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8_{530D7C98-D340-455A-9333-6A245A9507F8}" xr6:coauthVersionLast="47" xr6:coauthVersionMax="47" xr10:uidLastSave="{00000000-0000-0000-0000-000000000000}"/>
  <bookViews>
    <workbookView xWindow="-120" yWindow="-120" windowWidth="29040" windowHeight="15840" xr2:uid="{00000000-000D-0000-FFFF-FFFF00000000}"/>
  </bookViews>
  <sheets>
    <sheet name="Table S1" sheetId="15" r:id="rId1"/>
    <sheet name="Table S2" sheetId="25" r:id="rId2"/>
    <sheet name="Table S3" sheetId="3" r:id="rId3"/>
    <sheet name="Table S4" sheetId="4" r:id="rId4"/>
    <sheet name="Table S5" sheetId="5" r:id="rId5"/>
    <sheet name="Table S6" sheetId="20" r:id="rId6"/>
    <sheet name="Table S7" sheetId="22" r:id="rId7"/>
    <sheet name="Table S8" sheetId="18" r:id="rId8"/>
    <sheet name="Table S9 " sheetId="17" r:id="rId9"/>
    <sheet name="Table S10" sheetId="19" r:id="rId10"/>
    <sheet name="Table S11" sheetId="23" r:id="rId11"/>
    <sheet name="Table S12" sheetId="11" r:id="rId12"/>
    <sheet name="Table S13" sheetId="7" r:id="rId13"/>
    <sheet name="Table S14" sheetId="24" r:id="rId14"/>
    <sheet name="Table S15" sheetId="14" r:id="rId15"/>
    <sheet name="Table S16" sheetId="21" r:id="rId16"/>
    <sheet name="Table S17" sheetId="26" r:id="rId17"/>
  </sheets>
  <definedNames>
    <definedName name="_xlnm._FilterDatabase" localSheetId="7" hidden="1">'Table S8'!$A$9:$V$191</definedName>
    <definedName name="S3_Sus_toothwear_with_elements" localSheetId="7">'Table S8'!$A$9:$V$191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25" l="1"/>
  <c r="C29" i="25"/>
  <c r="F28" i="25"/>
  <c r="B28" i="25"/>
  <c r="F27" i="25"/>
  <c r="B27" i="25"/>
  <c r="F26" i="25"/>
  <c r="B26" i="25"/>
  <c r="F25" i="25"/>
  <c r="B25" i="25"/>
  <c r="F24" i="25"/>
  <c r="B24" i="25"/>
  <c r="F23" i="25"/>
  <c r="B23" i="25"/>
  <c r="F22" i="25"/>
  <c r="B22" i="25"/>
  <c r="F21" i="25"/>
  <c r="B21" i="25"/>
  <c r="F20" i="25"/>
  <c r="B20" i="25"/>
  <c r="F19" i="25"/>
  <c r="B19" i="25"/>
  <c r="F18" i="25"/>
  <c r="B18" i="25"/>
  <c r="F17" i="25"/>
  <c r="B17" i="25"/>
  <c r="F16" i="25"/>
  <c r="B16" i="25"/>
  <c r="F15" i="25"/>
  <c r="B15" i="25"/>
  <c r="F14" i="25"/>
  <c r="B14" i="25"/>
  <c r="F13" i="25"/>
  <c r="B13" i="25"/>
  <c r="F12" i="25"/>
  <c r="B12" i="25"/>
  <c r="F11" i="25"/>
  <c r="B11" i="25"/>
  <c r="F10" i="25"/>
  <c r="B10" i="25"/>
  <c r="F9" i="25"/>
  <c r="B9" i="25"/>
  <c r="F8" i="25"/>
  <c r="B8" i="25"/>
  <c r="F7" i="25"/>
  <c r="B7" i="25"/>
  <c r="F6" i="25"/>
  <c r="B6" i="25"/>
  <c r="F5" i="25"/>
  <c r="B5" i="25"/>
  <c r="B29" i="25" l="1"/>
  <c r="F29" i="25"/>
  <c r="D12" i="22"/>
  <c r="C12" i="22"/>
  <c r="B12" i="22"/>
  <c r="D13" i="22" l="1"/>
  <c r="C41" i="20"/>
  <c r="B41" i="20"/>
  <c r="G29" i="19" l="1"/>
  <c r="F29" i="19"/>
  <c r="E29" i="19"/>
  <c r="H27" i="19"/>
  <c r="H26" i="19"/>
  <c r="H25" i="19"/>
  <c r="H24" i="19"/>
  <c r="H23" i="19"/>
  <c r="H22" i="19"/>
  <c r="H21" i="19"/>
  <c r="H20" i="19"/>
  <c r="H19" i="19"/>
  <c r="H18" i="19"/>
  <c r="H17" i="19"/>
  <c r="H16" i="19"/>
  <c r="H15" i="19"/>
  <c r="H14" i="19"/>
  <c r="H13" i="19"/>
  <c r="H12" i="19"/>
  <c r="H11" i="19"/>
  <c r="H10" i="19"/>
  <c r="H9" i="19"/>
  <c r="H8" i="19"/>
  <c r="H7" i="19"/>
  <c r="H6" i="19"/>
  <c r="H5" i="19"/>
  <c r="H4" i="19"/>
  <c r="H29" i="19" l="1"/>
  <c r="C24" i="15"/>
  <c r="D23" i="15" s="1"/>
  <c r="D19" i="15" l="1"/>
  <c r="F12" i="17"/>
  <c r="G5" i="17" s="1"/>
  <c r="G11" i="17" l="1"/>
  <c r="G10" i="17"/>
  <c r="G4" i="17"/>
  <c r="G9" i="17"/>
  <c r="G8" i="17"/>
  <c r="G7" i="17"/>
  <c r="G6" i="17"/>
  <c r="D7" i="15"/>
  <c r="D22" i="15"/>
  <c r="D21" i="15"/>
  <c r="D20" i="15"/>
  <c r="D18" i="15"/>
  <c r="D17" i="15"/>
  <c r="E24" i="15" l="1"/>
  <c r="F20" i="15" s="1"/>
  <c r="F18" i="15" l="1"/>
  <c r="F21" i="15"/>
  <c r="F19" i="15"/>
  <c r="F17" i="15"/>
  <c r="F7" i="15"/>
  <c r="F12" i="15"/>
  <c r="F11" i="15"/>
  <c r="F16" i="15"/>
  <c r="F14" i="15"/>
  <c r="F10" i="15"/>
  <c r="F9" i="15"/>
  <c r="F13" i="15"/>
  <c r="F8" i="15"/>
  <c r="F15" i="15"/>
  <c r="H4" i="17" l="1"/>
  <c r="H5" i="17" s="1"/>
  <c r="H6" i="17" s="1"/>
  <c r="H7" i="17" s="1"/>
  <c r="H8" i="17" s="1"/>
  <c r="H9" i="17" s="1"/>
  <c r="H10" i="17" s="1"/>
  <c r="H11" i="17" s="1"/>
  <c r="G12" i="17"/>
  <c r="D15" i="15"/>
  <c r="D9" i="15"/>
  <c r="D8" i="15"/>
  <c r="D12" i="15"/>
  <c r="D10" i="15"/>
  <c r="D14" i="15"/>
  <c r="D11" i="15"/>
  <c r="C27" i="15"/>
  <c r="D13" i="15"/>
  <c r="D16" i="15"/>
</calcChain>
</file>

<file path=xl/sharedStrings.xml><?xml version="1.0" encoding="utf-8"?>
<sst xmlns="http://schemas.openxmlformats.org/spreadsheetml/2006/main" count="3140" uniqueCount="633">
  <si>
    <t>FIND NR</t>
  </si>
  <si>
    <t>BONE ID</t>
  </si>
  <si>
    <t>ELEMENT</t>
  </si>
  <si>
    <t>PROXIMAL</t>
  </si>
  <si>
    <t>DISTAL</t>
  </si>
  <si>
    <t>REMARKS</t>
  </si>
  <si>
    <t>Calcaneus</t>
  </si>
  <si>
    <t>Fused</t>
  </si>
  <si>
    <t>L</t>
  </si>
  <si>
    <t>Astragalus</t>
  </si>
  <si>
    <t>Radius</t>
  </si>
  <si>
    <t>Ulna</t>
  </si>
  <si>
    <t>Unfused</t>
  </si>
  <si>
    <t>Scapula</t>
  </si>
  <si>
    <t>Tibia</t>
  </si>
  <si>
    <t>Atlas</t>
  </si>
  <si>
    <t>Femur</t>
  </si>
  <si>
    <t>Pelvis</t>
  </si>
  <si>
    <t>Measurement</t>
  </si>
  <si>
    <t>POSTCRANIAL</t>
  </si>
  <si>
    <t>GLl</t>
  </si>
  <si>
    <t>Greatest lateral length</t>
  </si>
  <si>
    <t>GLm</t>
  </si>
  <si>
    <t>Greatest medial length</t>
  </si>
  <si>
    <t xml:space="preserve">Calcaneus </t>
  </si>
  <si>
    <t>GB</t>
  </si>
  <si>
    <t>Greatest breadth</t>
  </si>
  <si>
    <t>GL</t>
  </si>
  <si>
    <t>Greatest length</t>
  </si>
  <si>
    <t>Bd</t>
  </si>
  <si>
    <t>Breadth of distal end</t>
  </si>
  <si>
    <t>Bp</t>
  </si>
  <si>
    <t>Humerus</t>
  </si>
  <si>
    <t>SD</t>
  </si>
  <si>
    <t>BT</t>
  </si>
  <si>
    <t>Breadth of trochlea</t>
  </si>
  <si>
    <t>HTC</t>
  </si>
  <si>
    <t>Minimum diameter of trochlea</t>
  </si>
  <si>
    <t>BG</t>
  </si>
  <si>
    <t>Breadth of glenoid cavity</t>
  </si>
  <si>
    <t>GLP</t>
  </si>
  <si>
    <t>Length of articular end</t>
  </si>
  <si>
    <t>SLC</t>
  </si>
  <si>
    <t>Width of neck</t>
  </si>
  <si>
    <t>DPA</t>
  </si>
  <si>
    <t>Depth at the processus anconaeus</t>
  </si>
  <si>
    <t>DENTAL</t>
  </si>
  <si>
    <t>Crown length</t>
  </si>
  <si>
    <t>Posterior crown width</t>
  </si>
  <si>
    <t>WA</t>
  </si>
  <si>
    <t>Anterior crown width</t>
  </si>
  <si>
    <t>WP</t>
  </si>
  <si>
    <t>H</t>
  </si>
  <si>
    <t>Bp(P)</t>
  </si>
  <si>
    <t>Fusing</t>
  </si>
  <si>
    <t>dP4L</t>
  </si>
  <si>
    <t>dP4WP</t>
  </si>
  <si>
    <t>M1L</t>
  </si>
  <si>
    <t>M1WA</t>
  </si>
  <si>
    <t>M1WP</t>
  </si>
  <si>
    <t>M2L</t>
  </si>
  <si>
    <t>M2WA</t>
  </si>
  <si>
    <t>M2WP</t>
  </si>
  <si>
    <t>M3L</t>
  </si>
  <si>
    <t>M3WA</t>
  </si>
  <si>
    <t>Postcranial</t>
  </si>
  <si>
    <t>Lower teeth</t>
  </si>
  <si>
    <t>Upper teeth</t>
  </si>
  <si>
    <t>Kolmogorov-Smirnov**</t>
  </si>
  <si>
    <t>Shapiro-Wilk</t>
  </si>
  <si>
    <t>Statistic</t>
  </si>
  <si>
    <t>df</t>
  </si>
  <si>
    <t>Sig.</t>
  </si>
  <si>
    <t>()</t>
  </si>
  <si>
    <t>X</t>
  </si>
  <si>
    <t>Tooth broken</t>
  </si>
  <si>
    <t>dP4</t>
  </si>
  <si>
    <t>Age class</t>
  </si>
  <si>
    <t/>
  </si>
  <si>
    <t>F</t>
  </si>
  <si>
    <t>D</t>
  </si>
  <si>
    <t>E</t>
  </si>
  <si>
    <t>C</t>
  </si>
  <si>
    <t>B</t>
  </si>
  <si>
    <t>A</t>
  </si>
  <si>
    <t>Age of fusion (months)</t>
  </si>
  <si>
    <t>Bone</t>
  </si>
  <si>
    <t>Proximal/distal</t>
  </si>
  <si>
    <t>Total</t>
  </si>
  <si>
    <t>3-5</t>
  </si>
  <si>
    <t>None</t>
  </si>
  <si>
    <t>6-7</t>
  </si>
  <si>
    <t>Axis</t>
  </si>
  <si>
    <t>7-8</t>
  </si>
  <si>
    <t>Proximal</t>
  </si>
  <si>
    <t>8-18</t>
  </si>
  <si>
    <t>2 Phalanx</t>
  </si>
  <si>
    <t>Distal</t>
  </si>
  <si>
    <t>18-24</t>
  </si>
  <si>
    <t>1 Phalanx</t>
  </si>
  <si>
    <t>G</t>
  </si>
  <si>
    <t>24-36</t>
  </si>
  <si>
    <t>Metapodials</t>
  </si>
  <si>
    <t>Fibula</t>
  </si>
  <si>
    <t>36-48</t>
  </si>
  <si>
    <t>I</t>
  </si>
  <si>
    <t>48-60</t>
  </si>
  <si>
    <t>J</t>
  </si>
  <si>
    <t>60-96</t>
  </si>
  <si>
    <t>All</t>
  </si>
  <si>
    <t>K</t>
  </si>
  <si>
    <t>&gt;96</t>
  </si>
  <si>
    <t>Radius and Ulna</t>
  </si>
  <si>
    <t>Project ID</t>
  </si>
  <si>
    <t>Find no</t>
  </si>
  <si>
    <t>Element</t>
  </si>
  <si>
    <t>Side</t>
  </si>
  <si>
    <t>Age (months)</t>
  </si>
  <si>
    <t>%C</t>
  </si>
  <si>
    <t xml:space="preserve">%N </t>
  </si>
  <si>
    <t>C:N</t>
  </si>
  <si>
    <t>Common name</t>
  </si>
  <si>
    <t>Scientific name</t>
  </si>
  <si>
    <t>18-52</t>
  </si>
  <si>
    <t>6-8</t>
  </si>
  <si>
    <t>8-12</t>
  </si>
  <si>
    <t>12-16</t>
  </si>
  <si>
    <t>52-96</t>
  </si>
  <si>
    <t>Red deer</t>
  </si>
  <si>
    <t>-</t>
  </si>
  <si>
    <t>LSI</t>
  </si>
  <si>
    <t>n</t>
  </si>
  <si>
    <t>%</t>
  </si>
  <si>
    <t>Sheep/goat</t>
  </si>
  <si>
    <t>Dog</t>
  </si>
  <si>
    <t>Birds</t>
  </si>
  <si>
    <t>Total all</t>
  </si>
  <si>
    <t>g</t>
  </si>
  <si>
    <t>Survivorship %</t>
  </si>
  <si>
    <t>Age</t>
  </si>
  <si>
    <t>≤1</t>
  </si>
  <si>
    <t>Mortality %</t>
  </si>
  <si>
    <t>Age in months</t>
  </si>
  <si>
    <t>Taxa</t>
  </si>
  <si>
    <t>Eurasian beaver</t>
  </si>
  <si>
    <t>Eurasian otter</t>
  </si>
  <si>
    <t xml:space="preserve">Cattle </t>
  </si>
  <si>
    <t>Sus</t>
  </si>
  <si>
    <t>Bos</t>
  </si>
  <si>
    <t>Elk</t>
  </si>
  <si>
    <t>Horse</t>
  </si>
  <si>
    <t>Total identified mammals</t>
  </si>
  <si>
    <t xml:space="preserve">Suid </t>
  </si>
  <si>
    <t>Polecat</t>
  </si>
  <si>
    <t>Brown bear</t>
  </si>
  <si>
    <t>Fox</t>
  </si>
  <si>
    <t>Common seal</t>
  </si>
  <si>
    <t>Root vole</t>
  </si>
  <si>
    <t>Unidentified mammals</t>
  </si>
  <si>
    <t>SPECIES</t>
  </si>
  <si>
    <t>DEI</t>
  </si>
  <si>
    <t>DES</t>
  </si>
  <si>
    <t>MAX</t>
  </si>
  <si>
    <t>MAN</t>
  </si>
  <si>
    <t>right</t>
  </si>
  <si>
    <t>left</t>
  </si>
  <si>
    <t>m2 undeveloped enamel layer, no accurate measurements possible</t>
  </si>
  <si>
    <t>very worn, measurements not accurate</t>
  </si>
  <si>
    <t>extremely worn, length shortened</t>
  </si>
  <si>
    <t>dp4 very worn</t>
  </si>
  <si>
    <t>unerupted</t>
  </si>
  <si>
    <t>not fully developed</t>
  </si>
  <si>
    <t>M1CervL</t>
  </si>
  <si>
    <t>M2CervL</t>
  </si>
  <si>
    <t>M1/M2WA</t>
  </si>
  <si>
    <t>M1/M2CervL</t>
  </si>
  <si>
    <t>Metacarpus</t>
  </si>
  <si>
    <t>CervL</t>
  </si>
  <si>
    <t>BFp</t>
  </si>
  <si>
    <t>LG</t>
  </si>
  <si>
    <t>Os centrotarsale</t>
  </si>
  <si>
    <t>Smallest breadth of the diaphysis</t>
  </si>
  <si>
    <t>Description</t>
  </si>
  <si>
    <t>Greatest length (phalanx 2)</t>
  </si>
  <si>
    <t>Phalanx</t>
  </si>
  <si>
    <t>Breadth of the distal end</t>
  </si>
  <si>
    <t>Breadth of the proximal end</t>
  </si>
  <si>
    <t>Breadth of the facies articularis proximalis</t>
  </si>
  <si>
    <t>Length of the glenoid cavity</t>
  </si>
  <si>
    <t>Cervical length</t>
  </si>
  <si>
    <r>
      <t>δ</t>
    </r>
    <r>
      <rPr>
        <b/>
        <vertAlign val="superscript"/>
        <sz val="11"/>
        <color rgb="FF000000"/>
        <rFont val="Arial"/>
        <family val="2"/>
      </rPr>
      <t>15</t>
    </r>
    <r>
      <rPr>
        <b/>
        <sz val="11"/>
        <color rgb="FF000000"/>
        <rFont val="Arial"/>
        <family val="2"/>
      </rPr>
      <t>N (‰ Air)</t>
    </r>
  </si>
  <si>
    <t>Radiocarbon date (BP)</t>
  </si>
  <si>
    <t>EDAN0264</t>
  </si>
  <si>
    <t>EDAN0160</t>
  </si>
  <si>
    <t>EDAN0161</t>
  </si>
  <si>
    <t>EDAN0268</t>
  </si>
  <si>
    <t>EDAN0266</t>
  </si>
  <si>
    <t>EDAN0301</t>
  </si>
  <si>
    <t>EDAN0159</t>
  </si>
  <si>
    <t>EDAN0267</t>
  </si>
  <si>
    <t>EDAN0162</t>
  </si>
  <si>
    <t>EDAN0177</t>
  </si>
  <si>
    <t>EDAN0175</t>
  </si>
  <si>
    <t>EDAN0158</t>
  </si>
  <si>
    <t>EDAN0157</t>
  </si>
  <si>
    <t>EDAN0176</t>
  </si>
  <si>
    <t>EDAN0174</t>
  </si>
  <si>
    <t>EDAN0309</t>
  </si>
  <si>
    <t>EDAN0310</t>
  </si>
  <si>
    <t>EDAN0311</t>
  </si>
  <si>
    <t>EDAN0312</t>
  </si>
  <si>
    <t>EDAN0313</t>
  </si>
  <si>
    <t>EDAN0314</t>
  </si>
  <si>
    <t>EDAN0316</t>
  </si>
  <si>
    <t>Suid</t>
  </si>
  <si>
    <t>Mandible</t>
  </si>
  <si>
    <t>Both</t>
  </si>
  <si>
    <t>R</t>
  </si>
  <si>
    <t>EDAN0263</t>
  </si>
  <si>
    <t>EDAN0265</t>
  </si>
  <si>
    <t>EDAN0284</t>
  </si>
  <si>
    <t>EDAN0285</t>
  </si>
  <si>
    <t>EDAN0286</t>
  </si>
  <si>
    <t>EDAN0270</t>
  </si>
  <si>
    <t>EDAN0271</t>
  </si>
  <si>
    <t>EDAN0272</t>
  </si>
  <si>
    <t>EDAN0273</t>
  </si>
  <si>
    <t>EDAN0276</t>
  </si>
  <si>
    <t>EDAN0277</t>
  </si>
  <si>
    <t>EDAN0278</t>
  </si>
  <si>
    <t>EDAN0280</t>
  </si>
  <si>
    <t>EDAN0283</t>
  </si>
  <si>
    <t>EDAN0275</t>
  </si>
  <si>
    <t>EDAN0282</t>
  </si>
  <si>
    <t>EDAN0287</t>
  </si>
  <si>
    <t>EDAN0281</t>
  </si>
  <si>
    <t>EDAN0191</t>
  </si>
  <si>
    <t>Cattle</t>
  </si>
  <si>
    <t>Phalanx I (posterior)</t>
  </si>
  <si>
    <t>Phalanx II (posterior)</t>
  </si>
  <si>
    <t>indet</t>
  </si>
  <si>
    <t>Mole</t>
  </si>
  <si>
    <t>Cervus elaphus</t>
  </si>
  <si>
    <t>Alces alces</t>
  </si>
  <si>
    <t>Castor fiber</t>
  </si>
  <si>
    <t>Lutra lutra</t>
  </si>
  <si>
    <t>Canis familiaris</t>
  </si>
  <si>
    <t>i1</t>
  </si>
  <si>
    <t>i2</t>
  </si>
  <si>
    <t>i3</t>
  </si>
  <si>
    <t>c</t>
  </si>
  <si>
    <t>dp2</t>
  </si>
  <si>
    <t>dp3</t>
  </si>
  <si>
    <t>p1</t>
  </si>
  <si>
    <t>p2</t>
  </si>
  <si>
    <t>p3</t>
  </si>
  <si>
    <t>p4</t>
  </si>
  <si>
    <t>m1</t>
  </si>
  <si>
    <t>m2</t>
  </si>
  <si>
    <t>m3</t>
  </si>
  <si>
    <t>comments</t>
  </si>
  <si>
    <t>No</t>
  </si>
  <si>
    <t>Age class based on diagnostic markers of age class 4</t>
  </si>
  <si>
    <t>3-4</t>
  </si>
  <si>
    <t>B-C</t>
  </si>
  <si>
    <t>D-E</t>
  </si>
  <si>
    <t>Yes</t>
  </si>
  <si>
    <t>2-3</t>
  </si>
  <si>
    <t>3-8</t>
  </si>
  <si>
    <t>2</t>
  </si>
  <si>
    <t>Age based on diagnostic markers of age class 2 Specific system</t>
  </si>
  <si>
    <t>5-6</t>
  </si>
  <si>
    <t>12-52</t>
  </si>
  <si>
    <t>9</t>
  </si>
  <si>
    <t xml:space="preserve"> </t>
  </si>
  <si>
    <t>3</t>
  </si>
  <si>
    <t>1</t>
  </si>
  <si>
    <t>E-F</t>
  </si>
  <si>
    <t>C-D</t>
  </si>
  <si>
    <t>not fully grown, but already slightly worn</t>
  </si>
  <si>
    <t>4</t>
  </si>
  <si>
    <t>18-96</t>
  </si>
  <si>
    <t>right, several incisors and premolars present but too fragmented to identify</t>
  </si>
  <si>
    <t>6-12</t>
  </si>
  <si>
    <t>3-12</t>
  </si>
  <si>
    <t>right,  age based on combined right and left and diagnostic markers of age classes 3-4 and B-C</t>
  </si>
  <si>
    <t>8</t>
  </si>
  <si>
    <t>6</t>
  </si>
  <si>
    <t>Age based on diagnostic markers of age class 6 and E</t>
  </si>
  <si>
    <t>right, age based on combined right and left</t>
  </si>
  <si>
    <t>7</t>
  </si>
  <si>
    <t>roots p4 present</t>
  </si>
  <si>
    <t>0</t>
  </si>
  <si>
    <t>unerupted m1/m2 not worn</t>
  </si>
  <si>
    <t>1-2</t>
  </si>
  <si>
    <t>A-B</t>
  </si>
  <si>
    <t>≤1-8</t>
  </si>
  <si>
    <t>8-16</t>
  </si>
  <si>
    <t>Age class based on diagnostic markers of age classes C-D</t>
  </si>
  <si>
    <r>
      <rPr>
        <sz val="11"/>
        <color theme="1"/>
        <rFont val="Calibri"/>
        <family val="2"/>
      </rPr>
      <t>≤</t>
    </r>
    <r>
      <rPr>
        <sz val="11"/>
        <color theme="1"/>
        <rFont val="Arial"/>
        <family val="2"/>
      </rPr>
      <t xml:space="preserve"> 1</t>
    </r>
  </si>
  <si>
    <t>Neo-nate</t>
  </si>
  <si>
    <t>Loose lower tooth</t>
  </si>
  <si>
    <t>Loose upper tooth</t>
  </si>
  <si>
    <t>Maxilla</t>
  </si>
  <si>
    <t>Only mandibles</t>
  </si>
  <si>
    <t>All teeth</t>
  </si>
  <si>
    <t>Elements</t>
  </si>
  <si>
    <t>dp4</t>
  </si>
  <si>
    <t>m1/m2</t>
  </si>
  <si>
    <t>Legge stage</t>
  </si>
  <si>
    <t>k</t>
  </si>
  <si>
    <t>Identified as M1 based on measurements</t>
  </si>
  <si>
    <t>f</t>
  </si>
  <si>
    <t>15-36</t>
  </si>
  <si>
    <t>3-6 years</t>
  </si>
  <si>
    <t>j</t>
  </si>
  <si>
    <t>Identified as M2 based on measurements</t>
  </si>
  <si>
    <t>b</t>
  </si>
  <si>
    <t>5</t>
  </si>
  <si>
    <t>15-26</t>
  </si>
  <si>
    <t>f/g</t>
  </si>
  <si>
    <t>h</t>
  </si>
  <si>
    <t>26-36</t>
  </si>
  <si>
    <t>8-9</t>
  </si>
  <si>
    <t>S3 (n = 16)</t>
  </si>
  <si>
    <t>Schipluiden (n = 133)</t>
  </si>
  <si>
    <t>&gt;1 month</t>
  </si>
  <si>
    <t>1-3 months</t>
  </si>
  <si>
    <t>3-6 months</t>
  </si>
  <si>
    <t>6-15 months</t>
  </si>
  <si>
    <t>15-26 months</t>
  </si>
  <si>
    <t>26-36 months</t>
  </si>
  <si>
    <t>6-8 years</t>
  </si>
  <si>
    <t>8-10 years</t>
  </si>
  <si>
    <t>Comments</t>
  </si>
  <si>
    <t>4331-4071</t>
  </si>
  <si>
    <t>4227-3981</t>
  </si>
  <si>
    <t>5252 ± 26</t>
  </si>
  <si>
    <r>
      <t>δ</t>
    </r>
    <r>
      <rPr>
        <b/>
        <vertAlign val="superscript"/>
        <sz val="11"/>
        <color rgb="FF000000"/>
        <rFont val="Arial"/>
        <family val="2"/>
      </rPr>
      <t>13</t>
    </r>
    <r>
      <rPr>
        <b/>
        <sz val="11"/>
        <color rgb="FF000000"/>
        <rFont val="Arial"/>
        <family val="2"/>
      </rPr>
      <t>C  (‰ PDB)</t>
    </r>
  </si>
  <si>
    <t>fused</t>
  </si>
  <si>
    <t>unfused</t>
  </si>
  <si>
    <t>fusing</t>
  </si>
  <si>
    <t>7-10 months</t>
  </si>
  <si>
    <t>12-15 months</t>
  </si>
  <si>
    <t>15-18 months</t>
  </si>
  <si>
    <t>20-24 months</t>
  </si>
  <si>
    <t>24-30 months</t>
  </si>
  <si>
    <t>3 years</t>
  </si>
  <si>
    <t>4 years</t>
  </si>
  <si>
    <t>4 - 4.5 years</t>
  </si>
  <si>
    <t>Sub-total</t>
  </si>
  <si>
    <t>,200*</t>
  </si>
  <si>
    <t>Std. Error</t>
  </si>
  <si>
    <t>Mean</t>
  </si>
  <si>
    <t>95% Confidence Interval for Mean</t>
  </si>
  <si>
    <t>Lower Bound</t>
  </si>
  <si>
    <t>Upper Bound</t>
  </si>
  <si>
    <t>5% Trimmed Mean</t>
  </si>
  <si>
    <t>Median</t>
  </si>
  <si>
    <t>Variance</t>
  </si>
  <si>
    <t>Std. Deviation</t>
  </si>
  <si>
    <t>Minimum</t>
  </si>
  <si>
    <t>Maximum</t>
  </si>
  <si>
    <t>Range</t>
  </si>
  <si>
    <t>Interquartile Range</t>
  </si>
  <si>
    <t>Skewness</t>
  </si>
  <si>
    <t>Kurtosis</t>
  </si>
  <si>
    <t>Lower teeth (n = 95)</t>
  </si>
  <si>
    <t>Upper teeth (n = 95)</t>
  </si>
  <si>
    <t>Mann-Whitney U</t>
  </si>
  <si>
    <t>Z</t>
  </si>
  <si>
    <t>Exact Sig. (2-tailed)</t>
  </si>
  <si>
    <t>S3 (n = 95) vs Polderweg 1 (n = 47)</t>
  </si>
  <si>
    <t>Asymp. Sig. (2-tailed)</t>
  </si>
  <si>
    <t>S3 (n = 95) vs Durrington Walls (n = 240)</t>
  </si>
  <si>
    <t>EDAN0352</t>
  </si>
  <si>
    <t>EDAN0353</t>
  </si>
  <si>
    <t>EDAN0357</t>
  </si>
  <si>
    <t>EDAN0288</t>
  </si>
  <si>
    <t>EDAN0322</t>
  </si>
  <si>
    <t>EDAN0323</t>
  </si>
  <si>
    <t>EDAN0324</t>
  </si>
  <si>
    <t>EDAN0332</t>
  </si>
  <si>
    <t>EDAN0333</t>
  </si>
  <si>
    <t>EDAN0334</t>
  </si>
  <si>
    <t>EDAN0350</t>
  </si>
  <si>
    <t>EDAN0346</t>
  </si>
  <si>
    <t>EDAN0349</t>
  </si>
  <si>
    <t>EDAN0335</t>
  </si>
  <si>
    <t>EDAN0338</t>
  </si>
  <si>
    <t>EDAN0328</t>
  </si>
  <si>
    <t>Otter</t>
  </si>
  <si>
    <t>Beaver</t>
  </si>
  <si>
    <t>Mustela putorius</t>
  </si>
  <si>
    <t>Cervidae</t>
  </si>
  <si>
    <t>Deer</t>
  </si>
  <si>
    <r>
      <t xml:space="preserve">Sus </t>
    </r>
    <r>
      <rPr>
        <sz val="11"/>
        <color theme="1"/>
        <rFont val="Arial"/>
        <family val="2"/>
      </rPr>
      <t>sp.</t>
    </r>
  </si>
  <si>
    <r>
      <t>Bos</t>
    </r>
    <r>
      <rPr>
        <sz val="11"/>
        <color theme="1"/>
        <rFont val="Arial"/>
        <family val="2"/>
      </rPr>
      <t xml:space="preserve"> sp.</t>
    </r>
  </si>
  <si>
    <t>Ursus arctos</t>
  </si>
  <si>
    <t>Felis sylvestris</t>
  </si>
  <si>
    <t>Ovis aries/Capra hircus</t>
  </si>
  <si>
    <t>Vulpes vulpes</t>
  </si>
  <si>
    <t>Phoca vitulina</t>
  </si>
  <si>
    <t>Microtus oeconomus</t>
  </si>
  <si>
    <t>Talpa europaea</t>
  </si>
  <si>
    <t>GLpe</t>
  </si>
  <si>
    <t>Greatest length of the peripheral half</t>
  </si>
  <si>
    <t>Metacarpus III</t>
  </si>
  <si>
    <t>Phalanx I</t>
  </si>
  <si>
    <t>Phalanx II</t>
  </si>
  <si>
    <t>Metapodial</t>
  </si>
  <si>
    <t>Radius-Ulna</t>
  </si>
  <si>
    <t>Age based on diagnostic markers of age class 3 Specific system</t>
  </si>
  <si>
    <t>m2 not present, but probably was erupting; Age based on diagnostic markers of age class 3 Specific system</t>
  </si>
  <si>
    <t xml:space="preserve"> Age based on diagnostic markers of age class 2 Specific system</t>
  </si>
  <si>
    <t>right; Age based on diagnostic markers of age class 3 Specific system</t>
  </si>
  <si>
    <t>left; Age based on diagnostic markers of age class 3 Specific system</t>
  </si>
  <si>
    <r>
      <t xml:space="preserve">Bos </t>
    </r>
    <r>
      <rPr>
        <sz val="11"/>
        <color theme="1"/>
        <rFont val="Arial"/>
        <family val="2"/>
      </rPr>
      <t>sp.</t>
    </r>
  </si>
  <si>
    <t>929*</t>
  </si>
  <si>
    <t>12252*</t>
  </si>
  <si>
    <t>12270*</t>
  </si>
  <si>
    <t>13379*</t>
  </si>
  <si>
    <t>34832*</t>
  </si>
  <si>
    <t>36421*</t>
  </si>
  <si>
    <t>43848*</t>
  </si>
  <si>
    <t>25668*</t>
  </si>
  <si>
    <t>26302*</t>
  </si>
  <si>
    <t>33956*</t>
  </si>
  <si>
    <t>35090*</t>
  </si>
  <si>
    <t>54879*</t>
  </si>
  <si>
    <t>Faunal ID</t>
  </si>
  <si>
    <t>In Jaw</t>
  </si>
  <si>
    <t>Age class Specific system</t>
  </si>
  <si>
    <t>Age class System A</t>
  </si>
  <si>
    <t>Vertebra</t>
  </si>
  <si>
    <t>≤1-5</t>
  </si>
  <si>
    <t>&gt;20-24</t>
  </si>
  <si>
    <t>&lt;48</t>
  </si>
  <si>
    <t>&gt;7-10</t>
  </si>
  <si>
    <t>&gt;42-48</t>
  </si>
  <si>
    <t>&gt;24-30</t>
  </si>
  <si>
    <t>72-96</t>
  </si>
  <si>
    <t>36-96</t>
  </si>
  <si>
    <t>&gt;15-18</t>
  </si>
  <si>
    <t>Radius-ulna</t>
  </si>
  <si>
    <t>n/a*</t>
  </si>
  <si>
    <t>Site</t>
  </si>
  <si>
    <t>S3</t>
  </si>
  <si>
    <t>Ertebolle</t>
  </si>
  <si>
    <t>LBK</t>
  </si>
  <si>
    <t>Schipluiden</t>
  </si>
  <si>
    <t>Bazel</t>
  </si>
  <si>
    <t>t-test for Equality of Means</t>
  </si>
  <si>
    <t>t</t>
  </si>
  <si>
    <t>Sig. (2-tailed)</t>
  </si>
  <si>
    <t>Mean Difference</t>
  </si>
  <si>
    <t>Std. Error Difference</t>
  </si>
  <si>
    <t>S3 (n = 95) vs Polderweg 1 (n = 49)</t>
  </si>
  <si>
    <t>Equal variances assumed (p = 0,176)</t>
  </si>
  <si>
    <t>S3 (n = 95) vs De Bruin 1 (n = 15)</t>
  </si>
  <si>
    <t>Equal variances not assumed (p = 0,006)</t>
  </si>
  <si>
    <t>S3 (n = 95) vs De Bruin 2 (n = 14)</t>
  </si>
  <si>
    <t>Equal variances assumed (p = 0,999)</t>
  </si>
  <si>
    <t>S3 (n = 95) vs Durrington Walls (n = 334)</t>
  </si>
  <si>
    <t>Equal variances assumed (p = 0,448)</t>
  </si>
  <si>
    <t>Postcranial (n = 13)</t>
  </si>
  <si>
    <t>Polderweg 1</t>
  </si>
  <si>
    <t>De Bruin 1</t>
  </si>
  <si>
    <t>De Bruin 2</t>
  </si>
  <si>
    <t>De Bruin 4</t>
  </si>
  <si>
    <t>Durrington Walls</t>
  </si>
  <si>
    <t>S3 (n = 13) vs Polderweg 1 (n = 49)</t>
  </si>
  <si>
    <t>Equal variances assumed (p = 0,534)</t>
  </si>
  <si>
    <t>S3 (n = 13) vs De Bruin 1 (n = 11)</t>
  </si>
  <si>
    <t>Equal variances assumed (p = 0,194)</t>
  </si>
  <si>
    <t>S3 (n = 13) vs De Bruin 2 (n = 18)</t>
  </si>
  <si>
    <t>Equal variances assumed (p = 0,630)</t>
  </si>
  <si>
    <t>S3 (n = 13) vs De Bruin 4 (n = 6)</t>
  </si>
  <si>
    <t>Equal variances assumed (p = 0,845)</t>
  </si>
  <si>
    <t>S3 (n = 13) vs Schipluiden (n = 17)</t>
  </si>
  <si>
    <t>Equal variances assumed (p = 0,052)</t>
  </si>
  <si>
    <t>S3 (n = 13) vs Durrington Walls (n = 417)</t>
  </si>
  <si>
    <t>Cluster</t>
  </si>
  <si>
    <t>Tests of Normality</t>
  </si>
  <si>
    <t>δ13C</t>
  </si>
  <si>
    <t>Cluster 1</t>
  </si>
  <si>
    <t>Cluster 2</t>
  </si>
  <si>
    <t>δ15N</t>
  </si>
  <si>
    <r>
      <t xml:space="preserve">Designation of two clusters of </t>
    </r>
    <r>
      <rPr>
        <i/>
        <sz val="11"/>
        <color rgb="FF000000"/>
        <rFont val="Arial"/>
        <family val="2"/>
      </rPr>
      <t xml:space="preserve">Bos </t>
    </r>
    <r>
      <rPr>
        <sz val="11"/>
        <color rgb="FF000000"/>
        <rFont val="Arial"/>
        <family val="2"/>
      </rPr>
      <t>stable isotope results through a hierarchical agglomerative cluster analysis using Ward's Linkage (Figure S10).</t>
    </r>
  </si>
  <si>
    <t>&gt;12</t>
  </si>
  <si>
    <r>
      <rPr>
        <i/>
        <sz val="11"/>
        <color theme="1"/>
        <rFont val="Arial"/>
        <family val="2"/>
      </rPr>
      <t xml:space="preserve">Sus </t>
    </r>
    <r>
      <rPr>
        <sz val="11"/>
        <color theme="1"/>
        <rFont val="Arial"/>
        <family val="2"/>
      </rPr>
      <t>sp.</t>
    </r>
  </si>
  <si>
    <r>
      <t xml:space="preserve">5381 </t>
    </r>
    <r>
      <rPr>
        <sz val="11"/>
        <color theme="1"/>
        <rFont val="Arial"/>
        <family val="2"/>
      </rPr>
      <t>± 18</t>
    </r>
  </si>
  <si>
    <t>Radiocarbon date (cal. BC)</t>
  </si>
  <si>
    <t>Tests of significance</t>
  </si>
  <si>
    <t>DRON-3-20-1320</t>
  </si>
  <si>
    <t>DRON-20-140</t>
  </si>
  <si>
    <t>DRON-3-20-549</t>
  </si>
  <si>
    <t>Bos sp.</t>
  </si>
  <si>
    <t>Cranium</t>
  </si>
  <si>
    <t>Metatarsus</t>
  </si>
  <si>
    <t>5225 ± 30</t>
  </si>
  <si>
    <t>5437 ± 27</t>
  </si>
  <si>
    <t>5221 ± 27</t>
  </si>
  <si>
    <t>4216-3965</t>
  </si>
  <si>
    <t>4222-3964</t>
  </si>
  <si>
    <t>4345-4248</t>
  </si>
  <si>
    <t>Swifterbant S3</t>
  </si>
  <si>
    <t>Swifterbant Windplan Blauw</t>
  </si>
  <si>
    <r>
      <t>dP</t>
    </r>
    <r>
      <rPr>
        <b/>
        <vertAlign val="superscript"/>
        <sz val="11"/>
        <color rgb="FF000000"/>
        <rFont val="Arial"/>
        <family val="2"/>
      </rPr>
      <t>4</t>
    </r>
    <r>
      <rPr>
        <b/>
        <sz val="11"/>
        <color rgb="FF000000"/>
        <rFont val="Arial"/>
        <family val="2"/>
      </rPr>
      <t>, dP</t>
    </r>
    <r>
      <rPr>
        <b/>
        <vertAlign val="subscript"/>
        <sz val="11"/>
        <color rgb="FF000000"/>
        <rFont val="Arial"/>
        <family val="2"/>
      </rPr>
      <t>4</t>
    </r>
    <r>
      <rPr>
        <b/>
        <sz val="11"/>
        <color rgb="FF000000"/>
        <rFont val="Arial"/>
        <family val="2"/>
      </rPr>
      <t>, M</t>
    </r>
    <r>
      <rPr>
        <b/>
        <vertAlign val="superscript"/>
        <sz val="11"/>
        <color rgb="FF000000"/>
        <rFont val="Arial"/>
        <family val="2"/>
      </rPr>
      <t xml:space="preserve">1, </t>
    </r>
    <r>
      <rPr>
        <b/>
        <sz val="11"/>
        <color rgb="FF000000"/>
        <rFont val="Arial"/>
        <family val="2"/>
      </rPr>
      <t>M</t>
    </r>
    <r>
      <rPr>
        <b/>
        <vertAlign val="subscript"/>
        <sz val="11"/>
        <color rgb="FF000000"/>
        <rFont val="Arial"/>
        <family val="2"/>
      </rPr>
      <t>1</t>
    </r>
    <r>
      <rPr>
        <b/>
        <sz val="11"/>
        <color rgb="FF000000"/>
        <rFont val="Arial"/>
        <family val="2"/>
      </rPr>
      <t>, M</t>
    </r>
    <r>
      <rPr>
        <b/>
        <vertAlign val="superscript"/>
        <sz val="11"/>
        <color rgb="FF000000"/>
        <rFont val="Arial"/>
        <family val="2"/>
      </rPr>
      <t>2</t>
    </r>
    <r>
      <rPr>
        <b/>
        <sz val="11"/>
        <color rgb="FF000000"/>
        <rFont val="Arial"/>
        <family val="2"/>
      </rPr>
      <t>, M</t>
    </r>
    <r>
      <rPr>
        <b/>
        <vertAlign val="subscript"/>
        <sz val="11"/>
        <color rgb="FF000000"/>
        <rFont val="Arial"/>
        <family val="2"/>
      </rPr>
      <t>2</t>
    </r>
  </si>
  <si>
    <r>
      <t>M</t>
    </r>
    <r>
      <rPr>
        <b/>
        <vertAlign val="superscript"/>
        <sz val="11"/>
        <color rgb="FF000000"/>
        <rFont val="Arial"/>
        <family val="2"/>
      </rPr>
      <t>3</t>
    </r>
    <r>
      <rPr>
        <b/>
        <sz val="11"/>
        <color rgb="FF000000"/>
        <rFont val="Arial"/>
        <family val="2"/>
      </rPr>
      <t>, M</t>
    </r>
    <r>
      <rPr>
        <b/>
        <vertAlign val="subscript"/>
        <sz val="11"/>
        <color rgb="FF000000"/>
        <rFont val="Arial"/>
        <family val="2"/>
      </rPr>
      <t>3</t>
    </r>
  </si>
  <si>
    <t>Skeletal element</t>
  </si>
  <si>
    <t>Horncore</t>
  </si>
  <si>
    <t>Mandibula</t>
  </si>
  <si>
    <t>Cervical vertebra</t>
  </si>
  <si>
    <t>Thoracic vertebra</t>
  </si>
  <si>
    <t>Lumbal vertebra</t>
  </si>
  <si>
    <t>indet. Vertebra</t>
  </si>
  <si>
    <t>Sacrum</t>
  </si>
  <si>
    <t>Costa</t>
  </si>
  <si>
    <t>Sternum</t>
  </si>
  <si>
    <t>Carpalia</t>
  </si>
  <si>
    <t>Tarsalia</t>
  </si>
  <si>
    <t>Metapodia</t>
  </si>
  <si>
    <t>Loose teeth</t>
  </si>
  <si>
    <t>Enamel hypoplasia</t>
  </si>
  <si>
    <t>Equus ferus</t>
  </si>
  <si>
    <t>Cattle**</t>
  </si>
  <si>
    <t>Ovis aries</t>
  </si>
  <si>
    <t>Sheep**</t>
  </si>
  <si>
    <t>Meles meles</t>
  </si>
  <si>
    <t>Badger**</t>
  </si>
  <si>
    <t>&lt;0.001</t>
  </si>
  <si>
    <t>Wild cat</t>
  </si>
  <si>
    <t>EDAN0172</t>
  </si>
  <si>
    <t>14-21</t>
  </si>
  <si>
    <t>Material</t>
  </si>
  <si>
    <t>EDAN0362</t>
  </si>
  <si>
    <t>Lower M1/M2</t>
  </si>
  <si>
    <t>Dentine</t>
  </si>
  <si>
    <t>EDAN0367</t>
  </si>
  <si>
    <t>Lower M1</t>
  </si>
  <si>
    <t>26-96</t>
  </si>
  <si>
    <t>EDAN0368</t>
  </si>
  <si>
    <t>Lower M2</t>
  </si>
  <si>
    <t>EDAN0369</t>
  </si>
  <si>
    <t>EDAN0370</t>
  </si>
  <si>
    <t>Lower dP4</t>
  </si>
  <si>
    <t>EDAN0372</t>
  </si>
  <si>
    <t>Lower M3</t>
  </si>
  <si>
    <t>EDAN0374</t>
  </si>
  <si>
    <t>EDAN0375</t>
  </si>
  <si>
    <t>72-36</t>
  </si>
  <si>
    <t>EDAN0376-A</t>
  </si>
  <si>
    <t>EDAN0376-B</t>
  </si>
  <si>
    <t>EDAN0377</t>
  </si>
  <si>
    <t>EDAN0378</t>
  </si>
  <si>
    <t>EDAN0379</t>
  </si>
  <si>
    <t>EDAN0380</t>
  </si>
  <si>
    <t>EDAN0193</t>
  </si>
  <si>
    <t>EDAN0358</t>
  </si>
  <si>
    <t>Swifterbant S4</t>
  </si>
  <si>
    <t>Upper M</t>
  </si>
  <si>
    <t>EDAN0359</t>
  </si>
  <si>
    <t>19-24</t>
  </si>
  <si>
    <t>EDAN0360</t>
  </si>
  <si>
    <t>Lower M2/M3</t>
  </si>
  <si>
    <t>EDAN0381</t>
  </si>
  <si>
    <t>EDAN0383</t>
  </si>
  <si>
    <t>EDAN0384</t>
  </si>
  <si>
    <t>EDAN0385</t>
  </si>
  <si>
    <t>EDAN0373</t>
  </si>
  <si>
    <t>Upper M1/M2</t>
  </si>
  <si>
    <t>Caprine</t>
  </si>
  <si>
    <t>ZooMS peptide markers</t>
  </si>
  <si>
    <t>ZooMS species ID</t>
  </si>
  <si>
    <t>ɑ1 508</t>
  </si>
  <si>
    <t>ɑ2 978</t>
  </si>
  <si>
    <t>ɑ2 978 (+Hyp)</t>
  </si>
  <si>
    <t>ɑ2 484</t>
  </si>
  <si>
    <t>ɑ2 502</t>
  </si>
  <si>
    <t>ɑ2 292</t>
  </si>
  <si>
    <t>ɑ2 793</t>
  </si>
  <si>
    <t>ɑ2 454</t>
  </si>
  <si>
    <t>ɑ1 586</t>
  </si>
  <si>
    <t>ɑ1 586 (+Hyp)</t>
  </si>
  <si>
    <t>ɑ2 757</t>
  </si>
  <si>
    <t>ɑ2 757 (+Hyp)</t>
  </si>
  <si>
    <t>Notes</t>
  </si>
  <si>
    <t>A match to cow, bison, yak and auroch</t>
  </si>
  <si>
    <t>Sheep</t>
  </si>
  <si>
    <t>Also a match to suni and chamois</t>
  </si>
  <si>
    <t>Badger</t>
  </si>
  <si>
    <t>15-36 months</t>
  </si>
  <si>
    <t>3-8 years</t>
  </si>
  <si>
    <t>6-10 years</t>
  </si>
  <si>
    <t>Long bone</t>
  </si>
  <si>
    <t>Deer**</t>
  </si>
  <si>
    <t>Postcranial (n = 11)</t>
  </si>
  <si>
    <t>0,200*</t>
  </si>
  <si>
    <t>S3 (n = 11) vs Ertebølle (n = 31)</t>
  </si>
  <si>
    <t>S3 (n = 11) vs Bazel (n = 21)</t>
  </si>
  <si>
    <t>S3 (n = 11) vs LBK (n = 412)</t>
  </si>
  <si>
    <t>S3 (n = 11) vs Schipluiden (n = 31)</t>
  </si>
  <si>
    <t>Equal variances assumed (p = 0,909)</t>
  </si>
  <si>
    <t>&lt;0,001</t>
  </si>
  <si>
    <t>Cluster 1 (n = 30) vs Cluster 2 (n = 12)</t>
  </si>
  <si>
    <t>Equal variances assumed (p = 0.092)</t>
  </si>
  <si>
    <t>Equal variances not assumed (p = 0.029)</t>
  </si>
  <si>
    <t>Bovidae/Cervida</t>
  </si>
  <si>
    <t>Based on geograpical location can only be: elk, red deer, or roe deer</t>
  </si>
  <si>
    <t>Original ID</t>
  </si>
  <si>
    <t>n/a</t>
  </si>
  <si>
    <t>poor result</t>
  </si>
  <si>
    <r>
      <t xml:space="preserve">Supplementary material for the article </t>
    </r>
    <r>
      <rPr>
        <b/>
        <sz val="11"/>
        <color theme="1"/>
        <rFont val="Arial"/>
        <family val="2"/>
      </rPr>
      <t>Early animal management in northern Europe: new multi-proxy evidence from Swifterbant, the Netherlands</t>
    </r>
  </si>
  <si>
    <r>
      <t>Table S1. Number of fragments and weight of faunal specimens at S3.</t>
    </r>
    <r>
      <rPr>
        <sz val="11"/>
        <color theme="1"/>
        <rFont val="Arial"/>
        <family val="2"/>
      </rPr>
      <t xml:space="preserve"> Mammalian species are expressed as a percentage of mammal remains. Excluding antler. Data from Zeiler 1997. In Figure 2 'Other mammals' is horse, brown bear, polecat, cat, fox, common seal, and root vole. </t>
    </r>
  </si>
  <si>
    <r>
      <rPr>
        <b/>
        <sz val="11"/>
        <color rgb="FF000000"/>
        <rFont val="Arial"/>
        <family val="2"/>
      </rPr>
      <t xml:space="preserve">Table S2. Frequency of skeletal elements of </t>
    </r>
    <r>
      <rPr>
        <b/>
        <i/>
        <sz val="11"/>
        <color theme="1"/>
        <rFont val="Arial"/>
        <family val="2"/>
      </rPr>
      <t xml:space="preserve">Sus </t>
    </r>
    <r>
      <rPr>
        <b/>
        <sz val="11"/>
        <color rgb="FF000000"/>
        <rFont val="Arial"/>
        <family val="2"/>
      </rPr>
      <t xml:space="preserve">and </t>
    </r>
    <r>
      <rPr>
        <b/>
        <i/>
        <sz val="11"/>
        <color theme="1"/>
        <rFont val="Arial"/>
        <family val="2"/>
      </rPr>
      <t>Bos</t>
    </r>
    <r>
      <rPr>
        <i/>
        <sz val="11"/>
        <color theme="1"/>
        <rFont val="Arial"/>
        <family val="2"/>
      </rPr>
      <t xml:space="preserve"> </t>
    </r>
    <r>
      <rPr>
        <sz val="11"/>
        <color rgb="FF000000"/>
        <rFont val="Arial"/>
        <family val="2"/>
      </rPr>
      <t>at S3. Tables reproduced from Zeiler 1997a (Tables 68 and 69). Loose teeth not included.</t>
    </r>
  </si>
  <si>
    <r>
      <t xml:space="preserve">Table S3. List of measurements that could be taken and their description. </t>
    </r>
    <r>
      <rPr>
        <sz val="11"/>
        <color rgb="FF000000"/>
        <rFont val="Arial"/>
        <family val="2"/>
      </rPr>
      <t xml:space="preserve">Measurements were taken according to Von den Driesch (1976), Payne and Bull (1988), Albarella and Payne (2005), and Jones (2007). 
</t>
    </r>
  </si>
  <si>
    <t>For references see OSM1</t>
  </si>
  <si>
    <r>
      <rPr>
        <b/>
        <sz val="11"/>
        <color rgb="FF000000"/>
        <rFont val="Arial"/>
        <family val="2"/>
      </rPr>
      <t>Table S4. Postcranial measurements (in mm).</t>
    </r>
    <r>
      <rPr>
        <sz val="11"/>
        <color rgb="FF000000"/>
        <rFont val="Arial"/>
        <family val="2"/>
      </rPr>
      <t xml:space="preserve"> Description of measurements in Table S3.  </t>
    </r>
  </si>
  <si>
    <r>
      <t xml:space="preserve">Table S5. Dental measurements (in mm). </t>
    </r>
    <r>
      <rPr>
        <sz val="11"/>
        <color rgb="FF000000"/>
        <rFont val="Arial"/>
        <family val="2"/>
      </rPr>
      <t xml:space="preserve">Description of measurements in Table S3. Identification of </t>
    </r>
    <r>
      <rPr>
        <i/>
        <sz val="11"/>
        <color rgb="FF000000"/>
        <rFont val="Arial"/>
        <family val="2"/>
      </rPr>
      <t xml:space="preserve">Bos </t>
    </r>
    <r>
      <rPr>
        <sz val="11"/>
        <color rgb="FF000000"/>
        <rFont val="Arial"/>
        <family val="2"/>
      </rPr>
      <t xml:space="preserve">loose M1 and M2 based on comparison of size and Schipluiden reference data (Figure S8).
*Not (fully) erupted teeth </t>
    </r>
    <r>
      <rPr>
        <b/>
        <sz val="11"/>
        <color rgb="FF000000"/>
        <rFont val="Arial"/>
        <family val="2"/>
      </rPr>
      <t xml:space="preserve">
</t>
    </r>
    <r>
      <rPr>
        <sz val="11"/>
        <color rgb="FF000000"/>
        <rFont val="Arial"/>
        <family val="2"/>
      </rPr>
      <t>DEI: loose lower tooth
DES: loose upper tooth
MAN: mandible with teeth
MAX: maxilla with teeth</t>
    </r>
  </si>
  <si>
    <r>
      <rPr>
        <b/>
        <sz val="11"/>
        <color rgb="FF000000"/>
        <rFont val="Arial"/>
        <family val="2"/>
      </rPr>
      <t>Table S6a.</t>
    </r>
    <r>
      <rPr>
        <b/>
        <i/>
        <sz val="11"/>
        <color rgb="FF000000"/>
        <rFont val="Arial"/>
        <family val="2"/>
      </rPr>
      <t xml:space="preserve"> Bos </t>
    </r>
    <r>
      <rPr>
        <b/>
        <sz val="11"/>
        <color rgb="FF000000"/>
        <rFont val="Arial"/>
        <family val="2"/>
      </rPr>
      <t>tooth wear</t>
    </r>
    <r>
      <rPr>
        <sz val="11"/>
        <color rgb="FF000000"/>
        <rFont val="Arial"/>
        <family val="2"/>
      </rPr>
      <t xml:space="preserve"> following Grant (1982) and wear stages and age following Legge (1992). Age determined when specimen could be assigned to two or less stages. Identification of loose M1 and M2 based on comparison of size and Schipluiden reference data (Figure S8).</t>
    </r>
  </si>
  <si>
    <r>
      <t>Table S6b. Number of elements per age class</t>
    </r>
    <r>
      <rPr>
        <sz val="11"/>
        <color rgb="FF000000"/>
        <rFont val="Arial"/>
        <family val="2"/>
      </rPr>
      <t>, as shown in Figure 4a</t>
    </r>
    <r>
      <rPr>
        <b/>
        <sz val="11"/>
        <color rgb="FF000000"/>
        <rFont val="Arial"/>
        <family val="2"/>
      </rPr>
      <t xml:space="preserve">. </t>
    </r>
    <r>
      <rPr>
        <sz val="11"/>
        <color rgb="FF000000"/>
        <rFont val="Arial"/>
        <family val="2"/>
      </rPr>
      <t>When a mandible belongs to two age classes, it was counted as 0.5 element in each class.</t>
    </r>
  </si>
  <si>
    <r>
      <rPr>
        <b/>
        <sz val="11"/>
        <color rgb="FF000000"/>
        <rFont val="Arial"/>
        <family val="2"/>
      </rPr>
      <t>Table S7</t>
    </r>
    <r>
      <rPr>
        <b/>
        <i/>
        <sz val="11"/>
        <color rgb="FF000000"/>
        <rFont val="Arial"/>
        <family val="2"/>
      </rPr>
      <t xml:space="preserve">. Bos </t>
    </r>
    <r>
      <rPr>
        <b/>
        <sz val="11"/>
        <color rgb="FF000000"/>
        <rFont val="Arial"/>
        <family val="2"/>
      </rPr>
      <t>epiphyseal fusion of postcranial elements</t>
    </r>
    <r>
      <rPr>
        <sz val="11"/>
        <color rgb="FF000000"/>
        <rFont val="Arial"/>
        <family val="2"/>
      </rPr>
      <t xml:space="preserve"> following Habermehl 1975. Data from Zeiler 1997b. </t>
    </r>
  </si>
  <si>
    <r>
      <rPr>
        <b/>
        <i/>
        <sz val="11"/>
        <color rgb="FF000000"/>
        <rFont val="Arial"/>
        <family val="2"/>
      </rPr>
      <t xml:space="preserve">Table S8. Sus </t>
    </r>
    <r>
      <rPr>
        <b/>
        <sz val="11"/>
        <color rgb="FF000000"/>
        <rFont val="Arial"/>
        <family val="2"/>
      </rPr>
      <t>tooth wear/eruption scores and age classes</t>
    </r>
    <r>
      <rPr>
        <sz val="11"/>
        <color rgb="FF000000"/>
        <rFont val="Arial"/>
        <family val="2"/>
      </rPr>
      <t xml:space="preserve"> following the method of Lemoine et al. 2014 (System A). When possible, age class B in Lemoine et al.'s System A was broken down into age groups 3-5 months and 6-8 months (Lemoine et al.'s Specific System age classes 2 and 3) based on tooth wear and eruption state of the dP4 and M1</t>
    </r>
  </si>
  <si>
    <r>
      <rPr>
        <b/>
        <sz val="11"/>
        <color rgb="FF000000"/>
        <rFont val="Arial"/>
        <family val="2"/>
      </rPr>
      <t xml:space="preserve">Table S9. </t>
    </r>
    <r>
      <rPr>
        <b/>
        <i/>
        <sz val="11"/>
        <color rgb="FF000000"/>
        <rFont val="Arial"/>
        <family val="2"/>
      </rPr>
      <t xml:space="preserve">Sus </t>
    </r>
    <r>
      <rPr>
        <b/>
        <sz val="11"/>
        <color rgb="FF000000"/>
        <rFont val="Arial"/>
        <family val="2"/>
      </rPr>
      <t xml:space="preserve">number of aged dental elements, mortality percentage, and survivorship percentage per age class </t>
    </r>
    <r>
      <rPr>
        <sz val="11"/>
        <color rgb="FF000000"/>
        <rFont val="Arial"/>
        <family val="2"/>
      </rPr>
      <t xml:space="preserve">following the method of Lemoine </t>
    </r>
    <r>
      <rPr>
        <i/>
        <sz val="11"/>
        <color rgb="FF000000"/>
        <rFont val="Arial"/>
        <family val="2"/>
      </rPr>
      <t>et al</t>
    </r>
    <r>
      <rPr>
        <sz val="11"/>
        <color rgb="FF000000"/>
        <rFont val="Arial"/>
        <family val="2"/>
      </rPr>
      <t>. 2014</t>
    </r>
    <r>
      <rPr>
        <b/>
        <sz val="11"/>
        <color rgb="FF000000"/>
        <rFont val="Arial"/>
        <family val="2"/>
      </rPr>
      <t>.</t>
    </r>
    <r>
      <rPr>
        <sz val="11"/>
        <color rgb="FF000000"/>
        <rFont val="Arial"/>
        <family val="2"/>
      </rPr>
      <t xml:space="preserve"> Shown for only mandibles (Figure 4b) and for mandibles, maxilla, and loose teeth. Based on Table S8. When a mandible or maxilla belongs to two age classes, it was counted as 0.5 element in each class.</t>
    </r>
  </si>
  <si>
    <r>
      <rPr>
        <b/>
        <sz val="11"/>
        <color theme="1"/>
        <rFont val="Arial"/>
        <family val="2"/>
      </rPr>
      <t>Table S10</t>
    </r>
    <r>
      <rPr>
        <b/>
        <i/>
        <sz val="11"/>
        <color theme="1"/>
        <rFont val="Arial"/>
        <family val="2"/>
      </rPr>
      <t xml:space="preserve">. Sus </t>
    </r>
    <r>
      <rPr>
        <b/>
        <sz val="11"/>
        <color theme="1"/>
        <rFont val="Arial"/>
        <family val="2"/>
      </rPr>
      <t>number of postcranial elements per age class</t>
    </r>
    <r>
      <rPr>
        <sz val="11"/>
        <color theme="1"/>
        <rFont val="Arial"/>
        <family val="2"/>
      </rPr>
      <t xml:space="preserve"> following the method of Zeder </t>
    </r>
    <r>
      <rPr>
        <i/>
        <sz val="11"/>
        <color theme="1"/>
        <rFont val="Arial"/>
        <family val="2"/>
      </rPr>
      <t>et al</t>
    </r>
    <r>
      <rPr>
        <sz val="11"/>
        <color theme="1"/>
        <rFont val="Arial"/>
        <family val="2"/>
      </rPr>
      <t>. (2015).</t>
    </r>
  </si>
  <si>
    <r>
      <t xml:space="preserve">Table S11. Descriptive statistics for </t>
    </r>
    <r>
      <rPr>
        <b/>
        <i/>
        <sz val="11"/>
        <color rgb="FF000000"/>
        <rFont val="Arial"/>
        <family val="2"/>
      </rPr>
      <t xml:space="preserve">Bos </t>
    </r>
    <r>
      <rPr>
        <b/>
        <sz val="11"/>
        <color rgb="FF000000"/>
        <rFont val="Arial"/>
        <family val="2"/>
      </rPr>
      <t xml:space="preserve">and </t>
    </r>
    <r>
      <rPr>
        <b/>
        <i/>
        <sz val="11"/>
        <color rgb="FF000000"/>
        <rFont val="Arial"/>
        <family val="2"/>
      </rPr>
      <t xml:space="preserve">Sus </t>
    </r>
    <r>
      <rPr>
        <b/>
        <sz val="11"/>
        <color rgb="FF000000"/>
        <rFont val="Arial"/>
        <family val="2"/>
      </rPr>
      <t>elements</t>
    </r>
  </si>
  <si>
    <r>
      <rPr>
        <b/>
        <sz val="11"/>
        <color rgb="FF000000"/>
        <rFont val="Arial"/>
        <family val="2"/>
      </rPr>
      <t xml:space="preserve">Table S12. Inter-site comparison of </t>
    </r>
    <r>
      <rPr>
        <b/>
        <i/>
        <sz val="11"/>
        <color rgb="FF000000"/>
        <rFont val="Arial"/>
        <family val="2"/>
      </rPr>
      <t xml:space="preserve">Bos </t>
    </r>
    <r>
      <rPr>
        <b/>
        <sz val="11"/>
        <color rgb="FF000000"/>
        <rFont val="Arial"/>
        <family val="2"/>
      </rPr>
      <t>postcranial elements</t>
    </r>
    <r>
      <rPr>
        <sz val="11"/>
        <color rgb="FF000000"/>
        <rFont val="Arial"/>
        <family val="2"/>
      </rPr>
      <t xml:space="preserve">.  Independent T-test was used for normally distributed data; Mann-Whitney U test was used for not normally distributed (see Table S13). Significant values are shaded grey. Data for Ertebølle, LBK, and Schipluiden from Manning </t>
    </r>
    <r>
      <rPr>
        <i/>
        <sz val="11"/>
        <color rgb="FF000000"/>
        <rFont val="Arial"/>
        <family val="2"/>
      </rPr>
      <t>et al</t>
    </r>
    <r>
      <rPr>
        <sz val="11"/>
        <color rgb="FF000000"/>
        <rFont val="Arial"/>
        <family val="2"/>
      </rPr>
      <t xml:space="preserve">. 2015. Data for Bazel from Ervynck </t>
    </r>
    <r>
      <rPr>
        <i/>
        <sz val="11"/>
        <color rgb="FF000000"/>
        <rFont val="Arial"/>
        <family val="2"/>
      </rPr>
      <t>et al</t>
    </r>
    <r>
      <rPr>
        <sz val="11"/>
        <color rgb="FF000000"/>
        <rFont val="Arial"/>
        <family val="2"/>
      </rPr>
      <t xml:space="preserve">. 2016 and Crombé </t>
    </r>
    <r>
      <rPr>
        <i/>
        <sz val="11"/>
        <color rgb="FF000000"/>
        <rFont val="Arial"/>
        <family val="2"/>
      </rPr>
      <t>et al</t>
    </r>
    <r>
      <rPr>
        <sz val="11"/>
        <color rgb="FF000000"/>
        <rFont val="Arial"/>
        <family val="2"/>
      </rPr>
      <t xml:space="preserve">. 2020. </t>
    </r>
  </si>
  <si>
    <r>
      <t xml:space="preserve">Table S13. Tests of normality for </t>
    </r>
    <r>
      <rPr>
        <b/>
        <i/>
        <sz val="11"/>
        <color rgb="FF000000"/>
        <rFont val="Arial"/>
        <family val="2"/>
      </rPr>
      <t xml:space="preserve">Sus </t>
    </r>
    <r>
      <rPr>
        <b/>
        <sz val="11"/>
        <color rgb="FF000000"/>
        <rFont val="Arial"/>
        <family val="2"/>
      </rPr>
      <t xml:space="preserve">and </t>
    </r>
    <r>
      <rPr>
        <b/>
        <i/>
        <sz val="11"/>
        <color rgb="FF000000"/>
        <rFont val="Arial"/>
        <family val="2"/>
      </rPr>
      <t>Bos</t>
    </r>
    <r>
      <rPr>
        <b/>
        <sz val="11"/>
        <color rgb="FF000000"/>
        <rFont val="Arial"/>
        <family val="2"/>
      </rPr>
      <t xml:space="preserve"> elements. 
</t>
    </r>
    <r>
      <rPr>
        <sz val="11"/>
        <color rgb="FF000000"/>
        <rFont val="Arial"/>
        <family val="2"/>
      </rPr>
      <t xml:space="preserve">Data for Ertebølle, LBK, and Schipluiden from Manning </t>
    </r>
    <r>
      <rPr>
        <i/>
        <sz val="11"/>
        <color rgb="FF000000"/>
        <rFont val="Arial"/>
        <family val="2"/>
      </rPr>
      <t>et al</t>
    </r>
    <r>
      <rPr>
        <sz val="11"/>
        <color rgb="FF000000"/>
        <rFont val="Arial"/>
        <family val="2"/>
      </rPr>
      <t xml:space="preserve">. 2015. Data for Bazel from Ervynck </t>
    </r>
    <r>
      <rPr>
        <i/>
        <sz val="11"/>
        <color rgb="FF000000"/>
        <rFont val="Arial"/>
        <family val="2"/>
      </rPr>
      <t>et al</t>
    </r>
    <r>
      <rPr>
        <sz val="11"/>
        <color rgb="FF000000"/>
        <rFont val="Arial"/>
        <family val="2"/>
      </rPr>
      <t xml:space="preserve">. 2016 and Crombé </t>
    </r>
    <r>
      <rPr>
        <i/>
        <sz val="11"/>
        <color rgb="FF000000"/>
        <rFont val="Arial"/>
        <family val="2"/>
      </rPr>
      <t>et al</t>
    </r>
    <r>
      <rPr>
        <sz val="11"/>
        <color rgb="FF000000"/>
        <rFont val="Arial"/>
        <family val="2"/>
      </rPr>
      <t xml:space="preserve">. 2020. Data for Polderweg and De Bruin from Brusgaard </t>
    </r>
    <r>
      <rPr>
        <i/>
        <sz val="11"/>
        <color rgb="FF000000"/>
        <rFont val="Arial"/>
        <family val="2"/>
      </rPr>
      <t>et al</t>
    </r>
    <r>
      <rPr>
        <sz val="11"/>
        <color rgb="FF000000"/>
        <rFont val="Arial"/>
        <family val="2"/>
      </rPr>
      <t>. 2022. Data for Durrington Walls from Albarella and Payne 2005.</t>
    </r>
    <r>
      <rPr>
        <b/>
        <sz val="11"/>
        <color rgb="FF000000"/>
        <rFont val="Arial"/>
        <family val="2"/>
      </rPr>
      <t xml:space="preserve">
</t>
    </r>
    <r>
      <rPr>
        <sz val="11"/>
        <color rgb="FF000000"/>
        <rFont val="Arial"/>
        <family val="2"/>
      </rPr>
      <t>* Lower bound of the true significance. 
** Lilliefors Significance Correction</t>
    </r>
  </si>
  <si>
    <r>
      <rPr>
        <b/>
        <sz val="11"/>
        <color rgb="FF000000"/>
        <rFont val="Arial"/>
        <family val="2"/>
      </rPr>
      <t>Table S14. Inter-site comparison of Sus dental and postcranial elements</t>
    </r>
    <r>
      <rPr>
        <sz val="11"/>
        <color rgb="FF000000"/>
        <rFont val="Arial"/>
        <family val="2"/>
      </rPr>
      <t xml:space="preserve">. Independent T-test was used for normally distributed data; Mann-Whitney U test was used for not normally distributed (see Table S13). Significant values are shaded grey. 
Data for Hardinxveld Polderweg and De Bruin from Brusgaard </t>
    </r>
    <r>
      <rPr>
        <i/>
        <sz val="11"/>
        <color rgb="FF000000"/>
        <rFont val="Arial"/>
        <family val="2"/>
      </rPr>
      <t>et al</t>
    </r>
    <r>
      <rPr>
        <sz val="11"/>
        <color rgb="FF000000"/>
        <rFont val="Arial"/>
        <family val="2"/>
      </rPr>
      <t xml:space="preserve">. 2022; data for Schipluiden from Manning </t>
    </r>
    <r>
      <rPr>
        <i/>
        <sz val="11"/>
        <color rgb="FF000000"/>
        <rFont val="Arial"/>
        <family val="2"/>
      </rPr>
      <t>et al</t>
    </r>
    <r>
      <rPr>
        <sz val="11"/>
        <color rgb="FF000000"/>
        <rFont val="Arial"/>
        <family val="2"/>
      </rPr>
      <t>. 2015; data for Durrington Walls from Albarella &amp; Payne 2004.</t>
    </r>
  </si>
  <si>
    <r>
      <t>Table S15. Results of stable carbon (δ13C) and nitrogen (δ15N) isotope analysis of animal bone collagen from S3, S4, and Windplan Blauw.</t>
    </r>
    <r>
      <rPr>
        <sz val="11"/>
        <color rgb="FF000000"/>
        <rFont val="Arial"/>
        <family val="2"/>
      </rPr>
      <t xml:space="preserve"> 
Logarithmic Size Index (LSI) is in the case of mandibles an average of the LSI of the tooth row; in the case of postcranial elements, the average of all breadth measurements on that specimen.
*For EDAN0160, the measurement of the δ15N values failed in the IRMS. 
** Species identified using ZooMS (see OSM1 and Table S17)</t>
    </r>
  </si>
  <si>
    <r>
      <t>Table S16. Results of hierarchical agglomerative cluster analysis</t>
    </r>
    <r>
      <rPr>
        <sz val="11"/>
        <color rgb="FF000000"/>
        <rFont val="Arial"/>
        <family val="2"/>
      </rPr>
      <t xml:space="preserve"> of </t>
    </r>
    <r>
      <rPr>
        <i/>
        <sz val="11"/>
        <color rgb="FF000000"/>
        <rFont val="Arial"/>
        <family val="2"/>
      </rPr>
      <t xml:space="preserve">Bos </t>
    </r>
    <r>
      <rPr>
        <sz val="11"/>
        <color rgb="FF000000"/>
        <rFont val="Arial"/>
        <family val="2"/>
      </rPr>
      <t>stable isotope results and statistical tests of significance between the two identified clusters.</t>
    </r>
  </si>
  <si>
    <t>Table S17. Results of species identifications conducted by Zooarchaeology by Mass Spectrometry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</si>
</sst>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000"/>
    <numFmt numFmtId="167" formatCode="###0"/>
    <numFmt numFmtId="168" formatCode="###0.000"/>
    <numFmt numFmtId="169" formatCode="###0.000000"/>
    <numFmt numFmtId="170" formatCode="###0.00000"/>
  </numFmts>
  <fonts count="4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Arial"/>
      <family val="2"/>
    </font>
    <font>
      <sz val="11"/>
      <color rgb="FF000000"/>
      <name val="Arial"/>
      <family val="2"/>
    </font>
    <font>
      <b/>
      <sz val="11"/>
      <name val="Arial"/>
      <family val="2"/>
    </font>
    <font>
      <sz val="11"/>
      <name val="Arial"/>
      <family val="2"/>
    </font>
    <font>
      <b/>
      <sz val="11"/>
      <color rgb="FF000000"/>
      <name val="Calibri"/>
      <family val="2"/>
    </font>
    <font>
      <i/>
      <sz val="11"/>
      <color rgb="FF000000"/>
      <name val="Arial"/>
      <family val="2"/>
    </font>
    <font>
      <b/>
      <vertAlign val="subscript"/>
      <sz val="11"/>
      <color rgb="FF000000"/>
      <name val="Arial"/>
      <family val="2"/>
    </font>
    <font>
      <b/>
      <vertAlign val="superscript"/>
      <sz val="11"/>
      <color rgb="FF000000"/>
      <name val="Arial"/>
      <family val="2"/>
    </font>
    <font>
      <sz val="10"/>
      <name val="Arial"/>
      <family val="2"/>
    </font>
    <font>
      <b/>
      <sz val="11"/>
      <color theme="1"/>
      <name val="Arial"/>
      <family val="2"/>
    </font>
    <font>
      <sz val="11"/>
      <color theme="1"/>
      <name val="Arial"/>
      <family val="2"/>
    </font>
    <font>
      <sz val="8"/>
      <name val="Calibri"/>
      <family val="2"/>
    </font>
    <font>
      <i/>
      <sz val="11"/>
      <color theme="1"/>
      <name val="Arial"/>
      <family val="2"/>
    </font>
    <font>
      <sz val="11"/>
      <color theme="1"/>
      <name val="Calibri"/>
      <family val="2"/>
    </font>
    <font>
      <b/>
      <sz val="11"/>
      <color theme="0"/>
      <name val="Calibri"/>
      <family val="2"/>
      <scheme val="minor"/>
    </font>
    <font>
      <b/>
      <i/>
      <sz val="11"/>
      <color rgb="FF000000"/>
      <name val="Arial"/>
      <family val="2"/>
    </font>
    <font>
      <sz val="10"/>
      <color indexed="8"/>
      <name val="Arial"/>
      <family val="2"/>
    </font>
    <font>
      <b/>
      <sz val="11"/>
      <color indexed="8"/>
      <name val="Arial"/>
      <family val="2"/>
    </font>
    <font>
      <sz val="11"/>
      <color indexed="8"/>
      <name val="Arial"/>
      <family val="2"/>
    </font>
    <font>
      <b/>
      <i/>
      <sz val="11"/>
      <color theme="1"/>
      <name val="Arial"/>
      <family val="2"/>
    </font>
    <font>
      <sz val="10"/>
      <color indexed="8"/>
      <name val="Arial"/>
    </font>
    <font>
      <b/>
      <sz val="11"/>
      <color indexed="60"/>
      <name val="Arial Bold"/>
    </font>
    <font>
      <sz val="10"/>
      <name val="Arial"/>
    </font>
    <font>
      <b/>
      <sz val="11"/>
      <color indexed="60"/>
      <name val="Arial"/>
      <family val="2"/>
    </font>
    <font>
      <sz val="11"/>
      <color indexed="62"/>
      <name val="Arial"/>
      <family val="2"/>
    </font>
    <font>
      <sz val="11"/>
      <color indexed="60"/>
      <name val="Arial"/>
      <family val="2"/>
    </font>
    <font>
      <b/>
      <sz val="11"/>
      <color rgb="FF010205"/>
      <name val="Arial"/>
      <family val="2"/>
    </font>
    <font>
      <sz val="9"/>
      <color indexed="62"/>
      <name val="Arial"/>
      <family val="2"/>
    </font>
    <font>
      <sz val="9"/>
      <color indexed="60"/>
      <name val="Arial"/>
      <family val="2"/>
    </font>
    <font>
      <sz val="12"/>
      <color theme="1"/>
      <name val="Calibri"/>
      <family val="2"/>
      <scheme val="minor"/>
    </font>
    <font>
      <sz val="11"/>
      <color rgb="FF010205"/>
      <name val="Arial"/>
      <family val="2"/>
    </font>
  </fonts>
  <fills count="4">
    <fill>
      <patternFill patternType="none"/>
    </fill>
    <fill>
      <patternFill patternType="gray125"/>
    </fill>
    <fill>
      <patternFill patternType="solid">
        <fgColor rgb="FFA5A5A5"/>
      </patternFill>
    </fill>
    <fill>
      <patternFill patternType="solid">
        <fgColor theme="0" tint="-0.14999847407452621"/>
        <bgColor indexed="64"/>
      </patternFill>
    </fill>
  </fills>
  <borders count="61">
    <border>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diagonal/>
    </border>
    <border>
      <left/>
      <right style="thin">
        <color indexed="64"/>
      </right>
      <top/>
      <bottom/>
      <diagonal/>
    </border>
    <border>
      <left/>
      <right style="thin">
        <color indexed="64"/>
      </right>
      <top/>
      <bottom style="thin">
        <color rgb="FF000000"/>
      </bottom>
      <diagonal/>
    </border>
    <border>
      <left/>
      <right style="thin">
        <color rgb="FF000000"/>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rgb="FF000000"/>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rgb="FF000000"/>
      </top>
      <bottom/>
      <diagonal/>
    </border>
    <border>
      <left style="thin">
        <color rgb="FFE0E0E0"/>
      </left>
      <right/>
      <top/>
      <bottom/>
      <diagonal/>
    </border>
    <border>
      <left style="thin">
        <color rgb="FFE0E0E0"/>
      </left>
      <right/>
      <top/>
      <bottom style="thin">
        <color rgb="FF152935"/>
      </bottom>
      <diagonal/>
    </border>
    <border>
      <left style="thin">
        <color rgb="FFE0E0E0"/>
      </left>
      <right style="thin">
        <color rgb="FFE0E0E0"/>
      </right>
      <top/>
      <bottom style="thin">
        <color rgb="FF152935"/>
      </bottom>
      <diagonal/>
    </border>
    <border>
      <left/>
      <right/>
      <top style="thin">
        <color rgb="FF152935"/>
      </top>
      <bottom style="thin">
        <color rgb="FFAEAEAE"/>
      </bottom>
      <diagonal/>
    </border>
    <border>
      <left style="thin">
        <color rgb="FFE0E0E0"/>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right/>
      <top style="thin">
        <color rgb="FFAEAEAE"/>
      </top>
      <bottom style="thin">
        <color rgb="FF152935"/>
      </bottom>
      <diagonal/>
    </border>
    <border>
      <left style="thin">
        <color rgb="FFE0E0E0"/>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indexed="64"/>
      </left>
      <right/>
      <top/>
      <bottom style="thin">
        <color rgb="FF152935"/>
      </bottom>
      <diagonal/>
    </border>
    <border>
      <left style="thin">
        <color rgb="FFE0E0E0"/>
      </left>
      <right style="thin">
        <color indexed="64"/>
      </right>
      <top/>
      <bottom style="thin">
        <color rgb="FF152935"/>
      </bottom>
      <diagonal/>
    </border>
    <border>
      <left style="thin">
        <color indexed="64"/>
      </left>
      <right/>
      <top style="thin">
        <color rgb="FF152935"/>
      </top>
      <bottom/>
      <diagonal/>
    </border>
    <border>
      <left style="thin">
        <color rgb="FFE0E0E0"/>
      </left>
      <right style="thin">
        <color indexed="64"/>
      </right>
      <top style="thin">
        <color rgb="FF152935"/>
      </top>
      <bottom style="thin">
        <color rgb="FFAEAEAE"/>
      </bottom>
      <diagonal/>
    </border>
    <border>
      <left style="thin">
        <color rgb="FFE0E0E0"/>
      </left>
      <right style="thin">
        <color indexed="64"/>
      </right>
      <top style="thin">
        <color rgb="FFAEAEAE"/>
      </top>
      <bottom style="thin">
        <color rgb="FF152935"/>
      </bottom>
      <diagonal/>
    </border>
    <border>
      <left/>
      <right/>
      <top style="thin">
        <color rgb="FFAEAEAE"/>
      </top>
      <bottom style="thin">
        <color indexed="64"/>
      </bottom>
      <diagonal/>
    </border>
    <border>
      <left style="thin">
        <color rgb="FFE0E0E0"/>
      </left>
      <right/>
      <top style="thin">
        <color rgb="FFAEAEAE"/>
      </top>
      <bottom style="thin">
        <color indexed="64"/>
      </bottom>
      <diagonal/>
    </border>
    <border>
      <left style="thin">
        <color rgb="FFE0E0E0"/>
      </left>
      <right style="thin">
        <color rgb="FFE0E0E0"/>
      </right>
      <top style="thin">
        <color rgb="FFAEAEAE"/>
      </top>
      <bottom style="thin">
        <color indexed="64"/>
      </bottom>
      <diagonal/>
    </border>
    <border>
      <left style="thin">
        <color rgb="FFE0E0E0"/>
      </left>
      <right style="thin">
        <color indexed="64"/>
      </right>
      <top style="thin">
        <color rgb="FFAEAEAE"/>
      </top>
      <bottom style="thin">
        <color indexed="64"/>
      </bottom>
      <diagonal/>
    </border>
    <border>
      <left style="thin">
        <color rgb="FF000000"/>
      </left>
      <right/>
      <top/>
      <bottom/>
      <diagonal/>
    </border>
    <border>
      <left style="thin">
        <color indexed="64"/>
      </left>
      <right style="thin">
        <color rgb="FF000000"/>
      </right>
      <top/>
      <bottom/>
      <diagonal/>
    </border>
    <border>
      <left/>
      <right style="thin">
        <color rgb="FF000000"/>
      </right>
      <top/>
      <bottom/>
      <diagonal/>
    </border>
  </borders>
  <cellStyleXfs count="187">
    <xf numFmtId="0" fontId="0" fillId="0" borderId="0"/>
    <xf numFmtId="0" fontId="17" fillId="0" borderId="4"/>
    <xf numFmtId="0" fontId="23" fillId="2" borderId="33" applyNumberFormat="0" applyAlignment="0" applyProtection="0"/>
    <xf numFmtId="0" fontId="8" fillId="0" borderId="4"/>
    <xf numFmtId="0" fontId="25" fillId="0" borderId="4"/>
    <xf numFmtId="0" fontId="25"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7" fillId="0" borderId="4"/>
    <xf numFmtId="0" fontId="6" fillId="0" borderId="4"/>
    <xf numFmtId="0" fontId="6" fillId="0" borderId="4"/>
    <xf numFmtId="0" fontId="6" fillId="0" borderId="4"/>
    <xf numFmtId="0" fontId="6" fillId="0" borderId="4"/>
    <xf numFmtId="0" fontId="6" fillId="0" borderId="4"/>
    <xf numFmtId="0" fontId="6" fillId="0" borderId="4"/>
    <xf numFmtId="0" fontId="29" fillId="0" borderId="4"/>
    <xf numFmtId="0" fontId="17" fillId="0" borderId="4"/>
    <xf numFmtId="0" fontId="31"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5"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4" fillId="0" borderId="4"/>
    <xf numFmtId="0" fontId="17" fillId="0" borderId="4"/>
    <xf numFmtId="0" fontId="3" fillId="0" borderId="4"/>
    <xf numFmtId="0" fontId="25"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1" fillId="0" borderId="4"/>
    <xf numFmtId="0" fontId="1" fillId="0" borderId="4"/>
    <xf numFmtId="0" fontId="1" fillId="0" borderId="4"/>
    <xf numFmtId="0" fontId="1" fillId="0" borderId="4"/>
    <xf numFmtId="0" fontId="1" fillId="0" borderId="4"/>
    <xf numFmtId="0" fontId="1" fillId="0" borderId="4"/>
    <xf numFmtId="0" fontId="1" fillId="0" borderId="4"/>
    <xf numFmtId="0" fontId="1" fillId="0" borderId="4"/>
  </cellStyleXfs>
  <cellXfs count="326">
    <xf numFmtId="0" fontId="0" fillId="0" borderId="0" xfId="0"/>
    <xf numFmtId="0" fontId="10" fillId="0" borderId="0" xfId="0" applyFont="1"/>
    <xf numFmtId="0" fontId="9" fillId="0" borderId="0" xfId="0" applyFont="1"/>
    <xf numFmtId="0" fontId="10" fillId="0" borderId="1" xfId="0" applyFont="1" applyBorder="1"/>
    <xf numFmtId="0" fontId="10" fillId="0" borderId="2" xfId="0" applyFont="1" applyBorder="1"/>
    <xf numFmtId="49" fontId="10" fillId="0" borderId="0" xfId="0" applyNumberFormat="1" applyFont="1" applyAlignment="1">
      <alignment wrapText="1"/>
    </xf>
    <xf numFmtId="0" fontId="13" fillId="0" borderId="0" xfId="0" applyFont="1"/>
    <xf numFmtId="165" fontId="10" fillId="0" borderId="0" xfId="0" applyNumberFormat="1" applyFont="1"/>
    <xf numFmtId="166" fontId="10" fillId="0" borderId="0" xfId="0" applyNumberFormat="1" applyFont="1"/>
    <xf numFmtId="49" fontId="10" fillId="0" borderId="0" xfId="0" applyNumberFormat="1" applyFont="1"/>
    <xf numFmtId="0" fontId="9"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xf>
    <xf numFmtId="2" fontId="10" fillId="0" borderId="0" xfId="0" applyNumberFormat="1" applyFont="1" applyAlignment="1">
      <alignment horizontal="center" vertical="top"/>
    </xf>
    <xf numFmtId="49" fontId="10" fillId="0" borderId="0" xfId="0" applyNumberFormat="1" applyFont="1" applyAlignment="1">
      <alignment vertical="top"/>
    </xf>
    <xf numFmtId="2" fontId="10" fillId="0" borderId="0" xfId="0" applyNumberFormat="1" applyFont="1"/>
    <xf numFmtId="0" fontId="10" fillId="0" borderId="4" xfId="0" applyFont="1" applyBorder="1"/>
    <xf numFmtId="0" fontId="10" fillId="0" borderId="9" xfId="0" applyFont="1" applyBorder="1"/>
    <xf numFmtId="0" fontId="10" fillId="0" borderId="11" xfId="0" applyFont="1" applyBorder="1"/>
    <xf numFmtId="165" fontId="10" fillId="0" borderId="4" xfId="0" applyNumberFormat="1" applyFont="1" applyBorder="1"/>
    <xf numFmtId="0" fontId="0" fillId="0" borderId="4" xfId="0" applyBorder="1"/>
    <xf numFmtId="0" fontId="19" fillId="0" borderId="0" xfId="0" applyFont="1"/>
    <xf numFmtId="0" fontId="18" fillId="0" borderId="0" xfId="0" applyFont="1"/>
    <xf numFmtId="0" fontId="19" fillId="0" borderId="21" xfId="0" applyFont="1" applyBorder="1"/>
    <xf numFmtId="0" fontId="19" fillId="0" borderId="4" xfId="0" applyFont="1" applyBorder="1"/>
    <xf numFmtId="164" fontId="19" fillId="0" borderId="4" xfId="0" applyNumberFormat="1" applyFont="1" applyBorder="1"/>
    <xf numFmtId="0" fontId="19" fillId="0" borderId="9" xfId="0" applyFont="1" applyBorder="1"/>
    <xf numFmtId="0" fontId="19" fillId="0" borderId="20" xfId="0" applyFont="1" applyBorder="1"/>
    <xf numFmtId="0" fontId="19" fillId="0" borderId="19" xfId="0" applyFont="1" applyBorder="1"/>
    <xf numFmtId="0" fontId="19" fillId="0" borderId="12" xfId="0" applyFont="1" applyBorder="1"/>
    <xf numFmtId="0" fontId="19" fillId="0" borderId="13" xfId="0" applyFont="1" applyBorder="1"/>
    <xf numFmtId="164" fontId="10" fillId="0" borderId="9" xfId="0" applyNumberFormat="1" applyFont="1" applyBorder="1"/>
    <xf numFmtId="0" fontId="9" fillId="0" borderId="18" xfId="0" applyFont="1" applyBorder="1"/>
    <xf numFmtId="164" fontId="10" fillId="0" borderId="4" xfId="0" applyNumberFormat="1" applyFont="1" applyBorder="1"/>
    <xf numFmtId="0" fontId="9" fillId="0" borderId="12" xfId="0" applyFont="1" applyBorder="1"/>
    <xf numFmtId="0" fontId="9" fillId="0" borderId="13" xfId="0" applyFont="1" applyBorder="1"/>
    <xf numFmtId="0" fontId="10" fillId="0" borderId="8" xfId="0" applyFont="1" applyBorder="1"/>
    <xf numFmtId="0" fontId="9" fillId="0" borderId="4" xfId="0" applyFont="1" applyBorder="1"/>
    <xf numFmtId="0" fontId="10" fillId="0" borderId="14" xfId="0" applyFont="1" applyBorder="1"/>
    <xf numFmtId="49" fontId="19" fillId="0" borderId="4" xfId="0" applyNumberFormat="1" applyFont="1" applyBorder="1"/>
    <xf numFmtId="49" fontId="10" fillId="0" borderId="4" xfId="0" applyNumberFormat="1" applyFont="1" applyBorder="1"/>
    <xf numFmtId="49" fontId="9" fillId="0" borderId="12" xfId="0" applyNumberFormat="1" applyFont="1" applyBorder="1"/>
    <xf numFmtId="0" fontId="9" fillId="0" borderId="16" xfId="0" applyFont="1" applyBorder="1"/>
    <xf numFmtId="0" fontId="9" fillId="0" borderId="17" xfId="0" applyFont="1" applyBorder="1"/>
    <xf numFmtId="0" fontId="18" fillId="0" borderId="17" xfId="0" applyFont="1" applyBorder="1"/>
    <xf numFmtId="0" fontId="18" fillId="0" borderId="18" xfId="0" applyFont="1" applyBorder="1"/>
    <xf numFmtId="0" fontId="18" fillId="0" borderId="21" xfId="0" applyFont="1" applyBorder="1"/>
    <xf numFmtId="0" fontId="18" fillId="0" borderId="4" xfId="0" applyFont="1" applyBorder="1"/>
    <xf numFmtId="0" fontId="18" fillId="0" borderId="9" xfId="0" applyFont="1" applyBorder="1"/>
    <xf numFmtId="164" fontId="19" fillId="0" borderId="12" xfId="0" applyNumberFormat="1" applyFont="1" applyBorder="1"/>
    <xf numFmtId="164" fontId="19" fillId="0" borderId="13" xfId="0" applyNumberFormat="1" applyFont="1" applyBorder="1"/>
    <xf numFmtId="0" fontId="19" fillId="0" borderId="14" xfId="0" applyFont="1" applyBorder="1"/>
    <xf numFmtId="0" fontId="9" fillId="0" borderId="23" xfId="0" applyFont="1" applyBorder="1" applyAlignment="1">
      <alignment horizontal="center"/>
    </xf>
    <xf numFmtId="0" fontId="9" fillId="0" borderId="24" xfId="0" applyFont="1" applyBorder="1" applyAlignment="1">
      <alignment horizontal="center"/>
    </xf>
    <xf numFmtId="0" fontId="11" fillId="0" borderId="25" xfId="0" applyFont="1" applyBorder="1" applyAlignment="1">
      <alignment horizontal="center" vertical="center"/>
    </xf>
    <xf numFmtId="0" fontId="10" fillId="0" borderId="26" xfId="0" applyFont="1" applyBorder="1"/>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9" fillId="0" borderId="25" xfId="0" applyFont="1" applyBorder="1" applyAlignment="1">
      <alignment horizontal="center" vertical="center"/>
    </xf>
    <xf numFmtId="0" fontId="12" fillId="0" borderId="29" xfId="0" applyFont="1" applyBorder="1" applyAlignment="1">
      <alignment horizontal="center" vertical="center"/>
    </xf>
    <xf numFmtId="0" fontId="11" fillId="0" borderId="29" xfId="0" applyFont="1" applyBorder="1" applyAlignment="1">
      <alignment horizontal="center" vertical="center"/>
    </xf>
    <xf numFmtId="0" fontId="10" fillId="0" borderId="27" xfId="0" applyFont="1" applyBorder="1" applyAlignment="1">
      <alignment horizontal="center" vertical="center"/>
    </xf>
    <xf numFmtId="0" fontId="10" fillId="0" borderId="29" xfId="0" applyFont="1" applyBorder="1" applyAlignment="1">
      <alignment horizontal="center" vertical="center"/>
    </xf>
    <xf numFmtId="164" fontId="10" fillId="0" borderId="27" xfId="0" applyNumberFormat="1" applyFont="1" applyBorder="1" applyAlignment="1">
      <alignment horizontal="center" vertical="center"/>
    </xf>
    <xf numFmtId="0" fontId="9" fillId="0" borderId="28" xfId="0" applyFont="1" applyBorder="1" applyAlignment="1">
      <alignment horizontal="center"/>
    </xf>
    <xf numFmtId="0" fontId="12" fillId="0" borderId="28" xfId="0" applyFont="1" applyBorder="1" applyAlignment="1">
      <alignment horizontal="center"/>
    </xf>
    <xf numFmtId="0" fontId="10" fillId="0" borderId="28" xfId="0" applyFont="1" applyBorder="1" applyAlignment="1">
      <alignment horizontal="center"/>
    </xf>
    <xf numFmtId="0" fontId="10" fillId="0" borderId="30" xfId="0" applyFont="1" applyBorder="1" applyAlignment="1">
      <alignment horizontal="center"/>
    </xf>
    <xf numFmtId="0" fontId="10" fillId="0" borderId="31" xfId="0" applyFont="1" applyBorder="1"/>
    <xf numFmtId="2" fontId="19" fillId="0" borderId="4" xfId="0" applyNumberFormat="1" applyFont="1" applyBorder="1"/>
    <xf numFmtId="0" fontId="18" fillId="0" borderId="16" xfId="0" applyFont="1" applyBorder="1"/>
    <xf numFmtId="0" fontId="18" fillId="0" borderId="8" xfId="0" applyFont="1" applyBorder="1"/>
    <xf numFmtId="0" fontId="21" fillId="0" borderId="9" xfId="0" applyFont="1" applyBorder="1"/>
    <xf numFmtId="0" fontId="21" fillId="0" borderId="15" xfId="0" applyFont="1" applyBorder="1"/>
    <xf numFmtId="0" fontId="19" fillId="0" borderId="4" xfId="3" applyFont="1"/>
    <xf numFmtId="49" fontId="19" fillId="0" borderId="4" xfId="3" applyNumberFormat="1" applyFont="1"/>
    <xf numFmtId="0" fontId="18" fillId="0" borderId="22" xfId="3" applyFont="1" applyBorder="1"/>
    <xf numFmtId="49" fontId="26" fillId="0" borderId="18" xfId="4" applyNumberFormat="1" applyFont="1" applyBorder="1" applyAlignment="1">
      <alignment horizontal="center"/>
    </xf>
    <xf numFmtId="0" fontId="26" fillId="0" borderId="18" xfId="4" applyFont="1" applyBorder="1" applyAlignment="1">
      <alignment horizontal="center"/>
    </xf>
    <xf numFmtId="49" fontId="19" fillId="0" borderId="21" xfId="3" applyNumberFormat="1" applyFont="1" applyBorder="1" applyAlignment="1">
      <alignment horizontal="center"/>
    </xf>
    <xf numFmtId="49" fontId="19" fillId="0" borderId="9" xfId="3" applyNumberFormat="1" applyFont="1" applyBorder="1"/>
    <xf numFmtId="0" fontId="27" fillId="0" borderId="9" xfId="4" applyFont="1" applyBorder="1" applyAlignment="1">
      <alignment horizontal="left"/>
    </xf>
    <xf numFmtId="0" fontId="27" fillId="0" borderId="9" xfId="4" applyFont="1" applyBorder="1" applyAlignment="1">
      <alignment horizontal="center"/>
    </xf>
    <xf numFmtId="49" fontId="27" fillId="0" borderId="9" xfId="5" applyNumberFormat="1" applyFont="1" applyBorder="1" applyAlignment="1">
      <alignment wrapText="1"/>
    </xf>
    <xf numFmtId="0" fontId="27" fillId="0" borderId="9" xfId="5" applyFont="1" applyBorder="1" applyAlignment="1">
      <alignment horizontal="left" wrapText="1"/>
    </xf>
    <xf numFmtId="0" fontId="27" fillId="0" borderId="9" xfId="5" applyFont="1" applyBorder="1" applyAlignment="1">
      <alignment wrapText="1"/>
    </xf>
    <xf numFmtId="0" fontId="25" fillId="0" borderId="9" xfId="5" applyBorder="1"/>
    <xf numFmtId="0" fontId="27" fillId="0" borderId="9" xfId="5" applyFont="1" applyBorder="1" applyAlignment="1">
      <alignment horizontal="right" wrapText="1"/>
    </xf>
    <xf numFmtId="0" fontId="19" fillId="0" borderId="21" xfId="3" applyFont="1" applyBorder="1"/>
    <xf numFmtId="0" fontId="19" fillId="0" borderId="19" xfId="3" applyFont="1" applyBorder="1"/>
    <xf numFmtId="49" fontId="27" fillId="0" borderId="13" xfId="5" applyNumberFormat="1" applyFont="1" applyBorder="1" applyAlignment="1">
      <alignment wrapText="1"/>
    </xf>
    <xf numFmtId="0" fontId="27" fillId="0" borderId="13" xfId="5" applyFont="1" applyBorder="1" applyAlignment="1">
      <alignment wrapText="1"/>
    </xf>
    <xf numFmtId="0" fontId="26" fillId="0" borderId="13" xfId="5" applyFont="1" applyBorder="1" applyAlignment="1">
      <alignment wrapText="1"/>
    </xf>
    <xf numFmtId="49" fontId="27" fillId="0" borderId="4" xfId="5" applyNumberFormat="1" applyFont="1" applyAlignment="1">
      <alignment wrapText="1"/>
    </xf>
    <xf numFmtId="0" fontId="27" fillId="0" borderId="4" xfId="5" applyFont="1" applyAlignment="1">
      <alignment wrapText="1"/>
    </xf>
    <xf numFmtId="0" fontId="27" fillId="0" borderId="4" xfId="5" applyFont="1" applyAlignment="1">
      <alignment horizontal="right" wrapText="1"/>
    </xf>
    <xf numFmtId="0" fontId="25" fillId="0" borderId="4" xfId="5"/>
    <xf numFmtId="49" fontId="10" fillId="0" borderId="0" xfId="0" applyNumberFormat="1" applyFont="1" applyAlignment="1">
      <alignment horizontal="left" wrapText="1"/>
    </xf>
    <xf numFmtId="0" fontId="18" fillId="0" borderId="12" xfId="3" applyFont="1" applyBorder="1"/>
    <xf numFmtId="0" fontId="18" fillId="0" borderId="4" xfId="3" applyFont="1"/>
    <xf numFmtId="49" fontId="18" fillId="0" borderId="12" xfId="3" applyNumberFormat="1" applyFont="1" applyBorder="1"/>
    <xf numFmtId="16" fontId="19" fillId="0" borderId="4" xfId="3" applyNumberFormat="1" applyFont="1"/>
    <xf numFmtId="0" fontId="9" fillId="0" borderId="14" xfId="0" applyFont="1" applyBorder="1"/>
    <xf numFmtId="49" fontId="18" fillId="0" borderId="0" xfId="0" applyNumberFormat="1" applyFont="1"/>
    <xf numFmtId="49" fontId="19" fillId="0" borderId="0" xfId="0" applyNumberFormat="1" applyFont="1"/>
    <xf numFmtId="0" fontId="10" fillId="0" borderId="4" xfId="0" applyFont="1" applyBorder="1" applyAlignment="1">
      <alignment horizontal="center" vertical="top"/>
    </xf>
    <xf numFmtId="0" fontId="10" fillId="0" borderId="4" xfId="0" applyFont="1" applyBorder="1" applyAlignment="1">
      <alignment vertical="top"/>
    </xf>
    <xf numFmtId="2" fontId="10" fillId="0" borderId="4" xfId="0" applyNumberFormat="1" applyFont="1" applyBorder="1" applyAlignment="1">
      <alignment horizontal="center" vertical="top"/>
    </xf>
    <xf numFmtId="2" fontId="10" fillId="0" borderId="4" xfId="0" applyNumberFormat="1" applyFont="1" applyBorder="1"/>
    <xf numFmtId="168" fontId="10" fillId="0" borderId="0" xfId="0" applyNumberFormat="1" applyFont="1"/>
    <xf numFmtId="0" fontId="10" fillId="0" borderId="10" xfId="0" applyFont="1" applyBorder="1"/>
    <xf numFmtId="168" fontId="10" fillId="0" borderId="4" xfId="0" applyNumberFormat="1" applyFont="1" applyBorder="1"/>
    <xf numFmtId="0" fontId="10" fillId="0" borderId="35" xfId="0" applyFont="1" applyBorder="1"/>
    <xf numFmtId="168" fontId="10" fillId="0" borderId="12" xfId="0" applyNumberFormat="1" applyFont="1" applyBorder="1"/>
    <xf numFmtId="167" fontId="10" fillId="0" borderId="12" xfId="0" applyNumberFormat="1" applyFont="1" applyBorder="1"/>
    <xf numFmtId="168" fontId="10" fillId="0" borderId="13" xfId="0" applyNumberFormat="1" applyFont="1" applyBorder="1"/>
    <xf numFmtId="168" fontId="10" fillId="0" borderId="9" xfId="0" applyNumberFormat="1" applyFont="1" applyBorder="1"/>
    <xf numFmtId="0" fontId="10" fillId="0" borderId="12" xfId="0" applyFont="1" applyBorder="1"/>
    <xf numFmtId="0" fontId="10" fillId="0" borderId="0" xfId="0" applyFont="1" applyAlignment="1">
      <alignment horizontal="left" vertical="center"/>
    </xf>
    <xf numFmtId="0" fontId="9" fillId="0" borderId="8" xfId="0" applyFont="1" applyBorder="1"/>
    <xf numFmtId="0" fontId="10" fillId="0" borderId="8" xfId="0" applyFont="1" applyBorder="1" applyAlignment="1">
      <alignment horizontal="left" vertical="center"/>
    </xf>
    <xf numFmtId="0" fontId="10" fillId="0" borderId="14" xfId="0" applyFont="1" applyBorder="1" applyAlignment="1">
      <alignment horizontal="left" vertical="center"/>
    </xf>
    <xf numFmtId="0" fontId="27" fillId="0" borderId="4" xfId="69" applyFont="1" applyAlignment="1">
      <alignment horizontal="right" wrapText="1"/>
    </xf>
    <xf numFmtId="2" fontId="12" fillId="0" borderId="0" xfId="0" applyNumberFormat="1" applyFont="1" applyAlignment="1">
      <alignment horizontal="center"/>
    </xf>
    <xf numFmtId="2" fontId="12" fillId="0" borderId="4" xfId="0" applyNumberFormat="1" applyFont="1" applyBorder="1" applyAlignment="1">
      <alignment horizontal="center"/>
    </xf>
    <xf numFmtId="164" fontId="10" fillId="0" borderId="4" xfId="0" applyNumberFormat="1" applyFont="1" applyBorder="1" applyAlignment="1">
      <alignment horizontal="center" vertical="top"/>
    </xf>
    <xf numFmtId="164" fontId="10" fillId="0" borderId="0" xfId="0" applyNumberFormat="1" applyFont="1" applyAlignment="1">
      <alignment horizontal="center" vertical="top"/>
    </xf>
    <xf numFmtId="167" fontId="10" fillId="0" borderId="4" xfId="0" applyNumberFormat="1" applyFont="1" applyBorder="1"/>
    <xf numFmtId="0" fontId="10" fillId="0" borderId="37" xfId="0" applyFont="1" applyBorder="1"/>
    <xf numFmtId="0" fontId="10" fillId="0" borderId="38" xfId="0" applyFont="1" applyBorder="1"/>
    <xf numFmtId="0" fontId="12" fillId="0" borderId="4" xfId="0" applyFont="1" applyBorder="1"/>
    <xf numFmtId="0" fontId="32" fillId="0" borderId="4" xfId="70" applyFont="1" applyAlignment="1">
      <alignment vertical="center" wrapText="1"/>
    </xf>
    <xf numFmtId="0" fontId="10" fillId="0" borderId="15" xfId="0" applyFont="1" applyBorder="1"/>
    <xf numFmtId="0" fontId="10" fillId="0" borderId="13" xfId="0" applyFont="1" applyBorder="1"/>
    <xf numFmtId="0" fontId="12" fillId="0" borderId="4" xfId="70" applyFont="1"/>
    <xf numFmtId="0" fontId="33" fillId="0" borderId="4" xfId="70" applyFont="1" applyAlignment="1">
      <alignment wrapText="1"/>
    </xf>
    <xf numFmtId="0" fontId="33" fillId="0" borderId="4" xfId="70" applyFont="1" applyAlignment="1">
      <alignment horizontal="center" wrapText="1"/>
    </xf>
    <xf numFmtId="0" fontId="33" fillId="0" borderId="4" xfId="70" applyFont="1" applyAlignment="1">
      <alignment horizontal="left" wrapText="1"/>
    </xf>
    <xf numFmtId="0" fontId="33" fillId="0" borderId="4" xfId="70" applyFont="1" applyAlignment="1">
      <alignment vertical="top" wrapText="1"/>
    </xf>
    <xf numFmtId="0" fontId="33" fillId="0" borderId="4" xfId="70" applyFont="1" applyAlignment="1">
      <alignment horizontal="left" vertical="top" wrapText="1"/>
    </xf>
    <xf numFmtId="168" fontId="34" fillId="0" borderId="4" xfId="70" applyNumberFormat="1" applyFont="1" applyAlignment="1">
      <alignment horizontal="right" vertical="top"/>
    </xf>
    <xf numFmtId="167" fontId="34" fillId="0" borderId="4" xfId="70" applyNumberFormat="1" applyFont="1" applyAlignment="1">
      <alignment horizontal="right" vertical="top"/>
    </xf>
    <xf numFmtId="0" fontId="34" fillId="0" borderId="4" xfId="70" applyFont="1" applyAlignment="1">
      <alignment horizontal="right" vertical="top"/>
    </xf>
    <xf numFmtId="0" fontId="34" fillId="0" borderId="4" xfId="70" applyFont="1" applyAlignment="1">
      <alignment vertical="top" wrapText="1"/>
    </xf>
    <xf numFmtId="168" fontId="10" fillId="3" borderId="0" xfId="0" applyNumberFormat="1" applyFont="1" applyFill="1"/>
    <xf numFmtId="0" fontId="12" fillId="0" borderId="8" xfId="0" applyFont="1" applyBorder="1"/>
    <xf numFmtId="0" fontId="10" fillId="0" borderId="4" xfId="0" applyFont="1" applyBorder="1" applyAlignment="1">
      <alignment horizontal="left" vertical="center"/>
    </xf>
    <xf numFmtId="0" fontId="12" fillId="0" borderId="9" xfId="71" applyFont="1" applyBorder="1" applyAlignment="1">
      <alignment wrapText="1"/>
    </xf>
    <xf numFmtId="0" fontId="12" fillId="0" borderId="8" xfId="71" applyFont="1" applyBorder="1" applyAlignment="1">
      <alignment wrapText="1"/>
    </xf>
    <xf numFmtId="168" fontId="12" fillId="3" borderId="9" xfId="71" applyNumberFormat="1" applyFont="1" applyFill="1" applyBorder="1" applyAlignment="1">
      <alignment horizontal="right" vertical="top"/>
    </xf>
    <xf numFmtId="0" fontId="12" fillId="0" borderId="4" xfId="71" applyFont="1" applyAlignment="1">
      <alignment wrapText="1"/>
    </xf>
    <xf numFmtId="0" fontId="12" fillId="0" borderId="14" xfId="71" applyFont="1" applyBorder="1" applyAlignment="1">
      <alignment wrapText="1"/>
    </xf>
    <xf numFmtId="168" fontId="12" fillId="0" borderId="9" xfId="71" applyNumberFormat="1" applyFont="1" applyBorder="1" applyAlignment="1">
      <alignment horizontal="right" vertical="top"/>
    </xf>
    <xf numFmtId="0" fontId="10" fillId="0" borderId="0" xfId="0" applyFont="1" applyAlignment="1">
      <alignment wrapText="1"/>
    </xf>
    <xf numFmtId="165" fontId="10" fillId="0" borderId="9" xfId="0" applyNumberFormat="1" applyFont="1" applyBorder="1"/>
    <xf numFmtId="168" fontId="12" fillId="0" borderId="4" xfId="71" applyNumberFormat="1" applyFont="1" applyAlignment="1">
      <alignment horizontal="right" vertical="top"/>
    </xf>
    <xf numFmtId="0" fontId="35" fillId="0" borderId="4" xfId="140" applyFont="1" applyAlignment="1">
      <alignment vertical="center" wrapText="1"/>
    </xf>
    <xf numFmtId="49" fontId="10" fillId="0" borderId="0" xfId="0" applyNumberFormat="1" applyFont="1" applyAlignment="1">
      <alignment horizontal="left"/>
    </xf>
    <xf numFmtId="49" fontId="10" fillId="0" borderId="0" xfId="0" applyNumberFormat="1" applyFont="1" applyAlignment="1">
      <alignment horizontal="left" vertical="top"/>
    </xf>
    <xf numFmtId="0" fontId="10" fillId="0" borderId="0" xfId="0" applyFont="1" applyAlignment="1">
      <alignment horizontal="left" vertical="top"/>
    </xf>
    <xf numFmtId="0" fontId="10" fillId="0" borderId="0" xfId="0" applyFont="1" applyAlignment="1">
      <alignment horizontal="left"/>
    </xf>
    <xf numFmtId="49" fontId="10" fillId="0" borderId="4" xfId="0" applyNumberFormat="1" applyFont="1" applyBorder="1" applyAlignment="1">
      <alignment horizontal="left" vertical="top"/>
    </xf>
    <xf numFmtId="0" fontId="10" fillId="0" borderId="4" xfId="0" applyFont="1" applyBorder="1" applyAlignment="1">
      <alignment horizontal="left" vertical="top"/>
    </xf>
    <xf numFmtId="49" fontId="10" fillId="0" borderId="4" xfId="0" applyNumberFormat="1" applyFont="1" applyBorder="1" applyAlignment="1">
      <alignment horizontal="left"/>
    </xf>
    <xf numFmtId="0" fontId="10" fillId="0" borderId="4" xfId="0" applyFont="1" applyBorder="1" applyAlignment="1">
      <alignment horizontal="left"/>
    </xf>
    <xf numFmtId="0" fontId="9" fillId="0" borderId="2" xfId="0" applyFont="1" applyBorder="1" applyAlignment="1">
      <alignment horizontal="left" vertical="top" wrapText="1"/>
    </xf>
    <xf numFmtId="165" fontId="10" fillId="0" borderId="0" xfId="0" applyNumberFormat="1" applyFont="1" applyAlignment="1">
      <alignment horizontal="left"/>
    </xf>
    <xf numFmtId="2" fontId="10" fillId="0" borderId="0" xfId="0" applyNumberFormat="1" applyFont="1" applyAlignment="1">
      <alignment horizontal="left" vertical="top"/>
    </xf>
    <xf numFmtId="2" fontId="10" fillId="0" borderId="0" xfId="0" applyNumberFormat="1" applyFont="1" applyAlignment="1">
      <alignment horizontal="left"/>
    </xf>
    <xf numFmtId="165" fontId="10" fillId="0" borderId="4" xfId="0" applyNumberFormat="1" applyFont="1" applyBorder="1" applyAlignment="1">
      <alignment horizontal="left"/>
    </xf>
    <xf numFmtId="2" fontId="10" fillId="0" borderId="4" xfId="0" applyNumberFormat="1" applyFont="1" applyBorder="1" applyAlignment="1">
      <alignment horizontal="left"/>
    </xf>
    <xf numFmtId="0" fontId="21" fillId="0" borderId="0" xfId="0" applyFont="1" applyAlignment="1">
      <alignment horizontal="left"/>
    </xf>
    <xf numFmtId="2" fontId="12" fillId="0" borderId="0" xfId="0" applyNumberFormat="1" applyFont="1" applyAlignment="1">
      <alignment horizontal="left"/>
    </xf>
    <xf numFmtId="2" fontId="10" fillId="0" borderId="4" xfId="0" applyNumberFormat="1" applyFont="1" applyBorder="1" applyAlignment="1">
      <alignment horizontal="left" vertical="top"/>
    </xf>
    <xf numFmtId="0" fontId="14" fillId="0" borderId="4" xfId="0" applyFont="1" applyBorder="1" applyAlignment="1">
      <alignment horizontal="left" vertical="top"/>
    </xf>
    <xf numFmtId="2" fontId="12" fillId="0" borderId="4" xfId="0" applyNumberFormat="1" applyFont="1" applyBorder="1" applyAlignment="1">
      <alignment horizontal="left"/>
    </xf>
    <xf numFmtId="49" fontId="19" fillId="0" borderId="0" xfId="0" applyNumberFormat="1" applyFont="1" applyAlignment="1">
      <alignment horizontal="left"/>
    </xf>
    <xf numFmtId="0" fontId="19" fillId="0" borderId="4" xfId="0" applyFont="1" applyBorder="1" applyAlignment="1">
      <alignment horizontal="left" vertical="top"/>
    </xf>
    <xf numFmtId="2" fontId="19" fillId="0" borderId="4" xfId="0" applyNumberFormat="1" applyFont="1" applyBorder="1" applyAlignment="1">
      <alignment horizontal="left" vertical="top"/>
    </xf>
    <xf numFmtId="0" fontId="19" fillId="0" borderId="0" xfId="0" applyFont="1" applyAlignment="1">
      <alignment horizontal="left"/>
    </xf>
    <xf numFmtId="2" fontId="19" fillId="0" borderId="0" xfId="0" applyNumberFormat="1" applyFont="1" applyAlignment="1">
      <alignment horizontal="left"/>
    </xf>
    <xf numFmtId="0" fontId="21" fillId="0" borderId="4" xfId="0" applyFont="1" applyBorder="1" applyAlignment="1">
      <alignment horizontal="left"/>
    </xf>
    <xf numFmtId="0" fontId="19" fillId="0" borderId="41" xfId="148" applyFont="1" applyBorder="1" applyAlignment="1">
      <alignment horizontal="center" wrapText="1"/>
    </xf>
    <xf numFmtId="0" fontId="19" fillId="0" borderId="42" xfId="149" applyFont="1" applyBorder="1" applyAlignment="1">
      <alignment horizontal="center" wrapText="1"/>
    </xf>
    <xf numFmtId="0" fontId="19" fillId="0" borderId="43" xfId="152" applyFont="1" applyBorder="1" applyAlignment="1">
      <alignment horizontal="left" vertical="top"/>
    </xf>
    <xf numFmtId="168" fontId="19" fillId="0" borderId="44" xfId="156" applyNumberFormat="1" applyFont="1" applyBorder="1" applyAlignment="1">
      <alignment horizontal="right" vertical="top"/>
    </xf>
    <xf numFmtId="167" fontId="19" fillId="0" borderId="45" xfId="157" applyNumberFormat="1" applyFont="1" applyBorder="1" applyAlignment="1">
      <alignment horizontal="right" vertical="top"/>
    </xf>
    <xf numFmtId="0" fontId="19" fillId="0" borderId="46" xfId="160" applyFont="1" applyBorder="1" applyAlignment="1">
      <alignment horizontal="left" vertical="top"/>
    </xf>
    <xf numFmtId="168" fontId="19" fillId="0" borderId="47" xfId="164" applyNumberFormat="1" applyFont="1" applyBorder="1" applyAlignment="1">
      <alignment horizontal="right" vertical="top"/>
    </xf>
    <xf numFmtId="167" fontId="19" fillId="0" borderId="48" xfId="165" applyNumberFormat="1" applyFont="1" applyBorder="1" applyAlignment="1">
      <alignment horizontal="right" vertical="top"/>
    </xf>
    <xf numFmtId="0" fontId="19" fillId="0" borderId="8" xfId="141" applyFont="1" applyBorder="1" applyAlignment="1">
      <alignment horizontal="left" wrapText="1"/>
    </xf>
    <xf numFmtId="0" fontId="19" fillId="0" borderId="49" xfId="146" applyFont="1" applyBorder="1" applyAlignment="1">
      <alignment horizontal="left" wrapText="1"/>
    </xf>
    <xf numFmtId="0" fontId="19" fillId="0" borderId="50" xfId="150" applyFont="1" applyBorder="1" applyAlignment="1">
      <alignment horizontal="center" wrapText="1"/>
    </xf>
    <xf numFmtId="168" fontId="19" fillId="0" borderId="52" xfId="158" applyNumberFormat="1" applyFont="1" applyBorder="1" applyAlignment="1">
      <alignment horizontal="right" vertical="top"/>
    </xf>
    <xf numFmtId="168" fontId="19" fillId="0" borderId="53" xfId="166" applyNumberFormat="1" applyFont="1" applyBorder="1" applyAlignment="1">
      <alignment horizontal="right" vertical="top"/>
    </xf>
    <xf numFmtId="0" fontId="19" fillId="0" borderId="54" xfId="160" applyFont="1" applyBorder="1" applyAlignment="1">
      <alignment horizontal="left" vertical="top"/>
    </xf>
    <xf numFmtId="168" fontId="19" fillId="0" borderId="55" xfId="164" applyNumberFormat="1" applyFont="1" applyBorder="1" applyAlignment="1">
      <alignment horizontal="right" vertical="top"/>
    </xf>
    <xf numFmtId="167" fontId="19" fillId="0" borderId="56" xfId="165" applyNumberFormat="1" applyFont="1" applyBorder="1" applyAlignment="1">
      <alignment horizontal="right" vertical="top"/>
    </xf>
    <xf numFmtId="168" fontId="19" fillId="0" borderId="57" xfId="166" applyNumberFormat="1" applyFont="1" applyBorder="1" applyAlignment="1">
      <alignment horizontal="right" vertical="top"/>
    </xf>
    <xf numFmtId="167" fontId="10" fillId="0" borderId="9" xfId="0" applyNumberFormat="1" applyFont="1" applyBorder="1"/>
    <xf numFmtId="170" fontId="10" fillId="0" borderId="9" xfId="0" applyNumberFormat="1" applyFont="1" applyBorder="1"/>
    <xf numFmtId="0" fontId="17" fillId="0" borderId="4" xfId="167"/>
    <xf numFmtId="0" fontId="36" fillId="0" borderId="4" xfId="167" applyFont="1" applyAlignment="1">
      <alignment horizontal="center" wrapText="1"/>
    </xf>
    <xf numFmtId="0" fontId="36" fillId="0" borderId="4" xfId="167" applyFont="1" applyAlignment="1">
      <alignment horizontal="left" vertical="top" wrapText="1"/>
    </xf>
    <xf numFmtId="168" fontId="37" fillId="0" borderId="4" xfId="167" applyNumberFormat="1" applyFont="1" applyAlignment="1">
      <alignment horizontal="right" vertical="top"/>
    </xf>
    <xf numFmtId="167" fontId="37" fillId="0" borderId="4" xfId="167" applyNumberFormat="1" applyFont="1" applyAlignment="1">
      <alignment horizontal="right" vertical="top"/>
    </xf>
    <xf numFmtId="170" fontId="37" fillId="0" borderId="4" xfId="167" applyNumberFormat="1" applyFont="1" applyAlignment="1">
      <alignment horizontal="right" vertical="top"/>
    </xf>
    <xf numFmtId="0" fontId="37" fillId="0" borderId="4" xfId="167" applyFont="1" applyAlignment="1">
      <alignment horizontal="left" vertical="top" wrapText="1"/>
    </xf>
    <xf numFmtId="0" fontId="36" fillId="0" borderId="4" xfId="167" applyFont="1" applyAlignment="1">
      <alignment wrapText="1"/>
    </xf>
    <xf numFmtId="0" fontId="36" fillId="0" borderId="4" xfId="167" applyFont="1" applyAlignment="1">
      <alignment vertical="top" wrapText="1"/>
    </xf>
    <xf numFmtId="0" fontId="30" fillId="0" borderId="4" xfId="167" applyFont="1" applyAlignment="1">
      <alignment vertical="center" wrapText="1"/>
    </xf>
    <xf numFmtId="170" fontId="10" fillId="0" borderId="13" xfId="0" applyNumberFormat="1" applyFont="1" applyBorder="1"/>
    <xf numFmtId="0" fontId="18" fillId="0" borderId="37" xfId="151" applyFont="1" applyBorder="1" applyAlignment="1">
      <alignment horizontal="left" vertical="top" wrapText="1"/>
    </xf>
    <xf numFmtId="0" fontId="18" fillId="0" borderId="15" xfId="151" applyFont="1" applyBorder="1" applyAlignment="1">
      <alignment horizontal="left" vertical="top" wrapText="1"/>
    </xf>
    <xf numFmtId="0" fontId="18" fillId="0" borderId="37" xfId="151" applyFont="1" applyBorder="1" applyAlignment="1">
      <alignment vertical="top" wrapText="1"/>
    </xf>
    <xf numFmtId="0" fontId="19" fillId="0" borderId="8" xfId="0" applyFont="1" applyBorder="1"/>
    <xf numFmtId="164" fontId="19" fillId="0" borderId="15" xfId="0" applyNumberFormat="1" applyFont="1" applyBorder="1"/>
    <xf numFmtId="164" fontId="19" fillId="0" borderId="9" xfId="0" applyNumberFormat="1" applyFont="1" applyBorder="1"/>
    <xf numFmtId="165" fontId="19" fillId="0" borderId="9" xfId="0" applyNumberFormat="1" applyFont="1" applyBorder="1"/>
    <xf numFmtId="0" fontId="10" fillId="0" borderId="60" xfId="0" applyFont="1" applyBorder="1"/>
    <xf numFmtId="0" fontId="10" fillId="0" borderId="9" xfId="0" applyFont="1" applyBorder="1" applyAlignment="1">
      <alignment horizontal="right"/>
    </xf>
    <xf numFmtId="0" fontId="23" fillId="0" borderId="4" xfId="2" applyFill="1" applyBorder="1"/>
    <xf numFmtId="0" fontId="28" fillId="0" borderId="0" xfId="0" applyFont="1"/>
    <xf numFmtId="1" fontId="10" fillId="0" borderId="0" xfId="0" applyNumberFormat="1" applyFont="1"/>
    <xf numFmtId="164" fontId="10" fillId="0" borderId="0" xfId="0" applyNumberFormat="1" applyFont="1"/>
    <xf numFmtId="49" fontId="10" fillId="0" borderId="4" xfId="0" applyNumberFormat="1" applyFont="1" applyBorder="1" applyAlignment="1">
      <alignment horizontal="left" wrapText="1"/>
    </xf>
    <xf numFmtId="2" fontId="10" fillId="0" borderId="12" xfId="0" applyNumberFormat="1" applyFont="1" applyBorder="1"/>
    <xf numFmtId="164" fontId="10" fillId="0" borderId="0" xfId="0" applyNumberFormat="1" applyFont="1" applyAlignment="1">
      <alignment horizontal="left" vertical="top"/>
    </xf>
    <xf numFmtId="164" fontId="10" fillId="0" borderId="0" xfId="0" applyNumberFormat="1" applyFont="1" applyAlignment="1">
      <alignment horizontal="left"/>
    </xf>
    <xf numFmtId="2" fontId="0" fillId="0" borderId="0" xfId="0" applyNumberFormat="1"/>
    <xf numFmtId="164" fontId="19" fillId="0" borderId="0" xfId="0" applyNumberFormat="1" applyFont="1" applyAlignment="1">
      <alignment horizontal="left"/>
    </xf>
    <xf numFmtId="165" fontId="0" fillId="0" borderId="0" xfId="0" applyNumberFormat="1"/>
    <xf numFmtId="0" fontId="38" fillId="0" borderId="4" xfId="0" applyFont="1" applyBorder="1" applyAlignment="1">
      <alignment vertical="top"/>
    </xf>
    <xf numFmtId="164" fontId="10" fillId="0" borderId="4" xfId="0" applyNumberFormat="1" applyFont="1" applyBorder="1" applyAlignment="1">
      <alignment horizontal="left" vertical="top"/>
    </xf>
    <xf numFmtId="0" fontId="18" fillId="0" borderId="0" xfId="0" applyFont="1" applyAlignment="1">
      <alignment horizontal="center"/>
    </xf>
    <xf numFmtId="0" fontId="18" fillId="0" borderId="60" xfId="0" applyFont="1" applyBorder="1" applyAlignment="1">
      <alignment horizontal="center"/>
    </xf>
    <xf numFmtId="168" fontId="10" fillId="3" borderId="0" xfId="0" applyNumberFormat="1" applyFont="1" applyFill="1" applyAlignment="1">
      <alignment horizontal="right"/>
    </xf>
    <xf numFmtId="0" fontId="32" fillId="0" borderId="4" xfId="71" applyFont="1" applyAlignment="1">
      <alignment vertical="center" wrapText="1"/>
    </xf>
    <xf numFmtId="0" fontId="19" fillId="0" borderId="60" xfId="0" applyFont="1" applyBorder="1" applyAlignment="1">
      <alignment horizontal="left"/>
    </xf>
    <xf numFmtId="0" fontId="19" fillId="0" borderId="4" xfId="0" applyFont="1" applyBorder="1" applyAlignment="1">
      <alignment horizontal="left"/>
    </xf>
    <xf numFmtId="0" fontId="10" fillId="0" borderId="9" xfId="0" applyFont="1" applyBorder="1" applyAlignment="1">
      <alignment horizontal="left"/>
    </xf>
    <xf numFmtId="0" fontId="18" fillId="0" borderId="12" xfId="0" applyFont="1" applyBorder="1" applyAlignment="1">
      <alignment horizontal="left"/>
    </xf>
    <xf numFmtId="0" fontId="9" fillId="0" borderId="12" xfId="0" applyFont="1" applyBorder="1" applyAlignment="1">
      <alignment horizontal="left"/>
    </xf>
    <xf numFmtId="0" fontId="18" fillId="0" borderId="11" xfId="0" applyFont="1" applyBorder="1" applyAlignment="1">
      <alignment horizontal="left"/>
    </xf>
    <xf numFmtId="168" fontId="39" fillId="0" borderId="4" xfId="72" applyNumberFormat="1" applyFont="1" applyAlignment="1">
      <alignment horizontal="right" vertical="top"/>
    </xf>
    <xf numFmtId="167" fontId="39" fillId="0" borderId="4" xfId="72" applyNumberFormat="1" applyFont="1" applyAlignment="1">
      <alignment horizontal="right" vertical="top"/>
    </xf>
    <xf numFmtId="168" fontId="12" fillId="3" borderId="4" xfId="71" applyNumberFormat="1" applyFont="1" applyFill="1" applyAlignment="1">
      <alignment horizontal="right" vertical="top"/>
    </xf>
    <xf numFmtId="169" fontId="12" fillId="0" borderId="4" xfId="71" applyNumberFormat="1" applyFont="1" applyAlignment="1">
      <alignment horizontal="right" vertical="top"/>
    </xf>
    <xf numFmtId="0" fontId="12" fillId="0" borderId="4" xfId="71" applyFont="1" applyAlignment="1">
      <alignment horizontal="center" wrapText="1"/>
    </xf>
    <xf numFmtId="167" fontId="12" fillId="0" borderId="4" xfId="71" applyNumberFormat="1" applyFont="1" applyAlignment="1">
      <alignment horizontal="right" vertical="top"/>
    </xf>
    <xf numFmtId="0" fontId="12" fillId="0" borderId="4" xfId="71" applyFont="1"/>
    <xf numFmtId="0" fontId="33" fillId="0" borderId="4" xfId="71" applyFont="1" applyAlignment="1">
      <alignment wrapText="1"/>
    </xf>
    <xf numFmtId="0" fontId="33" fillId="0" borderId="4" xfId="71" applyFont="1" applyAlignment="1">
      <alignment vertical="top" wrapText="1"/>
    </xf>
    <xf numFmtId="0" fontId="33" fillId="0" borderId="4" xfId="71" applyFont="1" applyAlignment="1">
      <alignment horizontal="left" vertical="top" wrapText="1"/>
    </xf>
    <xf numFmtId="0" fontId="34" fillId="0" borderId="4" xfId="71" applyFont="1" applyAlignment="1">
      <alignment horizontal="left" vertical="top" wrapText="1"/>
    </xf>
    <xf numFmtId="168" fontId="34" fillId="0" borderId="4" xfId="71" applyNumberFormat="1" applyFont="1" applyAlignment="1">
      <alignment horizontal="right" vertical="top"/>
    </xf>
    <xf numFmtId="169" fontId="34" fillId="0" borderId="4" xfId="71" applyNumberFormat="1" applyFont="1" applyAlignment="1">
      <alignment horizontal="right" vertical="top"/>
    </xf>
    <xf numFmtId="49" fontId="10" fillId="0" borderId="0" xfId="0" applyNumberFormat="1" applyFont="1" applyAlignment="1"/>
    <xf numFmtId="0" fontId="19" fillId="0" borderId="4" xfId="3" applyFont="1" applyAlignment="1">
      <alignment horizontal="left"/>
    </xf>
    <xf numFmtId="0" fontId="18" fillId="0" borderId="0" xfId="0" applyFont="1" applyAlignment="1">
      <alignment horizontal="left" wrapText="1"/>
    </xf>
    <xf numFmtId="0" fontId="18" fillId="0" borderId="16" xfId="0" applyFont="1" applyBorder="1" applyAlignment="1">
      <alignment horizontal="center"/>
    </xf>
    <xf numFmtId="0" fontId="18" fillId="0" borderId="18" xfId="0" applyFont="1" applyBorder="1" applyAlignment="1">
      <alignment horizontal="center"/>
    </xf>
    <xf numFmtId="0" fontId="9" fillId="0" borderId="0" xfId="0" applyFont="1" applyAlignment="1">
      <alignment vertical="top" wrapText="1"/>
    </xf>
    <xf numFmtId="0" fontId="10" fillId="0" borderId="0" xfId="0" applyFont="1" applyAlignment="1">
      <alignment vertical="top" wrapText="1"/>
    </xf>
    <xf numFmtId="0" fontId="9" fillId="0" borderId="8" xfId="0" applyFont="1" applyBorder="1" applyAlignment="1">
      <alignment horizontal="center"/>
    </xf>
    <xf numFmtId="0" fontId="9" fillId="0" borderId="9" xfId="0" applyFont="1" applyBorder="1" applyAlignment="1">
      <alignment horizontal="center"/>
    </xf>
    <xf numFmtId="49" fontId="10" fillId="0" borderId="0" xfId="0" applyNumberFormat="1" applyFont="1" applyAlignment="1">
      <alignment horizontal="left" wrapText="1"/>
    </xf>
    <xf numFmtId="0" fontId="9" fillId="0" borderId="0" xfId="0" applyFont="1" applyAlignment="1">
      <alignment horizontal="left" wrapText="1"/>
    </xf>
    <xf numFmtId="0" fontId="10" fillId="0" borderId="0" xfId="0" applyFont="1" applyAlignment="1">
      <alignment horizontal="left"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24" fillId="0" borderId="16" xfId="0" applyFont="1" applyBorder="1" applyAlignment="1">
      <alignment horizontal="center"/>
    </xf>
    <xf numFmtId="0" fontId="24" fillId="0" borderId="17" xfId="0" applyFont="1" applyBorder="1" applyAlignment="1">
      <alignment horizontal="center"/>
    </xf>
    <xf numFmtId="0" fontId="24" fillId="0" borderId="18" xfId="0" applyFont="1" applyBorder="1" applyAlignment="1">
      <alignment horizontal="center"/>
    </xf>
    <xf numFmtId="0" fontId="10" fillId="0" borderId="0" xfId="0" applyFont="1"/>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2" fillId="0" borderId="20" xfId="0" applyFont="1" applyBorder="1" applyAlignment="1">
      <alignment horizontal="center"/>
    </xf>
    <xf numFmtId="0" fontId="12" fillId="0" borderId="19" xfId="0" applyFont="1" applyBorder="1" applyAlignment="1">
      <alignment horizontal="center"/>
    </xf>
    <xf numFmtId="0" fontId="12" fillId="0" borderId="36" xfId="0" applyFont="1" applyBorder="1" applyAlignment="1">
      <alignment horizontal="center"/>
    </xf>
    <xf numFmtId="0" fontId="12" fillId="0" borderId="58" xfId="0" applyFont="1" applyBorder="1" applyAlignment="1">
      <alignment horizontal="center"/>
    </xf>
    <xf numFmtId="0" fontId="10" fillId="0" borderId="4" xfId="0" applyFont="1" applyBorder="1" applyAlignment="1">
      <alignment horizontal="center"/>
    </xf>
    <xf numFmtId="0" fontId="12" fillId="0" borderId="4" xfId="0" applyFont="1" applyBorder="1"/>
    <xf numFmtId="0" fontId="10" fillId="0" borderId="34" xfId="0" applyFont="1" applyBorder="1" applyAlignment="1">
      <alignment horizontal="center"/>
    </xf>
    <xf numFmtId="0" fontId="12" fillId="0" borderId="59" xfId="0" applyFont="1" applyBorder="1"/>
    <xf numFmtId="0" fontId="10" fillId="0" borderId="7" xfId="0" applyFont="1" applyBorder="1" applyAlignment="1">
      <alignment horizontal="center"/>
    </xf>
    <xf numFmtId="0" fontId="12" fillId="0" borderId="5" xfId="0" applyFont="1" applyBorder="1"/>
    <xf numFmtId="0" fontId="12" fillId="0" borderId="6" xfId="0" applyFont="1" applyBorder="1"/>
    <xf numFmtId="0" fontId="12" fillId="0" borderId="32" xfId="0" applyFont="1" applyBorder="1"/>
    <xf numFmtId="0" fontId="24" fillId="0" borderId="16" xfId="0" applyFont="1" applyBorder="1" applyAlignment="1">
      <alignment horizontal="center" wrapText="1"/>
    </xf>
    <xf numFmtId="0" fontId="24" fillId="0" borderId="17" xfId="0" applyFont="1" applyBorder="1" applyAlignment="1">
      <alignment horizontal="center" wrapText="1"/>
    </xf>
    <xf numFmtId="0" fontId="24" fillId="0" borderId="18" xfId="0" applyFont="1" applyBorder="1" applyAlignment="1">
      <alignment horizontal="center" wrapText="1"/>
    </xf>
    <xf numFmtId="0" fontId="10" fillId="0" borderId="39" xfId="0" applyFont="1" applyBorder="1" applyAlignment="1">
      <alignment horizontal="center"/>
    </xf>
    <xf numFmtId="0" fontId="12" fillId="0" borderId="29" xfId="0" applyFont="1" applyBorder="1"/>
    <xf numFmtId="0" fontId="10" fillId="0" borderId="5" xfId="0" applyFont="1" applyBorder="1" applyAlignment="1">
      <alignment horizontal="center"/>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12" fillId="0" borderId="2" xfId="0" applyFont="1" applyBorder="1" applyAlignment="1">
      <alignment horizontal="left"/>
    </xf>
    <xf numFmtId="0" fontId="9" fillId="0" borderId="5" xfId="0" applyFont="1" applyBorder="1" applyAlignment="1">
      <alignment horizontal="center" vertical="top" wrapText="1"/>
    </xf>
    <xf numFmtId="0" fontId="12" fillId="0" borderId="5" xfId="0" applyFont="1" applyBorder="1" applyAlignment="1">
      <alignment horizontal="center"/>
    </xf>
    <xf numFmtId="0" fontId="9" fillId="0" borderId="7" xfId="0" applyFont="1" applyBorder="1" applyAlignment="1">
      <alignment horizontal="left" vertical="top" wrapText="1"/>
    </xf>
    <xf numFmtId="0" fontId="12" fillId="0" borderId="3" xfId="0" applyFont="1" applyBorder="1" applyAlignment="1">
      <alignment horizontal="left"/>
    </xf>
    <xf numFmtId="0" fontId="9" fillId="0" borderId="32" xfId="0" applyFont="1" applyBorder="1" applyAlignment="1">
      <alignment horizontal="left" vertical="top" wrapText="1"/>
    </xf>
    <xf numFmtId="0" fontId="12" fillId="0" borderId="10" xfId="0" applyFont="1" applyBorder="1" applyAlignment="1">
      <alignment horizontal="left"/>
    </xf>
    <xf numFmtId="49" fontId="9" fillId="0" borderId="5" xfId="0" applyNumberFormat="1" applyFont="1" applyBorder="1" applyAlignment="1">
      <alignment horizontal="lef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center" vertical="top" wrapText="1"/>
    </xf>
    <xf numFmtId="0" fontId="19" fillId="0" borderId="51" xfId="151" applyFont="1" applyBorder="1" applyAlignment="1">
      <alignment horizontal="center" vertical="top" wrapText="1"/>
    </xf>
    <xf numFmtId="0" fontId="19" fillId="0" borderId="49" xfId="151" applyFont="1" applyBorder="1" applyAlignment="1">
      <alignment horizontal="center" vertical="top" wrapText="1"/>
    </xf>
    <xf numFmtId="0" fontId="19" fillId="0" borderId="14" xfId="151" applyFont="1" applyBorder="1" applyAlignment="1">
      <alignment horizontal="center" vertical="top" wrapText="1"/>
    </xf>
    <xf numFmtId="0" fontId="9" fillId="0" borderId="0" xfId="0" applyFont="1" applyAlignment="1">
      <alignment horizontal="left"/>
    </xf>
    <xf numFmtId="0" fontId="10" fillId="0" borderId="37" xfId="0" applyFont="1" applyBorder="1" applyAlignment="1">
      <alignment horizontal="left" wrapText="1"/>
    </xf>
    <xf numFmtId="0" fontId="10" fillId="0" borderId="38" xfId="0" applyFont="1" applyBorder="1" applyAlignment="1">
      <alignment horizontal="left" wrapText="1"/>
    </xf>
    <xf numFmtId="0" fontId="10" fillId="0" borderId="15" xfId="0" applyFont="1" applyBorder="1" applyAlignment="1">
      <alignment horizontal="left" wrapText="1"/>
    </xf>
    <xf numFmtId="0" fontId="9" fillId="0" borderId="4" xfId="0" applyFont="1" applyBorder="1" applyAlignment="1">
      <alignment horizontal="center" vertical="top" wrapText="1"/>
    </xf>
    <xf numFmtId="0" fontId="18" fillId="0" borderId="37" xfId="138" applyFont="1" applyBorder="1" applyAlignment="1">
      <alignment horizontal="left" wrapText="1"/>
    </xf>
    <xf numFmtId="0" fontId="18" fillId="0" borderId="38" xfId="138" applyFont="1" applyBorder="1" applyAlignment="1">
      <alignment horizontal="left" wrapText="1"/>
    </xf>
    <xf numFmtId="0" fontId="18" fillId="0" borderId="15" xfId="138" applyFont="1" applyBorder="1" applyAlignment="1">
      <alignment horizontal="left" wrapText="1"/>
    </xf>
    <xf numFmtId="0" fontId="19" fillId="0" borderId="40" xfId="143" applyFont="1" applyBorder="1" applyAlignment="1">
      <alignment horizontal="center" wrapText="1"/>
    </xf>
    <xf numFmtId="0" fontId="19" fillId="0" borderId="4" xfId="143" applyFont="1" applyAlignment="1">
      <alignment horizontal="center" wrapText="1"/>
    </xf>
    <xf numFmtId="0" fontId="19" fillId="0" borderId="9" xfId="143" applyFont="1" applyBorder="1" applyAlignment="1">
      <alignment horizontal="center" wrapText="1"/>
    </xf>
    <xf numFmtId="0" fontId="9" fillId="0" borderId="12" xfId="0" applyFont="1" applyBorder="1" applyAlignment="1">
      <alignment horizontal="center"/>
    </xf>
    <xf numFmtId="0" fontId="36" fillId="0" borderId="4" xfId="167" applyFont="1" applyAlignment="1">
      <alignment horizontal="center" wrapText="1"/>
    </xf>
    <xf numFmtId="0" fontId="18" fillId="0" borderId="0" xfId="0" applyFont="1" applyAlignment="1">
      <alignment horizontal="center" vertical="center"/>
    </xf>
  </cellXfs>
  <cellStyles count="187">
    <cellStyle name="Check Cell" xfId="2" builtinId="23"/>
    <cellStyle name="Normal" xfId="0" builtinId="0"/>
    <cellStyle name="Normal 2" xfId="1" xr:uid="{00000000-0005-0000-0000-000002000000}"/>
    <cellStyle name="Normal 3" xfId="3" xr:uid="{00000000-0005-0000-0000-000003000000}"/>
    <cellStyle name="Normal 4" xfId="6" xr:uid="{00000000-0005-0000-0000-000004000000}"/>
    <cellStyle name="Normal 5" xfId="73" xr:uid="{00000000-0005-0000-0000-000005000000}"/>
    <cellStyle name="Normal 6" xfId="168" xr:uid="{00000000-0005-0000-0000-000006000000}"/>
    <cellStyle name="Normal_ALLES" xfId="5" xr:uid="{00000000-0005-0000-0000-000007000000}"/>
    <cellStyle name="Normal_Sheet1" xfId="69" xr:uid="{00000000-0005-0000-0000-000008000000}"/>
    <cellStyle name="Normal_Table 12" xfId="71" xr:uid="{00000000-0005-0000-0000-000009000000}"/>
    <cellStyle name="Normal_Table 15" xfId="167" xr:uid="{00000000-0005-0000-0000-00000A000000}"/>
    <cellStyle name="Normal_Table S11" xfId="70" xr:uid="{00000000-0005-0000-0000-00000B000000}"/>
    <cellStyle name="Normal_VG_TOTAAL" xfId="4" xr:uid="{00000000-0005-0000-0000-00000C000000}"/>
    <cellStyle name="Standaard_in vondst_niet splits" xfId="169" xr:uid="{00000000-0005-0000-0000-00000D000000}"/>
    <cellStyle name="style1646747628267" xfId="21" xr:uid="{00000000-0005-0000-0000-00000E000000}"/>
    <cellStyle name="style1646747641413" xfId="13" xr:uid="{00000000-0005-0000-0000-00000F000000}"/>
    <cellStyle name="style1646747641742" xfId="14" xr:uid="{00000000-0005-0000-0000-000010000000}"/>
    <cellStyle name="style1646747642069" xfId="15" xr:uid="{00000000-0005-0000-0000-000011000000}"/>
    <cellStyle name="style1646747643057" xfId="20" xr:uid="{00000000-0005-0000-0000-000012000000}"/>
    <cellStyle name="style1646747643400" xfId="16" xr:uid="{00000000-0005-0000-0000-000013000000}"/>
    <cellStyle name="style1646747643737" xfId="17" xr:uid="{00000000-0005-0000-0000-000014000000}"/>
    <cellStyle name="style1646747644072" xfId="24" xr:uid="{00000000-0005-0000-0000-000015000000}"/>
    <cellStyle name="style1646747644760" xfId="18" xr:uid="{00000000-0005-0000-0000-000016000000}"/>
    <cellStyle name="style1646747645087" xfId="19" xr:uid="{00000000-0005-0000-0000-000017000000}"/>
    <cellStyle name="style1646747645408" xfId="22" xr:uid="{00000000-0005-0000-0000-000018000000}"/>
    <cellStyle name="style1646747645676" xfId="23" xr:uid="{00000000-0005-0000-0000-000019000000}"/>
    <cellStyle name="style1646747645936" xfId="25" xr:uid="{00000000-0005-0000-0000-00001A000000}"/>
    <cellStyle name="style1646747646273" xfId="26" xr:uid="{00000000-0005-0000-0000-00001B000000}"/>
    <cellStyle name="style1646747646598" xfId="27" xr:uid="{00000000-0005-0000-0000-00001C000000}"/>
    <cellStyle name="style1646747646872" xfId="28" xr:uid="{00000000-0005-0000-0000-00001D000000}"/>
    <cellStyle name="style1646747647153" xfId="29" xr:uid="{00000000-0005-0000-0000-00001E000000}"/>
    <cellStyle name="style1649239870352" xfId="139" xr:uid="{00000000-0005-0000-0000-00001F000000}"/>
    <cellStyle name="style1649239870630" xfId="140" xr:uid="{00000000-0005-0000-0000-000020000000}"/>
    <cellStyle name="style1649239870898" xfId="138" xr:uid="{00000000-0005-0000-0000-000021000000}"/>
    <cellStyle name="style1649239872257" xfId="159" xr:uid="{00000000-0005-0000-0000-000022000000}"/>
    <cellStyle name="style1649239874539" xfId="144" xr:uid="{00000000-0005-0000-0000-000023000000}"/>
    <cellStyle name="style1649239874801" xfId="145" xr:uid="{00000000-0005-0000-0000-000024000000}"/>
    <cellStyle name="style1649239876375" xfId="147" xr:uid="{00000000-0005-0000-0000-000025000000}"/>
    <cellStyle name="style1649239876780" xfId="148" xr:uid="{00000000-0005-0000-0000-000026000000}"/>
    <cellStyle name="style1649239877042" xfId="149" xr:uid="{00000000-0005-0000-0000-000027000000}"/>
    <cellStyle name="style1649239877304" xfId="150" xr:uid="{00000000-0005-0000-0000-000028000000}"/>
    <cellStyle name="style1649239880595" xfId="142" xr:uid="{00000000-0005-0000-0000-000029000000}"/>
    <cellStyle name="style1649239880858" xfId="143" xr:uid="{00000000-0005-0000-0000-00002A000000}"/>
    <cellStyle name="style1649239883025" xfId="157" xr:uid="{00000000-0005-0000-0000-00002B000000}"/>
    <cellStyle name="style1649239883289" xfId="156" xr:uid="{00000000-0005-0000-0000-00002C000000}"/>
    <cellStyle name="style1649239883548" xfId="154" xr:uid="{00000000-0005-0000-0000-00002D000000}"/>
    <cellStyle name="style1649239885506" xfId="165" xr:uid="{00000000-0005-0000-0000-00002E000000}"/>
    <cellStyle name="style1649239885767" xfId="164" xr:uid="{00000000-0005-0000-0000-00002F000000}"/>
    <cellStyle name="style1649239886036" xfId="162" xr:uid="{00000000-0005-0000-0000-000030000000}"/>
    <cellStyle name="style1649239889328" xfId="141" xr:uid="{00000000-0005-0000-0000-000031000000}"/>
    <cellStyle name="style1649239889803" xfId="146" xr:uid="{00000000-0005-0000-0000-000032000000}"/>
    <cellStyle name="style1649239890287" xfId="151" xr:uid="{00000000-0005-0000-0000-000033000000}"/>
    <cellStyle name="style1649239890810" xfId="152" xr:uid="{00000000-0005-0000-0000-000034000000}"/>
    <cellStyle name="style1649239891017" xfId="160" xr:uid="{00000000-0005-0000-0000-000035000000}"/>
    <cellStyle name="style1649239898045" xfId="161" xr:uid="{00000000-0005-0000-0000-000036000000}"/>
    <cellStyle name="style1649239898312" xfId="166" xr:uid="{00000000-0005-0000-0000-000037000000}"/>
    <cellStyle name="style1649239898842" xfId="153" xr:uid="{00000000-0005-0000-0000-000038000000}"/>
    <cellStyle name="style1649239899058" xfId="155" xr:uid="{00000000-0005-0000-0000-000039000000}"/>
    <cellStyle name="style1649239899264" xfId="158" xr:uid="{00000000-0005-0000-0000-00003A000000}"/>
    <cellStyle name="style1649239899471" xfId="163" xr:uid="{00000000-0005-0000-0000-00003B000000}"/>
    <cellStyle name="style1651140466103" xfId="34" xr:uid="{00000000-0005-0000-0000-00003C000000}"/>
    <cellStyle name="style1651140474843" xfId="11" xr:uid="{00000000-0005-0000-0000-00003D000000}"/>
    <cellStyle name="style1651140478074" xfId="30" xr:uid="{00000000-0005-0000-0000-00003E000000}"/>
    <cellStyle name="style1651140478876" xfId="31" xr:uid="{00000000-0005-0000-0000-00003F000000}"/>
    <cellStyle name="style1651140479975" xfId="35" xr:uid="{00000000-0005-0000-0000-000040000000}"/>
    <cellStyle name="style1651140480190" xfId="36" xr:uid="{00000000-0005-0000-0000-000041000000}"/>
    <cellStyle name="style1651140480400" xfId="32" xr:uid="{00000000-0005-0000-0000-000042000000}"/>
    <cellStyle name="style1651140480661" xfId="37" xr:uid="{00000000-0005-0000-0000-000043000000}"/>
    <cellStyle name="style1651140480927" xfId="38" xr:uid="{00000000-0005-0000-0000-000044000000}"/>
    <cellStyle name="style1651140481141" xfId="39" xr:uid="{00000000-0005-0000-0000-000045000000}"/>
    <cellStyle name="style1651140481355" xfId="40" xr:uid="{00000000-0005-0000-0000-000046000000}"/>
    <cellStyle name="style1651140481565" xfId="33" xr:uid="{00000000-0005-0000-0000-000047000000}"/>
    <cellStyle name="style1651140484023" xfId="12" xr:uid="{00000000-0005-0000-0000-000048000000}"/>
    <cellStyle name="style1651140487985" xfId="7" xr:uid="{00000000-0005-0000-0000-000049000000}"/>
    <cellStyle name="style1651140488193" xfId="8" xr:uid="{00000000-0005-0000-0000-00004A000000}"/>
    <cellStyle name="style1651140488407" xfId="9" xr:uid="{00000000-0005-0000-0000-00004B000000}"/>
    <cellStyle name="style1651140488613" xfId="10" xr:uid="{00000000-0005-0000-0000-00004C000000}"/>
    <cellStyle name="style1651140494141" xfId="68" xr:uid="{00000000-0005-0000-0000-00004D000000}"/>
    <cellStyle name="style1651140494351" xfId="66" xr:uid="{00000000-0005-0000-0000-00004E000000}"/>
    <cellStyle name="style1651140494558" xfId="67" xr:uid="{00000000-0005-0000-0000-00004F000000}"/>
    <cellStyle name="style1651141798216" xfId="48" xr:uid="{00000000-0005-0000-0000-000050000000}"/>
    <cellStyle name="style1651141798785" xfId="52" xr:uid="{00000000-0005-0000-0000-000051000000}"/>
    <cellStyle name="style1651141799990" xfId="62" xr:uid="{00000000-0005-0000-0000-000052000000}"/>
    <cellStyle name="style1651141801031" xfId="41" xr:uid="{00000000-0005-0000-0000-000053000000}"/>
    <cellStyle name="style1651141801369" xfId="42" xr:uid="{00000000-0005-0000-0000-000054000000}"/>
    <cellStyle name="style1651141801667" xfId="43" xr:uid="{00000000-0005-0000-0000-000055000000}"/>
    <cellStyle name="style1651141802839" xfId="44" xr:uid="{00000000-0005-0000-0000-000056000000}"/>
    <cellStyle name="style1651141803167" xfId="45" xr:uid="{00000000-0005-0000-0000-000057000000}"/>
    <cellStyle name="style1651141804457" xfId="53" xr:uid="{00000000-0005-0000-0000-000058000000}"/>
    <cellStyle name="style1651141809968" xfId="72" xr:uid="{00000000-0005-0000-0000-000059000000}"/>
    <cellStyle name="style1651141811157" xfId="54" xr:uid="{00000000-0005-0000-0000-00005A000000}"/>
    <cellStyle name="style1651141813637" xfId="46" xr:uid="{00000000-0005-0000-0000-00005B000000}"/>
    <cellStyle name="style1651141814112" xfId="47" xr:uid="{00000000-0005-0000-0000-00005C000000}"/>
    <cellStyle name="style1651141814350" xfId="49" xr:uid="{00000000-0005-0000-0000-00005D000000}"/>
    <cellStyle name="style1651141814634" xfId="50" xr:uid="{00000000-0005-0000-0000-00005E000000}"/>
    <cellStyle name="style1651141814963" xfId="51" xr:uid="{00000000-0005-0000-0000-00005F000000}"/>
    <cellStyle name="style1651141815266" xfId="55" xr:uid="{00000000-0005-0000-0000-000060000000}"/>
    <cellStyle name="style1651141815764" xfId="56" xr:uid="{00000000-0005-0000-0000-000061000000}"/>
    <cellStyle name="style1651141816057" xfId="58" xr:uid="{00000000-0005-0000-0000-000062000000}"/>
    <cellStyle name="style1651141816292" xfId="60" xr:uid="{00000000-0005-0000-0000-000063000000}"/>
    <cellStyle name="style1651141816502" xfId="57" xr:uid="{00000000-0005-0000-0000-000064000000}"/>
    <cellStyle name="style1651141816717" xfId="59" xr:uid="{00000000-0005-0000-0000-000065000000}"/>
    <cellStyle name="style1651141816926" xfId="61" xr:uid="{00000000-0005-0000-0000-000066000000}"/>
    <cellStyle name="style1651142511543" xfId="65" xr:uid="{00000000-0005-0000-0000-000067000000}"/>
    <cellStyle name="style1651142511763" xfId="63" xr:uid="{00000000-0005-0000-0000-000068000000}"/>
    <cellStyle name="style1651142511974" xfId="64" xr:uid="{00000000-0005-0000-0000-000069000000}"/>
    <cellStyle name="style1654691381625" xfId="74" xr:uid="{00000000-0005-0000-0000-00006A000000}"/>
    <cellStyle name="style1654691381973" xfId="75" xr:uid="{00000000-0005-0000-0000-00006B000000}"/>
    <cellStyle name="style1654691382216" xfId="76" xr:uid="{00000000-0005-0000-0000-00006C000000}"/>
    <cellStyle name="style1654691382498" xfId="77" xr:uid="{00000000-0005-0000-0000-00006D000000}"/>
    <cellStyle name="style1654691382799" xfId="78" xr:uid="{00000000-0005-0000-0000-00006E000000}"/>
    <cellStyle name="style1654691383067" xfId="79" xr:uid="{00000000-0005-0000-0000-00006F000000}"/>
    <cellStyle name="style1654691383303" xfId="80" xr:uid="{00000000-0005-0000-0000-000070000000}"/>
    <cellStyle name="style1654691383660" xfId="81" xr:uid="{00000000-0005-0000-0000-000071000000}"/>
    <cellStyle name="style1654691383921" xfId="82" xr:uid="{00000000-0005-0000-0000-000072000000}"/>
    <cellStyle name="style1654691384192" xfId="83" xr:uid="{00000000-0005-0000-0000-000073000000}"/>
    <cellStyle name="style1654691384463" xfId="84" xr:uid="{00000000-0005-0000-0000-000074000000}"/>
    <cellStyle name="style1654691384733" xfId="85" xr:uid="{00000000-0005-0000-0000-000075000000}"/>
    <cellStyle name="style1654691385003" xfId="86" xr:uid="{00000000-0005-0000-0000-000076000000}"/>
    <cellStyle name="style1654691385264" xfId="87" xr:uid="{00000000-0005-0000-0000-000077000000}"/>
    <cellStyle name="style1654691385562" xfId="88" xr:uid="{00000000-0005-0000-0000-000078000000}"/>
    <cellStyle name="style1654691385774" xfId="89" xr:uid="{00000000-0005-0000-0000-000079000000}"/>
    <cellStyle name="style1654691385982" xfId="90" xr:uid="{00000000-0005-0000-0000-00007A000000}"/>
    <cellStyle name="style1654691386249" xfId="91" xr:uid="{00000000-0005-0000-0000-00007B000000}"/>
    <cellStyle name="style1654691386544" xfId="92" xr:uid="{00000000-0005-0000-0000-00007C000000}"/>
    <cellStyle name="style1654691386832" xfId="93" xr:uid="{00000000-0005-0000-0000-00007D000000}"/>
    <cellStyle name="style1654691387110" xfId="94" xr:uid="{00000000-0005-0000-0000-00007E000000}"/>
    <cellStyle name="style1654691387382" xfId="95" xr:uid="{00000000-0005-0000-0000-00007F000000}"/>
    <cellStyle name="style1654691387649" xfId="96" xr:uid="{00000000-0005-0000-0000-000080000000}"/>
    <cellStyle name="style1654691387908" xfId="97" xr:uid="{00000000-0005-0000-0000-000081000000}"/>
    <cellStyle name="style1654691388171" xfId="98" xr:uid="{00000000-0005-0000-0000-000082000000}"/>
    <cellStyle name="style1654691388431" xfId="99" xr:uid="{00000000-0005-0000-0000-000083000000}"/>
    <cellStyle name="style1654691388690" xfId="100" xr:uid="{00000000-0005-0000-0000-000084000000}"/>
    <cellStyle name="style1654691388899" xfId="101" xr:uid="{00000000-0005-0000-0000-000085000000}"/>
    <cellStyle name="style1654691389160" xfId="102" xr:uid="{00000000-0005-0000-0000-000086000000}"/>
    <cellStyle name="style1654691389425" xfId="103" xr:uid="{00000000-0005-0000-0000-000087000000}"/>
    <cellStyle name="style1654691389688" xfId="104" xr:uid="{00000000-0005-0000-0000-000088000000}"/>
    <cellStyle name="style1654691389897" xfId="105" xr:uid="{00000000-0005-0000-0000-000089000000}"/>
    <cellStyle name="style1654691390159" xfId="106" xr:uid="{00000000-0005-0000-0000-00008A000000}"/>
    <cellStyle name="style1654691390421" xfId="107" xr:uid="{00000000-0005-0000-0000-00008B000000}"/>
    <cellStyle name="style1654691390682" xfId="108" xr:uid="{00000000-0005-0000-0000-00008C000000}"/>
    <cellStyle name="style1654691390943" xfId="109" xr:uid="{00000000-0005-0000-0000-00008D000000}"/>
    <cellStyle name="style1654691391209" xfId="110" xr:uid="{00000000-0005-0000-0000-00008E000000}"/>
    <cellStyle name="style1654691391475" xfId="111" xr:uid="{00000000-0005-0000-0000-00008F000000}"/>
    <cellStyle name="style1654691391736" xfId="112" xr:uid="{00000000-0005-0000-0000-000090000000}"/>
    <cellStyle name="style1654691391998" xfId="113" xr:uid="{00000000-0005-0000-0000-000091000000}"/>
    <cellStyle name="style1654691392258" xfId="114" xr:uid="{00000000-0005-0000-0000-000092000000}"/>
    <cellStyle name="style1654691392527" xfId="115" xr:uid="{00000000-0005-0000-0000-000093000000}"/>
    <cellStyle name="style1654691392747" xfId="116" xr:uid="{00000000-0005-0000-0000-000094000000}"/>
    <cellStyle name="style1654691392955" xfId="117" xr:uid="{00000000-0005-0000-0000-000095000000}"/>
    <cellStyle name="style1654691393207" xfId="118" xr:uid="{00000000-0005-0000-0000-000096000000}"/>
    <cellStyle name="style1654691393473" xfId="119" xr:uid="{00000000-0005-0000-0000-000097000000}"/>
    <cellStyle name="style1654691393684" xfId="120" xr:uid="{00000000-0005-0000-0000-000098000000}"/>
    <cellStyle name="style1654691394033" xfId="121" xr:uid="{00000000-0005-0000-0000-000099000000}"/>
    <cellStyle name="style1654691394297" xfId="122" xr:uid="{00000000-0005-0000-0000-00009A000000}"/>
    <cellStyle name="style1654691394563" xfId="123" xr:uid="{00000000-0005-0000-0000-00009B000000}"/>
    <cellStyle name="style1654691394827" xfId="124" xr:uid="{00000000-0005-0000-0000-00009C000000}"/>
    <cellStyle name="style1654691395045" xfId="125" xr:uid="{00000000-0005-0000-0000-00009D000000}"/>
    <cellStyle name="style1654691395259" xfId="126" xr:uid="{00000000-0005-0000-0000-00009E000000}"/>
    <cellStyle name="style1654691395474" xfId="127" xr:uid="{00000000-0005-0000-0000-00009F000000}"/>
    <cellStyle name="style1654691395735" xfId="128" xr:uid="{00000000-0005-0000-0000-0000A0000000}"/>
    <cellStyle name="style1654691395995" xfId="129" xr:uid="{00000000-0005-0000-0000-0000A1000000}"/>
    <cellStyle name="style1654691396253" xfId="130" xr:uid="{00000000-0005-0000-0000-0000A2000000}"/>
    <cellStyle name="style1654691396462" xfId="131" xr:uid="{00000000-0005-0000-0000-0000A3000000}"/>
    <cellStyle name="style1654691396720" xfId="132" xr:uid="{00000000-0005-0000-0000-0000A4000000}"/>
    <cellStyle name="style1654691396980" xfId="133" xr:uid="{00000000-0005-0000-0000-0000A5000000}"/>
    <cellStyle name="style1654691397196" xfId="134" xr:uid="{00000000-0005-0000-0000-0000A6000000}"/>
    <cellStyle name="style1654691397406" xfId="135" xr:uid="{00000000-0005-0000-0000-0000A7000000}"/>
    <cellStyle name="style1654691397612" xfId="136" xr:uid="{00000000-0005-0000-0000-0000A8000000}"/>
    <cellStyle name="style1654691397820" xfId="137" xr:uid="{00000000-0005-0000-0000-0000A9000000}"/>
    <cellStyle name="style1686661496661" xfId="170" xr:uid="{4AEBA216-A373-4B20-90C7-25D77771578C}"/>
    <cellStyle name="style1686661496917" xfId="171" xr:uid="{B2E64EA5-D06E-4BB2-9AD5-E1AEFF7008CB}"/>
    <cellStyle name="style1686661497011" xfId="172" xr:uid="{A2ADECFA-C6FF-45D7-B984-513196A49353}"/>
    <cellStyle name="style1686661497108" xfId="173" xr:uid="{635DD605-E9B9-46A7-98CF-C82777865E0C}"/>
    <cellStyle name="style1686666135539" xfId="177" xr:uid="{139A560F-5D48-4AF4-A819-814D01E028AA}"/>
    <cellStyle name="style1686666136800" xfId="175" xr:uid="{DA79E687-4660-435B-AED6-0C5795E75ECD}"/>
    <cellStyle name="style1686666139414" xfId="174" xr:uid="{AEAB46DE-F399-4B7F-B399-9F4912738C00}"/>
    <cellStyle name="style1686666142352" xfId="178" xr:uid="{B8C9790F-7450-4319-BF25-A0B998CC5409}"/>
    <cellStyle name="style1686666142447" xfId="176" xr:uid="{548D1CED-76CB-48AA-A7DB-3582D16D9038}"/>
    <cellStyle name="style1686668419701" xfId="180" xr:uid="{017B6952-EB0C-499E-8DDB-18BAC472ED22}"/>
    <cellStyle name="style1686668419824" xfId="179" xr:uid="{402F5DAE-B6D2-4F9F-8991-5B184C602B94}"/>
    <cellStyle name="style1686668420893" xfId="183" xr:uid="{B3973D5A-5E62-45C6-9035-C610BC29B19A}"/>
    <cellStyle name="style1686668421016" xfId="182" xr:uid="{FC813FE9-144C-4D84-80AF-3A8346D0F843}"/>
    <cellStyle name="style1686668426554" xfId="184" xr:uid="{959D84AD-173F-4738-87C9-C2E7DBA98793}"/>
    <cellStyle name="style1686668426921" xfId="181" xr:uid="{86D4AF35-D5AC-447E-B587-CF4386CCC450}"/>
    <cellStyle name="style1686668431496" xfId="185" xr:uid="{0A2A1CBD-678A-4AB4-A38D-52D57D4263CE}"/>
    <cellStyle name="style1686668431776" xfId="186" xr:uid="{849385E9-C067-4FA7-BC78-591158C141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workbookViewId="0">
      <selection activeCell="A29" sqref="A29"/>
    </sheetView>
  </sheetViews>
  <sheetFormatPr defaultColWidth="9.140625" defaultRowHeight="14.25" x14ac:dyDescent="0.2"/>
  <cols>
    <col min="1" max="1" width="26.5703125" style="21" bestFit="1" customWidth="1"/>
    <col min="2" max="2" width="26.5703125" style="21" customWidth="1"/>
    <col min="3" max="16384" width="9.140625" style="21"/>
  </cols>
  <sheetData>
    <row r="1" spans="1:12" ht="15" x14ac:dyDescent="0.25">
      <c r="A1" s="21" t="s">
        <v>613</v>
      </c>
    </row>
    <row r="3" spans="1:12" ht="45" customHeight="1" x14ac:dyDescent="0.25">
      <c r="A3" s="259" t="s">
        <v>614</v>
      </c>
      <c r="B3" s="259"/>
      <c r="C3" s="259"/>
      <c r="D3" s="259"/>
      <c r="E3" s="259"/>
      <c r="F3" s="259"/>
      <c r="G3" s="259"/>
      <c r="H3" s="259"/>
      <c r="I3" s="259"/>
      <c r="J3" s="259"/>
    </row>
    <row r="5" spans="1:12" ht="15" x14ac:dyDescent="0.25">
      <c r="A5" s="260" t="s">
        <v>143</v>
      </c>
      <c r="B5" s="261"/>
    </row>
    <row r="6" spans="1:12" ht="15" x14ac:dyDescent="0.25">
      <c r="A6" s="45" t="s">
        <v>121</v>
      </c>
      <c r="B6" s="45" t="s">
        <v>122</v>
      </c>
      <c r="C6" s="44" t="s">
        <v>131</v>
      </c>
      <c r="D6" s="44" t="s">
        <v>132</v>
      </c>
      <c r="E6" s="70" t="s">
        <v>137</v>
      </c>
      <c r="F6" s="45" t="s">
        <v>132</v>
      </c>
      <c r="G6" s="22"/>
      <c r="H6" s="22"/>
    </row>
    <row r="7" spans="1:12" x14ac:dyDescent="0.2">
      <c r="A7" s="27" t="s">
        <v>152</v>
      </c>
      <c r="B7" s="73" t="s">
        <v>396</v>
      </c>
      <c r="C7" s="24">
        <v>2295</v>
      </c>
      <c r="D7" s="25">
        <f t="shared" ref="D7:D23" si="0">(C7/$C$24)*100</f>
        <v>57.317682317682319</v>
      </c>
      <c r="E7" s="215">
        <v>12308</v>
      </c>
      <c r="F7" s="216">
        <f t="shared" ref="F7:F20" si="1">(E7/$E$24)*100</f>
        <v>46.953801548849803</v>
      </c>
    </row>
    <row r="8" spans="1:12" x14ac:dyDescent="0.2">
      <c r="A8" s="23" t="s">
        <v>146</v>
      </c>
      <c r="B8" s="72" t="s">
        <v>397</v>
      </c>
      <c r="C8" s="24">
        <v>326</v>
      </c>
      <c r="D8" s="25">
        <f t="shared" si="0"/>
        <v>8.1418581418581422</v>
      </c>
      <c r="E8" s="215">
        <v>7654</v>
      </c>
      <c r="F8" s="217">
        <f t="shared" si="1"/>
        <v>29.19925227940335</v>
      </c>
    </row>
    <row r="9" spans="1:12" x14ac:dyDescent="0.2">
      <c r="A9" s="23" t="s">
        <v>572</v>
      </c>
      <c r="B9" s="72" t="s">
        <v>400</v>
      </c>
      <c r="C9" s="24">
        <v>9</v>
      </c>
      <c r="D9" s="25">
        <f t="shared" si="0"/>
        <v>0.2247752247752248</v>
      </c>
      <c r="E9" s="215">
        <v>97</v>
      </c>
      <c r="F9" s="217">
        <f t="shared" si="1"/>
        <v>0.37004539732193953</v>
      </c>
      <c r="J9" s="24"/>
      <c r="K9" s="24"/>
      <c r="L9" s="24"/>
    </row>
    <row r="10" spans="1:12" x14ac:dyDescent="0.2">
      <c r="A10" s="23" t="s">
        <v>128</v>
      </c>
      <c r="B10" s="72" t="s">
        <v>242</v>
      </c>
      <c r="C10" s="24">
        <v>121</v>
      </c>
      <c r="D10" s="25">
        <f t="shared" si="0"/>
        <v>3.0219780219780219</v>
      </c>
      <c r="E10" s="215">
        <v>1277</v>
      </c>
      <c r="F10" s="217">
        <f t="shared" si="1"/>
        <v>4.8716285812383164</v>
      </c>
      <c r="J10" s="24"/>
      <c r="K10" s="24"/>
      <c r="L10" s="24"/>
    </row>
    <row r="11" spans="1:12" x14ac:dyDescent="0.2">
      <c r="A11" s="23" t="s">
        <v>149</v>
      </c>
      <c r="B11" s="72" t="s">
        <v>243</v>
      </c>
      <c r="C11" s="24">
        <v>21</v>
      </c>
      <c r="D11" s="25">
        <f t="shared" si="0"/>
        <v>0.52447552447552448</v>
      </c>
      <c r="E11" s="215">
        <v>499</v>
      </c>
      <c r="F11" s="217">
        <f t="shared" si="1"/>
        <v>1.903635600656163</v>
      </c>
      <c r="J11" s="24"/>
      <c r="K11" s="24"/>
      <c r="L11" s="24"/>
    </row>
    <row r="12" spans="1:12" x14ac:dyDescent="0.2">
      <c r="A12" s="21" t="s">
        <v>395</v>
      </c>
      <c r="B12" s="23" t="s">
        <v>394</v>
      </c>
      <c r="C12" s="24">
        <v>22</v>
      </c>
      <c r="D12" s="25">
        <f t="shared" si="0"/>
        <v>0.5494505494505495</v>
      </c>
      <c r="E12" s="215">
        <v>135</v>
      </c>
      <c r="F12" s="217">
        <f t="shared" si="1"/>
        <v>0.51501163544806006</v>
      </c>
      <c r="J12" s="24"/>
      <c r="K12" s="24"/>
      <c r="L12" s="24"/>
    </row>
    <row r="13" spans="1:12" ht="15" x14ac:dyDescent="0.25">
      <c r="A13" s="23" t="s">
        <v>144</v>
      </c>
      <c r="B13" s="72" t="s">
        <v>244</v>
      </c>
      <c r="C13" s="24">
        <v>536</v>
      </c>
      <c r="D13" s="25">
        <f t="shared" si="0"/>
        <v>13.386613386613385</v>
      </c>
      <c r="E13" s="215">
        <v>2585</v>
      </c>
      <c r="F13" s="217">
        <f t="shared" si="1"/>
        <v>9.8615190935795205</v>
      </c>
      <c r="J13" s="24"/>
      <c r="K13" s="221"/>
      <c r="L13" s="24"/>
    </row>
    <row r="14" spans="1:12" x14ac:dyDescent="0.2">
      <c r="A14" s="23" t="s">
        <v>145</v>
      </c>
      <c r="B14" s="72" t="s">
        <v>245</v>
      </c>
      <c r="C14" s="24">
        <v>598</v>
      </c>
      <c r="D14" s="25">
        <f t="shared" si="0"/>
        <v>14.935064935064934</v>
      </c>
      <c r="E14" s="215">
        <v>1317</v>
      </c>
      <c r="F14" s="217">
        <f t="shared" si="1"/>
        <v>5.0242246213710757</v>
      </c>
      <c r="J14" s="24"/>
      <c r="K14" s="24"/>
      <c r="L14" s="24"/>
    </row>
    <row r="15" spans="1:12" x14ac:dyDescent="0.2">
      <c r="A15" s="23" t="s">
        <v>134</v>
      </c>
      <c r="B15" s="72" t="s">
        <v>246</v>
      </c>
      <c r="C15" s="24">
        <v>57</v>
      </c>
      <c r="D15" s="25">
        <f t="shared" si="0"/>
        <v>1.4235764235764237</v>
      </c>
      <c r="E15" s="215">
        <v>200</v>
      </c>
      <c r="F15" s="217">
        <f t="shared" si="1"/>
        <v>0.7629802006637928</v>
      </c>
      <c r="J15" s="24"/>
      <c r="K15" s="24"/>
      <c r="L15" s="24"/>
    </row>
    <row r="16" spans="1:12" x14ac:dyDescent="0.2">
      <c r="A16" s="23" t="s">
        <v>150</v>
      </c>
      <c r="B16" s="72" t="s">
        <v>525</v>
      </c>
      <c r="C16" s="24">
        <v>2</v>
      </c>
      <c r="D16" s="25">
        <f t="shared" si="0"/>
        <v>4.9950049950049952E-2</v>
      </c>
      <c r="E16" s="215">
        <v>104</v>
      </c>
      <c r="F16" s="217">
        <f t="shared" si="1"/>
        <v>0.39674970434517226</v>
      </c>
    </row>
    <row r="17" spans="1:6" x14ac:dyDescent="0.2">
      <c r="A17" s="26" t="s">
        <v>154</v>
      </c>
      <c r="B17" s="72" t="s">
        <v>398</v>
      </c>
      <c r="C17" s="24">
        <v>6</v>
      </c>
      <c r="D17" s="25">
        <f t="shared" si="0"/>
        <v>0.14985014985014986</v>
      </c>
      <c r="E17" s="215">
        <v>31</v>
      </c>
      <c r="F17" s="217">
        <f t="shared" si="1"/>
        <v>0.11826193110288788</v>
      </c>
    </row>
    <row r="18" spans="1:6" x14ac:dyDescent="0.2">
      <c r="A18" s="26" t="s">
        <v>153</v>
      </c>
      <c r="B18" s="72" t="s">
        <v>393</v>
      </c>
      <c r="C18" s="24">
        <v>3</v>
      </c>
      <c r="D18" s="69">
        <f t="shared" si="0"/>
        <v>7.4925074925074928E-2</v>
      </c>
      <c r="E18" s="215">
        <v>2</v>
      </c>
      <c r="F18" s="218">
        <f t="shared" si="1"/>
        <v>7.6298020066379287E-3</v>
      </c>
    </row>
    <row r="19" spans="1:6" x14ac:dyDescent="0.2">
      <c r="A19" s="26" t="s">
        <v>532</v>
      </c>
      <c r="B19" s="72" t="s">
        <v>399</v>
      </c>
      <c r="C19" s="24">
        <v>1</v>
      </c>
      <c r="D19" s="69">
        <f t="shared" si="0"/>
        <v>2.4975024975024976E-2</v>
      </c>
      <c r="E19" s="215">
        <v>1</v>
      </c>
      <c r="F19" s="218">
        <f t="shared" si="1"/>
        <v>3.8149010033189643E-3</v>
      </c>
    </row>
    <row r="20" spans="1:6" x14ac:dyDescent="0.2">
      <c r="A20" s="26" t="s">
        <v>155</v>
      </c>
      <c r="B20" s="72" t="s">
        <v>401</v>
      </c>
      <c r="C20" s="24">
        <v>2</v>
      </c>
      <c r="D20" s="69">
        <f t="shared" si="0"/>
        <v>4.9950049950049952E-2</v>
      </c>
      <c r="E20" s="215">
        <v>2</v>
      </c>
      <c r="F20" s="218">
        <f t="shared" si="1"/>
        <v>7.6298020066379287E-3</v>
      </c>
    </row>
    <row r="21" spans="1:6" x14ac:dyDescent="0.2">
      <c r="A21" s="26" t="s">
        <v>156</v>
      </c>
      <c r="B21" s="72" t="s">
        <v>402</v>
      </c>
      <c r="C21" s="24">
        <v>1</v>
      </c>
      <c r="D21" s="69">
        <f t="shared" si="0"/>
        <v>2.4975024975024976E-2</v>
      </c>
      <c r="E21" s="215">
        <v>1</v>
      </c>
      <c r="F21" s="218">
        <f t="shared" ref="F21" si="2">(E21/$E$24)*100</f>
        <v>3.8149010033189643E-3</v>
      </c>
    </row>
    <row r="22" spans="1:6" x14ac:dyDescent="0.2">
      <c r="A22" s="26" t="s">
        <v>157</v>
      </c>
      <c r="B22" s="72" t="s">
        <v>403</v>
      </c>
      <c r="C22" s="24">
        <v>2</v>
      </c>
      <c r="D22" s="69">
        <f t="shared" si="0"/>
        <v>4.9950049950049952E-2</v>
      </c>
      <c r="E22" s="215" t="s">
        <v>129</v>
      </c>
      <c r="F22" s="26" t="s">
        <v>129</v>
      </c>
    </row>
    <row r="23" spans="1:6" x14ac:dyDescent="0.2">
      <c r="A23" s="26" t="s">
        <v>241</v>
      </c>
      <c r="B23" s="72" t="s">
        <v>404</v>
      </c>
      <c r="C23" s="24">
        <v>2</v>
      </c>
      <c r="D23" s="69">
        <f t="shared" si="0"/>
        <v>4.9950049950049952E-2</v>
      </c>
      <c r="E23" s="215" t="s">
        <v>129</v>
      </c>
      <c r="F23" s="26" t="s">
        <v>129</v>
      </c>
    </row>
    <row r="24" spans="1:6" s="24" customFormat="1" ht="15" x14ac:dyDescent="0.25">
      <c r="A24" s="46" t="s">
        <v>151</v>
      </c>
      <c r="B24" s="48"/>
      <c r="C24" s="47">
        <f>SUM(C7:C23)</f>
        <v>4004</v>
      </c>
      <c r="D24" s="47">
        <v>100</v>
      </c>
      <c r="E24" s="71">
        <f>SUM(E7:E22)</f>
        <v>26213</v>
      </c>
      <c r="F24" s="48">
        <v>100</v>
      </c>
    </row>
    <row r="25" spans="1:6" s="24" customFormat="1" x14ac:dyDescent="0.2">
      <c r="A25" s="30" t="s">
        <v>158</v>
      </c>
      <c r="B25" s="30"/>
      <c r="C25" s="29">
        <v>2180</v>
      </c>
      <c r="D25" s="49"/>
      <c r="E25" s="51">
        <v>22437</v>
      </c>
      <c r="F25" s="50"/>
    </row>
    <row r="26" spans="1:6" x14ac:dyDescent="0.2">
      <c r="A26" s="28" t="s">
        <v>135</v>
      </c>
      <c r="B26" s="28"/>
      <c r="C26" s="51">
        <v>1414</v>
      </c>
      <c r="D26" s="29"/>
      <c r="E26" s="51">
        <v>359</v>
      </c>
      <c r="F26" s="30"/>
    </row>
    <row r="27" spans="1:6" x14ac:dyDescent="0.2">
      <c r="A27" s="28" t="s">
        <v>136</v>
      </c>
      <c r="B27" s="28"/>
      <c r="C27" s="29">
        <f>SUM(C24:C26)</f>
        <v>7598</v>
      </c>
      <c r="D27" s="29"/>
      <c r="E27" s="51"/>
      <c r="F27" s="30"/>
    </row>
    <row r="29" spans="1:6" x14ac:dyDescent="0.2">
      <c r="A29" s="21" t="s">
        <v>617</v>
      </c>
    </row>
    <row r="30" spans="1:6" ht="15" x14ac:dyDescent="0.25">
      <c r="A30" s="47"/>
      <c r="B30" s="47"/>
    </row>
    <row r="31" spans="1:6" x14ac:dyDescent="0.2">
      <c r="A31" s="24"/>
      <c r="B31" s="24"/>
    </row>
    <row r="32" spans="1:6" x14ac:dyDescent="0.2">
      <c r="A32" s="24"/>
      <c r="B32" s="24"/>
    </row>
    <row r="33" spans="1:2" x14ac:dyDescent="0.2">
      <c r="A33" s="24"/>
      <c r="B33" s="24"/>
    </row>
    <row r="34" spans="1:2" x14ac:dyDescent="0.2">
      <c r="A34" s="24"/>
      <c r="B34" s="24"/>
    </row>
    <row r="35" spans="1:2" x14ac:dyDescent="0.2">
      <c r="A35" s="24"/>
      <c r="B35" s="24"/>
    </row>
    <row r="36" spans="1:2" x14ac:dyDescent="0.2">
      <c r="A36" s="24"/>
      <c r="B36" s="24"/>
    </row>
    <row r="37" spans="1:2" x14ac:dyDescent="0.2">
      <c r="A37" s="24"/>
      <c r="B37" s="24"/>
    </row>
    <row r="38" spans="1:2" x14ac:dyDescent="0.2">
      <c r="A38" s="24"/>
      <c r="B38" s="24"/>
    </row>
    <row r="39" spans="1:2" ht="15" x14ac:dyDescent="0.25">
      <c r="A39" s="47"/>
      <c r="B39" s="47"/>
    </row>
    <row r="40" spans="1:2" x14ac:dyDescent="0.2">
      <c r="A40" s="24"/>
      <c r="B40" s="24"/>
    </row>
    <row r="41" spans="1:2" x14ac:dyDescent="0.2">
      <c r="A41" s="24"/>
      <c r="B41" s="24"/>
    </row>
    <row r="42" spans="1:2" x14ac:dyDescent="0.2">
      <c r="A42" s="24"/>
      <c r="B42" s="24"/>
    </row>
    <row r="43" spans="1:2" x14ac:dyDescent="0.2">
      <c r="A43" s="24"/>
      <c r="B43" s="24"/>
    </row>
    <row r="44" spans="1:2" x14ac:dyDescent="0.2">
      <c r="A44" s="24"/>
      <c r="B44" s="24"/>
    </row>
    <row r="45" spans="1:2" x14ac:dyDescent="0.2">
      <c r="A45" s="24"/>
      <c r="B45" s="24"/>
    </row>
  </sheetData>
  <mergeCells count="2">
    <mergeCell ref="A3:J3"/>
    <mergeCell ref="A5:B5"/>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workbookViewId="0">
      <selection activeCell="C37" sqref="C37"/>
    </sheetView>
  </sheetViews>
  <sheetFormatPr defaultColWidth="9.140625" defaultRowHeight="14.25" x14ac:dyDescent="0.2"/>
  <cols>
    <col min="1" max="1" width="10.5703125" style="74" bestFit="1" customWidth="1"/>
    <col min="2" max="2" width="24.140625" style="74" bestFit="1" customWidth="1"/>
    <col min="3" max="3" width="12" style="74" bestFit="1" customWidth="1"/>
    <col min="4" max="4" width="15.85546875" style="74" bestFit="1" customWidth="1"/>
    <col min="5" max="5" width="9.5703125" style="74" bestFit="1" customWidth="1"/>
    <col min="6" max="6" width="7.85546875" style="74" bestFit="1" customWidth="1"/>
    <col min="7" max="7" width="7.28515625" style="74" bestFit="1" customWidth="1"/>
    <col min="8" max="8" width="6.140625" style="74" bestFit="1" customWidth="1"/>
    <col min="9" max="16384" width="9.140625" style="74"/>
  </cols>
  <sheetData>
    <row r="1" spans="1:8" ht="14.25" customHeight="1" x14ac:dyDescent="0.25">
      <c r="A1" s="74" t="s">
        <v>625</v>
      </c>
      <c r="B1" s="75"/>
    </row>
    <row r="2" spans="1:8" x14ac:dyDescent="0.2">
      <c r="B2" s="75"/>
    </row>
    <row r="3" spans="1:8" ht="15" x14ac:dyDescent="0.25">
      <c r="A3" s="76" t="s">
        <v>77</v>
      </c>
      <c r="B3" s="77" t="s">
        <v>85</v>
      </c>
      <c r="C3" s="78" t="s">
        <v>86</v>
      </c>
      <c r="D3" s="78" t="s">
        <v>87</v>
      </c>
      <c r="E3" s="78" t="s">
        <v>12</v>
      </c>
      <c r="F3" s="78" t="s">
        <v>54</v>
      </c>
      <c r="G3" s="78" t="s">
        <v>7</v>
      </c>
      <c r="H3" s="78" t="s">
        <v>88</v>
      </c>
    </row>
    <row r="4" spans="1:8" ht="15" x14ac:dyDescent="0.25">
      <c r="A4" s="79" t="s">
        <v>84</v>
      </c>
      <c r="B4" s="80" t="s">
        <v>299</v>
      </c>
      <c r="C4" s="81" t="s">
        <v>300</v>
      </c>
      <c r="D4" s="82"/>
      <c r="E4" s="82"/>
      <c r="F4" s="82"/>
      <c r="G4" s="82"/>
      <c r="H4" s="82">
        <f>SUM(E4:G4)</f>
        <v>0</v>
      </c>
    </row>
    <row r="5" spans="1:8" x14ac:dyDescent="0.2">
      <c r="A5" s="79" t="s">
        <v>83</v>
      </c>
      <c r="B5" s="83" t="s">
        <v>89</v>
      </c>
      <c r="C5" s="84" t="s">
        <v>90</v>
      </c>
      <c r="D5" s="85"/>
      <c r="E5" s="86"/>
      <c r="F5" s="86"/>
      <c r="G5" s="87"/>
      <c r="H5" s="82">
        <f t="shared" ref="H5:H27" si="0">SUM(E5:G5)</f>
        <v>0</v>
      </c>
    </row>
    <row r="6" spans="1:8" x14ac:dyDescent="0.2">
      <c r="A6" s="79" t="s">
        <v>82</v>
      </c>
      <c r="B6" s="83" t="s">
        <v>91</v>
      </c>
      <c r="C6" s="84" t="s">
        <v>15</v>
      </c>
      <c r="D6" s="85"/>
      <c r="E6" s="86"/>
      <c r="F6" s="86"/>
      <c r="G6" s="87"/>
      <c r="H6" s="82">
        <f t="shared" si="0"/>
        <v>0</v>
      </c>
    </row>
    <row r="7" spans="1:8" x14ac:dyDescent="0.2">
      <c r="A7" s="79"/>
      <c r="B7" s="83"/>
      <c r="C7" s="84" t="s">
        <v>92</v>
      </c>
      <c r="D7" s="85"/>
      <c r="E7" s="86"/>
      <c r="F7" s="86"/>
      <c r="G7" s="87"/>
      <c r="H7" s="82">
        <f t="shared" si="0"/>
        <v>0</v>
      </c>
    </row>
    <row r="8" spans="1:8" x14ac:dyDescent="0.2">
      <c r="A8" s="79" t="s">
        <v>80</v>
      </c>
      <c r="B8" s="83" t="s">
        <v>93</v>
      </c>
      <c r="C8" s="84" t="s">
        <v>17</v>
      </c>
      <c r="D8" s="85"/>
      <c r="E8" s="86"/>
      <c r="F8" s="86"/>
      <c r="G8" s="87"/>
      <c r="H8" s="82">
        <f t="shared" si="0"/>
        <v>0</v>
      </c>
    </row>
    <row r="9" spans="1:8" x14ac:dyDescent="0.2">
      <c r="A9" s="79"/>
      <c r="B9" s="83"/>
      <c r="C9" s="84" t="s">
        <v>13</v>
      </c>
      <c r="D9" s="85"/>
      <c r="E9" s="86"/>
      <c r="F9" s="86"/>
      <c r="G9" s="87">
        <v>3</v>
      </c>
      <c r="H9" s="82">
        <f t="shared" si="0"/>
        <v>3</v>
      </c>
    </row>
    <row r="10" spans="1:8" x14ac:dyDescent="0.2">
      <c r="A10" s="79"/>
      <c r="B10" s="83"/>
      <c r="C10" s="84" t="s">
        <v>10</v>
      </c>
      <c r="D10" s="85" t="s">
        <v>94</v>
      </c>
      <c r="E10" s="87"/>
      <c r="F10" s="86"/>
      <c r="G10" s="87">
        <v>1</v>
      </c>
      <c r="H10" s="82">
        <f t="shared" si="0"/>
        <v>1</v>
      </c>
    </row>
    <row r="11" spans="1:8" x14ac:dyDescent="0.2">
      <c r="A11" s="79" t="s">
        <v>81</v>
      </c>
      <c r="B11" s="83" t="s">
        <v>95</v>
      </c>
      <c r="C11" s="84" t="s">
        <v>96</v>
      </c>
      <c r="D11" s="85"/>
      <c r="E11" s="86"/>
      <c r="F11" s="86"/>
      <c r="G11" s="87"/>
      <c r="H11" s="82">
        <f t="shared" si="0"/>
        <v>0</v>
      </c>
    </row>
    <row r="12" spans="1:8" x14ac:dyDescent="0.2">
      <c r="A12" s="79"/>
      <c r="B12" s="83"/>
      <c r="C12" s="84" t="s">
        <v>32</v>
      </c>
      <c r="D12" s="85" t="s">
        <v>97</v>
      </c>
      <c r="E12" s="87"/>
      <c r="F12" s="86"/>
      <c r="G12" s="87">
        <v>3</v>
      </c>
      <c r="H12" s="82">
        <f t="shared" si="0"/>
        <v>3</v>
      </c>
    </row>
    <row r="13" spans="1:8" x14ac:dyDescent="0.2">
      <c r="A13" s="79" t="s">
        <v>79</v>
      </c>
      <c r="B13" s="83" t="s">
        <v>98</v>
      </c>
      <c r="C13" s="84" t="s">
        <v>99</v>
      </c>
      <c r="D13" s="85"/>
      <c r="E13" s="87"/>
      <c r="F13" s="86"/>
      <c r="G13" s="87"/>
      <c r="H13" s="82">
        <f t="shared" si="0"/>
        <v>0</v>
      </c>
    </row>
    <row r="14" spans="1:8" x14ac:dyDescent="0.2">
      <c r="A14" s="79"/>
      <c r="B14" s="83"/>
      <c r="C14" s="84" t="s">
        <v>14</v>
      </c>
      <c r="D14" s="85" t="s">
        <v>97</v>
      </c>
      <c r="E14" s="86"/>
      <c r="F14" s="86"/>
      <c r="G14" s="87">
        <v>3</v>
      </c>
      <c r="H14" s="82">
        <f t="shared" si="0"/>
        <v>3</v>
      </c>
    </row>
    <row r="15" spans="1:8" x14ac:dyDescent="0.2">
      <c r="A15" s="79" t="s">
        <v>100</v>
      </c>
      <c r="B15" s="83" t="s">
        <v>101</v>
      </c>
      <c r="C15" s="84" t="s">
        <v>102</v>
      </c>
      <c r="D15" s="85" t="s">
        <v>97</v>
      </c>
      <c r="E15" s="87">
        <v>1</v>
      </c>
      <c r="F15" s="86"/>
      <c r="G15" s="87">
        <v>1</v>
      </c>
      <c r="H15" s="82">
        <f t="shared" si="0"/>
        <v>2</v>
      </c>
    </row>
    <row r="16" spans="1:8" x14ac:dyDescent="0.2">
      <c r="A16" s="79"/>
      <c r="B16" s="83"/>
      <c r="C16" s="84" t="s">
        <v>103</v>
      </c>
      <c r="D16" s="85" t="s">
        <v>97</v>
      </c>
      <c r="E16" s="87"/>
      <c r="F16" s="86"/>
      <c r="G16" s="87"/>
      <c r="H16" s="82">
        <f t="shared" si="0"/>
        <v>0</v>
      </c>
    </row>
    <row r="17" spans="1:8" x14ac:dyDescent="0.2">
      <c r="A17" s="79" t="s">
        <v>52</v>
      </c>
      <c r="B17" s="83" t="s">
        <v>104</v>
      </c>
      <c r="C17" s="84" t="s">
        <v>6</v>
      </c>
      <c r="D17" s="85"/>
      <c r="E17" s="87">
        <v>2</v>
      </c>
      <c r="F17" s="86"/>
      <c r="G17" s="87"/>
      <c r="H17" s="82">
        <f t="shared" si="0"/>
        <v>2</v>
      </c>
    </row>
    <row r="18" spans="1:8" x14ac:dyDescent="0.2">
      <c r="A18" s="79"/>
      <c r="B18" s="83"/>
      <c r="C18" s="84" t="s">
        <v>16</v>
      </c>
      <c r="D18" s="85" t="s">
        <v>94</v>
      </c>
      <c r="E18" s="87"/>
      <c r="F18" s="86"/>
      <c r="G18" s="87">
        <v>1</v>
      </c>
      <c r="H18" s="82">
        <f t="shared" si="0"/>
        <v>1</v>
      </c>
    </row>
    <row r="19" spans="1:8" x14ac:dyDescent="0.2">
      <c r="A19" s="79" t="s">
        <v>105</v>
      </c>
      <c r="B19" s="83" t="s">
        <v>106</v>
      </c>
      <c r="C19" s="84" t="s">
        <v>10</v>
      </c>
      <c r="D19" s="85" t="s">
        <v>97</v>
      </c>
      <c r="E19" s="87">
        <v>1</v>
      </c>
      <c r="F19" s="86"/>
      <c r="G19" s="87"/>
      <c r="H19" s="82">
        <f t="shared" si="0"/>
        <v>1</v>
      </c>
    </row>
    <row r="20" spans="1:8" x14ac:dyDescent="0.2">
      <c r="A20" s="79"/>
      <c r="B20" s="83"/>
      <c r="C20" s="84" t="s">
        <v>16</v>
      </c>
      <c r="D20" s="85" t="s">
        <v>97</v>
      </c>
      <c r="E20" s="87"/>
      <c r="F20" s="86"/>
      <c r="G20" s="87"/>
      <c r="H20" s="82">
        <f t="shared" si="0"/>
        <v>0</v>
      </c>
    </row>
    <row r="21" spans="1:8" x14ac:dyDescent="0.2">
      <c r="A21" s="79"/>
      <c r="B21" s="83"/>
      <c r="C21" s="84" t="s">
        <v>14</v>
      </c>
      <c r="D21" s="85" t="s">
        <v>94</v>
      </c>
      <c r="E21" s="86"/>
      <c r="F21" s="86"/>
      <c r="G21" s="87"/>
      <c r="H21" s="82">
        <f t="shared" si="0"/>
        <v>0</v>
      </c>
    </row>
    <row r="22" spans="1:8" x14ac:dyDescent="0.2">
      <c r="A22" s="79"/>
      <c r="B22" s="83"/>
      <c r="C22" s="84" t="s">
        <v>11</v>
      </c>
      <c r="D22" s="85" t="s">
        <v>94</v>
      </c>
      <c r="E22" s="86">
        <v>2</v>
      </c>
      <c r="F22" s="86"/>
      <c r="G22" s="87"/>
      <c r="H22" s="82">
        <f t="shared" si="0"/>
        <v>2</v>
      </c>
    </row>
    <row r="23" spans="1:8" x14ac:dyDescent="0.2">
      <c r="A23" s="79"/>
      <c r="B23" s="83"/>
      <c r="C23" s="84"/>
      <c r="D23" s="85" t="s">
        <v>97</v>
      </c>
      <c r="E23" s="86"/>
      <c r="F23" s="86"/>
      <c r="G23" s="87"/>
      <c r="H23" s="82">
        <f t="shared" si="0"/>
        <v>0</v>
      </c>
    </row>
    <row r="24" spans="1:8" x14ac:dyDescent="0.2">
      <c r="A24" s="79"/>
      <c r="B24" s="83"/>
      <c r="C24" s="84" t="s">
        <v>103</v>
      </c>
      <c r="D24" s="85" t="s">
        <v>94</v>
      </c>
      <c r="E24" s="86"/>
      <c r="F24" s="86"/>
      <c r="G24" s="87"/>
      <c r="H24" s="82">
        <f t="shared" si="0"/>
        <v>0</v>
      </c>
    </row>
    <row r="25" spans="1:8" x14ac:dyDescent="0.2">
      <c r="A25" s="79"/>
      <c r="B25" s="83"/>
      <c r="C25" s="84" t="s">
        <v>32</v>
      </c>
      <c r="D25" s="85" t="s">
        <v>94</v>
      </c>
      <c r="E25" s="87"/>
      <c r="F25" s="86"/>
      <c r="G25" s="87"/>
      <c r="H25" s="82">
        <f t="shared" si="0"/>
        <v>0</v>
      </c>
    </row>
    <row r="26" spans="1:8" x14ac:dyDescent="0.2">
      <c r="A26" s="79" t="s">
        <v>107</v>
      </c>
      <c r="B26" s="83" t="s">
        <v>108</v>
      </c>
      <c r="C26" s="84" t="s">
        <v>109</v>
      </c>
      <c r="D26" s="85"/>
      <c r="E26" s="87"/>
      <c r="F26" s="86"/>
      <c r="G26" s="87"/>
      <c r="H26" s="82">
        <f t="shared" si="0"/>
        <v>0</v>
      </c>
    </row>
    <row r="27" spans="1:8" ht="28.5" x14ac:dyDescent="0.2">
      <c r="A27" s="79" t="s">
        <v>110</v>
      </c>
      <c r="B27" s="83" t="s">
        <v>111</v>
      </c>
      <c r="C27" s="84" t="s">
        <v>112</v>
      </c>
      <c r="D27" s="85"/>
      <c r="E27" s="87"/>
      <c r="F27" s="86"/>
      <c r="G27" s="87"/>
      <c r="H27" s="82">
        <f t="shared" si="0"/>
        <v>0</v>
      </c>
    </row>
    <row r="28" spans="1:8" x14ac:dyDescent="0.2">
      <c r="A28" s="88"/>
      <c r="B28" s="83"/>
      <c r="C28" s="85"/>
      <c r="D28" s="85"/>
      <c r="E28" s="87"/>
      <c r="F28" s="86"/>
      <c r="G28" s="87"/>
      <c r="H28" s="87"/>
    </row>
    <row r="29" spans="1:8" ht="15" x14ac:dyDescent="0.25">
      <c r="A29" s="89"/>
      <c r="B29" s="90"/>
      <c r="C29" s="91"/>
      <c r="D29" s="92" t="s">
        <v>88</v>
      </c>
      <c r="E29" s="92">
        <f>SUM(E4:E27)</f>
        <v>6</v>
      </c>
      <c r="F29" s="92">
        <f>SUM(F4:F27)</f>
        <v>0</v>
      </c>
      <c r="G29" s="92">
        <f>SUM(G4:G27)</f>
        <v>12</v>
      </c>
      <c r="H29" s="92">
        <f>SUM(H4:H27)</f>
        <v>18</v>
      </c>
    </row>
    <row r="30" spans="1:8" x14ac:dyDescent="0.2">
      <c r="B30" s="93"/>
      <c r="C30" s="94"/>
      <c r="D30" s="94"/>
      <c r="E30" s="95"/>
      <c r="F30" s="96"/>
      <c r="G30" s="95"/>
      <c r="H30" s="95"/>
    </row>
    <row r="31" spans="1:8" x14ac:dyDescent="0.2">
      <c r="B31" s="93"/>
      <c r="C31" s="94"/>
      <c r="D31" s="94"/>
      <c r="E31" s="95"/>
      <c r="F31" s="96"/>
      <c r="G31" s="95"/>
      <c r="H31" s="95"/>
    </row>
    <row r="32" spans="1:8" x14ac:dyDescent="0.2">
      <c r="A32" s="258" t="s">
        <v>617</v>
      </c>
      <c r="B32" s="93"/>
      <c r="C32" s="94"/>
      <c r="D32" s="94"/>
      <c r="E32" s="95"/>
      <c r="F32" s="96"/>
      <c r="G32" s="95"/>
      <c r="H32" s="95"/>
    </row>
    <row r="33" spans="2:8" x14ac:dyDescent="0.2">
      <c r="B33" s="93"/>
      <c r="C33" s="94"/>
      <c r="D33" s="94"/>
      <c r="E33" s="95"/>
      <c r="F33" s="96"/>
      <c r="G33" s="95"/>
      <c r="H33" s="95"/>
    </row>
    <row r="34" spans="2:8" x14ac:dyDescent="0.2">
      <c r="B34" s="93"/>
      <c r="C34" s="94"/>
      <c r="D34" s="94"/>
      <c r="E34" s="95"/>
      <c r="F34" s="96"/>
      <c r="G34" s="95"/>
      <c r="H34" s="95"/>
    </row>
    <row r="35" spans="2:8" x14ac:dyDescent="0.2">
      <c r="B35" s="93" t="s">
        <v>78</v>
      </c>
      <c r="C35" s="94" t="s">
        <v>78</v>
      </c>
    </row>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5"/>
  <sheetViews>
    <sheetView workbookViewId="0">
      <selection activeCell="A2" sqref="A2"/>
    </sheetView>
  </sheetViews>
  <sheetFormatPr defaultColWidth="8.85546875" defaultRowHeight="14.25" x14ac:dyDescent="0.2"/>
  <cols>
    <col min="1" max="1" width="31.7109375" style="1" bestFit="1" customWidth="1"/>
    <col min="2" max="2" width="12.7109375" style="1" bestFit="1" customWidth="1"/>
    <col min="3" max="3" width="9" style="1" customWidth="1"/>
    <col min="4" max="4" width="9.5703125" style="1" bestFit="1" customWidth="1"/>
    <col min="5" max="7" width="8.85546875" style="1"/>
    <col min="8" max="8" width="31.7109375" style="1" bestFit="1" customWidth="1"/>
    <col min="9" max="9" width="12.7109375" style="1" bestFit="1" customWidth="1"/>
    <col min="10" max="16384" width="8.85546875" style="1"/>
  </cols>
  <sheetData>
    <row r="1" spans="1:11" ht="15" x14ac:dyDescent="0.25">
      <c r="A1" s="2" t="s">
        <v>626</v>
      </c>
      <c r="B1" s="2"/>
      <c r="C1" s="2"/>
      <c r="D1" s="2"/>
    </row>
    <row r="3" spans="1:11" x14ac:dyDescent="0.2">
      <c r="A3" s="273" t="s">
        <v>148</v>
      </c>
      <c r="B3" s="273"/>
      <c r="C3" s="273"/>
      <c r="D3" s="274"/>
      <c r="H3" s="272" t="s">
        <v>147</v>
      </c>
      <c r="I3" s="273"/>
      <c r="J3" s="273"/>
      <c r="K3" s="274"/>
    </row>
    <row r="4" spans="1:11" ht="15" x14ac:dyDescent="0.25">
      <c r="A4" s="269" t="s">
        <v>597</v>
      </c>
      <c r="B4" s="270"/>
      <c r="C4" s="270"/>
      <c r="D4" s="271"/>
      <c r="H4" s="269" t="s">
        <v>367</v>
      </c>
      <c r="I4" s="270"/>
      <c r="J4" s="270"/>
      <c r="K4" s="271"/>
    </row>
    <row r="5" spans="1:11" x14ac:dyDescent="0.2">
      <c r="A5" s="16"/>
      <c r="B5" s="16"/>
      <c r="C5" s="16" t="s">
        <v>70</v>
      </c>
      <c r="D5" s="17" t="s">
        <v>352</v>
      </c>
      <c r="H5" s="36" t="s">
        <v>353</v>
      </c>
      <c r="I5" s="16"/>
      <c r="J5" s="111">
        <v>-2.9870000000000001E-2</v>
      </c>
      <c r="K5" s="116">
        <v>2.2850000000000001E-3</v>
      </c>
    </row>
    <row r="6" spans="1:11" x14ac:dyDescent="0.2">
      <c r="A6" s="16" t="s">
        <v>353</v>
      </c>
      <c r="B6" s="16"/>
      <c r="C6" s="111">
        <v>-8.1000000000000003E-2</v>
      </c>
      <c r="D6" s="116">
        <v>1.37E-2</v>
      </c>
      <c r="H6" s="36" t="s">
        <v>354</v>
      </c>
      <c r="I6" s="16" t="s">
        <v>355</v>
      </c>
      <c r="J6" s="111">
        <v>-3.44E-2</v>
      </c>
      <c r="K6" s="116"/>
    </row>
    <row r="7" spans="1:11" x14ac:dyDescent="0.2">
      <c r="A7" s="16" t="s">
        <v>354</v>
      </c>
      <c r="B7" s="16" t="s">
        <v>355</v>
      </c>
      <c r="C7" s="111">
        <v>-0.115</v>
      </c>
      <c r="D7" s="116"/>
      <c r="H7" s="36"/>
      <c r="I7" s="16" t="s">
        <v>356</v>
      </c>
      <c r="J7" s="111">
        <v>-2.5329999999999998E-2</v>
      </c>
      <c r="K7" s="116"/>
    </row>
    <row r="8" spans="1:11" x14ac:dyDescent="0.2">
      <c r="A8" s="16"/>
      <c r="B8" s="16" t="s">
        <v>356</v>
      </c>
      <c r="C8" s="111">
        <v>-5.0637475910914616E-2</v>
      </c>
      <c r="D8" s="116"/>
      <c r="H8" s="36" t="s">
        <v>357</v>
      </c>
      <c r="I8" s="16"/>
      <c r="J8" s="111">
        <v>-3.022E-2</v>
      </c>
      <c r="K8" s="116"/>
    </row>
    <row r="9" spans="1:11" x14ac:dyDescent="0.2">
      <c r="A9" s="16" t="s">
        <v>357</v>
      </c>
      <c r="B9" s="16"/>
      <c r="C9" s="111">
        <v>-8.4057538434343437E-2</v>
      </c>
      <c r="D9" s="116"/>
      <c r="H9" s="36" t="s">
        <v>358</v>
      </c>
      <c r="I9" s="16"/>
      <c r="J9" s="111">
        <v>-3.0300000000000001E-2</v>
      </c>
      <c r="K9" s="116"/>
    </row>
    <row r="10" spans="1:11" x14ac:dyDescent="0.2">
      <c r="A10" s="16" t="s">
        <v>358</v>
      </c>
      <c r="B10" s="16"/>
      <c r="C10" s="111">
        <v>-9.2055982999999994E-2</v>
      </c>
      <c r="D10" s="116"/>
      <c r="H10" s="36" t="s">
        <v>359</v>
      </c>
      <c r="I10" s="16"/>
      <c r="J10" s="111">
        <v>0</v>
      </c>
      <c r="K10" s="116"/>
    </row>
    <row r="11" spans="1:11" x14ac:dyDescent="0.2">
      <c r="A11" s="16" t="s">
        <v>359</v>
      </c>
      <c r="B11" s="16"/>
      <c r="C11" s="111">
        <v>2.0494422210055223E-3</v>
      </c>
      <c r="D11" s="116"/>
      <c r="H11" s="36" t="s">
        <v>360</v>
      </c>
      <c r="I11" s="16"/>
      <c r="J11" s="111">
        <v>2.2270000000000002E-2</v>
      </c>
      <c r="K11" s="116"/>
    </row>
    <row r="12" spans="1:11" x14ac:dyDescent="0.2">
      <c r="A12" s="16" t="s">
        <v>360</v>
      </c>
      <c r="B12" s="16"/>
      <c r="C12" s="111">
        <v>4.5270765633082931E-2</v>
      </c>
      <c r="D12" s="116"/>
      <c r="H12" s="36" t="s">
        <v>361</v>
      </c>
      <c r="I12" s="16"/>
      <c r="J12" s="111">
        <v>-8.8999999999999996E-2</v>
      </c>
      <c r="K12" s="116"/>
    </row>
    <row r="13" spans="1:11" x14ac:dyDescent="0.2">
      <c r="A13" s="16" t="s">
        <v>361</v>
      </c>
      <c r="B13" s="16"/>
      <c r="C13" s="111">
        <v>-0.13221349700000001</v>
      </c>
      <c r="D13" s="116"/>
      <c r="H13" s="36" t="s">
        <v>362</v>
      </c>
      <c r="I13" s="16"/>
      <c r="J13" s="111">
        <v>3.3300000000000003E-2</v>
      </c>
      <c r="K13" s="116"/>
    </row>
    <row r="14" spans="1:11" x14ac:dyDescent="0.2">
      <c r="A14" s="16" t="s">
        <v>362</v>
      </c>
      <c r="B14" s="16"/>
      <c r="C14" s="111">
        <v>2.4233386999999999E-2</v>
      </c>
      <c r="D14" s="116"/>
      <c r="H14" s="36" t="s">
        <v>363</v>
      </c>
      <c r="I14" s="16"/>
      <c r="J14" s="111">
        <v>0.12230000000000001</v>
      </c>
      <c r="K14" s="116"/>
    </row>
    <row r="15" spans="1:11" x14ac:dyDescent="0.2">
      <c r="A15" s="16" t="s">
        <v>363</v>
      </c>
      <c r="B15" s="16"/>
      <c r="C15" s="111">
        <v>0.15644688400000001</v>
      </c>
      <c r="D15" s="116"/>
      <c r="H15" s="36" t="s">
        <v>364</v>
      </c>
      <c r="I15" s="16"/>
      <c r="J15" s="111">
        <v>2.9899999999999999E-2</v>
      </c>
      <c r="K15" s="116"/>
    </row>
    <row r="16" spans="1:11" x14ac:dyDescent="0.2">
      <c r="A16" s="16" t="s">
        <v>364</v>
      </c>
      <c r="B16" s="16"/>
      <c r="C16" s="111">
        <v>5.9586929999999996E-2</v>
      </c>
      <c r="D16" s="116"/>
      <c r="H16" s="36" t="s">
        <v>365</v>
      </c>
      <c r="I16" s="16"/>
      <c r="J16" s="111">
        <v>0.27300000000000002</v>
      </c>
      <c r="K16" s="116">
        <v>0.247</v>
      </c>
    </row>
    <row r="17" spans="1:11" x14ac:dyDescent="0.2">
      <c r="A17" s="16" t="s">
        <v>365</v>
      </c>
      <c r="B17" s="16"/>
      <c r="C17" s="111">
        <v>1.3178909552710092</v>
      </c>
      <c r="D17" s="116">
        <v>0.66068747264340999</v>
      </c>
      <c r="H17" s="38" t="s">
        <v>366</v>
      </c>
      <c r="I17" s="117"/>
      <c r="J17" s="113">
        <v>0.48</v>
      </c>
      <c r="K17" s="115">
        <v>0.49</v>
      </c>
    </row>
    <row r="18" spans="1:11" x14ac:dyDescent="0.2">
      <c r="A18" s="117" t="s">
        <v>366</v>
      </c>
      <c r="B18" s="117"/>
      <c r="C18" s="113">
        <v>1.8669856992013896</v>
      </c>
      <c r="D18" s="115">
        <v>1.2794157892978977</v>
      </c>
    </row>
    <row r="21" spans="1:11" x14ac:dyDescent="0.2">
      <c r="A21" s="272" t="s">
        <v>147</v>
      </c>
      <c r="B21" s="273"/>
      <c r="C21" s="273"/>
      <c r="D21" s="274"/>
      <c r="H21" s="272" t="s">
        <v>147</v>
      </c>
      <c r="I21" s="273"/>
      <c r="J21" s="273"/>
      <c r="K21" s="274"/>
    </row>
    <row r="22" spans="1:11" ht="15" x14ac:dyDescent="0.25">
      <c r="A22" s="269" t="s">
        <v>465</v>
      </c>
      <c r="B22" s="270"/>
      <c r="C22" s="270"/>
      <c r="D22" s="271"/>
      <c r="H22" s="269" t="s">
        <v>368</v>
      </c>
      <c r="I22" s="270"/>
      <c r="J22" s="270"/>
      <c r="K22" s="271"/>
    </row>
    <row r="23" spans="1:11" x14ac:dyDescent="0.2">
      <c r="A23" s="36" t="s">
        <v>353</v>
      </c>
      <c r="B23" s="16"/>
      <c r="C23" s="111">
        <v>-2.3897821461538467E-2</v>
      </c>
      <c r="D23" s="116">
        <v>8.751202906845822E-3</v>
      </c>
      <c r="H23" s="36" t="s">
        <v>353</v>
      </c>
      <c r="I23" s="16"/>
      <c r="J23" s="111">
        <v>-4.6190000000000002E-2</v>
      </c>
      <c r="K23" s="116">
        <v>2.6749999999999999E-3</v>
      </c>
    </row>
    <row r="24" spans="1:11" x14ac:dyDescent="0.2">
      <c r="A24" s="36" t="s">
        <v>354</v>
      </c>
      <c r="B24" s="16" t="s">
        <v>355</v>
      </c>
      <c r="C24" s="111">
        <v>-4.2965054629995281E-2</v>
      </c>
      <c r="D24" s="116"/>
      <c r="H24" s="36" t="s">
        <v>354</v>
      </c>
      <c r="I24" s="16" t="s">
        <v>355</v>
      </c>
      <c r="J24" s="111">
        <v>-5.1499999999999997E-2</v>
      </c>
      <c r="K24" s="116"/>
    </row>
    <row r="25" spans="1:11" x14ac:dyDescent="0.2">
      <c r="A25" s="36"/>
      <c r="B25" s="16" t="s">
        <v>356</v>
      </c>
      <c r="C25" s="111">
        <v>-4.8305882930816564E-3</v>
      </c>
      <c r="D25" s="116"/>
      <c r="H25" s="36"/>
      <c r="I25" s="16" t="s">
        <v>356</v>
      </c>
      <c r="J25" s="111">
        <v>-4.088E-2</v>
      </c>
      <c r="K25" s="116"/>
    </row>
    <row r="26" spans="1:11" x14ac:dyDescent="0.2">
      <c r="A26" s="36" t="s">
        <v>357</v>
      </c>
      <c r="B26" s="16"/>
      <c r="C26" s="111">
        <v>-2.6270547568376067E-2</v>
      </c>
      <c r="D26" s="116"/>
      <c r="H26" s="36" t="s">
        <v>357</v>
      </c>
      <c r="I26" s="16"/>
      <c r="J26" s="111">
        <v>-4.709E-2</v>
      </c>
      <c r="K26" s="116"/>
    </row>
    <row r="27" spans="1:11" x14ac:dyDescent="0.2">
      <c r="A27" s="36" t="s">
        <v>358</v>
      </c>
      <c r="B27" s="16"/>
      <c r="C27" s="111">
        <v>-2.6828562E-2</v>
      </c>
      <c r="D27" s="116"/>
      <c r="H27" s="36" t="s">
        <v>358</v>
      </c>
      <c r="I27" s="16"/>
      <c r="J27" s="111">
        <v>-5.0700000000000002E-2</v>
      </c>
      <c r="K27" s="116"/>
    </row>
    <row r="28" spans="1:11" x14ac:dyDescent="0.2">
      <c r="A28" s="36" t="s">
        <v>359</v>
      </c>
      <c r="B28" s="16"/>
      <c r="C28" s="111">
        <v>9.9558618011822819E-4</v>
      </c>
      <c r="D28" s="116"/>
      <c r="H28" s="36" t="s">
        <v>359</v>
      </c>
      <c r="I28" s="16"/>
      <c r="J28" s="111">
        <v>1E-3</v>
      </c>
      <c r="K28" s="116"/>
    </row>
    <row r="29" spans="1:11" x14ac:dyDescent="0.2">
      <c r="A29" s="36" t="s">
        <v>360</v>
      </c>
      <c r="B29" s="16"/>
      <c r="C29" s="111">
        <v>3.1552910802622125E-2</v>
      </c>
      <c r="D29" s="116"/>
      <c r="H29" s="36" t="s">
        <v>360</v>
      </c>
      <c r="I29" s="16"/>
      <c r="J29" s="111">
        <v>2.6072999999999999E-2</v>
      </c>
      <c r="K29" s="116"/>
    </row>
    <row r="30" spans="1:11" x14ac:dyDescent="0.2">
      <c r="A30" s="36" t="s">
        <v>361</v>
      </c>
      <c r="B30" s="16"/>
      <c r="C30" s="111">
        <v>-6.5652319000000001E-2</v>
      </c>
      <c r="D30" s="116"/>
      <c r="H30" s="36" t="s">
        <v>361</v>
      </c>
      <c r="I30" s="16"/>
      <c r="J30" s="111">
        <v>-8.9599999999999999E-2</v>
      </c>
      <c r="K30" s="116"/>
    </row>
    <row r="31" spans="1:11" x14ac:dyDescent="0.2">
      <c r="A31" s="36" t="s">
        <v>362</v>
      </c>
      <c r="B31" s="16"/>
      <c r="C31" s="111">
        <v>6.0565745999999997E-2</v>
      </c>
      <c r="D31" s="116"/>
      <c r="H31" s="36" t="s">
        <v>362</v>
      </c>
      <c r="I31" s="16"/>
      <c r="J31" s="111">
        <v>2.3800000000000002E-2</v>
      </c>
      <c r="K31" s="116"/>
    </row>
    <row r="32" spans="1:11" x14ac:dyDescent="0.2">
      <c r="A32" s="36" t="s">
        <v>363</v>
      </c>
      <c r="B32" s="16"/>
      <c r="C32" s="111">
        <v>0.12621806499999999</v>
      </c>
      <c r="D32" s="116"/>
      <c r="H32" s="36" t="s">
        <v>363</v>
      </c>
      <c r="I32" s="16"/>
      <c r="J32" s="111">
        <v>0.1134</v>
      </c>
      <c r="K32" s="116"/>
    </row>
    <row r="33" spans="1:11" x14ac:dyDescent="0.2">
      <c r="A33" s="36" t="s">
        <v>364</v>
      </c>
      <c r="B33" s="16"/>
      <c r="C33" s="111">
        <v>3.3619474499999996E-2</v>
      </c>
      <c r="D33" s="116"/>
      <c r="H33" s="36" t="s">
        <v>364</v>
      </c>
      <c r="I33" s="16"/>
      <c r="J33" s="111">
        <v>3.85E-2</v>
      </c>
      <c r="K33" s="116"/>
    </row>
    <row r="34" spans="1:11" x14ac:dyDescent="0.2">
      <c r="A34" s="36" t="s">
        <v>365</v>
      </c>
      <c r="B34" s="16"/>
      <c r="C34" s="111">
        <v>1.4936048364670973</v>
      </c>
      <c r="D34" s="116">
        <v>0.61633605270998859</v>
      </c>
      <c r="H34" s="36" t="s">
        <v>365</v>
      </c>
      <c r="I34" s="16"/>
      <c r="J34" s="111">
        <v>0.53900000000000003</v>
      </c>
      <c r="K34" s="116">
        <v>0.247</v>
      </c>
    </row>
    <row r="35" spans="1:11" x14ac:dyDescent="0.2">
      <c r="A35" s="38" t="s">
        <v>366</v>
      </c>
      <c r="B35" s="117"/>
      <c r="C35" s="113">
        <v>3.8548240182360098</v>
      </c>
      <c r="D35" s="115">
        <v>1.1908743922772955</v>
      </c>
      <c r="H35" s="38" t="s">
        <v>366</v>
      </c>
      <c r="I35" s="117"/>
      <c r="J35" s="113">
        <v>-0.36</v>
      </c>
      <c r="K35" s="115">
        <v>0.49</v>
      </c>
    </row>
  </sheetData>
  <mergeCells count="8">
    <mergeCell ref="H3:K3"/>
    <mergeCell ref="H4:K4"/>
    <mergeCell ref="H21:K21"/>
    <mergeCell ref="H22:K22"/>
    <mergeCell ref="A22:D22"/>
    <mergeCell ref="A3:D3"/>
    <mergeCell ref="A4:D4"/>
    <mergeCell ref="A21:D21"/>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7"/>
  <sheetViews>
    <sheetView workbookViewId="0">
      <selection activeCell="A31" sqref="A31"/>
    </sheetView>
  </sheetViews>
  <sheetFormatPr defaultColWidth="14.42578125" defaultRowHeight="15" customHeight="1" x14ac:dyDescent="0.2"/>
  <cols>
    <col min="1" max="1" width="31.85546875" style="1" customWidth="1"/>
    <col min="2" max="2" width="29.140625" style="1" customWidth="1"/>
    <col min="3" max="3" width="24.5703125" style="1" customWidth="1"/>
    <col min="4" max="4" width="23.140625" style="1" customWidth="1"/>
    <col min="5" max="6" width="13.7109375" style="1" customWidth="1"/>
    <col min="7" max="7" width="9.28515625" style="1" customWidth="1"/>
    <col min="8" max="8" width="14" style="1" customWidth="1"/>
    <col min="9" max="9" width="17" style="1" customWidth="1"/>
    <col min="10" max="11" width="11.85546875" style="1" customWidth="1"/>
    <col min="12" max="16384" width="14.42578125" style="1"/>
  </cols>
  <sheetData>
    <row r="1" spans="1:21" ht="31.15" customHeight="1" x14ac:dyDescent="0.2">
      <c r="A1" s="268" t="s">
        <v>627</v>
      </c>
      <c r="B1" s="275"/>
      <c r="C1" s="275"/>
      <c r="D1" s="275"/>
      <c r="E1" s="275"/>
      <c r="F1" s="275"/>
      <c r="G1" s="275"/>
      <c r="H1" s="275"/>
      <c r="I1" s="275"/>
      <c r="J1" s="275"/>
      <c r="K1" s="275"/>
    </row>
    <row r="2" spans="1:21" ht="14.25" customHeight="1" x14ac:dyDescent="0.2"/>
    <row r="3" spans="1:21" ht="14.25" customHeight="1" x14ac:dyDescent="0.25">
      <c r="A3" s="2" t="s">
        <v>599</v>
      </c>
    </row>
    <row r="4" spans="1:21" ht="14.25" customHeight="1" x14ac:dyDescent="0.2">
      <c r="A4" s="130" t="s">
        <v>452</v>
      </c>
      <c r="B4" s="150"/>
      <c r="C4" s="150"/>
      <c r="D4" s="150"/>
      <c r="E4" s="150"/>
      <c r="F4" s="150"/>
      <c r="G4" s="150"/>
      <c r="H4" s="150"/>
      <c r="I4" s="150"/>
      <c r="J4" s="150"/>
      <c r="K4" s="16"/>
      <c r="L4" s="16"/>
      <c r="M4" s="16"/>
      <c r="N4" s="16"/>
      <c r="O4" s="16"/>
      <c r="P4" s="16"/>
      <c r="Q4" s="16"/>
      <c r="R4" s="16"/>
      <c r="S4" s="16"/>
      <c r="T4" s="16"/>
      <c r="U4" s="16"/>
    </row>
    <row r="5" spans="1:21" ht="14.25" customHeight="1" x14ac:dyDescent="0.2">
      <c r="A5" s="130" t="s">
        <v>603</v>
      </c>
      <c r="B5" s="150"/>
      <c r="C5" s="150"/>
      <c r="D5" s="150"/>
      <c r="E5" s="150"/>
      <c r="F5" s="150"/>
      <c r="G5" s="150"/>
      <c r="H5" s="150"/>
      <c r="I5" s="150"/>
      <c r="J5" s="150"/>
      <c r="K5" s="16"/>
      <c r="L5" s="16"/>
      <c r="M5" s="16"/>
      <c r="N5" s="16"/>
      <c r="O5" s="16"/>
      <c r="P5" s="16"/>
      <c r="Q5" s="16"/>
      <c r="R5" s="16"/>
      <c r="S5" s="16"/>
      <c r="T5" s="16"/>
      <c r="U5" s="16"/>
    </row>
    <row r="6" spans="1:21" ht="14.25" customHeight="1" x14ac:dyDescent="0.2">
      <c r="A6" s="130" t="s">
        <v>453</v>
      </c>
      <c r="B6" s="244">
        <v>-6.3854016414862871</v>
      </c>
      <c r="C6" s="150"/>
      <c r="D6" s="150"/>
      <c r="E6" s="150"/>
      <c r="F6" s="150"/>
      <c r="G6" s="150"/>
      <c r="H6" s="150"/>
      <c r="I6" s="150"/>
      <c r="J6" s="150"/>
      <c r="K6" s="16"/>
      <c r="L6" s="16"/>
      <c r="M6" s="16"/>
      <c r="N6" s="16"/>
      <c r="O6" s="16"/>
      <c r="P6" s="16"/>
      <c r="Q6" s="16"/>
      <c r="R6" s="16"/>
      <c r="S6" s="16"/>
      <c r="T6" s="16"/>
      <c r="U6" s="16"/>
    </row>
    <row r="7" spans="1:21" ht="14.25" customHeight="1" x14ac:dyDescent="0.2">
      <c r="A7" s="130" t="s">
        <v>71</v>
      </c>
      <c r="B7" s="245">
        <v>40</v>
      </c>
      <c r="C7" s="150"/>
      <c r="D7" s="150"/>
      <c r="E7" s="150"/>
      <c r="F7" s="150"/>
      <c r="G7" s="150"/>
      <c r="H7" s="150"/>
      <c r="I7" s="150"/>
      <c r="J7" s="150"/>
      <c r="K7" s="16"/>
      <c r="L7" s="16"/>
      <c r="M7" s="16"/>
      <c r="N7" s="16"/>
      <c r="O7" s="16"/>
      <c r="P7" s="16"/>
      <c r="Q7" s="16"/>
      <c r="R7" s="16"/>
      <c r="S7" s="16"/>
      <c r="T7" s="16"/>
      <c r="U7" s="16"/>
    </row>
    <row r="8" spans="1:21" ht="14.25" customHeight="1" x14ac:dyDescent="0.2">
      <c r="A8" s="150" t="s">
        <v>454</v>
      </c>
      <c r="B8" s="246" t="s">
        <v>604</v>
      </c>
      <c r="C8" s="150"/>
      <c r="D8" s="150"/>
      <c r="E8" s="150"/>
      <c r="F8" s="150"/>
      <c r="G8" s="150"/>
      <c r="H8" s="150"/>
      <c r="I8" s="150"/>
      <c r="J8" s="150"/>
      <c r="K8" s="16"/>
      <c r="L8" s="16"/>
      <c r="M8" s="16"/>
      <c r="N8" s="16"/>
      <c r="O8" s="16"/>
      <c r="P8" s="16"/>
      <c r="Q8" s="16"/>
      <c r="R8" s="16"/>
      <c r="S8" s="16"/>
      <c r="T8" s="16"/>
      <c r="U8" s="16"/>
    </row>
    <row r="9" spans="1:21" ht="14.25" customHeight="1" x14ac:dyDescent="0.2">
      <c r="A9" s="150" t="s">
        <v>455</v>
      </c>
      <c r="B9" s="247">
        <v>-9.3625422961876842E-2</v>
      </c>
      <c r="C9" s="150"/>
      <c r="D9" s="150"/>
      <c r="E9" s="150"/>
      <c r="F9" s="150"/>
      <c r="G9" s="150"/>
      <c r="H9" s="150"/>
      <c r="I9" s="248"/>
      <c r="J9" s="248"/>
      <c r="K9" s="16"/>
      <c r="L9" s="16"/>
      <c r="M9" s="16"/>
      <c r="N9" s="16"/>
      <c r="O9" s="16"/>
      <c r="P9" s="16"/>
      <c r="Q9" s="16"/>
      <c r="R9" s="16"/>
      <c r="S9" s="16"/>
      <c r="T9" s="16"/>
      <c r="U9" s="16"/>
    </row>
    <row r="10" spans="1:21" ht="14.25" customHeight="1" x14ac:dyDescent="0.2">
      <c r="A10" s="150" t="s">
        <v>456</v>
      </c>
      <c r="B10" s="247">
        <v>1.4662417216418712E-2</v>
      </c>
      <c r="C10" s="155"/>
      <c r="D10" s="155"/>
      <c r="E10" s="249"/>
      <c r="F10" s="155"/>
      <c r="G10" s="247"/>
      <c r="H10" s="247"/>
      <c r="I10" s="247"/>
      <c r="J10" s="247"/>
      <c r="K10" s="16"/>
      <c r="L10" s="16"/>
      <c r="M10" s="16"/>
      <c r="N10" s="16"/>
      <c r="O10" s="16"/>
      <c r="P10" s="16"/>
      <c r="Q10" s="16"/>
      <c r="R10" s="16"/>
      <c r="S10" s="16"/>
      <c r="T10" s="16"/>
      <c r="U10" s="16"/>
    </row>
    <row r="11" spans="1:21" ht="14.25" customHeight="1" x14ac:dyDescent="0.2">
      <c r="A11" s="150"/>
      <c r="D11" s="16"/>
      <c r="E11" s="16"/>
      <c r="F11" s="16"/>
      <c r="G11" s="16"/>
      <c r="H11" s="16"/>
      <c r="I11" s="16"/>
      <c r="J11" s="16"/>
      <c r="K11" s="16"/>
      <c r="L11" s="16"/>
      <c r="M11" s="16"/>
      <c r="N11" s="16"/>
      <c r="O11" s="16"/>
      <c r="P11" s="16"/>
      <c r="Q11" s="16"/>
      <c r="R11" s="16"/>
      <c r="S11" s="16"/>
      <c r="T11" s="16"/>
      <c r="U11" s="16"/>
    </row>
    <row r="12" spans="1:21" ht="14.25" customHeight="1" x14ac:dyDescent="0.25">
      <c r="A12" s="2" t="s">
        <v>600</v>
      </c>
      <c r="D12" s="16"/>
      <c r="E12" s="16"/>
      <c r="F12" s="16"/>
      <c r="G12" s="16"/>
      <c r="H12" s="16"/>
      <c r="I12" s="16"/>
      <c r="J12" s="16"/>
      <c r="K12" s="16"/>
      <c r="L12" s="16"/>
      <c r="M12" s="16"/>
      <c r="N12" s="16"/>
      <c r="O12" s="16"/>
      <c r="P12" s="16"/>
      <c r="Q12" s="16"/>
      <c r="R12" s="16"/>
      <c r="S12" s="16"/>
      <c r="T12" s="16"/>
      <c r="U12" s="16"/>
    </row>
    <row r="13" spans="1:21" ht="14.25" customHeight="1" x14ac:dyDescent="0.2">
      <c r="A13" s="1" t="s">
        <v>369</v>
      </c>
      <c r="B13" s="109">
        <v>60</v>
      </c>
      <c r="D13" s="16"/>
      <c r="E13" s="16"/>
      <c r="F13" s="16"/>
      <c r="G13" s="16"/>
      <c r="H13" s="16"/>
      <c r="I13" s="16"/>
      <c r="J13" s="16"/>
      <c r="K13" s="16"/>
      <c r="L13" s="16"/>
      <c r="M13" s="16"/>
      <c r="N13" s="16"/>
      <c r="O13" s="16"/>
      <c r="P13" s="16"/>
      <c r="Q13" s="16"/>
      <c r="R13" s="16"/>
      <c r="S13" s="16"/>
      <c r="T13" s="16"/>
      <c r="U13" s="16"/>
    </row>
    <row r="14" spans="1:21" ht="14.25" customHeight="1" x14ac:dyDescent="0.2">
      <c r="A14" s="1" t="s">
        <v>370</v>
      </c>
      <c r="B14" s="109">
        <v>-2.2020168923813777</v>
      </c>
      <c r="D14" s="16"/>
      <c r="E14" s="16"/>
      <c r="F14" s="16"/>
      <c r="G14" s="16"/>
      <c r="H14" s="16"/>
      <c r="I14" s="16"/>
      <c r="J14" s="16"/>
      <c r="K14" s="16"/>
      <c r="L14" s="16"/>
      <c r="M14" s="16"/>
      <c r="N14" s="16"/>
      <c r="O14" s="16"/>
      <c r="P14" s="16"/>
      <c r="Q14" s="16"/>
      <c r="R14" s="16"/>
      <c r="S14" s="16"/>
      <c r="T14" s="16"/>
      <c r="U14" s="16"/>
    </row>
    <row r="15" spans="1:21" ht="14.25" customHeight="1" x14ac:dyDescent="0.2">
      <c r="A15" s="1" t="s">
        <v>371</v>
      </c>
      <c r="B15" s="144">
        <v>2.7E-2</v>
      </c>
      <c r="D15" s="16"/>
      <c r="E15" s="16"/>
      <c r="F15" s="16"/>
      <c r="G15" s="16"/>
      <c r="H15" s="16"/>
      <c r="I15" s="16"/>
      <c r="J15" s="16"/>
      <c r="K15" s="16"/>
      <c r="L15" s="16"/>
      <c r="M15" s="16"/>
      <c r="N15" s="16"/>
      <c r="O15" s="16"/>
      <c r="P15" s="16"/>
      <c r="Q15" s="16"/>
      <c r="R15" s="16"/>
      <c r="S15" s="16"/>
      <c r="T15" s="16"/>
      <c r="U15" s="16"/>
    </row>
    <row r="16" spans="1:21" ht="14.25" customHeight="1" x14ac:dyDescent="0.2">
      <c r="B16" s="109"/>
      <c r="D16" s="16"/>
      <c r="E16" s="16"/>
      <c r="F16" s="16"/>
      <c r="G16" s="16"/>
      <c r="H16" s="16"/>
      <c r="I16" s="16"/>
      <c r="J16" s="16"/>
      <c r="K16" s="16"/>
      <c r="L16" s="16"/>
      <c r="M16" s="16"/>
      <c r="N16" s="16"/>
      <c r="O16" s="16"/>
      <c r="P16" s="16"/>
      <c r="Q16" s="16"/>
      <c r="R16" s="16"/>
      <c r="S16" s="16"/>
      <c r="T16" s="16"/>
      <c r="U16" s="16"/>
    </row>
    <row r="17" spans="1:21" ht="14.25" customHeight="1" x14ac:dyDescent="0.2">
      <c r="A17" s="118"/>
      <c r="D17" s="16"/>
      <c r="E17" s="16"/>
      <c r="F17" s="16"/>
      <c r="G17" s="16"/>
      <c r="H17" s="237"/>
      <c r="I17" s="237"/>
      <c r="J17" s="237"/>
      <c r="K17" s="237"/>
      <c r="L17" s="237"/>
      <c r="M17" s="237"/>
      <c r="N17" s="237"/>
      <c r="O17" s="237"/>
      <c r="P17" s="237"/>
      <c r="Q17" s="237"/>
      <c r="R17" s="237"/>
      <c r="S17" s="250"/>
      <c r="T17" s="16"/>
      <c r="U17" s="16"/>
    </row>
    <row r="18" spans="1:21" ht="21.75" customHeight="1" x14ac:dyDescent="0.25">
      <c r="A18" s="37" t="s">
        <v>601</v>
      </c>
      <c r="B18" s="16"/>
      <c r="C18" s="16"/>
      <c r="D18" s="16"/>
      <c r="E18" s="16"/>
      <c r="F18" s="16"/>
      <c r="G18" s="16"/>
      <c r="H18" s="251"/>
      <c r="I18" s="251"/>
      <c r="J18" s="16"/>
      <c r="K18" s="16"/>
      <c r="L18" s="16"/>
      <c r="M18" s="16"/>
      <c r="N18" s="16"/>
      <c r="O18" s="16"/>
      <c r="P18" s="16"/>
      <c r="Q18" s="16"/>
      <c r="R18" s="16"/>
      <c r="S18" s="250"/>
      <c r="T18" s="16"/>
      <c r="U18" s="16"/>
    </row>
    <row r="19" spans="1:21" ht="21" customHeight="1" x14ac:dyDescent="0.2">
      <c r="A19" s="1" t="s">
        <v>369</v>
      </c>
      <c r="B19" s="109">
        <v>873</v>
      </c>
      <c r="D19" s="16"/>
      <c r="E19" s="16"/>
      <c r="F19" s="16"/>
      <c r="G19" s="16"/>
      <c r="H19" s="251"/>
      <c r="I19" s="251"/>
      <c r="J19" s="16"/>
      <c r="K19" s="16"/>
      <c r="L19" s="16"/>
      <c r="M19" s="16"/>
      <c r="N19" s="16"/>
      <c r="O19" s="16"/>
      <c r="P19" s="16"/>
      <c r="Q19" s="16"/>
      <c r="R19" s="16"/>
      <c r="S19" s="250"/>
      <c r="T19" s="16"/>
      <c r="U19" s="16"/>
    </row>
    <row r="20" spans="1:21" ht="21" customHeight="1" x14ac:dyDescent="0.2">
      <c r="A20" s="1" t="s">
        <v>370</v>
      </c>
      <c r="B20" s="109">
        <v>-3.8212572835450231</v>
      </c>
      <c r="D20" s="16"/>
      <c r="E20" s="16"/>
      <c r="F20" s="16"/>
      <c r="G20" s="16"/>
      <c r="H20" s="251"/>
      <c r="I20" s="251"/>
      <c r="J20" s="16"/>
      <c r="K20" s="16"/>
      <c r="L20" s="16"/>
      <c r="M20" s="16"/>
      <c r="N20" s="16"/>
      <c r="O20" s="16"/>
      <c r="P20" s="16"/>
      <c r="Q20" s="16"/>
      <c r="R20" s="16"/>
      <c r="S20" s="250"/>
      <c r="T20" s="16"/>
      <c r="U20" s="16"/>
    </row>
    <row r="21" spans="1:21" ht="14.25" customHeight="1" x14ac:dyDescent="0.2">
      <c r="A21" s="118" t="s">
        <v>371</v>
      </c>
      <c r="B21" s="236" t="s">
        <v>604</v>
      </c>
      <c r="D21" s="16"/>
      <c r="E21" s="16"/>
      <c r="F21" s="16"/>
      <c r="G21" s="16"/>
      <c r="H21" s="252"/>
      <c r="I21" s="16"/>
      <c r="J21" s="16"/>
      <c r="K21" s="16"/>
      <c r="L21" s="16"/>
      <c r="M21" s="16"/>
      <c r="N21" s="16"/>
      <c r="O21" s="16"/>
      <c r="P21" s="16"/>
      <c r="Q21" s="16"/>
      <c r="R21" s="16"/>
      <c r="S21" s="250"/>
      <c r="T21" s="16"/>
      <c r="U21" s="16"/>
    </row>
    <row r="22" spans="1:21" ht="14.25" customHeight="1" x14ac:dyDescent="0.2">
      <c r="A22" s="16"/>
      <c r="B22" s="16"/>
      <c r="C22" s="16"/>
      <c r="D22" s="16"/>
      <c r="E22" s="16"/>
      <c r="F22" s="16"/>
      <c r="G22" s="16"/>
      <c r="H22" s="252"/>
      <c r="I22" s="253"/>
      <c r="J22" s="254"/>
      <c r="K22" s="254"/>
      <c r="L22" s="255"/>
      <c r="M22" s="255"/>
      <c r="N22" s="255"/>
      <c r="O22" s="256"/>
      <c r="P22" s="256"/>
      <c r="Q22" s="256"/>
      <c r="R22" s="256"/>
      <c r="S22" s="250"/>
      <c r="T22" s="16"/>
      <c r="U22" s="16"/>
    </row>
    <row r="23" spans="1:21" ht="14.25" customHeight="1" x14ac:dyDescent="0.2">
      <c r="A23" s="16"/>
      <c r="B23" s="16"/>
      <c r="C23" s="16"/>
      <c r="D23" s="16"/>
      <c r="E23" s="16"/>
      <c r="F23" s="16"/>
      <c r="G23" s="16"/>
      <c r="H23" s="16"/>
      <c r="I23" s="16"/>
      <c r="J23" s="16"/>
      <c r="K23" s="16"/>
      <c r="L23" s="16"/>
      <c r="M23" s="16"/>
      <c r="N23" s="16"/>
      <c r="O23" s="16"/>
      <c r="P23" s="16"/>
      <c r="Q23" s="16"/>
      <c r="R23" s="16"/>
      <c r="S23" s="16"/>
      <c r="T23" s="16"/>
      <c r="U23" s="16"/>
    </row>
    <row r="24" spans="1:21" ht="14.25" customHeight="1" x14ac:dyDescent="0.25">
      <c r="A24" s="37" t="s">
        <v>602</v>
      </c>
      <c r="B24" s="16"/>
      <c r="C24" s="16"/>
      <c r="D24" s="16"/>
      <c r="E24" s="16"/>
      <c r="F24" s="16"/>
      <c r="G24" s="16"/>
      <c r="H24" s="16"/>
      <c r="I24" s="16"/>
      <c r="J24" s="16"/>
      <c r="K24" s="16"/>
      <c r="L24" s="16"/>
      <c r="M24" s="16"/>
      <c r="N24" s="16"/>
      <c r="O24" s="16"/>
      <c r="P24" s="16"/>
      <c r="Q24" s="16"/>
      <c r="R24" s="16"/>
      <c r="S24" s="16"/>
      <c r="T24" s="16"/>
      <c r="U24" s="16"/>
    </row>
    <row r="25" spans="1:21" ht="14.25" customHeight="1" x14ac:dyDescent="0.2">
      <c r="A25" s="16" t="s">
        <v>369</v>
      </c>
      <c r="B25" s="111">
        <v>79</v>
      </c>
      <c r="C25" s="16"/>
      <c r="D25" s="16"/>
      <c r="E25" s="16"/>
      <c r="F25" s="16"/>
      <c r="G25" s="16"/>
      <c r="H25" s="16"/>
      <c r="I25" s="16"/>
      <c r="J25" s="16"/>
      <c r="K25" s="16"/>
      <c r="L25" s="16"/>
      <c r="M25" s="16"/>
      <c r="N25" s="16"/>
      <c r="O25" s="16"/>
      <c r="P25" s="16"/>
      <c r="Q25" s="16"/>
      <c r="R25" s="16"/>
      <c r="S25" s="16"/>
      <c r="T25" s="16"/>
      <c r="U25" s="16"/>
    </row>
    <row r="26" spans="1:21" ht="14.25" customHeight="1" x14ac:dyDescent="0.2">
      <c r="A26" s="1" t="s">
        <v>370</v>
      </c>
      <c r="B26" s="109">
        <v>-2.6176880843961796</v>
      </c>
      <c r="D26" s="16"/>
      <c r="E26" s="16"/>
      <c r="F26" s="16"/>
      <c r="G26" s="16"/>
      <c r="H26" s="16"/>
      <c r="I26" s="16"/>
      <c r="J26" s="16"/>
      <c r="K26" s="16"/>
      <c r="L26" s="16"/>
      <c r="M26" s="16"/>
      <c r="N26" s="16"/>
      <c r="O26" s="16"/>
      <c r="P26" s="16"/>
      <c r="Q26" s="16"/>
      <c r="R26" s="16"/>
      <c r="S26" s="16"/>
      <c r="T26" s="16"/>
      <c r="U26" s="16"/>
    </row>
    <row r="27" spans="1:21" ht="14.25" customHeight="1" x14ac:dyDescent="0.2">
      <c r="A27" s="1" t="s">
        <v>371</v>
      </c>
      <c r="B27" s="144">
        <v>8.0000000000000002E-3</v>
      </c>
      <c r="D27" s="16"/>
      <c r="E27" s="16"/>
      <c r="F27" s="16"/>
      <c r="G27" s="16"/>
      <c r="H27" s="16"/>
      <c r="I27" s="16"/>
      <c r="J27" s="16"/>
      <c r="K27" s="16"/>
      <c r="L27" s="16"/>
      <c r="M27" s="16"/>
      <c r="N27" s="16"/>
      <c r="O27" s="16"/>
      <c r="P27" s="16"/>
      <c r="Q27" s="16"/>
      <c r="R27" s="16"/>
      <c r="S27" s="16"/>
      <c r="T27" s="16"/>
      <c r="U27" s="16"/>
    </row>
    <row r="28" spans="1:21" ht="14.25" customHeight="1" x14ac:dyDescent="0.2">
      <c r="D28" s="16"/>
      <c r="E28" s="16"/>
      <c r="F28" s="16"/>
      <c r="G28" s="16"/>
      <c r="H28" s="16"/>
      <c r="I28" s="16"/>
      <c r="J28" s="16"/>
      <c r="K28" s="16"/>
      <c r="L28" s="16"/>
      <c r="M28" s="16"/>
      <c r="N28" s="16"/>
      <c r="O28" s="16"/>
      <c r="P28" s="16"/>
      <c r="Q28" s="16"/>
      <c r="R28" s="16"/>
      <c r="S28" s="16"/>
      <c r="T28" s="16"/>
      <c r="U28" s="16"/>
    </row>
    <row r="29" spans="1:21" ht="14.25" customHeight="1" x14ac:dyDescent="0.2">
      <c r="D29" s="16"/>
      <c r="E29" s="16"/>
      <c r="F29" s="16"/>
      <c r="G29" s="16"/>
      <c r="H29" s="16"/>
      <c r="I29" s="16"/>
      <c r="J29" s="16"/>
      <c r="K29" s="16"/>
      <c r="L29" s="16"/>
      <c r="M29" s="16"/>
      <c r="N29" s="16"/>
      <c r="O29" s="16"/>
      <c r="P29" s="16"/>
      <c r="Q29" s="16"/>
      <c r="R29" s="16"/>
      <c r="S29" s="16"/>
      <c r="T29" s="16"/>
      <c r="U29" s="16"/>
    </row>
    <row r="30" spans="1:21" ht="14.25" customHeight="1" x14ac:dyDescent="0.2">
      <c r="A30" s="1" t="s">
        <v>617</v>
      </c>
    </row>
    <row r="31" spans="1:21" ht="14.25" customHeight="1" x14ac:dyDescent="0.2"/>
    <row r="32" spans="1:21" ht="14.25" customHeight="1" x14ac:dyDescent="0.2"/>
    <row r="33" s="1" customFormat="1" ht="14.25" customHeight="1" x14ac:dyDescent="0.2"/>
    <row r="34" s="1" customFormat="1" ht="14.25" customHeight="1" x14ac:dyDescent="0.2"/>
    <row r="35" s="1" customFormat="1" ht="14.25" customHeight="1" x14ac:dyDescent="0.2"/>
    <row r="36" s="1" customFormat="1" ht="14.25" customHeight="1" x14ac:dyDescent="0.2"/>
    <row r="37" s="1" customFormat="1" ht="14.25" customHeight="1" x14ac:dyDescent="0.2"/>
    <row r="38" s="1" customFormat="1" ht="14.25" customHeight="1" x14ac:dyDescent="0.2"/>
    <row r="39" s="1" customFormat="1" ht="14.25" customHeight="1" x14ac:dyDescent="0.2"/>
    <row r="40" s="1" customFormat="1" ht="14.25" customHeight="1" x14ac:dyDescent="0.2"/>
    <row r="41" s="1" customFormat="1" ht="14.25" customHeight="1" x14ac:dyDescent="0.2"/>
    <row r="42" s="1" customFormat="1" ht="14.25" customHeight="1" x14ac:dyDescent="0.2"/>
    <row r="43" s="1" customFormat="1" ht="14.25" customHeight="1" x14ac:dyDescent="0.2"/>
    <row r="44" s="1" customFormat="1" ht="14.25" customHeight="1" x14ac:dyDescent="0.2"/>
    <row r="45" s="1" customFormat="1" ht="14.25" customHeight="1" x14ac:dyDescent="0.2"/>
    <row r="46" s="1" customFormat="1" ht="14.25" customHeight="1" x14ac:dyDescent="0.2"/>
    <row r="47" s="1" customFormat="1" ht="14.25" customHeight="1" x14ac:dyDescent="0.2"/>
    <row r="48" s="1" customFormat="1" ht="14.25" customHeight="1" x14ac:dyDescent="0.2"/>
    <row r="49" s="1" customFormat="1" ht="14.25" customHeight="1" x14ac:dyDescent="0.2"/>
    <row r="50" s="1" customFormat="1" ht="14.25" customHeight="1" x14ac:dyDescent="0.2"/>
    <row r="51" s="1" customFormat="1" ht="14.25" customHeight="1" x14ac:dyDescent="0.2"/>
    <row r="52" s="1" customFormat="1" ht="14.25" customHeight="1" x14ac:dyDescent="0.2"/>
    <row r="53" s="1" customFormat="1" ht="14.25" customHeight="1" x14ac:dyDescent="0.2"/>
    <row r="54" s="1" customFormat="1" ht="14.25" customHeight="1" x14ac:dyDescent="0.2"/>
    <row r="55" s="1" customFormat="1" ht="14.25" customHeight="1" x14ac:dyDescent="0.2"/>
    <row r="56" s="1" customFormat="1" ht="14.25" customHeight="1" x14ac:dyDescent="0.2"/>
    <row r="57" s="1" customFormat="1" ht="14.25" customHeight="1" x14ac:dyDescent="0.2"/>
    <row r="58" s="1" customFormat="1" ht="14.25" customHeight="1" x14ac:dyDescent="0.2"/>
    <row r="59" s="1" customFormat="1" ht="14.25" customHeight="1" x14ac:dyDescent="0.2"/>
    <row r="60" s="1" customFormat="1" ht="14.25" customHeight="1" x14ac:dyDescent="0.2"/>
    <row r="61" s="1" customFormat="1" ht="14.25" customHeight="1" x14ac:dyDescent="0.2"/>
    <row r="62" s="1" customFormat="1" ht="14.25" customHeight="1" x14ac:dyDescent="0.2"/>
    <row r="63" s="1" customFormat="1" ht="14.25" customHeight="1" x14ac:dyDescent="0.2"/>
    <row r="64" s="1" customFormat="1" ht="14.25" customHeight="1" x14ac:dyDescent="0.2"/>
    <row r="65" s="1" customFormat="1" ht="14.25" customHeight="1" x14ac:dyDescent="0.2"/>
    <row r="66" s="1" customFormat="1" ht="14.25" customHeight="1" x14ac:dyDescent="0.2"/>
    <row r="67" s="1" customFormat="1" ht="14.25" customHeight="1" x14ac:dyDescent="0.2"/>
    <row r="68" s="1" customFormat="1" ht="14.25" customHeight="1" x14ac:dyDescent="0.2"/>
    <row r="69" s="1" customFormat="1" ht="14.25" customHeight="1" x14ac:dyDescent="0.2"/>
    <row r="70" s="1" customFormat="1" ht="14.25" customHeight="1" x14ac:dyDescent="0.2"/>
    <row r="71" s="1" customFormat="1" ht="14.25" customHeight="1" x14ac:dyDescent="0.2"/>
    <row r="72" s="1" customFormat="1" ht="14.25" customHeight="1" x14ac:dyDescent="0.2"/>
    <row r="73" s="1" customFormat="1" ht="14.25" customHeight="1" x14ac:dyDescent="0.2"/>
    <row r="74" s="1" customFormat="1" ht="14.25" customHeight="1" x14ac:dyDescent="0.2"/>
    <row r="75" s="1" customFormat="1" ht="14.25" customHeight="1" x14ac:dyDescent="0.2"/>
    <row r="76" s="1" customFormat="1" ht="14.25" customHeight="1" x14ac:dyDescent="0.2"/>
    <row r="77" s="1" customFormat="1" ht="14.25" customHeight="1" x14ac:dyDescent="0.2"/>
  </sheetData>
  <mergeCells count="1">
    <mergeCell ref="A1:K1"/>
  </mergeCells>
  <pageMargins left="0.7" right="0.7" top="0.75" bottom="0.7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95"/>
  <sheetViews>
    <sheetView workbookViewId="0">
      <selection activeCell="A36" sqref="A36"/>
    </sheetView>
  </sheetViews>
  <sheetFormatPr defaultColWidth="14.42578125" defaultRowHeight="15" customHeight="1" x14ac:dyDescent="0.2"/>
  <cols>
    <col min="1" max="1" width="11.28515625" style="1" customWidth="1"/>
    <col min="2" max="2" width="16" style="1" customWidth="1"/>
    <col min="3" max="8" width="9.140625" style="1" customWidth="1"/>
    <col min="9" max="11" width="8.7109375" style="1" customWidth="1"/>
    <col min="12" max="12" width="11" style="1" customWidth="1"/>
    <col min="13" max="13" width="8.7109375" style="1" customWidth="1"/>
    <col min="14" max="14" width="11.7109375" style="1" customWidth="1"/>
    <col min="15" max="15" width="12.5703125" style="1" customWidth="1"/>
    <col min="16" max="16" width="11.5703125" style="1" customWidth="1"/>
    <col min="17" max="17" width="12.28515625" style="1" customWidth="1"/>
    <col min="18" max="16384" width="14.42578125" style="1"/>
  </cols>
  <sheetData>
    <row r="1" spans="1:25" ht="75.75" customHeight="1" x14ac:dyDescent="0.25">
      <c r="A1" s="267" t="s">
        <v>628</v>
      </c>
      <c r="B1" s="267"/>
      <c r="C1" s="267"/>
      <c r="D1" s="267"/>
      <c r="E1" s="267"/>
      <c r="F1" s="267"/>
      <c r="G1" s="267"/>
      <c r="H1" s="267"/>
      <c r="I1" s="267"/>
      <c r="J1" s="267"/>
      <c r="K1" s="267"/>
      <c r="L1" s="267"/>
      <c r="M1" s="267"/>
    </row>
    <row r="2" spans="1:25" ht="21" customHeight="1" x14ac:dyDescent="0.2"/>
    <row r="3" spans="1:25" ht="14.25" customHeight="1" x14ac:dyDescent="0.2">
      <c r="A3" s="283"/>
      <c r="B3" s="283"/>
      <c r="C3" s="284"/>
      <c r="D3" s="284"/>
      <c r="E3" s="284"/>
      <c r="F3" s="284"/>
      <c r="G3" s="284"/>
      <c r="H3" s="284"/>
      <c r="P3" s="16"/>
      <c r="Q3" s="16"/>
      <c r="R3" s="16"/>
      <c r="S3" s="16"/>
      <c r="T3" s="16"/>
      <c r="U3" s="16"/>
      <c r="V3" s="16"/>
      <c r="W3" s="16"/>
      <c r="X3" s="16"/>
    </row>
    <row r="4" spans="1:25" ht="14.25" customHeight="1" x14ac:dyDescent="0.2">
      <c r="A4" s="291" t="s">
        <v>148</v>
      </c>
      <c r="B4" s="292"/>
      <c r="C4" s="292"/>
      <c r="D4" s="292"/>
      <c r="E4" s="292"/>
      <c r="F4" s="292"/>
      <c r="G4" s="292"/>
      <c r="H4" s="293"/>
      <c r="P4" s="16"/>
      <c r="Q4" s="16"/>
      <c r="R4" s="16"/>
      <c r="S4" s="16"/>
      <c r="T4" s="16"/>
      <c r="U4" s="16"/>
      <c r="V4" s="16"/>
      <c r="W4" s="16"/>
      <c r="X4" s="16"/>
    </row>
    <row r="5" spans="1:25" ht="14.25" customHeight="1" x14ac:dyDescent="0.2">
      <c r="A5" s="294" t="s">
        <v>306</v>
      </c>
      <c r="B5" s="279" t="s">
        <v>446</v>
      </c>
      <c r="C5" s="296" t="s">
        <v>68</v>
      </c>
      <c r="D5" s="288"/>
      <c r="E5" s="289"/>
      <c r="F5" s="287" t="s">
        <v>69</v>
      </c>
      <c r="G5" s="288"/>
      <c r="H5" s="290"/>
      <c r="P5" s="16"/>
      <c r="Q5" s="16"/>
      <c r="R5" s="16"/>
      <c r="S5" s="16"/>
      <c r="T5" s="16"/>
      <c r="U5" s="16"/>
      <c r="V5" s="16"/>
      <c r="W5" s="16"/>
      <c r="X5" s="16"/>
    </row>
    <row r="6" spans="1:25" ht="14.25" customHeight="1" x14ac:dyDescent="0.2">
      <c r="A6" s="295"/>
      <c r="B6" s="280"/>
      <c r="C6" s="4" t="s">
        <v>70</v>
      </c>
      <c r="D6" s="4" t="s">
        <v>71</v>
      </c>
      <c r="E6" s="3" t="s">
        <v>72</v>
      </c>
      <c r="F6" s="4" t="s">
        <v>70</v>
      </c>
      <c r="G6" s="4" t="s">
        <v>71</v>
      </c>
      <c r="H6" s="110" t="s">
        <v>72</v>
      </c>
      <c r="P6" s="16"/>
      <c r="Q6" s="131"/>
      <c r="R6" s="131"/>
      <c r="S6" s="131"/>
      <c r="T6" s="131"/>
      <c r="U6" s="131"/>
      <c r="V6" s="131"/>
      <c r="W6" s="131"/>
      <c r="X6" s="131"/>
      <c r="Y6" s="134"/>
    </row>
    <row r="7" spans="1:25" ht="14.25" customHeight="1" x14ac:dyDescent="0.2">
      <c r="A7" s="112" t="s">
        <v>65</v>
      </c>
      <c r="B7" s="117" t="s">
        <v>447</v>
      </c>
      <c r="C7" s="113">
        <v>0.17</v>
      </c>
      <c r="D7" s="114">
        <v>11</v>
      </c>
      <c r="E7" s="18" t="s">
        <v>598</v>
      </c>
      <c r="F7" s="113">
        <v>0.89600000000000002</v>
      </c>
      <c r="G7" s="114">
        <v>11</v>
      </c>
      <c r="H7" s="115">
        <v>0.16400000000000001</v>
      </c>
      <c r="P7" s="16"/>
      <c r="Q7" s="135"/>
      <c r="R7" s="135"/>
      <c r="S7" s="135"/>
      <c r="T7" s="135"/>
      <c r="U7" s="135"/>
      <c r="V7" s="135"/>
      <c r="W7" s="135"/>
      <c r="X7" s="135"/>
      <c r="Y7" s="134"/>
    </row>
    <row r="8" spans="1:25" ht="14.25" customHeight="1" x14ac:dyDescent="0.2">
      <c r="A8" s="36"/>
      <c r="B8" s="128" t="s">
        <v>448</v>
      </c>
      <c r="C8" s="129">
        <v>0.109</v>
      </c>
      <c r="D8" s="129">
        <v>31</v>
      </c>
      <c r="E8" s="129" t="s">
        <v>351</v>
      </c>
      <c r="F8" s="129">
        <v>0.96599999999999997</v>
      </c>
      <c r="G8" s="129">
        <v>31</v>
      </c>
      <c r="H8" s="132">
        <v>0.40799999999999997</v>
      </c>
      <c r="P8" s="16"/>
      <c r="Q8" s="135"/>
      <c r="R8" s="135"/>
      <c r="S8" s="136"/>
      <c r="T8" s="136"/>
      <c r="U8" s="136"/>
      <c r="V8" s="136"/>
      <c r="W8" s="136"/>
      <c r="X8" s="136"/>
      <c r="Y8" s="134"/>
    </row>
    <row r="9" spans="1:25" ht="14.25" customHeight="1" x14ac:dyDescent="0.2">
      <c r="A9" s="36"/>
      <c r="B9" s="36" t="s">
        <v>451</v>
      </c>
      <c r="C9" s="111">
        <v>0.18558026790872156</v>
      </c>
      <c r="D9" s="127">
        <v>21</v>
      </c>
      <c r="E9" s="111">
        <v>5.7185157715575578E-2</v>
      </c>
      <c r="F9" s="111">
        <v>0.88711121575706153</v>
      </c>
      <c r="G9" s="127">
        <v>21</v>
      </c>
      <c r="H9" s="116">
        <v>1.9838454091989314E-2</v>
      </c>
      <c r="P9" s="16"/>
      <c r="Q9" s="137"/>
      <c r="R9" s="137"/>
      <c r="S9" s="136"/>
      <c r="T9" s="136"/>
      <c r="U9" s="136"/>
      <c r="V9" s="136"/>
      <c r="W9" s="136"/>
      <c r="X9" s="136"/>
      <c r="Y9" s="134"/>
    </row>
    <row r="10" spans="1:25" ht="14.25" customHeight="1" x14ac:dyDescent="0.2">
      <c r="A10" s="36"/>
      <c r="B10" s="36" t="s">
        <v>449</v>
      </c>
      <c r="C10" s="16">
        <v>0.05</v>
      </c>
      <c r="D10" s="16">
        <v>412</v>
      </c>
      <c r="E10" s="16">
        <v>1.7000000000000001E-2</v>
      </c>
      <c r="F10" s="16">
        <v>0.98699999999999999</v>
      </c>
      <c r="G10" s="16">
        <v>412</v>
      </c>
      <c r="H10" s="17">
        <v>1E-3</v>
      </c>
      <c r="P10" s="16"/>
      <c r="Q10" s="138"/>
      <c r="R10" s="139"/>
      <c r="S10" s="140"/>
      <c r="T10" s="141"/>
      <c r="U10" s="142"/>
      <c r="V10" s="140"/>
      <c r="W10" s="141"/>
      <c r="X10" s="140"/>
      <c r="Y10" s="134"/>
    </row>
    <row r="11" spans="1:25" ht="14.25" customHeight="1" x14ac:dyDescent="0.2">
      <c r="A11" s="38"/>
      <c r="B11" s="38" t="s">
        <v>450</v>
      </c>
      <c r="C11" s="117">
        <v>0.26800000000000002</v>
      </c>
      <c r="D11" s="117">
        <v>34</v>
      </c>
      <c r="E11" s="117">
        <v>0</v>
      </c>
      <c r="F11" s="117">
        <v>0.88700000000000001</v>
      </c>
      <c r="G11" s="117">
        <v>34</v>
      </c>
      <c r="H11" s="133">
        <v>2E-3</v>
      </c>
      <c r="P11" s="16"/>
      <c r="Q11" s="138"/>
      <c r="R11" s="139"/>
      <c r="S11" s="140"/>
      <c r="T11" s="141"/>
      <c r="U11" s="142"/>
      <c r="V11" s="140"/>
      <c r="W11" s="141"/>
      <c r="X11" s="140"/>
      <c r="Y11" s="134"/>
    </row>
    <row r="12" spans="1:25" ht="14.25" customHeight="1" x14ac:dyDescent="0.2">
      <c r="A12" s="16"/>
      <c r="B12" s="16"/>
      <c r="C12" s="16"/>
      <c r="D12" s="16"/>
      <c r="E12" s="16"/>
      <c r="F12" s="16"/>
      <c r="G12" s="16"/>
      <c r="H12" s="16"/>
      <c r="P12" s="16"/>
      <c r="Q12" s="138"/>
      <c r="R12" s="139"/>
      <c r="S12" s="140"/>
      <c r="T12" s="141"/>
      <c r="U12" s="140"/>
      <c r="V12" s="140"/>
      <c r="W12" s="141"/>
      <c r="X12" s="140"/>
      <c r="Y12" s="134"/>
    </row>
    <row r="13" spans="1:25" ht="14.25" customHeight="1" x14ac:dyDescent="0.2">
      <c r="A13" s="16"/>
      <c r="B13" s="16"/>
      <c r="C13" s="16"/>
      <c r="D13" s="16"/>
      <c r="E13" s="16"/>
      <c r="F13" s="16"/>
      <c r="G13" s="16"/>
      <c r="H13" s="16"/>
      <c r="P13" s="16"/>
      <c r="Q13" s="138"/>
      <c r="R13" s="139"/>
      <c r="S13" s="140"/>
      <c r="T13" s="141"/>
      <c r="U13" s="140"/>
      <c r="V13" s="140"/>
      <c r="W13" s="141"/>
      <c r="X13" s="140"/>
      <c r="Y13" s="134"/>
    </row>
    <row r="14" spans="1:25" ht="14.25" customHeight="1" x14ac:dyDescent="0.2">
      <c r="A14" s="16"/>
      <c r="B14" s="16"/>
      <c r="C14" s="16"/>
      <c r="D14" s="16"/>
      <c r="E14" s="16"/>
      <c r="F14" s="16"/>
      <c r="G14" s="16"/>
      <c r="H14" s="16"/>
      <c r="P14" s="16"/>
      <c r="Q14" s="138"/>
      <c r="R14" s="139"/>
      <c r="S14" s="140"/>
      <c r="T14" s="141"/>
      <c r="U14" s="140"/>
      <c r="V14" s="140"/>
      <c r="W14" s="141"/>
      <c r="X14" s="140"/>
      <c r="Y14" s="134"/>
    </row>
    <row r="15" spans="1:25" ht="14.25" customHeight="1" x14ac:dyDescent="0.2">
      <c r="A15" s="291" t="s">
        <v>147</v>
      </c>
      <c r="B15" s="292"/>
      <c r="C15" s="292"/>
      <c r="D15" s="292"/>
      <c r="E15" s="292"/>
      <c r="F15" s="292"/>
      <c r="G15" s="292"/>
      <c r="H15" s="293"/>
      <c r="P15" s="16"/>
      <c r="Q15" s="143"/>
      <c r="R15" s="143"/>
      <c r="S15" s="143"/>
      <c r="T15" s="143"/>
      <c r="U15" s="143"/>
      <c r="V15" s="143"/>
      <c r="W15" s="143"/>
      <c r="X15" s="143"/>
      <c r="Y15" s="134"/>
    </row>
    <row r="16" spans="1:25" ht="14.25" customHeight="1" x14ac:dyDescent="0.2">
      <c r="A16" s="285" t="s">
        <v>306</v>
      </c>
      <c r="B16" s="281" t="s">
        <v>446</v>
      </c>
      <c r="C16" s="287" t="s">
        <v>68</v>
      </c>
      <c r="D16" s="288"/>
      <c r="E16" s="289"/>
      <c r="F16" s="287" t="s">
        <v>69</v>
      </c>
      <c r="G16" s="288"/>
      <c r="H16" s="290"/>
      <c r="P16" s="16"/>
      <c r="Q16" s="143"/>
      <c r="R16" s="143"/>
      <c r="S16" s="143"/>
      <c r="T16" s="143"/>
      <c r="U16" s="143"/>
      <c r="V16" s="143"/>
      <c r="W16" s="143"/>
      <c r="X16" s="143"/>
      <c r="Y16" s="134"/>
    </row>
    <row r="17" spans="1:24" ht="14.25" customHeight="1" x14ac:dyDescent="0.2">
      <c r="A17" s="286"/>
      <c r="B17" s="282"/>
      <c r="C17" s="16" t="s">
        <v>70</v>
      </c>
      <c r="D17" s="16" t="s">
        <v>71</v>
      </c>
      <c r="E17" s="219" t="s">
        <v>72</v>
      </c>
      <c r="F17" s="16" t="s">
        <v>70</v>
      </c>
      <c r="G17" s="16" t="s">
        <v>71</v>
      </c>
      <c r="H17" s="17" t="s">
        <v>72</v>
      </c>
      <c r="P17" s="16"/>
      <c r="Q17" s="16"/>
      <c r="R17" s="16"/>
      <c r="S17" s="16"/>
      <c r="T17" s="16"/>
      <c r="U17" s="16"/>
      <c r="V17" s="16"/>
      <c r="W17" s="16"/>
      <c r="X17" s="16"/>
    </row>
    <row r="18" spans="1:24" ht="14.25" customHeight="1" x14ac:dyDescent="0.2">
      <c r="A18" s="278" t="s">
        <v>66</v>
      </c>
      <c r="B18" s="129" t="s">
        <v>447</v>
      </c>
      <c r="C18" s="129">
        <v>6.4000000000000001E-2</v>
      </c>
      <c r="D18" s="129">
        <v>95</v>
      </c>
      <c r="E18" s="132" t="s">
        <v>351</v>
      </c>
      <c r="F18" s="129">
        <v>0.98399999999999999</v>
      </c>
      <c r="G18" s="129">
        <v>95</v>
      </c>
      <c r="H18" s="132">
        <v>0.28000000000000003</v>
      </c>
      <c r="P18" s="16"/>
      <c r="Q18" s="16"/>
      <c r="R18" s="16"/>
      <c r="S18" s="16"/>
      <c r="T18" s="16"/>
      <c r="U18" s="16"/>
      <c r="V18" s="16"/>
      <c r="W18" s="16"/>
      <c r="X18" s="16"/>
    </row>
    <row r="19" spans="1:24" ht="14.25" customHeight="1" x14ac:dyDescent="0.2">
      <c r="A19" s="276"/>
      <c r="B19" s="16" t="s">
        <v>466</v>
      </c>
      <c r="C19" s="16">
        <v>4.4999999999999998E-2</v>
      </c>
      <c r="D19" s="16">
        <v>46</v>
      </c>
      <c r="E19" s="17" t="s">
        <v>351</v>
      </c>
      <c r="F19" s="16">
        <v>0.94399999999999995</v>
      </c>
      <c r="G19" s="16">
        <v>46</v>
      </c>
      <c r="H19" s="17">
        <v>0.92100000000000004</v>
      </c>
      <c r="P19" s="16"/>
      <c r="Q19" s="16"/>
      <c r="R19" s="16"/>
      <c r="S19" s="16"/>
      <c r="T19" s="16"/>
      <c r="U19" s="16"/>
      <c r="V19" s="16"/>
      <c r="W19" s="16"/>
      <c r="X19" s="16"/>
    </row>
    <row r="20" spans="1:24" ht="14.25" customHeight="1" x14ac:dyDescent="0.2">
      <c r="A20" s="276"/>
      <c r="B20" s="16" t="s">
        <v>467</v>
      </c>
      <c r="C20" s="16">
        <v>0.151</v>
      </c>
      <c r="D20" s="16">
        <v>15</v>
      </c>
      <c r="E20" s="17" t="s">
        <v>351</v>
      </c>
      <c r="F20" s="16">
        <v>0.99399999999999999</v>
      </c>
      <c r="G20" s="16">
        <v>15</v>
      </c>
      <c r="H20" s="17">
        <v>0.19900000000000001</v>
      </c>
      <c r="P20" s="16"/>
      <c r="Q20" s="16"/>
      <c r="R20" s="16"/>
      <c r="S20" s="16"/>
      <c r="T20" s="16"/>
      <c r="U20" s="16"/>
      <c r="V20" s="16"/>
      <c r="W20" s="16"/>
      <c r="X20" s="16"/>
    </row>
    <row r="21" spans="1:24" ht="14.25" customHeight="1" x14ac:dyDescent="0.2">
      <c r="A21" s="276"/>
      <c r="B21" s="16" t="s">
        <v>468</v>
      </c>
      <c r="C21" s="16">
        <v>0.22700000000000001</v>
      </c>
      <c r="D21" s="16">
        <v>14</v>
      </c>
      <c r="E21" s="17">
        <v>0.05</v>
      </c>
      <c r="F21" s="16">
        <v>0.875</v>
      </c>
      <c r="G21" s="16">
        <v>14</v>
      </c>
      <c r="H21" s="17">
        <v>0.05</v>
      </c>
      <c r="P21" s="16"/>
      <c r="Q21" s="16"/>
      <c r="R21" s="16"/>
      <c r="S21" s="16"/>
      <c r="T21" s="16"/>
      <c r="U21" s="16"/>
      <c r="V21" s="16"/>
      <c r="W21" s="16"/>
      <c r="X21" s="16"/>
    </row>
    <row r="22" spans="1:24" ht="14.25" customHeight="1" x14ac:dyDescent="0.2">
      <c r="A22" s="277"/>
      <c r="B22" s="16" t="s">
        <v>470</v>
      </c>
      <c r="C22" s="16">
        <v>6.5000000000000002E-2</v>
      </c>
      <c r="D22" s="16">
        <v>334</v>
      </c>
      <c r="E22" s="17">
        <v>2E-3</v>
      </c>
      <c r="F22" s="16">
        <v>0.99399999999999999</v>
      </c>
      <c r="G22" s="16">
        <v>334</v>
      </c>
      <c r="H22" s="17">
        <v>0.19900000000000001</v>
      </c>
      <c r="P22" s="16"/>
      <c r="Q22" s="16"/>
      <c r="R22" s="16"/>
      <c r="S22" s="16"/>
      <c r="T22" s="16"/>
      <c r="U22" s="16"/>
      <c r="V22" s="16"/>
      <c r="W22" s="16"/>
      <c r="X22" s="16"/>
    </row>
    <row r="23" spans="1:24" ht="14.25" customHeight="1" x14ac:dyDescent="0.2">
      <c r="A23" s="278" t="s">
        <v>67</v>
      </c>
      <c r="B23" s="129" t="s">
        <v>447</v>
      </c>
      <c r="C23" s="129">
        <v>0.11</v>
      </c>
      <c r="D23" s="129">
        <v>95</v>
      </c>
      <c r="E23" s="132">
        <v>7.0000000000000001E-3</v>
      </c>
      <c r="F23" s="129">
        <v>0.96099999999999997</v>
      </c>
      <c r="G23" s="129">
        <v>95</v>
      </c>
      <c r="H23" s="132">
        <v>6.0000000000000001E-3</v>
      </c>
      <c r="P23" s="16"/>
      <c r="Q23" s="16"/>
      <c r="R23" s="16"/>
      <c r="S23" s="16"/>
      <c r="T23" s="16"/>
      <c r="U23" s="16"/>
      <c r="V23" s="16"/>
      <c r="W23" s="16"/>
      <c r="X23" s="16"/>
    </row>
    <row r="24" spans="1:24" ht="14.25" customHeight="1" x14ac:dyDescent="0.2">
      <c r="A24" s="276"/>
      <c r="B24" s="16" t="s">
        <v>466</v>
      </c>
      <c r="C24" s="16">
        <v>8.5999999999999993E-2</v>
      </c>
      <c r="D24" s="16">
        <v>47</v>
      </c>
      <c r="E24" s="17" t="s">
        <v>351</v>
      </c>
      <c r="F24" s="16">
        <v>0.98199999999999998</v>
      </c>
      <c r="G24" s="16">
        <v>47</v>
      </c>
      <c r="H24" s="17">
        <v>0.68600000000000005</v>
      </c>
    </row>
    <row r="25" spans="1:24" ht="14.25" customHeight="1" x14ac:dyDescent="0.2">
      <c r="A25" s="277"/>
      <c r="B25" s="117" t="s">
        <v>470</v>
      </c>
      <c r="C25" s="117">
        <v>3.3000000000000002E-2</v>
      </c>
      <c r="D25" s="117">
        <v>240</v>
      </c>
      <c r="E25" s="133" t="s">
        <v>351</v>
      </c>
      <c r="F25" s="117">
        <v>0.996</v>
      </c>
      <c r="G25" s="117">
        <v>240</v>
      </c>
      <c r="H25" s="133">
        <v>0.77500000000000002</v>
      </c>
    </row>
    <row r="26" spans="1:24" ht="14.25" customHeight="1" x14ac:dyDescent="0.2">
      <c r="A26" s="276" t="s">
        <v>65</v>
      </c>
      <c r="B26" s="16" t="s">
        <v>447</v>
      </c>
      <c r="C26" s="111">
        <v>0.2139914607963932</v>
      </c>
      <c r="D26" s="127">
        <v>13</v>
      </c>
      <c r="E26" s="116">
        <v>0.10609422029320244</v>
      </c>
      <c r="F26" s="111">
        <v>0.86890399514827477</v>
      </c>
      <c r="G26" s="127">
        <v>13</v>
      </c>
      <c r="H26" s="116">
        <v>5.0570028637121844E-2</v>
      </c>
    </row>
    <row r="27" spans="1:24" ht="14.25" customHeight="1" x14ac:dyDescent="0.2">
      <c r="A27" s="276"/>
      <c r="B27" s="16" t="s">
        <v>466</v>
      </c>
      <c r="C27" s="111">
        <v>9.0892847356911666E-2</v>
      </c>
      <c r="D27" s="127">
        <v>38</v>
      </c>
      <c r="E27" s="220" t="s">
        <v>351</v>
      </c>
      <c r="F27" s="111">
        <v>0.98183080464478356</v>
      </c>
      <c r="G27" s="127">
        <v>38</v>
      </c>
      <c r="H27" s="116">
        <v>0.78144424500150955</v>
      </c>
    </row>
    <row r="28" spans="1:24" ht="14.25" customHeight="1" x14ac:dyDescent="0.2">
      <c r="A28" s="276"/>
      <c r="B28" s="16" t="s">
        <v>467</v>
      </c>
      <c r="C28" s="111">
        <v>0.15559899747706085</v>
      </c>
      <c r="D28" s="127">
        <v>11</v>
      </c>
      <c r="E28" s="220" t="s">
        <v>351</v>
      </c>
      <c r="F28" s="111">
        <v>0.97953002661840849</v>
      </c>
      <c r="G28" s="127">
        <v>11</v>
      </c>
      <c r="H28" s="116">
        <v>0.96349292010249199</v>
      </c>
    </row>
    <row r="29" spans="1:24" ht="14.25" customHeight="1" x14ac:dyDescent="0.2">
      <c r="A29" s="276"/>
      <c r="B29" s="16" t="s">
        <v>468</v>
      </c>
      <c r="C29" s="111">
        <v>0.10601075098989274</v>
      </c>
      <c r="D29" s="127">
        <v>18</v>
      </c>
      <c r="E29" s="17" t="s">
        <v>351</v>
      </c>
      <c r="F29" s="111">
        <v>0.9370321725818529</v>
      </c>
      <c r="G29" s="127">
        <v>18</v>
      </c>
      <c r="H29" s="116">
        <v>0.25763690687155794</v>
      </c>
    </row>
    <row r="30" spans="1:24" ht="14.25" customHeight="1" x14ac:dyDescent="0.2">
      <c r="A30" s="276"/>
      <c r="B30" s="16" t="s">
        <v>469</v>
      </c>
      <c r="C30" s="111">
        <v>0.21739547919029872</v>
      </c>
      <c r="D30" s="127">
        <v>6</v>
      </c>
      <c r="E30" s="17" t="s">
        <v>351</v>
      </c>
      <c r="F30" s="111">
        <v>0.96102050276921325</v>
      </c>
      <c r="G30" s="127">
        <v>6</v>
      </c>
      <c r="H30" s="116">
        <v>0.82757031102550704</v>
      </c>
    </row>
    <row r="31" spans="1:24" ht="14.25" customHeight="1" x14ac:dyDescent="0.2">
      <c r="A31" s="276"/>
      <c r="B31" s="16" t="s">
        <v>450</v>
      </c>
      <c r="C31" s="111">
        <v>0.13023993519337307</v>
      </c>
      <c r="D31" s="127">
        <v>17</v>
      </c>
      <c r="E31" s="17" t="s">
        <v>351</v>
      </c>
      <c r="F31" s="111">
        <v>0.96977414797739536</v>
      </c>
      <c r="G31" s="127">
        <v>17</v>
      </c>
      <c r="H31" s="116">
        <v>0.81447272469826537</v>
      </c>
    </row>
    <row r="32" spans="1:24" ht="14.25" customHeight="1" x14ac:dyDescent="0.2">
      <c r="A32" s="277"/>
      <c r="B32" s="117" t="s">
        <v>470</v>
      </c>
      <c r="C32" s="113">
        <v>5.4511149793882219E-2</v>
      </c>
      <c r="D32" s="114">
        <v>417</v>
      </c>
      <c r="E32" s="115">
        <v>4.727734522610009E-3</v>
      </c>
      <c r="F32" s="113">
        <v>0.97913181562303875</v>
      </c>
      <c r="G32" s="114">
        <v>417</v>
      </c>
      <c r="H32" s="115">
        <v>1.036100996694332E-5</v>
      </c>
    </row>
    <row r="33" spans="1:1" ht="14.25" customHeight="1" x14ac:dyDescent="0.2"/>
    <row r="34" spans="1:1" ht="14.25" customHeight="1" x14ac:dyDescent="0.2"/>
    <row r="35" spans="1:1" ht="14.25" customHeight="1" x14ac:dyDescent="0.2">
      <c r="A35" s="1" t="s">
        <v>617</v>
      </c>
    </row>
    <row r="36" spans="1:1" ht="14.25" customHeight="1" x14ac:dyDescent="0.2"/>
    <row r="37" spans="1:1" ht="14.25" customHeight="1" x14ac:dyDescent="0.2"/>
    <row r="38" spans="1:1" ht="14.25" customHeight="1" x14ac:dyDescent="0.2"/>
    <row r="39" spans="1:1" ht="14.25" customHeight="1" x14ac:dyDescent="0.2"/>
    <row r="40" spans="1:1" ht="14.25" customHeight="1" x14ac:dyDescent="0.2"/>
    <row r="41" spans="1:1" ht="14.25" customHeight="1" x14ac:dyDescent="0.2"/>
    <row r="42" spans="1:1" ht="14.25" customHeight="1" x14ac:dyDescent="0.2"/>
    <row r="43" spans="1:1" ht="14.25" customHeight="1" x14ac:dyDescent="0.2"/>
    <row r="44" spans="1:1" ht="14.25" customHeight="1" x14ac:dyDescent="0.2"/>
    <row r="45" spans="1:1" ht="14.25" customHeight="1" x14ac:dyDescent="0.2"/>
    <row r="46" spans="1:1" ht="14.25" customHeight="1" x14ac:dyDescent="0.2"/>
    <row r="47" spans="1:1" ht="14.25" customHeight="1" x14ac:dyDescent="0.2"/>
    <row r="48" spans="1:1"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sheetData>
  <mergeCells count="15">
    <mergeCell ref="A26:A32"/>
    <mergeCell ref="A23:A25"/>
    <mergeCell ref="A18:A22"/>
    <mergeCell ref="A1:M1"/>
    <mergeCell ref="B5:B6"/>
    <mergeCell ref="B16:B17"/>
    <mergeCell ref="A3:H3"/>
    <mergeCell ref="A16:A17"/>
    <mergeCell ref="C16:E16"/>
    <mergeCell ref="F16:H16"/>
    <mergeCell ref="A15:H15"/>
    <mergeCell ref="A4:H4"/>
    <mergeCell ref="A5:A6"/>
    <mergeCell ref="C5:E5"/>
    <mergeCell ref="F5:H5"/>
  </mergeCells>
  <pageMargins left="0.7" right="0.7" top="0.75" bottom="0.7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60"/>
  <sheetViews>
    <sheetView workbookViewId="0">
      <selection activeCell="A45" sqref="A45"/>
    </sheetView>
  </sheetViews>
  <sheetFormatPr defaultColWidth="9.140625" defaultRowHeight="14.25" x14ac:dyDescent="0.2"/>
  <cols>
    <col min="1" max="1" width="41.85546875" style="1" customWidth="1"/>
    <col min="2" max="2" width="27.5703125" style="1" customWidth="1"/>
    <col min="3" max="3" width="9.140625" style="1"/>
    <col min="4" max="4" width="34.28515625" style="1" bestFit="1" customWidth="1"/>
    <col min="5" max="5" width="9.5703125" style="1" bestFit="1" customWidth="1"/>
    <col min="6" max="6" width="9.140625" style="1"/>
    <col min="7" max="7" width="40.28515625" style="1" bestFit="1" customWidth="1"/>
    <col min="8" max="8" width="10.7109375" style="1" bestFit="1" customWidth="1"/>
    <col min="9" max="16384" width="9.140625" style="1"/>
  </cols>
  <sheetData>
    <row r="1" spans="1:15" ht="44.25" customHeight="1" x14ac:dyDescent="0.2">
      <c r="A1" s="268" t="s">
        <v>629</v>
      </c>
      <c r="B1" s="268"/>
      <c r="C1" s="268"/>
      <c r="D1" s="268"/>
      <c r="E1" s="268"/>
      <c r="F1" s="268"/>
      <c r="G1" s="268"/>
      <c r="H1" s="268"/>
      <c r="I1" s="153"/>
      <c r="J1" s="153"/>
      <c r="K1" s="153"/>
      <c r="L1" s="153"/>
      <c r="M1" s="153"/>
      <c r="N1" s="153"/>
      <c r="O1" s="153"/>
    </row>
    <row r="4" spans="1:15" ht="15" x14ac:dyDescent="0.25">
      <c r="A4" s="269" t="s">
        <v>66</v>
      </c>
      <c r="B4" s="271"/>
      <c r="D4" s="269" t="s">
        <v>67</v>
      </c>
      <c r="E4" s="271"/>
      <c r="G4" s="269" t="s">
        <v>65</v>
      </c>
      <c r="H4" s="271"/>
    </row>
    <row r="5" spans="1:15" ht="15" x14ac:dyDescent="0.25">
      <c r="A5" s="119" t="s">
        <v>457</v>
      </c>
      <c r="B5" s="17"/>
      <c r="D5" s="119" t="s">
        <v>372</v>
      </c>
      <c r="E5" s="17"/>
      <c r="G5" s="119" t="s">
        <v>471</v>
      </c>
      <c r="H5" s="17"/>
    </row>
    <row r="6" spans="1:15" x14ac:dyDescent="0.2">
      <c r="A6" s="145" t="s">
        <v>452</v>
      </c>
      <c r="B6" s="147"/>
      <c r="D6" s="36" t="s">
        <v>369</v>
      </c>
      <c r="E6" s="116">
        <v>1102</v>
      </c>
      <c r="G6" s="145" t="s">
        <v>452</v>
      </c>
      <c r="H6" s="147"/>
    </row>
    <row r="7" spans="1:15" x14ac:dyDescent="0.2">
      <c r="A7" s="145" t="s">
        <v>458</v>
      </c>
      <c r="B7" s="147"/>
      <c r="D7" s="36" t="s">
        <v>370</v>
      </c>
      <c r="E7" s="116">
        <v>-4.9010052721541379</v>
      </c>
      <c r="G7" s="145" t="s">
        <v>472</v>
      </c>
      <c r="H7" s="147"/>
    </row>
    <row r="8" spans="1:15" x14ac:dyDescent="0.2">
      <c r="A8" s="145" t="s">
        <v>453</v>
      </c>
      <c r="B8" s="17">
        <v>-4.79</v>
      </c>
      <c r="D8" s="120" t="s">
        <v>373</v>
      </c>
      <c r="E8" s="149" t="s">
        <v>531</v>
      </c>
      <c r="G8" s="145" t="s">
        <v>453</v>
      </c>
      <c r="H8" s="17">
        <v>-4.2</v>
      </c>
    </row>
    <row r="9" spans="1:15" x14ac:dyDescent="0.2">
      <c r="A9" s="145" t="s">
        <v>71</v>
      </c>
      <c r="B9" s="17">
        <v>142</v>
      </c>
      <c r="D9" s="120"/>
      <c r="E9" s="17"/>
      <c r="G9" s="145" t="s">
        <v>71</v>
      </c>
      <c r="H9" s="17">
        <v>49</v>
      </c>
    </row>
    <row r="10" spans="1:15" ht="15" x14ac:dyDescent="0.25">
      <c r="A10" s="148" t="s">
        <v>454</v>
      </c>
      <c r="B10" s="149" t="s">
        <v>531</v>
      </c>
      <c r="D10" s="119" t="s">
        <v>374</v>
      </c>
      <c r="E10" s="17"/>
      <c r="G10" s="148" t="s">
        <v>454</v>
      </c>
      <c r="H10" s="149" t="s">
        <v>531</v>
      </c>
    </row>
    <row r="11" spans="1:15" x14ac:dyDescent="0.2">
      <c r="A11" s="148" t="s">
        <v>455</v>
      </c>
      <c r="B11" s="17">
        <v>-2.029135E-2</v>
      </c>
      <c r="D11" s="36" t="s">
        <v>369</v>
      </c>
      <c r="E11" s="116">
        <v>4722</v>
      </c>
      <c r="G11" s="148" t="s">
        <v>455</v>
      </c>
      <c r="H11" s="17">
        <v>-4.4423999999999998E-2</v>
      </c>
    </row>
    <row r="12" spans="1:15" x14ac:dyDescent="0.2">
      <c r="A12" s="148" t="s">
        <v>456</v>
      </c>
      <c r="B12" s="17">
        <v>4.2364799999999999E-3</v>
      </c>
      <c r="D12" s="36" t="s">
        <v>370</v>
      </c>
      <c r="E12" s="116">
        <v>-8.3580153400104251</v>
      </c>
      <c r="G12" s="148" t="s">
        <v>456</v>
      </c>
      <c r="H12" s="17">
        <v>1.0576E-2</v>
      </c>
    </row>
    <row r="13" spans="1:15" x14ac:dyDescent="0.2">
      <c r="A13" s="36"/>
      <c r="B13" s="17"/>
      <c r="D13" s="121" t="s">
        <v>373</v>
      </c>
      <c r="E13" s="149" t="s">
        <v>531</v>
      </c>
      <c r="G13" s="36"/>
      <c r="H13" s="17"/>
    </row>
    <row r="14" spans="1:15" ht="15" x14ac:dyDescent="0.25">
      <c r="A14" s="119" t="s">
        <v>459</v>
      </c>
      <c r="B14" s="17"/>
      <c r="G14" s="119" t="s">
        <v>473</v>
      </c>
      <c r="H14" s="17"/>
    </row>
    <row r="15" spans="1:15" x14ac:dyDescent="0.2">
      <c r="A15" s="145" t="s">
        <v>452</v>
      </c>
      <c r="B15" s="17"/>
      <c r="G15" s="145" t="s">
        <v>452</v>
      </c>
      <c r="H15" s="17"/>
    </row>
    <row r="16" spans="1:15" x14ac:dyDescent="0.2">
      <c r="A16" s="145" t="s">
        <v>460</v>
      </c>
      <c r="B16" s="116"/>
      <c r="G16" s="145" t="s">
        <v>474</v>
      </c>
      <c r="H16" s="116"/>
    </row>
    <row r="17" spans="1:21" x14ac:dyDescent="0.2">
      <c r="A17" s="145" t="s">
        <v>453</v>
      </c>
      <c r="B17" s="17">
        <v>-0.72699999999999998</v>
      </c>
      <c r="G17" s="145" t="s">
        <v>453</v>
      </c>
      <c r="H17" s="17">
        <v>-0.875</v>
      </c>
    </row>
    <row r="18" spans="1:21" x14ac:dyDescent="0.2">
      <c r="A18" s="145" t="s">
        <v>71</v>
      </c>
      <c r="B18" s="17">
        <v>15.2</v>
      </c>
      <c r="G18" s="145" t="s">
        <v>71</v>
      </c>
      <c r="H18" s="17">
        <v>22</v>
      </c>
    </row>
    <row r="19" spans="1:21" x14ac:dyDescent="0.2">
      <c r="A19" s="148" t="s">
        <v>454</v>
      </c>
      <c r="B19" s="17">
        <v>0.47899999999999998</v>
      </c>
      <c r="G19" s="148" t="s">
        <v>454</v>
      </c>
      <c r="H19" s="17">
        <v>0.39100000000000001</v>
      </c>
    </row>
    <row r="20" spans="1:21" x14ac:dyDescent="0.2">
      <c r="A20" s="148" t="s">
        <v>455</v>
      </c>
      <c r="B20" s="17">
        <v>-8.2593400000000004E-3</v>
      </c>
      <c r="G20" s="148" t="s">
        <v>455</v>
      </c>
      <c r="H20" s="17">
        <v>-1.4260999999999999E-2</v>
      </c>
    </row>
    <row r="21" spans="1:21" x14ac:dyDescent="0.2">
      <c r="A21" s="148" t="s">
        <v>456</v>
      </c>
      <c r="B21" s="17">
        <v>1.136739E-2</v>
      </c>
      <c r="G21" s="148" t="s">
        <v>456</v>
      </c>
      <c r="H21" s="17">
        <v>1.6295E-2</v>
      </c>
    </row>
    <row r="22" spans="1:21" x14ac:dyDescent="0.2">
      <c r="A22" s="36"/>
      <c r="B22" s="17"/>
      <c r="G22" s="36"/>
      <c r="H22" s="17"/>
    </row>
    <row r="23" spans="1:21" ht="15" x14ac:dyDescent="0.25">
      <c r="A23" s="119" t="s">
        <v>461</v>
      </c>
      <c r="B23" s="17"/>
      <c r="G23" s="119" t="s">
        <v>475</v>
      </c>
      <c r="H23" s="17"/>
    </row>
    <row r="24" spans="1:21" x14ac:dyDescent="0.2">
      <c r="A24" s="145" t="s">
        <v>452</v>
      </c>
      <c r="B24" s="17"/>
      <c r="G24" s="145" t="s">
        <v>452</v>
      </c>
      <c r="H24" s="17"/>
    </row>
    <row r="25" spans="1:21" x14ac:dyDescent="0.2">
      <c r="A25" s="145" t="s">
        <v>462</v>
      </c>
      <c r="B25" s="17"/>
      <c r="G25" s="145" t="s">
        <v>476</v>
      </c>
      <c r="H25" s="17"/>
    </row>
    <row r="26" spans="1:21" x14ac:dyDescent="0.2">
      <c r="A26" s="145" t="s">
        <v>453</v>
      </c>
      <c r="B26" s="17">
        <v>-3.8730000000000002</v>
      </c>
      <c r="G26" s="145" t="s">
        <v>453</v>
      </c>
      <c r="H26" s="17">
        <v>-3.444</v>
      </c>
      <c r="U26" s="130"/>
    </row>
    <row r="27" spans="1:21" ht="16.5" customHeight="1" x14ac:dyDescent="0.2">
      <c r="A27" s="145" t="s">
        <v>71</v>
      </c>
      <c r="B27" s="17">
        <v>107</v>
      </c>
      <c r="G27" s="145" t="s">
        <v>71</v>
      </c>
      <c r="H27" s="17">
        <v>29</v>
      </c>
      <c r="U27" s="150"/>
    </row>
    <row r="28" spans="1:21" ht="15.75" customHeight="1" x14ac:dyDescent="0.2">
      <c r="A28" s="148" t="s">
        <v>454</v>
      </c>
      <c r="B28" s="149" t="s">
        <v>531</v>
      </c>
      <c r="G28" s="148" t="s">
        <v>454</v>
      </c>
      <c r="H28" s="149">
        <v>2E-3</v>
      </c>
      <c r="U28" s="150"/>
    </row>
    <row r="29" spans="1:21" ht="16.5" customHeight="1" x14ac:dyDescent="0.2">
      <c r="A29" s="148" t="s">
        <v>455</v>
      </c>
      <c r="B29" s="17">
        <v>-2.496466E-2</v>
      </c>
      <c r="G29" s="148" t="s">
        <v>455</v>
      </c>
      <c r="H29" s="17">
        <v>-4.1786999999999998E-2</v>
      </c>
      <c r="U29" s="150"/>
    </row>
    <row r="30" spans="1:21" x14ac:dyDescent="0.2">
      <c r="A30" s="148" t="s">
        <v>456</v>
      </c>
      <c r="B30" s="17">
        <v>6.4458299999999996E-3</v>
      </c>
      <c r="G30" s="148" t="s">
        <v>456</v>
      </c>
      <c r="H30" s="17">
        <v>1.2134000000000001E-2</v>
      </c>
    </row>
    <row r="31" spans="1:21" x14ac:dyDescent="0.2">
      <c r="A31" s="36"/>
      <c r="B31" s="116"/>
      <c r="G31" s="36"/>
      <c r="H31" s="17"/>
    </row>
    <row r="32" spans="1:21" ht="15" x14ac:dyDescent="0.25">
      <c r="A32" s="119" t="s">
        <v>463</v>
      </c>
      <c r="B32" s="116"/>
      <c r="G32" s="119" t="s">
        <v>477</v>
      </c>
      <c r="H32" s="17"/>
    </row>
    <row r="33" spans="1:8" x14ac:dyDescent="0.2">
      <c r="A33" s="145" t="s">
        <v>452</v>
      </c>
      <c r="B33" s="17"/>
      <c r="G33" s="145" t="s">
        <v>452</v>
      </c>
      <c r="H33" s="17"/>
    </row>
    <row r="34" spans="1:8" x14ac:dyDescent="0.2">
      <c r="A34" s="145" t="s">
        <v>464</v>
      </c>
      <c r="B34" s="17"/>
      <c r="G34" s="145" t="s">
        <v>478</v>
      </c>
      <c r="H34" s="17"/>
    </row>
    <row r="35" spans="1:8" x14ac:dyDescent="0.2">
      <c r="A35" s="145" t="s">
        <v>453</v>
      </c>
      <c r="B35" s="17">
        <v>15.507</v>
      </c>
      <c r="G35" s="145" t="s">
        <v>453</v>
      </c>
      <c r="H35" s="17">
        <v>0.56899999999999995</v>
      </c>
    </row>
    <row r="36" spans="1:8" x14ac:dyDescent="0.2">
      <c r="A36" s="145" t="s">
        <v>71</v>
      </c>
      <c r="B36" s="17">
        <v>427</v>
      </c>
      <c r="G36" s="145" t="s">
        <v>71</v>
      </c>
      <c r="H36" s="17">
        <v>17</v>
      </c>
    </row>
    <row r="37" spans="1:8" x14ac:dyDescent="0.2">
      <c r="A37" s="148" t="s">
        <v>454</v>
      </c>
      <c r="B37" s="149" t="s">
        <v>531</v>
      </c>
      <c r="G37" s="148" t="s">
        <v>454</v>
      </c>
      <c r="H37" s="152">
        <v>0.57699999999999996</v>
      </c>
    </row>
    <row r="38" spans="1:8" x14ac:dyDescent="0.2">
      <c r="A38" s="148" t="s">
        <v>455</v>
      </c>
      <c r="B38" s="17">
        <v>3.7661680000000003E-2</v>
      </c>
      <c r="G38" s="148" t="s">
        <v>455</v>
      </c>
      <c r="H38" s="17">
        <v>8.4360000000000008E-3</v>
      </c>
    </row>
    <row r="39" spans="1:8" x14ac:dyDescent="0.2">
      <c r="A39" s="151" t="s">
        <v>456</v>
      </c>
      <c r="B39" s="133">
        <v>2.4287000000000002E-3</v>
      </c>
      <c r="G39" s="148" t="s">
        <v>456</v>
      </c>
      <c r="H39" s="17">
        <v>1.4838E-2</v>
      </c>
    </row>
    <row r="40" spans="1:8" x14ac:dyDescent="0.2">
      <c r="G40" s="36"/>
      <c r="H40" s="116"/>
    </row>
    <row r="41" spans="1:8" ht="15" x14ac:dyDescent="0.25">
      <c r="A41" s="37"/>
      <c r="B41" s="16"/>
      <c r="C41" s="16"/>
      <c r="G41" s="119" t="s">
        <v>479</v>
      </c>
      <c r="H41" s="116"/>
    </row>
    <row r="42" spans="1:8" x14ac:dyDescent="0.2">
      <c r="A42" s="16"/>
      <c r="B42" s="111"/>
      <c r="C42" s="16"/>
      <c r="G42" s="145" t="s">
        <v>452</v>
      </c>
      <c r="H42" s="17"/>
    </row>
    <row r="43" spans="1:8" x14ac:dyDescent="0.2">
      <c r="A43" s="16"/>
      <c r="B43" s="111"/>
      <c r="C43" s="16"/>
      <c r="G43" s="145" t="s">
        <v>480</v>
      </c>
      <c r="H43" s="17"/>
    </row>
    <row r="44" spans="1:8" x14ac:dyDescent="0.2">
      <c r="A44" s="146" t="s">
        <v>617</v>
      </c>
      <c r="B44" s="111"/>
      <c r="C44" s="16"/>
      <c r="G44" s="145" t="s">
        <v>453</v>
      </c>
      <c r="H44" s="17">
        <v>0.752</v>
      </c>
    </row>
    <row r="45" spans="1:8" x14ac:dyDescent="0.2">
      <c r="A45" s="16"/>
      <c r="B45" s="16"/>
      <c r="C45" s="16"/>
      <c r="G45" s="145" t="s">
        <v>71</v>
      </c>
      <c r="H45" s="17">
        <v>28</v>
      </c>
    </row>
    <row r="46" spans="1:8" x14ac:dyDescent="0.2">
      <c r="A46" s="16"/>
      <c r="B46" s="16"/>
      <c r="C46" s="16"/>
      <c r="G46" s="148" t="s">
        <v>454</v>
      </c>
      <c r="H46" s="152">
        <v>0.45800000000000002</v>
      </c>
    </row>
    <row r="47" spans="1:8" x14ac:dyDescent="0.2">
      <c r="A47" s="16"/>
      <c r="B47" s="16"/>
      <c r="C47" s="16"/>
      <c r="G47" s="148" t="s">
        <v>455</v>
      </c>
      <c r="H47" s="17">
        <v>1.1867000000000001E-2</v>
      </c>
    </row>
    <row r="48" spans="1:8" x14ac:dyDescent="0.2">
      <c r="A48" s="16"/>
      <c r="B48" s="111"/>
      <c r="C48" s="16"/>
      <c r="G48" s="148" t="s">
        <v>456</v>
      </c>
      <c r="H48" s="17">
        <v>1.5779000000000001E-2</v>
      </c>
    </row>
    <row r="49" spans="1:9" x14ac:dyDescent="0.2">
      <c r="A49" s="16"/>
      <c r="B49" s="111"/>
      <c r="C49" s="16"/>
      <c r="G49" s="36"/>
      <c r="H49" s="17"/>
    </row>
    <row r="50" spans="1:9" ht="15" x14ac:dyDescent="0.25">
      <c r="A50" s="146"/>
      <c r="B50" s="111"/>
      <c r="C50" s="16"/>
      <c r="G50" s="119" t="s">
        <v>481</v>
      </c>
      <c r="H50" s="116"/>
    </row>
    <row r="51" spans="1:9" x14ac:dyDescent="0.2">
      <c r="A51" s="16"/>
      <c r="B51" s="16"/>
      <c r="C51" s="16"/>
      <c r="G51" s="36" t="s">
        <v>369</v>
      </c>
      <c r="H51" s="154">
        <v>825</v>
      </c>
    </row>
    <row r="52" spans="1:9" x14ac:dyDescent="0.2">
      <c r="G52" s="36" t="s">
        <v>370</v>
      </c>
      <c r="H52" s="17">
        <v>-4.2729999999999997</v>
      </c>
    </row>
    <row r="53" spans="1:9" x14ac:dyDescent="0.2">
      <c r="G53" s="121" t="s">
        <v>373</v>
      </c>
      <c r="H53" s="149" t="s">
        <v>531</v>
      </c>
    </row>
    <row r="54" spans="1:9" x14ac:dyDescent="0.2">
      <c r="G54" s="130"/>
      <c r="H54" s="16"/>
      <c r="I54" s="16"/>
    </row>
    <row r="55" spans="1:9" x14ac:dyDescent="0.2">
      <c r="G55" s="150"/>
      <c r="H55" s="155"/>
      <c r="I55" s="16"/>
    </row>
    <row r="56" spans="1:9" x14ac:dyDescent="0.2">
      <c r="G56" s="150"/>
      <c r="H56" s="16"/>
      <c r="I56" s="16"/>
    </row>
    <row r="57" spans="1:9" x14ac:dyDescent="0.2">
      <c r="G57" s="150"/>
      <c r="H57" s="16"/>
      <c r="I57" s="16"/>
    </row>
    <row r="58" spans="1:9" x14ac:dyDescent="0.2">
      <c r="G58" s="16"/>
      <c r="H58" s="16"/>
      <c r="I58" s="16"/>
    </row>
    <row r="59" spans="1:9" x14ac:dyDescent="0.2">
      <c r="G59" s="16"/>
      <c r="H59" s="16"/>
      <c r="I59" s="16"/>
    </row>
    <row r="60" spans="1:9" x14ac:dyDescent="0.2">
      <c r="G60" s="16"/>
      <c r="H60" s="16"/>
      <c r="I60" s="16"/>
    </row>
  </sheetData>
  <mergeCells count="4">
    <mergeCell ref="D4:E4"/>
    <mergeCell ref="G4:H4"/>
    <mergeCell ref="A4:B4"/>
    <mergeCell ref="A1:H1"/>
  </mergeCell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127"/>
  <sheetViews>
    <sheetView workbookViewId="0">
      <selection activeCell="C3" sqref="C3:C4"/>
    </sheetView>
  </sheetViews>
  <sheetFormatPr defaultColWidth="14.42578125" defaultRowHeight="15" customHeight="1" x14ac:dyDescent="0.2"/>
  <cols>
    <col min="1" max="1" width="13.28515625" style="1" customWidth="1"/>
    <col min="2" max="2" width="27.5703125" style="1" bestFit="1" customWidth="1"/>
    <col min="3" max="3" width="18.140625" style="1" customWidth="1"/>
    <col min="4" max="4" width="13.7109375" style="1" customWidth="1"/>
    <col min="5" max="5" width="14.5703125" style="1" customWidth="1"/>
    <col min="6" max="6" width="19" style="1" customWidth="1"/>
    <col min="7" max="7" width="23.42578125" style="1" customWidth="1"/>
    <col min="8" max="8" width="19.85546875" style="1" bestFit="1" customWidth="1"/>
    <col min="9" max="10" width="10.28515625" style="160" customWidth="1"/>
    <col min="11" max="11" width="17.85546875" style="160" customWidth="1"/>
    <col min="12" max="12" width="8.28515625" style="1" customWidth="1"/>
    <col min="13" max="16" width="9.140625" style="1" customWidth="1"/>
    <col min="17" max="17" width="7.85546875" style="1" customWidth="1"/>
    <col min="18" max="22" width="9.140625" style="1" customWidth="1"/>
    <col min="23" max="16384" width="14.42578125" style="1"/>
  </cols>
  <sheetData>
    <row r="1" spans="1:23" ht="63.75" customHeight="1" x14ac:dyDescent="0.25">
      <c r="A1" s="267" t="s">
        <v>630</v>
      </c>
      <c r="B1" s="267"/>
      <c r="C1" s="275"/>
      <c r="D1" s="275"/>
      <c r="E1" s="275"/>
      <c r="F1" s="275"/>
      <c r="G1" s="275"/>
      <c r="H1" s="275"/>
      <c r="I1" s="275"/>
      <c r="J1" s="275"/>
      <c r="K1" s="275"/>
      <c r="L1" s="275"/>
      <c r="M1" s="275"/>
      <c r="N1" s="275"/>
      <c r="O1" s="275"/>
      <c r="P1" s="275"/>
      <c r="Q1" s="275"/>
    </row>
    <row r="2" spans="1:23" ht="23.25" customHeight="1" x14ac:dyDescent="0.2">
      <c r="K2" s="157"/>
      <c r="L2" s="9"/>
    </row>
    <row r="3" spans="1:23" ht="18.75" customHeight="1" x14ac:dyDescent="0.2">
      <c r="A3" s="302" t="s">
        <v>113</v>
      </c>
      <c r="B3" s="297" t="s">
        <v>446</v>
      </c>
      <c r="C3" s="297" t="s">
        <v>430</v>
      </c>
      <c r="D3" s="297" t="s">
        <v>191</v>
      </c>
      <c r="E3" s="297" t="s">
        <v>492</v>
      </c>
      <c r="F3" s="300" t="s">
        <v>143</v>
      </c>
      <c r="G3" s="301"/>
      <c r="H3" s="297" t="s">
        <v>115</v>
      </c>
      <c r="I3" s="297" t="s">
        <v>116</v>
      </c>
      <c r="J3" s="300" t="s">
        <v>535</v>
      </c>
      <c r="K3" s="306" t="s">
        <v>117</v>
      </c>
      <c r="L3" s="306" t="s">
        <v>130</v>
      </c>
      <c r="M3" s="297" t="s">
        <v>118</v>
      </c>
      <c r="N3" s="297" t="s">
        <v>119</v>
      </c>
      <c r="O3" s="297" t="s">
        <v>120</v>
      </c>
      <c r="P3" s="297" t="s">
        <v>338</v>
      </c>
      <c r="Q3" s="304" t="s">
        <v>190</v>
      </c>
      <c r="R3" s="10"/>
      <c r="S3" s="10"/>
      <c r="T3" s="10"/>
      <c r="U3" s="10"/>
      <c r="V3" s="10"/>
    </row>
    <row r="4" spans="1:23" ht="33" customHeight="1" x14ac:dyDescent="0.2">
      <c r="A4" s="303"/>
      <c r="B4" s="298"/>
      <c r="C4" s="299"/>
      <c r="D4" s="299"/>
      <c r="E4" s="298"/>
      <c r="F4" s="165" t="s">
        <v>121</v>
      </c>
      <c r="G4" s="165" t="s">
        <v>122</v>
      </c>
      <c r="H4" s="299"/>
      <c r="I4" s="299"/>
      <c r="J4" s="308"/>
      <c r="K4" s="299"/>
      <c r="L4" s="307"/>
      <c r="M4" s="299"/>
      <c r="N4" s="299"/>
      <c r="O4" s="299"/>
      <c r="P4" s="299"/>
      <c r="Q4" s="305"/>
      <c r="R4" s="10"/>
      <c r="S4" s="10"/>
      <c r="T4" s="10"/>
      <c r="U4" s="10"/>
      <c r="V4" s="10"/>
    </row>
    <row r="5" spans="1:23" ht="14.25" customHeight="1" x14ac:dyDescent="0.2">
      <c r="A5" s="160" t="s">
        <v>203</v>
      </c>
      <c r="B5" s="160" t="s">
        <v>506</v>
      </c>
      <c r="C5" s="177">
        <v>910303</v>
      </c>
      <c r="D5" s="159"/>
      <c r="E5" s="159"/>
      <c r="F5" s="159" t="s">
        <v>214</v>
      </c>
      <c r="G5" s="177" t="s">
        <v>490</v>
      </c>
      <c r="H5" s="177" t="s">
        <v>215</v>
      </c>
      <c r="I5" s="160" t="s">
        <v>217</v>
      </c>
      <c r="J5" s="160" t="s">
        <v>86</v>
      </c>
      <c r="K5" s="158" t="s">
        <v>297</v>
      </c>
      <c r="L5" s="166">
        <v>-1.9199999999999998E-2</v>
      </c>
      <c r="M5" s="167">
        <v>41.9</v>
      </c>
      <c r="N5" s="167">
        <v>15.11065</v>
      </c>
      <c r="O5" s="167">
        <v>3.2336900034688294</v>
      </c>
      <c r="P5" s="168">
        <v>-20.41939</v>
      </c>
      <c r="Q5" s="168">
        <v>8.1741930000000007</v>
      </c>
      <c r="R5" s="12"/>
      <c r="S5" s="12"/>
      <c r="T5" s="14"/>
      <c r="U5" s="12"/>
      <c r="V5" s="14"/>
    </row>
    <row r="6" spans="1:23" ht="14.25" customHeight="1" x14ac:dyDescent="0.2">
      <c r="A6" s="160" t="s">
        <v>204</v>
      </c>
      <c r="B6" s="160" t="s">
        <v>506</v>
      </c>
      <c r="C6" s="177">
        <v>32703</v>
      </c>
      <c r="D6" s="159"/>
      <c r="E6" s="159"/>
      <c r="F6" s="159" t="s">
        <v>214</v>
      </c>
      <c r="G6" s="177" t="s">
        <v>490</v>
      </c>
      <c r="H6" s="177" t="s">
        <v>215</v>
      </c>
      <c r="I6" s="160" t="s">
        <v>217</v>
      </c>
      <c r="J6" s="160" t="s">
        <v>86</v>
      </c>
      <c r="K6" s="158" t="s">
        <v>127</v>
      </c>
      <c r="L6" s="166">
        <v>-5.4699999999999999E-2</v>
      </c>
      <c r="M6" s="167">
        <v>41.985552499999997</v>
      </c>
      <c r="N6" s="167">
        <v>15.1835225</v>
      </c>
      <c r="O6" s="167">
        <v>3.2255415843003119</v>
      </c>
      <c r="P6" s="168">
        <v>-22.4519806999899</v>
      </c>
      <c r="Q6" s="168">
        <v>7.5749999999999993</v>
      </c>
      <c r="R6" s="12"/>
      <c r="S6" s="12"/>
      <c r="T6" s="14"/>
      <c r="U6" s="12"/>
      <c r="V6" s="14"/>
    </row>
    <row r="7" spans="1:23" ht="14.25" customHeight="1" x14ac:dyDescent="0.2">
      <c r="A7" s="160" t="s">
        <v>198</v>
      </c>
      <c r="B7" s="160" t="s">
        <v>506</v>
      </c>
      <c r="C7" s="177">
        <v>35523</v>
      </c>
      <c r="D7" s="159"/>
      <c r="E7" s="159"/>
      <c r="F7" s="159" t="s">
        <v>214</v>
      </c>
      <c r="G7" s="177" t="s">
        <v>490</v>
      </c>
      <c r="H7" s="177" t="s">
        <v>215</v>
      </c>
      <c r="I7" s="160" t="s">
        <v>217</v>
      </c>
      <c r="J7" s="160" t="s">
        <v>86</v>
      </c>
      <c r="K7" s="158" t="s">
        <v>281</v>
      </c>
      <c r="L7" s="169">
        <v>-1.1299999999999999E-2</v>
      </c>
      <c r="M7" s="167">
        <v>40.517429999999997</v>
      </c>
      <c r="N7" s="167">
        <v>14.29785</v>
      </c>
      <c r="O7" s="167">
        <v>3.3047503817640926</v>
      </c>
      <c r="P7" s="178">
        <v>-21.20093</v>
      </c>
      <c r="Q7" s="170">
        <v>9.3758149999999993</v>
      </c>
      <c r="R7" s="12"/>
      <c r="S7" s="12"/>
      <c r="T7" s="9"/>
      <c r="V7" s="12"/>
    </row>
    <row r="8" spans="1:23" ht="14.25" customHeight="1" x14ac:dyDescent="0.2">
      <c r="A8" s="160" t="s">
        <v>193</v>
      </c>
      <c r="B8" s="160" t="s">
        <v>506</v>
      </c>
      <c r="C8" s="177">
        <v>25361</v>
      </c>
      <c r="D8" s="160" t="s">
        <v>491</v>
      </c>
      <c r="E8" s="159" t="s">
        <v>335</v>
      </c>
      <c r="F8" s="159" t="s">
        <v>214</v>
      </c>
      <c r="G8" s="177" t="s">
        <v>490</v>
      </c>
      <c r="H8" s="177" t="s">
        <v>215</v>
      </c>
      <c r="I8" s="160" t="s">
        <v>216</v>
      </c>
      <c r="J8" s="160" t="s">
        <v>86</v>
      </c>
      <c r="K8" s="177" t="s">
        <v>127</v>
      </c>
      <c r="L8" s="166">
        <v>-6.3799999999999996E-2</v>
      </c>
      <c r="M8" s="160">
        <v>42.42</v>
      </c>
      <c r="N8" s="160">
        <v>14.74</v>
      </c>
      <c r="O8" s="160">
        <v>3.36</v>
      </c>
      <c r="P8" s="168">
        <v>-20.99</v>
      </c>
      <c r="Q8" s="168" t="s">
        <v>445</v>
      </c>
      <c r="R8" s="12"/>
      <c r="S8" s="12"/>
      <c r="T8" s="12"/>
      <c r="U8" s="12"/>
      <c r="V8" s="12"/>
    </row>
    <row r="9" spans="1:23" ht="16.5" customHeight="1" x14ac:dyDescent="0.2">
      <c r="A9" s="160" t="s">
        <v>194</v>
      </c>
      <c r="B9" s="160" t="s">
        <v>506</v>
      </c>
      <c r="C9" s="177">
        <v>23456</v>
      </c>
      <c r="D9" s="159"/>
      <c r="E9" s="159"/>
      <c r="F9" s="159" t="s">
        <v>214</v>
      </c>
      <c r="G9" s="177" t="s">
        <v>490</v>
      </c>
      <c r="H9" s="177" t="s">
        <v>215</v>
      </c>
      <c r="I9" s="160" t="s">
        <v>217</v>
      </c>
      <c r="J9" s="160" t="s">
        <v>86</v>
      </c>
      <c r="K9" s="158" t="s">
        <v>283</v>
      </c>
      <c r="L9" s="166">
        <v>-4.8599999999999997E-2</v>
      </c>
      <c r="M9" s="167">
        <v>37.799999999999997</v>
      </c>
      <c r="N9" s="167">
        <v>12.83841</v>
      </c>
      <c r="O9" s="167">
        <v>3.4335870820036303</v>
      </c>
      <c r="P9" s="168">
        <v>-20.948709999999998</v>
      </c>
      <c r="Q9" s="168">
        <v>7.7219699999999998</v>
      </c>
      <c r="R9" s="12"/>
      <c r="S9" s="12"/>
      <c r="T9" s="12"/>
      <c r="U9" s="12"/>
      <c r="V9" s="12"/>
    </row>
    <row r="10" spans="1:23" ht="14.25" customHeight="1" x14ac:dyDescent="0.2">
      <c r="A10" s="160" t="s">
        <v>200</v>
      </c>
      <c r="B10" s="160" t="s">
        <v>506</v>
      </c>
      <c r="C10" s="177">
        <v>55113</v>
      </c>
      <c r="D10" s="159"/>
      <c r="E10" s="159"/>
      <c r="F10" s="159" t="s">
        <v>214</v>
      </c>
      <c r="G10" s="177" t="s">
        <v>490</v>
      </c>
      <c r="H10" s="177" t="s">
        <v>215</v>
      </c>
      <c r="I10" s="160" t="s">
        <v>217</v>
      </c>
      <c r="J10" s="160" t="s">
        <v>86</v>
      </c>
      <c r="K10" s="176" t="s">
        <v>435</v>
      </c>
      <c r="L10" s="166">
        <v>-7.3400000000000007E-2</v>
      </c>
      <c r="M10" s="167">
        <v>42.885190000000001</v>
      </c>
      <c r="N10" s="167">
        <v>15.627230000000001</v>
      </c>
      <c r="O10" s="167">
        <v>3.2003158461476953</v>
      </c>
      <c r="P10" s="168">
        <v>-20.16235</v>
      </c>
      <c r="Q10" s="168">
        <v>11.90136</v>
      </c>
      <c r="R10" s="12"/>
      <c r="S10" s="12"/>
      <c r="T10" s="9"/>
      <c r="V10" s="12"/>
    </row>
    <row r="11" spans="1:23" ht="14.25" customHeight="1" x14ac:dyDescent="0.2">
      <c r="A11" s="160" t="s">
        <v>533</v>
      </c>
      <c r="B11" s="160" t="s">
        <v>506</v>
      </c>
      <c r="C11" s="177">
        <v>910285</v>
      </c>
      <c r="D11" s="159"/>
      <c r="E11" s="159"/>
      <c r="F11" s="159" t="s">
        <v>214</v>
      </c>
      <c r="G11" s="177" t="s">
        <v>490</v>
      </c>
      <c r="H11" s="177" t="s">
        <v>303</v>
      </c>
      <c r="I11" s="160" t="s">
        <v>217</v>
      </c>
      <c r="J11" s="160" t="s">
        <v>86</v>
      </c>
      <c r="K11" s="158" t="s">
        <v>534</v>
      </c>
      <c r="L11" s="166">
        <v>-3.2000000000000001E-2</v>
      </c>
      <c r="M11" s="167">
        <v>42.009790327013874</v>
      </c>
      <c r="N11" s="167">
        <v>15.348000000000001</v>
      </c>
      <c r="O11" s="227">
        <v>3.1933425884924973</v>
      </c>
      <c r="P11" s="168">
        <v>-20.604895641700001</v>
      </c>
      <c r="Q11" s="168">
        <v>7.6246073250400004</v>
      </c>
      <c r="S11" s="12"/>
      <c r="T11" s="12"/>
      <c r="U11" s="12"/>
      <c r="V11" s="12"/>
      <c r="W11" s="12"/>
    </row>
    <row r="12" spans="1:23" ht="14.25" customHeight="1" x14ac:dyDescent="0.2">
      <c r="A12" s="160" t="s">
        <v>206</v>
      </c>
      <c r="B12" s="160" t="s">
        <v>506</v>
      </c>
      <c r="C12" s="177">
        <v>910340</v>
      </c>
      <c r="D12" s="159"/>
      <c r="E12" s="159"/>
      <c r="F12" s="159" t="s">
        <v>214</v>
      </c>
      <c r="G12" s="177" t="s">
        <v>490</v>
      </c>
      <c r="H12" s="177" t="s">
        <v>215</v>
      </c>
      <c r="I12" s="160" t="s">
        <v>216</v>
      </c>
      <c r="J12" s="160" t="s">
        <v>86</v>
      </c>
      <c r="K12" s="158" t="s">
        <v>125</v>
      </c>
      <c r="L12" s="166">
        <v>-4.0899999999999999E-2</v>
      </c>
      <c r="M12" s="167">
        <v>40.83999</v>
      </c>
      <c r="N12" s="167">
        <v>14.85087</v>
      </c>
      <c r="O12" s="167">
        <v>3.2070168231488911</v>
      </c>
      <c r="P12" s="168">
        <v>-20.04945</v>
      </c>
      <c r="Q12" s="168">
        <v>8.1303330000000003</v>
      </c>
      <c r="R12" s="12"/>
      <c r="S12" s="12"/>
      <c r="T12" s="14"/>
      <c r="U12" s="12"/>
      <c r="V12" s="14"/>
    </row>
    <row r="13" spans="1:23" ht="14.25" customHeight="1" x14ac:dyDescent="0.2">
      <c r="A13" s="160" t="s">
        <v>202</v>
      </c>
      <c r="B13" s="160" t="s">
        <v>506</v>
      </c>
      <c r="C13" s="177">
        <v>910244</v>
      </c>
      <c r="D13" s="159"/>
      <c r="E13" s="159"/>
      <c r="F13" s="159" t="s">
        <v>214</v>
      </c>
      <c r="G13" s="177" t="s">
        <v>490</v>
      </c>
      <c r="H13" s="177" t="s">
        <v>215</v>
      </c>
      <c r="I13" s="160" t="s">
        <v>217</v>
      </c>
      <c r="J13" s="160" t="s">
        <v>86</v>
      </c>
      <c r="K13" s="158" t="s">
        <v>125</v>
      </c>
      <c r="L13" s="166">
        <v>-4.9799999999999997E-2</v>
      </c>
      <c r="M13" s="167">
        <v>40.976120000000002</v>
      </c>
      <c r="N13" s="167">
        <v>14.973470000000001</v>
      </c>
      <c r="O13" s="167">
        <v>3.1913606340468066</v>
      </c>
      <c r="P13" s="168">
        <v>-19.552430000000001</v>
      </c>
      <c r="Q13" s="168">
        <v>4.5155390000000004</v>
      </c>
      <c r="R13" s="12"/>
      <c r="S13" s="12"/>
      <c r="T13" s="12"/>
      <c r="U13" s="12"/>
      <c r="V13" s="12"/>
    </row>
    <row r="14" spans="1:23" ht="14.25" customHeight="1" x14ac:dyDescent="0.2">
      <c r="A14" s="160" t="s">
        <v>205</v>
      </c>
      <c r="B14" s="160" t="s">
        <v>506</v>
      </c>
      <c r="C14" s="177">
        <v>33956</v>
      </c>
      <c r="D14" s="159"/>
      <c r="E14" s="159"/>
      <c r="F14" s="159" t="s">
        <v>214</v>
      </c>
      <c r="G14" s="177" t="s">
        <v>490</v>
      </c>
      <c r="H14" s="177" t="s">
        <v>215</v>
      </c>
      <c r="I14" s="160" t="s">
        <v>217</v>
      </c>
      <c r="J14" s="160" t="s">
        <v>86</v>
      </c>
      <c r="K14" s="159" t="s">
        <v>123</v>
      </c>
      <c r="L14" s="166">
        <v>-1.7399999999999999E-2</v>
      </c>
      <c r="M14" s="167">
        <v>41.278940000000006</v>
      </c>
      <c r="N14" s="167">
        <v>14.65512</v>
      </c>
      <c r="O14" s="167">
        <v>3.2848319552659944</v>
      </c>
      <c r="P14" s="168">
        <v>-20.7058252440121</v>
      </c>
      <c r="Q14" s="168">
        <v>8.77</v>
      </c>
      <c r="R14" s="12"/>
      <c r="S14" s="12"/>
      <c r="T14" s="14"/>
      <c r="U14" s="12"/>
      <c r="V14" s="14"/>
    </row>
    <row r="15" spans="1:23" ht="14.25" customHeight="1" x14ac:dyDescent="0.2">
      <c r="A15" s="160" t="s">
        <v>201</v>
      </c>
      <c r="B15" s="160" t="s">
        <v>506</v>
      </c>
      <c r="C15" s="177">
        <v>910212</v>
      </c>
      <c r="D15" s="159"/>
      <c r="E15" s="159"/>
      <c r="F15" s="159" t="s">
        <v>214</v>
      </c>
      <c r="G15" s="177" t="s">
        <v>490</v>
      </c>
      <c r="H15" s="177" t="s">
        <v>215</v>
      </c>
      <c r="I15" s="160" t="s">
        <v>216</v>
      </c>
      <c r="J15" s="160" t="s">
        <v>86</v>
      </c>
      <c r="K15" s="158" t="s">
        <v>268</v>
      </c>
      <c r="L15" s="166">
        <v>-2.8500000000000001E-2</v>
      </c>
      <c r="M15" s="167">
        <v>43.253030000000003</v>
      </c>
      <c r="N15" s="167">
        <v>15.745200000000001</v>
      </c>
      <c r="O15" s="167">
        <v>3.2035821295727795</v>
      </c>
      <c r="P15" s="168">
        <v>-20.600940000000001</v>
      </c>
      <c r="Q15" s="168">
        <v>9.4054579999999994</v>
      </c>
      <c r="R15" s="12"/>
      <c r="S15" s="12"/>
      <c r="T15" s="9"/>
      <c r="V15" s="12"/>
    </row>
    <row r="16" spans="1:23" ht="16.5" customHeight="1" x14ac:dyDescent="0.2">
      <c r="A16" s="160" t="s">
        <v>192</v>
      </c>
      <c r="B16" s="160" t="s">
        <v>506</v>
      </c>
      <c r="C16" s="177">
        <v>23349</v>
      </c>
      <c r="D16" s="159"/>
      <c r="E16" s="159"/>
      <c r="F16" s="159" t="s">
        <v>214</v>
      </c>
      <c r="G16" s="177" t="s">
        <v>490</v>
      </c>
      <c r="H16" s="177" t="s">
        <v>215</v>
      </c>
      <c r="I16" s="160" t="s">
        <v>216</v>
      </c>
      <c r="J16" s="160" t="s">
        <v>86</v>
      </c>
      <c r="K16" s="158" t="s">
        <v>125</v>
      </c>
      <c r="L16" s="166">
        <v>-4.7E-2</v>
      </c>
      <c r="M16" s="167">
        <v>42.126339999999999</v>
      </c>
      <c r="N16" s="167">
        <v>14.34735</v>
      </c>
      <c r="O16" s="167">
        <v>3.4241244688477899</v>
      </c>
      <c r="P16" s="168">
        <v>-20.78332</v>
      </c>
      <c r="Q16" s="168">
        <v>9.8331999999999997</v>
      </c>
      <c r="R16" s="12"/>
      <c r="S16" s="12"/>
      <c r="T16" s="12"/>
      <c r="U16" s="12"/>
      <c r="V16" s="12"/>
    </row>
    <row r="17" spans="1:22" ht="14.25" customHeight="1" x14ac:dyDescent="0.2">
      <c r="A17" s="160" t="s">
        <v>196</v>
      </c>
      <c r="B17" s="160" t="s">
        <v>506</v>
      </c>
      <c r="C17" s="177">
        <v>9925361</v>
      </c>
      <c r="D17" s="159"/>
      <c r="E17" s="159"/>
      <c r="F17" s="159" t="s">
        <v>214</v>
      </c>
      <c r="G17" s="177" t="s">
        <v>490</v>
      </c>
      <c r="H17" s="177" t="s">
        <v>215</v>
      </c>
      <c r="I17" s="160" t="s">
        <v>217</v>
      </c>
      <c r="J17" s="160" t="s">
        <v>86</v>
      </c>
      <c r="K17" s="158" t="s">
        <v>281</v>
      </c>
      <c r="L17" s="166">
        <v>-6.3799999999999996E-2</v>
      </c>
      <c r="M17" s="167">
        <v>45.807250000000003</v>
      </c>
      <c r="N17" s="167">
        <v>16.318390000000001</v>
      </c>
      <c r="O17" s="167">
        <v>3.273591008941481</v>
      </c>
      <c r="P17" s="178">
        <v>-20.972650000000002</v>
      </c>
      <c r="Q17" s="168">
        <v>11.906409999999999</v>
      </c>
      <c r="R17" s="12"/>
      <c r="S17" s="12"/>
      <c r="T17" s="9"/>
      <c r="V17" s="12"/>
    </row>
    <row r="18" spans="1:22" ht="14.25" customHeight="1" x14ac:dyDescent="0.2">
      <c r="A18" s="160" t="s">
        <v>199</v>
      </c>
      <c r="B18" s="160" t="s">
        <v>506</v>
      </c>
      <c r="C18" s="177">
        <v>42537</v>
      </c>
      <c r="D18" s="159"/>
      <c r="E18" s="159"/>
      <c r="F18" s="159" t="s">
        <v>214</v>
      </c>
      <c r="G18" s="177" t="s">
        <v>490</v>
      </c>
      <c r="H18" s="177" t="s">
        <v>215</v>
      </c>
      <c r="I18" s="160" t="s">
        <v>216</v>
      </c>
      <c r="J18" s="160" t="s">
        <v>86</v>
      </c>
      <c r="K18" s="158" t="s">
        <v>124</v>
      </c>
      <c r="L18" s="169">
        <v>-3.7999999999999999E-2</v>
      </c>
      <c r="M18" s="167">
        <v>40.162520000000001</v>
      </c>
      <c r="N18" s="167">
        <v>14.16771</v>
      </c>
      <c r="O18" s="167">
        <v>3.305893081786746</v>
      </c>
      <c r="P18" s="178">
        <v>-20.97803</v>
      </c>
      <c r="Q18" s="170">
        <v>6.7564929999999999</v>
      </c>
      <c r="R18" s="12"/>
      <c r="S18" s="12"/>
      <c r="T18" s="9"/>
      <c r="V18" s="12"/>
    </row>
    <row r="19" spans="1:22" ht="14.25" customHeight="1" x14ac:dyDescent="0.2">
      <c r="A19" s="160" t="s">
        <v>195</v>
      </c>
      <c r="B19" s="160" t="s">
        <v>506</v>
      </c>
      <c r="C19" s="177">
        <v>24932</v>
      </c>
      <c r="D19" s="159"/>
      <c r="E19" s="159"/>
      <c r="F19" s="159" t="s">
        <v>214</v>
      </c>
      <c r="G19" s="177" t="s">
        <v>490</v>
      </c>
      <c r="H19" s="177" t="s">
        <v>215</v>
      </c>
      <c r="I19" s="160" t="s">
        <v>217</v>
      </c>
      <c r="J19" s="160" t="s">
        <v>86</v>
      </c>
      <c r="K19" s="158" t="s">
        <v>127</v>
      </c>
      <c r="L19" s="166">
        <v>2.5999999999999999E-2</v>
      </c>
      <c r="M19" s="167">
        <v>41.994590000000002</v>
      </c>
      <c r="N19" s="167">
        <v>14.507009999999999</v>
      </c>
      <c r="O19" s="167">
        <v>3.3758484556365218</v>
      </c>
      <c r="P19" s="178">
        <v>-21.217890000000001</v>
      </c>
      <c r="Q19" s="168">
        <v>5.7233090000000004</v>
      </c>
      <c r="R19" s="12"/>
      <c r="S19" s="12"/>
      <c r="T19" s="12"/>
      <c r="U19" s="12"/>
      <c r="V19" s="12"/>
    </row>
    <row r="20" spans="1:22" ht="14.25" customHeight="1" x14ac:dyDescent="0.2">
      <c r="A20" s="160" t="s">
        <v>197</v>
      </c>
      <c r="B20" s="160" t="s">
        <v>506</v>
      </c>
      <c r="C20" s="177">
        <v>26337</v>
      </c>
      <c r="D20" s="159"/>
      <c r="E20" s="159"/>
      <c r="F20" s="159" t="s">
        <v>214</v>
      </c>
      <c r="G20" s="177" t="s">
        <v>490</v>
      </c>
      <c r="H20" s="177" t="s">
        <v>215</v>
      </c>
      <c r="I20" s="160" t="s">
        <v>8</v>
      </c>
      <c r="J20" s="160" t="s">
        <v>86</v>
      </c>
      <c r="K20" s="158"/>
      <c r="L20" s="169">
        <v>1.7899999999999999E-2</v>
      </c>
      <c r="M20" s="167">
        <v>42.2</v>
      </c>
      <c r="N20" s="167">
        <v>15.16259</v>
      </c>
      <c r="O20" s="167">
        <v>3.245686482084408</v>
      </c>
      <c r="P20" s="178">
        <v>-20.67934</v>
      </c>
      <c r="Q20" s="170">
        <v>4.4788810000000003</v>
      </c>
      <c r="R20" s="12"/>
      <c r="S20" s="12"/>
      <c r="T20" s="9"/>
      <c r="V20" s="12"/>
    </row>
    <row r="21" spans="1:22" ht="14.25" customHeight="1" x14ac:dyDescent="0.2">
      <c r="A21" s="160" t="s">
        <v>207</v>
      </c>
      <c r="B21" s="160" t="s">
        <v>506</v>
      </c>
      <c r="C21" s="177">
        <v>32810</v>
      </c>
      <c r="D21" s="159"/>
      <c r="E21" s="159"/>
      <c r="F21" s="159" t="s">
        <v>214</v>
      </c>
      <c r="G21" s="177" t="s">
        <v>490</v>
      </c>
      <c r="H21" s="177" t="s">
        <v>9</v>
      </c>
      <c r="I21" s="160" t="s">
        <v>217</v>
      </c>
      <c r="J21" s="160" t="s">
        <v>86</v>
      </c>
      <c r="K21" s="158"/>
      <c r="L21" s="166">
        <v>5.6980000000000003E-2</v>
      </c>
      <c r="M21" s="167">
        <v>41.888120000000001</v>
      </c>
      <c r="N21" s="167">
        <v>15.337719999999999</v>
      </c>
      <c r="O21" s="167">
        <v>3.1849129838930157</v>
      </c>
      <c r="P21" s="168">
        <v>-21.705780000000001</v>
      </c>
      <c r="Q21" s="168">
        <v>8.7886640000000007</v>
      </c>
      <c r="R21" s="12"/>
      <c r="S21" s="12"/>
      <c r="T21" s="14"/>
      <c r="U21" s="12"/>
      <c r="V21" s="14"/>
    </row>
    <row r="22" spans="1:22" ht="14.25" customHeight="1" x14ac:dyDescent="0.2">
      <c r="A22" s="160" t="s">
        <v>208</v>
      </c>
      <c r="B22" s="160" t="s">
        <v>506</v>
      </c>
      <c r="C22" s="177">
        <v>32785</v>
      </c>
      <c r="D22" s="159"/>
      <c r="E22" s="159"/>
      <c r="F22" s="159" t="s">
        <v>214</v>
      </c>
      <c r="G22" s="177" t="s">
        <v>490</v>
      </c>
      <c r="H22" s="177" t="s">
        <v>9</v>
      </c>
      <c r="I22" s="160" t="s">
        <v>217</v>
      </c>
      <c r="J22" s="160" t="s">
        <v>86</v>
      </c>
      <c r="K22" s="158"/>
      <c r="L22" s="166">
        <v>-1.32E-2</v>
      </c>
      <c r="M22" s="167">
        <v>42.097709999999999</v>
      </c>
      <c r="N22" s="167">
        <v>15.3489</v>
      </c>
      <c r="O22" s="167">
        <v>3.1985174388544975</v>
      </c>
      <c r="P22" s="168">
        <v>-21.852239999999998</v>
      </c>
      <c r="Q22" s="168">
        <v>6.9340460000000004</v>
      </c>
      <c r="R22" s="12"/>
      <c r="S22" s="12"/>
      <c r="T22" s="14"/>
      <c r="U22" s="12"/>
      <c r="V22" s="12"/>
    </row>
    <row r="23" spans="1:22" ht="14.25" customHeight="1" x14ac:dyDescent="0.2">
      <c r="A23" s="160" t="s">
        <v>209</v>
      </c>
      <c r="B23" s="160" t="s">
        <v>506</v>
      </c>
      <c r="C23" s="177">
        <v>22288</v>
      </c>
      <c r="D23" s="159"/>
      <c r="E23" s="159"/>
      <c r="F23" s="159" t="s">
        <v>214</v>
      </c>
      <c r="G23" s="177" t="s">
        <v>490</v>
      </c>
      <c r="H23" s="177" t="s">
        <v>9</v>
      </c>
      <c r="I23" s="160" t="s">
        <v>217</v>
      </c>
      <c r="J23" s="160" t="s">
        <v>86</v>
      </c>
      <c r="K23" s="158"/>
      <c r="L23" s="166">
        <v>-3.3000000000000002E-2</v>
      </c>
      <c r="M23" s="167">
        <v>41.9</v>
      </c>
      <c r="N23" s="167">
        <v>14.54533</v>
      </c>
      <c r="O23" s="167">
        <v>3.3593708668635407</v>
      </c>
      <c r="P23" s="168">
        <v>-21.048120000000001</v>
      </c>
      <c r="Q23" s="168">
        <v>7.3189650000000004</v>
      </c>
      <c r="R23" s="12"/>
      <c r="S23" s="12"/>
      <c r="T23" s="14"/>
      <c r="U23" s="12"/>
      <c r="V23" s="12"/>
    </row>
    <row r="24" spans="1:22" ht="14.25" customHeight="1" x14ac:dyDescent="0.2">
      <c r="A24" s="160" t="s">
        <v>210</v>
      </c>
      <c r="B24" s="160" t="s">
        <v>506</v>
      </c>
      <c r="C24" s="177">
        <v>11264</v>
      </c>
      <c r="D24" s="159"/>
      <c r="E24" s="159"/>
      <c r="F24" s="159" t="s">
        <v>214</v>
      </c>
      <c r="G24" s="177" t="s">
        <v>490</v>
      </c>
      <c r="H24" s="177" t="s">
        <v>9</v>
      </c>
      <c r="I24" s="160" t="s">
        <v>217</v>
      </c>
      <c r="J24" s="160" t="s">
        <v>86</v>
      </c>
      <c r="K24" s="158"/>
      <c r="L24" s="166">
        <v>-4.8999999999999998E-3</v>
      </c>
      <c r="M24" s="167">
        <v>42.130110000000002</v>
      </c>
      <c r="N24" s="167">
        <v>15.081250000000001</v>
      </c>
      <c r="O24" s="167">
        <v>3.2577875650986998</v>
      </c>
      <c r="P24" s="168">
        <v>-21.16142</v>
      </c>
      <c r="Q24" s="168">
        <v>7.7545469999999996</v>
      </c>
      <c r="R24" s="12"/>
      <c r="S24" s="12"/>
      <c r="T24" s="14"/>
      <c r="U24" s="12"/>
      <c r="V24" s="12"/>
    </row>
    <row r="25" spans="1:22" ht="14.25" customHeight="1" x14ac:dyDescent="0.2">
      <c r="A25" s="160" t="s">
        <v>211</v>
      </c>
      <c r="B25" s="160" t="s">
        <v>506</v>
      </c>
      <c r="C25" s="177">
        <v>32538</v>
      </c>
      <c r="D25" s="159"/>
      <c r="E25" s="159"/>
      <c r="F25" s="159" t="s">
        <v>214</v>
      </c>
      <c r="G25" s="177" t="s">
        <v>490</v>
      </c>
      <c r="H25" s="177" t="s">
        <v>6</v>
      </c>
      <c r="I25" s="160" t="s">
        <v>8</v>
      </c>
      <c r="J25" s="160" t="s">
        <v>86</v>
      </c>
      <c r="K25" s="158"/>
      <c r="L25" s="166">
        <v>-6.5600000000000006E-2</v>
      </c>
      <c r="M25" s="167">
        <v>43.135820000000002</v>
      </c>
      <c r="N25" s="167">
        <v>15.693289999999999</v>
      </c>
      <c r="O25" s="167">
        <v>3.2054688841494321</v>
      </c>
      <c r="P25" s="168">
        <v>-21.4192</v>
      </c>
      <c r="Q25" s="168">
        <v>7.1573200000000003</v>
      </c>
      <c r="R25" s="12"/>
      <c r="S25" s="12"/>
      <c r="T25" s="12"/>
      <c r="U25" s="12"/>
      <c r="V25" s="12"/>
    </row>
    <row r="26" spans="1:22" ht="14.25" customHeight="1" x14ac:dyDescent="0.2">
      <c r="A26" s="160" t="s">
        <v>212</v>
      </c>
      <c r="B26" s="160" t="s">
        <v>506</v>
      </c>
      <c r="C26" s="177">
        <v>26245</v>
      </c>
      <c r="D26" s="159"/>
      <c r="E26" s="159"/>
      <c r="F26" s="159" t="s">
        <v>214</v>
      </c>
      <c r="G26" s="177" t="s">
        <v>490</v>
      </c>
      <c r="H26" s="177" t="s">
        <v>6</v>
      </c>
      <c r="I26" s="160" t="s">
        <v>8</v>
      </c>
      <c r="J26" s="160" t="s">
        <v>86</v>
      </c>
      <c r="K26" s="160" t="s">
        <v>437</v>
      </c>
      <c r="L26" s="166"/>
      <c r="M26" s="167">
        <v>35.302999999999997</v>
      </c>
      <c r="N26" s="167">
        <v>12.36192</v>
      </c>
      <c r="O26" s="167">
        <v>3.3303754114237911</v>
      </c>
      <c r="P26" s="168">
        <v>-20.562360000000002</v>
      </c>
      <c r="Q26" s="168">
        <v>9.6295389999999994</v>
      </c>
      <c r="R26" s="12"/>
      <c r="S26" s="12"/>
      <c r="T26" s="12"/>
      <c r="U26" s="12"/>
      <c r="V26" s="12"/>
    </row>
    <row r="27" spans="1:22" ht="14.25" customHeight="1" x14ac:dyDescent="0.2">
      <c r="A27" s="160" t="s">
        <v>213</v>
      </c>
      <c r="B27" s="160" t="s">
        <v>506</v>
      </c>
      <c r="C27" s="177">
        <v>22762</v>
      </c>
      <c r="D27" s="159"/>
      <c r="E27" s="159"/>
      <c r="F27" s="159" t="s">
        <v>214</v>
      </c>
      <c r="G27" s="177" t="s">
        <v>490</v>
      </c>
      <c r="H27" s="177" t="s">
        <v>6</v>
      </c>
      <c r="I27" s="160" t="s">
        <v>8</v>
      </c>
      <c r="J27" s="160" t="s">
        <v>86</v>
      </c>
      <c r="K27" s="158"/>
      <c r="L27" s="166">
        <v>-1.5100000000000001E-2</v>
      </c>
      <c r="M27" s="167">
        <v>41.127609999999997</v>
      </c>
      <c r="N27" s="167">
        <v>15.07662</v>
      </c>
      <c r="O27" s="167">
        <v>3.1812440786922167</v>
      </c>
      <c r="P27" s="168">
        <v>-20.9163</v>
      </c>
      <c r="Q27" s="168">
        <v>6.0998809999999999</v>
      </c>
      <c r="R27" s="12"/>
      <c r="S27" s="12"/>
      <c r="T27" s="12"/>
      <c r="U27" s="12"/>
      <c r="V27" s="12"/>
    </row>
    <row r="28" spans="1:22" ht="14.25" customHeight="1" x14ac:dyDescent="0.2">
      <c r="A28" s="160" t="s">
        <v>236</v>
      </c>
      <c r="B28" s="160" t="s">
        <v>506</v>
      </c>
      <c r="C28" s="177">
        <v>91096</v>
      </c>
      <c r="D28" s="159" t="s">
        <v>337</v>
      </c>
      <c r="E28" s="159" t="s">
        <v>336</v>
      </c>
      <c r="F28" s="159" t="s">
        <v>237</v>
      </c>
      <c r="G28" s="171" t="s">
        <v>417</v>
      </c>
      <c r="H28" s="160" t="s">
        <v>215</v>
      </c>
      <c r="I28" s="160" t="s">
        <v>217</v>
      </c>
      <c r="J28" s="160" t="s">
        <v>86</v>
      </c>
      <c r="K28" s="158" t="s">
        <v>442</v>
      </c>
      <c r="L28" s="158"/>
      <c r="M28" s="167">
        <v>39.5</v>
      </c>
      <c r="N28" s="167">
        <v>14.41291</v>
      </c>
      <c r="O28" s="167">
        <v>3.19736495498364</v>
      </c>
      <c r="P28" s="168">
        <v>-21.146629999999998</v>
      </c>
      <c r="Q28" s="168">
        <v>11.444710000000001</v>
      </c>
      <c r="R28" s="12"/>
      <c r="S28" s="12"/>
      <c r="T28" s="12"/>
      <c r="U28" s="12"/>
      <c r="V28" s="12"/>
    </row>
    <row r="29" spans="1:22" ht="14.25" customHeight="1" x14ac:dyDescent="0.2">
      <c r="A29" s="1" t="s">
        <v>558</v>
      </c>
      <c r="B29" s="160" t="s">
        <v>506</v>
      </c>
      <c r="C29" s="160">
        <v>920</v>
      </c>
      <c r="F29" s="159" t="s">
        <v>237</v>
      </c>
      <c r="G29" s="171" t="s">
        <v>417</v>
      </c>
      <c r="H29" s="1" t="s">
        <v>540</v>
      </c>
      <c r="I29" s="1" t="s">
        <v>217</v>
      </c>
      <c r="J29" s="1" t="s">
        <v>538</v>
      </c>
      <c r="K29" s="1" t="s">
        <v>313</v>
      </c>
      <c r="M29" s="168">
        <v>41.218406723754775</v>
      </c>
      <c r="N29" s="168">
        <v>15.1938</v>
      </c>
      <c r="O29" s="228">
        <v>3.1649844790449992</v>
      </c>
      <c r="P29" s="168">
        <v>-21.082015459400001</v>
      </c>
      <c r="Q29" s="168">
        <v>12.7740779899</v>
      </c>
      <c r="R29" s="16"/>
      <c r="S29" s="16"/>
    </row>
    <row r="30" spans="1:22" ht="14.25" customHeight="1" x14ac:dyDescent="0.2">
      <c r="A30" s="160" t="s">
        <v>218</v>
      </c>
      <c r="B30" s="160" t="s">
        <v>506</v>
      </c>
      <c r="C30" s="177">
        <v>910083</v>
      </c>
      <c r="D30" s="159"/>
      <c r="E30" s="159"/>
      <c r="F30" s="159" t="s">
        <v>237</v>
      </c>
      <c r="G30" s="171" t="s">
        <v>417</v>
      </c>
      <c r="H30" s="160" t="s">
        <v>238</v>
      </c>
      <c r="I30" s="160" t="s">
        <v>217</v>
      </c>
      <c r="J30" s="160" t="s">
        <v>86</v>
      </c>
      <c r="K30" s="158" t="s">
        <v>436</v>
      </c>
      <c r="L30" s="166">
        <v>2.4E-2</v>
      </c>
      <c r="M30" s="167">
        <v>43.428139999999999</v>
      </c>
      <c r="N30" s="167">
        <v>16.132670000000001</v>
      </c>
      <c r="O30" s="167">
        <v>3.1392975885852312</v>
      </c>
      <c r="P30" s="178">
        <v>-22.942869999999999</v>
      </c>
      <c r="Q30" s="170">
        <v>4.6515630000000003</v>
      </c>
      <c r="R30" s="12"/>
      <c r="S30" s="12"/>
      <c r="T30" s="12"/>
      <c r="U30" s="12"/>
      <c r="V30" s="12"/>
    </row>
    <row r="31" spans="1:22" ht="14.25" customHeight="1" x14ac:dyDescent="0.2">
      <c r="A31" s="160" t="s">
        <v>219</v>
      </c>
      <c r="B31" s="160" t="s">
        <v>506</v>
      </c>
      <c r="C31" s="177">
        <v>40555</v>
      </c>
      <c r="D31" s="159"/>
      <c r="E31" s="159"/>
      <c r="F31" s="159" t="s">
        <v>237</v>
      </c>
      <c r="G31" s="171" t="s">
        <v>417</v>
      </c>
      <c r="H31" s="160" t="s">
        <v>13</v>
      </c>
      <c r="I31" s="160" t="s">
        <v>217</v>
      </c>
      <c r="J31" s="160" t="s">
        <v>86</v>
      </c>
      <c r="K31" s="158" t="s">
        <v>438</v>
      </c>
      <c r="L31" s="166">
        <v>-3.6999999999999998E-2</v>
      </c>
      <c r="M31" s="167">
        <v>43.811190000000003</v>
      </c>
      <c r="N31" s="167">
        <v>16.155660000000001</v>
      </c>
      <c r="O31" s="167">
        <v>3.1624804712869312</v>
      </c>
      <c r="P31" s="178">
        <v>-23.950220000000002</v>
      </c>
      <c r="Q31" s="170">
        <v>5.2558090000000002</v>
      </c>
      <c r="R31" s="12"/>
      <c r="S31" s="12"/>
      <c r="T31" s="12"/>
      <c r="U31" s="12"/>
      <c r="V31" s="12"/>
    </row>
    <row r="32" spans="1:22" ht="14.25" customHeight="1" x14ac:dyDescent="0.2">
      <c r="A32" s="160" t="s">
        <v>223</v>
      </c>
      <c r="B32" s="160" t="s">
        <v>506</v>
      </c>
      <c r="C32" s="177">
        <v>15296</v>
      </c>
      <c r="D32" s="159"/>
      <c r="E32" s="159"/>
      <c r="F32" s="159" t="s">
        <v>237</v>
      </c>
      <c r="G32" s="171" t="s">
        <v>417</v>
      </c>
      <c r="H32" s="160" t="s">
        <v>14</v>
      </c>
      <c r="I32" s="160" t="s">
        <v>217</v>
      </c>
      <c r="J32" s="160" t="s">
        <v>86</v>
      </c>
      <c r="K32" s="158" t="s">
        <v>440</v>
      </c>
      <c r="L32" s="166">
        <v>-0.10199999999999999</v>
      </c>
      <c r="M32" s="167">
        <v>43.53145</v>
      </c>
      <c r="N32" s="167">
        <v>15.98657</v>
      </c>
      <c r="O32" s="167">
        <v>3.1755236186655633</v>
      </c>
      <c r="P32" s="168">
        <v>-22.988219999999998</v>
      </c>
      <c r="Q32" s="168">
        <v>5.698137</v>
      </c>
      <c r="R32" s="12"/>
      <c r="S32" s="12"/>
      <c r="T32" s="12"/>
      <c r="U32" s="12"/>
      <c r="V32" s="12"/>
    </row>
    <row r="33" spans="1:22" ht="14.25" customHeight="1" x14ac:dyDescent="0.2">
      <c r="A33" s="160" t="s">
        <v>224</v>
      </c>
      <c r="B33" s="160" t="s">
        <v>506</v>
      </c>
      <c r="C33" s="177">
        <v>45458</v>
      </c>
      <c r="D33" s="159"/>
      <c r="E33" s="159"/>
      <c r="F33" s="159" t="s">
        <v>237</v>
      </c>
      <c r="G33" s="171" t="s">
        <v>417</v>
      </c>
      <c r="H33" s="160" t="s">
        <v>16</v>
      </c>
      <c r="I33" s="160" t="s">
        <v>217</v>
      </c>
      <c r="J33" s="160" t="s">
        <v>86</v>
      </c>
      <c r="K33" s="158" t="s">
        <v>489</v>
      </c>
      <c r="L33" s="158"/>
      <c r="M33" s="167">
        <v>31.703399999999998</v>
      </c>
      <c r="N33" s="167">
        <v>11.470750000000001</v>
      </c>
      <c r="O33" s="167">
        <v>3.2231575384682931</v>
      </c>
      <c r="P33" s="168">
        <v>-22.08154</v>
      </c>
      <c r="Q33" s="168">
        <v>5.7146379999999999</v>
      </c>
      <c r="R33" s="12"/>
      <c r="S33" s="12"/>
      <c r="T33" s="12"/>
      <c r="U33" s="12"/>
      <c r="V33" s="12"/>
    </row>
    <row r="34" spans="1:22" ht="14.25" customHeight="1" x14ac:dyDescent="0.2">
      <c r="A34" s="160" t="s">
        <v>225</v>
      </c>
      <c r="B34" s="160" t="s">
        <v>506</v>
      </c>
      <c r="C34" s="177">
        <v>17746</v>
      </c>
      <c r="D34" s="159"/>
      <c r="E34" s="159"/>
      <c r="F34" s="159" t="s">
        <v>237</v>
      </c>
      <c r="G34" s="171" t="s">
        <v>417</v>
      </c>
      <c r="H34" s="160" t="s">
        <v>16</v>
      </c>
      <c r="I34" s="160" t="s">
        <v>217</v>
      </c>
      <c r="J34" s="160" t="s">
        <v>86</v>
      </c>
      <c r="K34" s="158" t="s">
        <v>489</v>
      </c>
      <c r="L34" s="158"/>
      <c r="M34" s="167">
        <v>44.5</v>
      </c>
      <c r="N34" s="167">
        <v>16.312270000000002</v>
      </c>
      <c r="O34" s="167">
        <v>3.1813622043410597</v>
      </c>
      <c r="P34" s="168">
        <v>-21.09487</v>
      </c>
      <c r="Q34" s="168">
        <v>11.31348</v>
      </c>
      <c r="R34" s="12"/>
      <c r="S34" s="12"/>
      <c r="T34" s="12"/>
      <c r="U34" s="12"/>
      <c r="V34" s="12"/>
    </row>
    <row r="35" spans="1:22" ht="14.25" customHeight="1" x14ac:dyDescent="0.2">
      <c r="A35" s="160" t="s">
        <v>226</v>
      </c>
      <c r="B35" s="160" t="s">
        <v>506</v>
      </c>
      <c r="C35" s="177">
        <v>30594</v>
      </c>
      <c r="D35" s="159"/>
      <c r="E35" s="159"/>
      <c r="F35" s="159" t="s">
        <v>237</v>
      </c>
      <c r="G35" s="171" t="s">
        <v>417</v>
      </c>
      <c r="H35" s="160" t="s">
        <v>17</v>
      </c>
      <c r="I35" s="160" t="s">
        <v>217</v>
      </c>
      <c r="J35" s="160" t="s">
        <v>86</v>
      </c>
      <c r="K35" s="158" t="s">
        <v>438</v>
      </c>
      <c r="L35" s="158"/>
      <c r="M35" s="167">
        <v>42.6</v>
      </c>
      <c r="N35" s="167">
        <v>15.296519999999999</v>
      </c>
      <c r="O35" s="167">
        <v>3.2477640311010276</v>
      </c>
      <c r="P35" s="168">
        <v>-20.72064</v>
      </c>
      <c r="Q35" s="168">
        <v>11.063969999999999</v>
      </c>
      <c r="R35" s="12"/>
      <c r="S35" s="12"/>
      <c r="T35" s="12"/>
      <c r="U35" s="12"/>
      <c r="V35" s="12"/>
    </row>
    <row r="36" spans="1:22" ht="14.25" customHeight="1" x14ac:dyDescent="0.2">
      <c r="A36" s="160" t="s">
        <v>232</v>
      </c>
      <c r="B36" s="160" t="s">
        <v>506</v>
      </c>
      <c r="C36" s="177">
        <v>25917</v>
      </c>
      <c r="D36" s="159"/>
      <c r="E36" s="159"/>
      <c r="F36" s="159" t="s">
        <v>237</v>
      </c>
      <c r="G36" s="171" t="s">
        <v>417</v>
      </c>
      <c r="H36" s="160" t="s">
        <v>17</v>
      </c>
      <c r="I36" s="160" t="s">
        <v>217</v>
      </c>
      <c r="J36" s="160" t="s">
        <v>86</v>
      </c>
      <c r="K36" s="158" t="s">
        <v>438</v>
      </c>
      <c r="L36" s="158"/>
      <c r="M36" s="178">
        <v>42.15</v>
      </c>
      <c r="N36" s="178">
        <v>15.513929999999998</v>
      </c>
      <c r="O36" s="178">
        <v>3.1693430638352162</v>
      </c>
      <c r="P36" s="168">
        <v>-21.54</v>
      </c>
      <c r="Q36" s="168">
        <v>10.09</v>
      </c>
      <c r="R36" s="12"/>
      <c r="S36" s="12"/>
      <c r="T36" s="12"/>
      <c r="U36" s="12"/>
      <c r="V36" s="12"/>
    </row>
    <row r="37" spans="1:22" ht="14.25" customHeight="1" x14ac:dyDescent="0.2">
      <c r="A37" s="160" t="s">
        <v>227</v>
      </c>
      <c r="B37" s="160" t="s">
        <v>506</v>
      </c>
      <c r="C37" s="177">
        <v>55070</v>
      </c>
      <c r="D37" s="159"/>
      <c r="E37" s="159"/>
      <c r="F37" s="159" t="s">
        <v>237</v>
      </c>
      <c r="G37" s="171" t="s">
        <v>417</v>
      </c>
      <c r="H37" s="160" t="s">
        <v>180</v>
      </c>
      <c r="I37" s="160" t="s">
        <v>8</v>
      </c>
      <c r="J37" s="160" t="s">
        <v>86</v>
      </c>
      <c r="K37" s="158" t="s">
        <v>489</v>
      </c>
      <c r="L37" s="166">
        <v>-0.11700000000000001</v>
      </c>
      <c r="M37" s="167">
        <v>42.9</v>
      </c>
      <c r="N37" s="167">
        <v>15.69805</v>
      </c>
      <c r="O37" s="167">
        <v>3.1869781917174076</v>
      </c>
      <c r="P37" s="168">
        <v>-21.138490000000001</v>
      </c>
      <c r="Q37" s="168">
        <v>12.63818</v>
      </c>
      <c r="R37" s="12"/>
      <c r="S37" s="12"/>
    </row>
    <row r="38" spans="1:22" ht="14.25" customHeight="1" x14ac:dyDescent="0.2">
      <c r="A38" s="160" t="s">
        <v>228</v>
      </c>
      <c r="B38" s="160" t="s">
        <v>506</v>
      </c>
      <c r="C38" s="177">
        <v>910183</v>
      </c>
      <c r="D38" s="159"/>
      <c r="E38" s="159"/>
      <c r="F38" s="159" t="s">
        <v>237</v>
      </c>
      <c r="G38" s="171" t="s">
        <v>417</v>
      </c>
      <c r="H38" s="160" t="s">
        <v>176</v>
      </c>
      <c r="I38" s="160" t="s">
        <v>8</v>
      </c>
      <c r="J38" s="160" t="s">
        <v>86</v>
      </c>
      <c r="K38" s="158" t="s">
        <v>489</v>
      </c>
      <c r="L38" s="158"/>
      <c r="M38" s="172">
        <v>43.417180000000002</v>
      </c>
      <c r="N38" s="172">
        <v>15.99174</v>
      </c>
      <c r="O38" s="172">
        <v>3.1661639470864378</v>
      </c>
      <c r="P38" s="168">
        <v>-21.178260000000002</v>
      </c>
      <c r="Q38" s="168">
        <v>12.532389999999999</v>
      </c>
      <c r="T38" s="12"/>
      <c r="U38" s="12"/>
      <c r="V38" s="12"/>
    </row>
    <row r="39" spans="1:22" ht="14.25" customHeight="1" x14ac:dyDescent="0.2">
      <c r="A39" s="160" t="s">
        <v>229</v>
      </c>
      <c r="B39" s="160" t="s">
        <v>506</v>
      </c>
      <c r="C39" s="177">
        <v>12160</v>
      </c>
      <c r="D39" s="159"/>
      <c r="E39" s="159"/>
      <c r="F39" s="159" t="s">
        <v>237</v>
      </c>
      <c r="G39" s="171" t="s">
        <v>417</v>
      </c>
      <c r="H39" s="160" t="s">
        <v>176</v>
      </c>
      <c r="I39" s="160" t="s">
        <v>8</v>
      </c>
      <c r="J39" s="160" t="s">
        <v>86</v>
      </c>
      <c r="K39" s="158" t="s">
        <v>489</v>
      </c>
      <c r="L39" s="158"/>
      <c r="M39" s="167">
        <v>37.237769999999998</v>
      </c>
      <c r="N39" s="167">
        <v>13.749309999999999</v>
      </c>
      <c r="O39" s="167">
        <v>3.1584228191594517</v>
      </c>
      <c r="P39" s="168">
        <v>-20.76042</v>
      </c>
      <c r="Q39" s="168">
        <v>11.77511</v>
      </c>
      <c r="R39" s="12"/>
      <c r="S39" s="12"/>
      <c r="T39" s="12"/>
      <c r="U39" s="12"/>
      <c r="V39" s="12"/>
    </row>
    <row r="40" spans="1:22" ht="14.25" customHeight="1" x14ac:dyDescent="0.2">
      <c r="A40" s="160" t="s">
        <v>230</v>
      </c>
      <c r="B40" s="160" t="s">
        <v>506</v>
      </c>
      <c r="C40" s="177">
        <v>25357</v>
      </c>
      <c r="D40" s="159"/>
      <c r="E40" s="159"/>
      <c r="F40" s="159" t="s">
        <v>237</v>
      </c>
      <c r="G40" s="171" t="s">
        <v>417</v>
      </c>
      <c r="H40" s="160" t="s">
        <v>176</v>
      </c>
      <c r="I40" s="160" t="s">
        <v>8</v>
      </c>
      <c r="J40" s="160" t="s">
        <v>86</v>
      </c>
      <c r="K40" s="158" t="s">
        <v>440</v>
      </c>
      <c r="L40" s="166">
        <v>-0.13200000000000001</v>
      </c>
      <c r="M40" s="167">
        <v>41.806109999999997</v>
      </c>
      <c r="N40" s="167">
        <v>15.14044</v>
      </c>
      <c r="O40" s="167">
        <v>3.2200956330882757</v>
      </c>
      <c r="P40" s="168">
        <v>-20.96705</v>
      </c>
      <c r="Q40" s="168">
        <v>13.582420000000001</v>
      </c>
      <c r="R40" s="12"/>
      <c r="S40" s="12"/>
      <c r="T40" s="12"/>
      <c r="U40" s="12"/>
      <c r="V40" s="12"/>
    </row>
    <row r="41" spans="1:22" ht="14.25" x14ac:dyDescent="0.2">
      <c r="A41" s="160" t="s">
        <v>235</v>
      </c>
      <c r="B41" s="160" t="s">
        <v>506</v>
      </c>
      <c r="C41" s="177">
        <v>30939</v>
      </c>
      <c r="D41" s="159"/>
      <c r="E41" s="159"/>
      <c r="F41" s="159" t="s">
        <v>237</v>
      </c>
      <c r="G41" s="171" t="s">
        <v>417</v>
      </c>
      <c r="H41" s="160" t="s">
        <v>14</v>
      </c>
      <c r="I41" s="160" t="s">
        <v>8</v>
      </c>
      <c r="J41" s="160" t="s">
        <v>86</v>
      </c>
      <c r="K41" s="158" t="s">
        <v>489</v>
      </c>
      <c r="L41" s="158"/>
      <c r="M41" s="167">
        <v>45.302669999999999</v>
      </c>
      <c r="N41" s="167">
        <v>16.48535</v>
      </c>
      <c r="O41" s="167">
        <v>3.2047424580381842</v>
      </c>
      <c r="P41" s="168">
        <v>-23.062989999999999</v>
      </c>
      <c r="Q41" s="168">
        <v>5.1094860000000004</v>
      </c>
      <c r="R41" s="12"/>
      <c r="S41" s="12"/>
      <c r="T41" s="12"/>
      <c r="U41" s="12"/>
      <c r="V41" s="12"/>
    </row>
    <row r="42" spans="1:22" ht="14.25" customHeight="1" x14ac:dyDescent="0.2">
      <c r="A42" s="160" t="s">
        <v>233</v>
      </c>
      <c r="B42" s="160" t="s">
        <v>506</v>
      </c>
      <c r="C42" s="177">
        <v>16060</v>
      </c>
      <c r="D42" s="159"/>
      <c r="E42" s="159"/>
      <c r="F42" s="159" t="s">
        <v>237</v>
      </c>
      <c r="G42" s="171" t="s">
        <v>417</v>
      </c>
      <c r="H42" s="160" t="s">
        <v>239</v>
      </c>
      <c r="I42" s="160" t="s">
        <v>240</v>
      </c>
      <c r="J42" s="160" t="s">
        <v>86</v>
      </c>
      <c r="K42" s="158" t="s">
        <v>443</v>
      </c>
      <c r="L42" s="166">
        <v>-9.1999999999999998E-2</v>
      </c>
      <c r="M42" s="167">
        <v>41.310949999999998</v>
      </c>
      <c r="N42" s="167">
        <v>15.04429</v>
      </c>
      <c r="O42" s="167">
        <v>3.2022924636112493</v>
      </c>
      <c r="P42" s="168">
        <v>-21.453749999999999</v>
      </c>
      <c r="Q42" s="168">
        <v>11.32558</v>
      </c>
      <c r="R42" s="12"/>
      <c r="S42" s="12"/>
      <c r="T42" s="12"/>
      <c r="U42" s="12"/>
      <c r="V42" s="12"/>
    </row>
    <row r="43" spans="1:22" ht="14.25" customHeight="1" x14ac:dyDescent="0.2">
      <c r="A43" s="160" t="s">
        <v>231</v>
      </c>
      <c r="B43" s="160" t="s">
        <v>506</v>
      </c>
      <c r="C43" s="177">
        <v>35048</v>
      </c>
      <c r="D43" s="159"/>
      <c r="E43" s="159"/>
      <c r="F43" s="159" t="s">
        <v>237</v>
      </c>
      <c r="G43" s="171" t="s">
        <v>417</v>
      </c>
      <c r="H43" s="160" t="s">
        <v>215</v>
      </c>
      <c r="I43" s="160" t="s">
        <v>8</v>
      </c>
      <c r="J43" s="160" t="s">
        <v>86</v>
      </c>
      <c r="K43" s="158" t="s">
        <v>441</v>
      </c>
      <c r="L43" s="158"/>
      <c r="M43" s="167">
        <v>43.452930000000002</v>
      </c>
      <c r="N43" s="167">
        <v>16.042909999999999</v>
      </c>
      <c r="O43" s="167">
        <v>3.1586639679677071</v>
      </c>
      <c r="P43" s="168">
        <v>-21.38327</v>
      </c>
      <c r="Q43" s="168">
        <v>10.87468</v>
      </c>
      <c r="R43" s="12"/>
      <c r="S43" s="12"/>
      <c r="T43" s="12"/>
      <c r="U43" s="12"/>
      <c r="V43" s="12"/>
    </row>
    <row r="44" spans="1:22" ht="14.25" customHeight="1" x14ac:dyDescent="0.2">
      <c r="A44" s="160" t="s">
        <v>220</v>
      </c>
      <c r="B44" s="160" t="s">
        <v>506</v>
      </c>
      <c r="C44" s="177">
        <v>910230</v>
      </c>
      <c r="D44" s="159"/>
      <c r="E44" s="159"/>
      <c r="F44" s="159" t="s">
        <v>237</v>
      </c>
      <c r="G44" s="171" t="s">
        <v>417</v>
      </c>
      <c r="H44" s="160" t="s">
        <v>10</v>
      </c>
      <c r="I44" s="160" t="s">
        <v>8</v>
      </c>
      <c r="J44" s="160" t="s">
        <v>86</v>
      </c>
      <c r="K44" s="158" t="s">
        <v>438</v>
      </c>
      <c r="L44" s="166"/>
      <c r="M44" s="167">
        <v>44.645049999999998</v>
      </c>
      <c r="N44" s="167">
        <v>16.471509999999999</v>
      </c>
      <c r="O44" s="167">
        <v>3.1608756210719129</v>
      </c>
      <c r="P44" s="178">
        <v>-23.648579999999999</v>
      </c>
      <c r="Q44" s="170">
        <v>5.8053970000000001</v>
      </c>
      <c r="R44" s="12"/>
      <c r="S44" s="12"/>
      <c r="T44" s="12"/>
      <c r="U44" s="12"/>
      <c r="V44" s="12"/>
    </row>
    <row r="45" spans="1:22" ht="14.25" customHeight="1" x14ac:dyDescent="0.2">
      <c r="A45" s="179" t="s">
        <v>221</v>
      </c>
      <c r="B45" s="160" t="s">
        <v>506</v>
      </c>
      <c r="C45" s="177">
        <v>910210</v>
      </c>
      <c r="D45" s="159"/>
      <c r="E45" s="159"/>
      <c r="F45" s="159" t="s">
        <v>237</v>
      </c>
      <c r="G45" s="171" t="s">
        <v>417</v>
      </c>
      <c r="H45" s="179" t="s">
        <v>444</v>
      </c>
      <c r="I45" s="179" t="s">
        <v>8</v>
      </c>
      <c r="J45" s="160" t="s">
        <v>86</v>
      </c>
      <c r="K45" s="158" t="s">
        <v>439</v>
      </c>
      <c r="L45" s="166">
        <v>-5.8000000000000003E-2</v>
      </c>
      <c r="M45" s="167">
        <v>38.567990000000002</v>
      </c>
      <c r="N45" s="167">
        <v>14.27919</v>
      </c>
      <c r="O45" s="167">
        <v>3.1498577485153514</v>
      </c>
      <c r="P45" s="180">
        <v>-20.910139999999998</v>
      </c>
      <c r="Q45" s="180">
        <v>12.093579999999999</v>
      </c>
      <c r="R45" s="12"/>
      <c r="S45" s="12"/>
      <c r="T45" s="12"/>
      <c r="U45" s="12"/>
      <c r="V45" s="12"/>
    </row>
    <row r="46" spans="1:22" ht="14.25" customHeight="1" x14ac:dyDescent="0.2">
      <c r="A46" s="160" t="s">
        <v>234</v>
      </c>
      <c r="B46" s="160" t="s">
        <v>506</v>
      </c>
      <c r="C46" s="177">
        <v>4173</v>
      </c>
      <c r="D46" s="159"/>
      <c r="E46" s="159"/>
      <c r="F46" s="159" t="s">
        <v>237</v>
      </c>
      <c r="G46" s="171" t="s">
        <v>417</v>
      </c>
      <c r="H46" s="160" t="s">
        <v>176</v>
      </c>
      <c r="I46" s="160" t="s">
        <v>240</v>
      </c>
      <c r="J46" s="160" t="s">
        <v>86</v>
      </c>
      <c r="K46" s="158" t="s">
        <v>440</v>
      </c>
      <c r="L46" s="166">
        <v>-0.10979999999999999</v>
      </c>
      <c r="M46" s="167">
        <v>41.664879999999997</v>
      </c>
      <c r="N46" s="167">
        <v>15.3132</v>
      </c>
      <c r="O46" s="167">
        <v>3.1730118066817115</v>
      </c>
      <c r="P46" s="168">
        <v>-20.920770000000001</v>
      </c>
      <c r="Q46" s="168">
        <v>11.214729999999999</v>
      </c>
      <c r="R46" s="12"/>
      <c r="S46" s="12"/>
      <c r="T46" s="12"/>
      <c r="U46" s="12"/>
      <c r="V46" s="12"/>
    </row>
    <row r="47" spans="1:22" ht="14.25" customHeight="1" x14ac:dyDescent="0.2">
      <c r="A47" s="162" t="s">
        <v>376</v>
      </c>
      <c r="B47" s="160" t="s">
        <v>506</v>
      </c>
      <c r="C47" s="162">
        <v>25376</v>
      </c>
      <c r="D47" s="162"/>
      <c r="E47" s="162"/>
      <c r="F47" s="159" t="s">
        <v>526</v>
      </c>
      <c r="G47" s="171" t="s">
        <v>417</v>
      </c>
      <c r="H47" s="162" t="s">
        <v>595</v>
      </c>
      <c r="I47" s="162" t="s">
        <v>129</v>
      </c>
      <c r="J47" s="160" t="s">
        <v>86</v>
      </c>
      <c r="K47" s="161"/>
      <c r="L47" s="161"/>
      <c r="M47" s="173">
        <v>44.5</v>
      </c>
      <c r="N47" s="173">
        <v>16.081720000000001</v>
      </c>
      <c r="O47" s="173">
        <v>3.2269706999628487</v>
      </c>
      <c r="P47" s="173">
        <v>-20.155539999999998</v>
      </c>
      <c r="Q47" s="173">
        <v>12.554550000000001</v>
      </c>
      <c r="R47" s="106"/>
      <c r="S47" s="106"/>
      <c r="T47" s="12"/>
      <c r="U47" s="12"/>
      <c r="V47" s="12"/>
    </row>
    <row r="48" spans="1:22" ht="14.25" customHeight="1" x14ac:dyDescent="0.25">
      <c r="A48" s="1" t="s">
        <v>536</v>
      </c>
      <c r="B48" s="160" t="s">
        <v>506</v>
      </c>
      <c r="C48" s="160">
        <v>13425</v>
      </c>
      <c r="F48" s="159" t="s">
        <v>237</v>
      </c>
      <c r="G48" s="171" t="s">
        <v>417</v>
      </c>
      <c r="H48" s="1" t="s">
        <v>537</v>
      </c>
      <c r="I48" s="1" t="s">
        <v>129</v>
      </c>
      <c r="J48" s="1" t="s">
        <v>538</v>
      </c>
      <c r="K48" s="1"/>
      <c r="M48" s="168">
        <v>47.458786721359736</v>
      </c>
      <c r="N48" s="168">
        <v>17.2623</v>
      </c>
      <c r="O48" s="228">
        <v>3.2074859380414558</v>
      </c>
      <c r="P48" s="168">
        <v>-22.577961889600001</v>
      </c>
      <c r="Q48" s="168">
        <v>6.8007698258099998</v>
      </c>
      <c r="R48" s="229"/>
      <c r="S48" s="106"/>
      <c r="T48" s="12"/>
      <c r="U48" s="12"/>
      <c r="V48" s="12"/>
    </row>
    <row r="49" spans="1:22" ht="14.25" customHeight="1" x14ac:dyDescent="0.25">
      <c r="A49" s="1" t="s">
        <v>539</v>
      </c>
      <c r="B49" s="160" t="s">
        <v>506</v>
      </c>
      <c r="C49" s="160">
        <v>18490</v>
      </c>
      <c r="F49" s="159" t="s">
        <v>237</v>
      </c>
      <c r="G49" s="171" t="s">
        <v>417</v>
      </c>
      <c r="H49" s="1" t="s">
        <v>540</v>
      </c>
      <c r="I49" s="1" t="s">
        <v>8</v>
      </c>
      <c r="J49" s="1" t="s">
        <v>538</v>
      </c>
      <c r="K49" s="1" t="s">
        <v>541</v>
      </c>
      <c r="M49" s="168">
        <v>43.336026175585872</v>
      </c>
      <c r="N49" s="168">
        <v>15.6183</v>
      </c>
      <c r="O49" s="228">
        <v>3.2371447087615288</v>
      </c>
      <c r="P49" s="168">
        <v>-21.336418717000001</v>
      </c>
      <c r="Q49" s="168">
        <v>9.0001903424300007</v>
      </c>
      <c r="R49" s="229"/>
      <c r="S49" s="106"/>
      <c r="T49" s="12"/>
      <c r="U49" s="12"/>
      <c r="V49" s="12"/>
    </row>
    <row r="50" spans="1:22" ht="14.25" customHeight="1" x14ac:dyDescent="0.25">
      <c r="A50" s="1" t="s">
        <v>542</v>
      </c>
      <c r="B50" s="160" t="s">
        <v>506</v>
      </c>
      <c r="C50" s="160">
        <v>20443</v>
      </c>
      <c r="F50" s="159" t="s">
        <v>237</v>
      </c>
      <c r="G50" s="171" t="s">
        <v>417</v>
      </c>
      <c r="H50" s="1" t="s">
        <v>543</v>
      </c>
      <c r="I50" s="1" t="s">
        <v>8</v>
      </c>
      <c r="J50" s="1" t="s">
        <v>538</v>
      </c>
      <c r="K50" s="1" t="s">
        <v>319</v>
      </c>
      <c r="M50" s="168">
        <v>41.565929542521843</v>
      </c>
      <c r="N50" s="168">
        <v>15.696099999999999</v>
      </c>
      <c r="O50" s="228">
        <v>3.089530804867163</v>
      </c>
      <c r="P50" s="168">
        <v>-20.5045538432</v>
      </c>
      <c r="Q50" s="168">
        <v>12.716289834099999</v>
      </c>
      <c r="R50" s="229"/>
      <c r="S50" s="106"/>
      <c r="T50" s="12"/>
      <c r="U50" s="12"/>
      <c r="V50" s="12"/>
    </row>
    <row r="51" spans="1:22" ht="15" customHeight="1" x14ac:dyDescent="0.25">
      <c r="A51" s="1" t="s">
        <v>544</v>
      </c>
      <c r="B51" s="160" t="s">
        <v>506</v>
      </c>
      <c r="C51" s="160">
        <v>26381</v>
      </c>
      <c r="F51" s="159" t="s">
        <v>237</v>
      </c>
      <c r="G51" s="171" t="s">
        <v>417</v>
      </c>
      <c r="H51" s="1" t="s">
        <v>537</v>
      </c>
      <c r="I51" s="1" t="s">
        <v>129</v>
      </c>
      <c r="J51" s="1" t="s">
        <v>538</v>
      </c>
      <c r="K51" s="1"/>
      <c r="M51" s="168">
        <v>38.364987144177121</v>
      </c>
      <c r="N51" s="168">
        <v>14.5441</v>
      </c>
      <c r="O51" s="228">
        <v>3.0774782673528538</v>
      </c>
      <c r="P51" s="168">
        <v>-21.2744283561</v>
      </c>
      <c r="Q51" s="168">
        <v>14.2707763662</v>
      </c>
      <c r="R51" s="229"/>
      <c r="S51" s="12"/>
      <c r="T51" s="12"/>
      <c r="U51" s="12"/>
      <c r="V51" s="12"/>
    </row>
    <row r="52" spans="1:22" ht="14.25" customHeight="1" x14ac:dyDescent="0.25">
      <c r="A52" s="1" t="s">
        <v>545</v>
      </c>
      <c r="B52" s="160" t="s">
        <v>506</v>
      </c>
      <c r="C52" s="160">
        <v>28164</v>
      </c>
      <c r="F52" s="159" t="s">
        <v>237</v>
      </c>
      <c r="G52" s="171" t="s">
        <v>417</v>
      </c>
      <c r="H52" s="1" t="s">
        <v>546</v>
      </c>
      <c r="I52" s="1" t="s">
        <v>217</v>
      </c>
      <c r="J52" s="1" t="s">
        <v>538</v>
      </c>
      <c r="K52" s="1"/>
      <c r="M52" s="168">
        <v>43.110464195103106</v>
      </c>
      <c r="N52" s="168">
        <v>15.957000000000001</v>
      </c>
      <c r="O52" s="228">
        <v>3.1519421922011417</v>
      </c>
      <c r="P52" s="168">
        <v>-21.5070346071</v>
      </c>
      <c r="Q52" s="168">
        <v>13.0377442518</v>
      </c>
      <c r="R52" s="229"/>
      <c r="S52" s="106"/>
      <c r="T52" s="12"/>
      <c r="U52" s="12"/>
      <c r="V52" s="12"/>
    </row>
    <row r="53" spans="1:22" ht="14.25" customHeight="1" x14ac:dyDescent="0.25">
      <c r="A53" s="1" t="s">
        <v>547</v>
      </c>
      <c r="B53" s="160" t="s">
        <v>506</v>
      </c>
      <c r="C53" s="160">
        <v>36596</v>
      </c>
      <c r="F53" s="159" t="s">
        <v>237</v>
      </c>
      <c r="G53" s="171" t="s">
        <v>417</v>
      </c>
      <c r="H53" s="1" t="s">
        <v>548</v>
      </c>
      <c r="I53" s="1" t="s">
        <v>8</v>
      </c>
      <c r="J53" s="1" t="s">
        <v>538</v>
      </c>
      <c r="K53" s="1" t="s">
        <v>322</v>
      </c>
      <c r="M53" s="168">
        <v>43.691921822787677</v>
      </c>
      <c r="N53" s="168">
        <v>16.389299999999999</v>
      </c>
      <c r="O53" s="228">
        <v>3.1101943825088498</v>
      </c>
      <c r="P53" s="168">
        <v>-20.9868695372</v>
      </c>
      <c r="Q53" s="168">
        <v>10.3714627336</v>
      </c>
      <c r="R53" s="229"/>
      <c r="S53" s="106"/>
      <c r="T53" s="12"/>
      <c r="U53" s="12"/>
      <c r="V53" s="12"/>
    </row>
    <row r="54" spans="1:22" ht="14.25" customHeight="1" x14ac:dyDescent="0.25">
      <c r="A54" s="1" t="s">
        <v>549</v>
      </c>
      <c r="B54" s="160" t="s">
        <v>506</v>
      </c>
      <c r="C54" s="160">
        <v>38170</v>
      </c>
      <c r="F54" s="159" t="s">
        <v>237</v>
      </c>
      <c r="G54" s="171" t="s">
        <v>417</v>
      </c>
      <c r="H54" s="1" t="s">
        <v>537</v>
      </c>
      <c r="I54" s="1" t="s">
        <v>8</v>
      </c>
      <c r="J54" s="1" t="s">
        <v>538</v>
      </c>
      <c r="K54" s="1"/>
      <c r="M54" s="168">
        <v>43.904067102284657</v>
      </c>
      <c r="N54" s="168">
        <v>16.049700000000001</v>
      </c>
      <c r="O54" s="228">
        <v>3.1914248627284056</v>
      </c>
      <c r="P54" s="168">
        <v>-21.1678943629</v>
      </c>
      <c r="Q54" s="168">
        <v>9.5517728792999996</v>
      </c>
      <c r="R54" s="229"/>
      <c r="S54" s="106"/>
      <c r="T54" s="12"/>
      <c r="U54" s="12"/>
      <c r="V54" s="12"/>
    </row>
    <row r="55" spans="1:22" ht="14.25" customHeight="1" x14ac:dyDescent="0.25">
      <c r="A55" s="1" t="s">
        <v>550</v>
      </c>
      <c r="B55" s="160" t="s">
        <v>506</v>
      </c>
      <c r="C55" s="160">
        <v>40057</v>
      </c>
      <c r="F55" s="159" t="s">
        <v>237</v>
      </c>
      <c r="G55" s="171" t="s">
        <v>417</v>
      </c>
      <c r="H55" s="1" t="s">
        <v>548</v>
      </c>
      <c r="I55" s="1" t="s">
        <v>8</v>
      </c>
      <c r="J55" s="1" t="s">
        <v>538</v>
      </c>
      <c r="K55" s="1" t="s">
        <v>551</v>
      </c>
      <c r="M55" s="168">
        <v>42.829991255447943</v>
      </c>
      <c r="N55" s="168">
        <v>15.232266666666666</v>
      </c>
      <c r="O55" s="228">
        <v>3.2617415513771242</v>
      </c>
      <c r="P55" s="168">
        <v>-21.495046319666667</v>
      </c>
      <c r="Q55" s="168">
        <v>9.6543192148300001</v>
      </c>
      <c r="R55" s="229"/>
      <c r="S55" s="106"/>
      <c r="T55" s="12"/>
      <c r="U55" s="12" t="s">
        <v>274</v>
      </c>
      <c r="V55" s="12"/>
    </row>
    <row r="56" spans="1:22" ht="14.25" customHeight="1" x14ac:dyDescent="0.25">
      <c r="A56" s="1" t="s">
        <v>552</v>
      </c>
      <c r="B56" s="160" t="s">
        <v>506</v>
      </c>
      <c r="C56" s="160">
        <v>42573</v>
      </c>
      <c r="F56" s="159" t="s">
        <v>237</v>
      </c>
      <c r="G56" s="171" t="s">
        <v>417</v>
      </c>
      <c r="H56" s="1" t="s">
        <v>215</v>
      </c>
      <c r="I56" s="1" t="s">
        <v>8</v>
      </c>
      <c r="J56" s="1" t="s">
        <v>86</v>
      </c>
      <c r="K56" s="1" t="s">
        <v>541</v>
      </c>
      <c r="M56" s="168">
        <v>42.939275160720598</v>
      </c>
      <c r="N56" s="168">
        <v>15.194599999999999</v>
      </c>
      <c r="O56" s="228">
        <v>3.2969489832467258</v>
      </c>
      <c r="P56" s="168">
        <v>-21.426639095199999</v>
      </c>
      <c r="Q56" s="168">
        <v>11.644158346199999</v>
      </c>
      <c r="R56" s="229"/>
      <c r="S56" s="106"/>
      <c r="T56" s="12"/>
      <c r="U56" s="12"/>
      <c r="V56" s="12"/>
    </row>
    <row r="57" spans="1:22" ht="14.25" customHeight="1" x14ac:dyDescent="0.25">
      <c r="A57" s="1" t="s">
        <v>553</v>
      </c>
      <c r="B57" s="160" t="s">
        <v>506</v>
      </c>
      <c r="C57" s="160">
        <v>42573</v>
      </c>
      <c r="F57" s="159" t="s">
        <v>237</v>
      </c>
      <c r="G57" s="171" t="s">
        <v>417</v>
      </c>
      <c r="H57" s="1" t="s">
        <v>543</v>
      </c>
      <c r="I57" s="1" t="s">
        <v>8</v>
      </c>
      <c r="J57" s="1" t="s">
        <v>538</v>
      </c>
      <c r="K57" s="1"/>
      <c r="M57" s="168">
        <v>41.214775135518032</v>
      </c>
      <c r="N57" s="168">
        <v>15.571899999999999</v>
      </c>
      <c r="O57" s="228">
        <v>3.0878636726906183</v>
      </c>
      <c r="P57" s="168">
        <v>-21.450053403199998</v>
      </c>
      <c r="Q57" s="168">
        <v>11.6474354723</v>
      </c>
      <c r="R57" s="229"/>
      <c r="S57" s="106"/>
      <c r="T57" s="12"/>
      <c r="U57" s="12"/>
      <c r="V57" s="12"/>
    </row>
    <row r="58" spans="1:22" ht="14.25" customHeight="1" x14ac:dyDescent="0.25">
      <c r="A58" s="1" t="s">
        <v>554</v>
      </c>
      <c r="B58" s="160" t="s">
        <v>506</v>
      </c>
      <c r="C58" s="160">
        <v>53300</v>
      </c>
      <c r="F58" s="159" t="s">
        <v>237</v>
      </c>
      <c r="G58" s="171" t="s">
        <v>417</v>
      </c>
      <c r="H58" s="1" t="s">
        <v>537</v>
      </c>
      <c r="I58" s="1" t="s">
        <v>217</v>
      </c>
      <c r="J58" s="1" t="s">
        <v>538</v>
      </c>
      <c r="K58" s="1"/>
      <c r="M58" s="168">
        <v>42.640173518443589</v>
      </c>
      <c r="N58" s="168">
        <v>15.7006</v>
      </c>
      <c r="O58" s="228">
        <v>3.1684693008452451</v>
      </c>
      <c r="P58" s="168">
        <v>-23.5882516462</v>
      </c>
      <c r="Q58" s="168">
        <v>4.62153696758</v>
      </c>
      <c r="R58" s="229"/>
      <c r="S58" s="106"/>
      <c r="T58" s="12"/>
      <c r="U58" s="12"/>
      <c r="V58" s="12"/>
    </row>
    <row r="59" spans="1:22" ht="14.25" customHeight="1" x14ac:dyDescent="0.25">
      <c r="A59" s="1" t="s">
        <v>555</v>
      </c>
      <c r="B59" s="160" t="s">
        <v>506</v>
      </c>
      <c r="C59" s="160">
        <v>53851</v>
      </c>
      <c r="F59" s="159" t="s">
        <v>237</v>
      </c>
      <c r="G59" s="171" t="s">
        <v>417</v>
      </c>
      <c r="H59" s="1" t="s">
        <v>537</v>
      </c>
      <c r="I59" s="1" t="s">
        <v>8</v>
      </c>
      <c r="J59" s="1" t="s">
        <v>538</v>
      </c>
      <c r="K59" s="1"/>
      <c r="M59" s="168">
        <v>46.377582201317537</v>
      </c>
      <c r="N59" s="168">
        <v>17.254799999999999</v>
      </c>
      <c r="O59" s="228">
        <v>3.1357755079670855</v>
      </c>
      <c r="P59" s="168">
        <v>-23.243286715899998</v>
      </c>
      <c r="Q59" s="168">
        <v>5.4694028051799997</v>
      </c>
      <c r="R59" s="229"/>
      <c r="S59" s="106"/>
      <c r="T59" s="12"/>
      <c r="U59" s="12"/>
      <c r="V59" s="12"/>
    </row>
    <row r="60" spans="1:22" ht="14.25" customHeight="1" x14ac:dyDescent="0.2">
      <c r="A60" s="1" t="s">
        <v>556</v>
      </c>
      <c r="B60" s="160" t="s">
        <v>506</v>
      </c>
      <c r="C60" s="160">
        <v>910139</v>
      </c>
      <c r="F60" s="159" t="s">
        <v>237</v>
      </c>
      <c r="G60" s="171" t="s">
        <v>417</v>
      </c>
      <c r="H60" s="1" t="s">
        <v>543</v>
      </c>
      <c r="I60" s="1" t="s">
        <v>8</v>
      </c>
      <c r="J60" s="1" t="s">
        <v>538</v>
      </c>
      <c r="K60" s="1" t="s">
        <v>442</v>
      </c>
      <c r="M60" s="168">
        <v>42.806318680275034</v>
      </c>
      <c r="N60" s="168">
        <v>16.006900000000002</v>
      </c>
      <c r="O60" s="228">
        <v>3.1199485926061601</v>
      </c>
      <c r="P60" s="168">
        <v>-23.2291055574</v>
      </c>
      <c r="Q60" s="168">
        <v>6.5380427391699998</v>
      </c>
      <c r="R60" s="106"/>
      <c r="S60" s="106"/>
    </row>
    <row r="61" spans="1:22" ht="14.25" customHeight="1" x14ac:dyDescent="0.2">
      <c r="A61" s="1" t="s">
        <v>557</v>
      </c>
      <c r="B61" s="160" t="s">
        <v>506</v>
      </c>
      <c r="C61" s="160">
        <v>9910142</v>
      </c>
      <c r="F61" s="159" t="s">
        <v>237</v>
      </c>
      <c r="G61" s="171" t="s">
        <v>417</v>
      </c>
      <c r="H61" s="1" t="s">
        <v>548</v>
      </c>
      <c r="I61" s="1" t="s">
        <v>8</v>
      </c>
      <c r="J61" s="1" t="s">
        <v>538</v>
      </c>
      <c r="K61" s="1"/>
      <c r="M61" s="168">
        <v>44.676384867300797</v>
      </c>
      <c r="N61" s="168">
        <v>16.2454</v>
      </c>
      <c r="O61" s="228">
        <v>3.2084435601370807</v>
      </c>
      <c r="P61" s="168">
        <v>-23.354022341699999</v>
      </c>
      <c r="Q61" s="168">
        <v>5.9718132767799998</v>
      </c>
      <c r="R61" s="16"/>
      <c r="S61" s="16"/>
    </row>
    <row r="62" spans="1:22" x14ac:dyDescent="0.25">
      <c r="A62" s="160" t="s">
        <v>559</v>
      </c>
      <c r="B62" s="160" t="s">
        <v>560</v>
      </c>
      <c r="C62" s="177">
        <v>1337</v>
      </c>
      <c r="D62" s="159"/>
      <c r="E62" s="159"/>
      <c r="F62" s="159" t="s">
        <v>237</v>
      </c>
      <c r="G62" s="171" t="s">
        <v>417</v>
      </c>
      <c r="H62" s="160" t="s">
        <v>561</v>
      </c>
      <c r="I62" s="160" t="s">
        <v>129</v>
      </c>
      <c r="J62" s="1" t="s">
        <v>538</v>
      </c>
      <c r="K62" s="158"/>
      <c r="L62" s="158"/>
      <c r="M62" s="167">
        <v>43.40361406776988</v>
      </c>
      <c r="N62" s="167">
        <v>15.946400000000001</v>
      </c>
      <c r="O62" s="227">
        <v>3.1754847329636484</v>
      </c>
      <c r="P62" s="168">
        <v>-20.999632775999999</v>
      </c>
      <c r="Q62" s="168">
        <v>11.5995626338</v>
      </c>
      <c r="R62" s="229"/>
      <c r="S62" s="12"/>
      <c r="T62" s="12"/>
      <c r="U62" s="12"/>
      <c r="V62" s="12"/>
    </row>
    <row r="63" spans="1:22" x14ac:dyDescent="0.25">
      <c r="A63" s="160" t="s">
        <v>562</v>
      </c>
      <c r="B63" s="160" t="s">
        <v>560</v>
      </c>
      <c r="C63" s="160">
        <v>2462</v>
      </c>
      <c r="F63" s="159" t="s">
        <v>237</v>
      </c>
      <c r="G63" s="171" t="s">
        <v>417</v>
      </c>
      <c r="H63" s="1" t="s">
        <v>546</v>
      </c>
      <c r="I63" s="1" t="s">
        <v>8</v>
      </c>
      <c r="J63" s="1" t="s">
        <v>538</v>
      </c>
      <c r="K63" s="1" t="s">
        <v>563</v>
      </c>
      <c r="M63" s="168">
        <v>36.606121533993417</v>
      </c>
      <c r="N63" s="168">
        <v>13.371830000000001</v>
      </c>
      <c r="O63" s="228">
        <v>3.1999139557270713</v>
      </c>
      <c r="P63" s="168">
        <v>-20.959383131999999</v>
      </c>
      <c r="Q63" s="168">
        <v>12.366709246799999</v>
      </c>
      <c r="R63" s="229"/>
      <c r="S63" s="12"/>
      <c r="T63" s="12"/>
      <c r="U63" s="12"/>
      <c r="V63" s="12"/>
    </row>
    <row r="64" spans="1:22" x14ac:dyDescent="0.25">
      <c r="A64" s="160" t="s">
        <v>564</v>
      </c>
      <c r="B64" s="160" t="s">
        <v>560</v>
      </c>
      <c r="C64" s="160">
        <v>4384</v>
      </c>
      <c r="F64" s="159" t="s">
        <v>237</v>
      </c>
      <c r="G64" s="171" t="s">
        <v>417</v>
      </c>
      <c r="H64" s="1" t="s">
        <v>565</v>
      </c>
      <c r="I64" s="1" t="s">
        <v>217</v>
      </c>
      <c r="J64" s="1" t="s">
        <v>538</v>
      </c>
      <c r="K64" s="1"/>
      <c r="M64" s="168">
        <v>43.341070048136913</v>
      </c>
      <c r="N64" s="168">
        <v>15.9109</v>
      </c>
      <c r="O64" s="228">
        <v>3.1779837547106951</v>
      </c>
      <c r="P64" s="168">
        <v>-21.1097704982</v>
      </c>
      <c r="Q64" s="168">
        <v>12.761268362299999</v>
      </c>
      <c r="R64" s="229"/>
      <c r="S64" s="12"/>
      <c r="T64" s="12"/>
      <c r="U64" s="12"/>
      <c r="V64" s="12"/>
    </row>
    <row r="65" spans="1:22" ht="14.25" customHeight="1" x14ac:dyDescent="0.2">
      <c r="A65" s="1" t="s">
        <v>566</v>
      </c>
      <c r="B65" s="160" t="s">
        <v>560</v>
      </c>
      <c r="C65" s="160">
        <v>350</v>
      </c>
      <c r="F65" s="159" t="s">
        <v>237</v>
      </c>
      <c r="G65" s="171" t="s">
        <v>417</v>
      </c>
      <c r="H65" s="1" t="s">
        <v>32</v>
      </c>
      <c r="I65" s="1" t="s">
        <v>8</v>
      </c>
      <c r="J65" s="160" t="s">
        <v>86</v>
      </c>
      <c r="K65" s="1"/>
      <c r="M65" s="168">
        <v>47.041053196682114</v>
      </c>
      <c r="N65" s="168">
        <v>16.732900000000001</v>
      </c>
      <c r="O65" s="228">
        <v>3.2798396410342776</v>
      </c>
      <c r="P65" s="168">
        <v>-21.711104800400001</v>
      </c>
      <c r="Q65" s="168">
        <v>12.314885089400001</v>
      </c>
      <c r="R65" s="16"/>
      <c r="S65" s="16"/>
    </row>
    <row r="66" spans="1:22" ht="14.25" customHeight="1" x14ac:dyDescent="0.2">
      <c r="A66" s="1" t="s">
        <v>567</v>
      </c>
      <c r="B66" s="160" t="s">
        <v>560</v>
      </c>
      <c r="C66" s="160">
        <v>393</v>
      </c>
      <c r="F66" s="159" t="s">
        <v>237</v>
      </c>
      <c r="G66" s="171" t="s">
        <v>417</v>
      </c>
      <c r="H66" s="1" t="s">
        <v>32</v>
      </c>
      <c r="I66" s="1" t="s">
        <v>8</v>
      </c>
      <c r="J66" s="160" t="s">
        <v>86</v>
      </c>
      <c r="K66" s="1"/>
      <c r="M66" s="168">
        <v>43.293388639621035</v>
      </c>
      <c r="N66" s="168">
        <v>15.524033333333335</v>
      </c>
      <c r="O66" s="228">
        <v>3.2531433922606952</v>
      </c>
      <c r="P66" s="168">
        <v>-22.558365356500001</v>
      </c>
      <c r="Q66" s="168">
        <v>5.7328840368233331</v>
      </c>
      <c r="R66" s="16"/>
      <c r="S66" s="16"/>
    </row>
    <row r="67" spans="1:22" customFormat="1" ht="15.75" x14ac:dyDescent="0.25">
      <c r="A67" s="1" t="s">
        <v>568</v>
      </c>
      <c r="B67" s="160" t="s">
        <v>560</v>
      </c>
      <c r="C67" s="160">
        <v>4487</v>
      </c>
      <c r="D67" s="21"/>
      <c r="E67" s="21"/>
      <c r="F67" s="159" t="s">
        <v>237</v>
      </c>
      <c r="G67" s="171" t="s">
        <v>417</v>
      </c>
      <c r="H67" s="1" t="s">
        <v>17</v>
      </c>
      <c r="I67" s="1" t="s">
        <v>217</v>
      </c>
      <c r="J67" s="160" t="s">
        <v>86</v>
      </c>
      <c r="K67" s="158" t="s">
        <v>438</v>
      </c>
      <c r="L67" s="21"/>
      <c r="M67" s="180">
        <v>40.517989361953795</v>
      </c>
      <c r="N67" s="180">
        <v>14.78825</v>
      </c>
      <c r="O67" s="230">
        <v>3.1853572703954289</v>
      </c>
      <c r="P67" s="180">
        <v>-20.67590522095</v>
      </c>
      <c r="Q67" s="180">
        <v>12.7342017889</v>
      </c>
      <c r="R67" s="229"/>
      <c r="S67" s="229"/>
      <c r="T67" s="231"/>
      <c r="U67" s="232"/>
    </row>
    <row r="68" spans="1:22" customFormat="1" ht="15.75" x14ac:dyDescent="0.25">
      <c r="A68" s="1" t="s">
        <v>569</v>
      </c>
      <c r="B68" s="160" t="s">
        <v>560</v>
      </c>
      <c r="C68" s="160">
        <v>3477</v>
      </c>
      <c r="D68" s="21"/>
      <c r="E68" s="21"/>
      <c r="F68" s="159" t="s">
        <v>237</v>
      </c>
      <c r="G68" s="171" t="s">
        <v>417</v>
      </c>
      <c r="H68" s="1" t="s">
        <v>16</v>
      </c>
      <c r="I68" s="1" t="s">
        <v>129</v>
      </c>
      <c r="J68" s="160" t="s">
        <v>86</v>
      </c>
      <c r="K68" s="21"/>
      <c r="L68" s="21"/>
      <c r="M68" s="180">
        <v>43.84409545765272</v>
      </c>
      <c r="N68" s="180">
        <v>15.889300000000002</v>
      </c>
      <c r="O68" s="230">
        <v>3.2240937927084676</v>
      </c>
      <c r="P68" s="180">
        <v>-21.331416343975</v>
      </c>
      <c r="Q68" s="180">
        <v>11.979853963150001</v>
      </c>
      <c r="R68" s="229"/>
      <c r="S68" s="229"/>
      <c r="T68" s="231"/>
      <c r="U68" s="232"/>
    </row>
    <row r="69" spans="1:22" ht="14.25" x14ac:dyDescent="0.2">
      <c r="A69" s="160">
        <v>26</v>
      </c>
      <c r="B69" s="160" t="s">
        <v>507</v>
      </c>
      <c r="C69" s="177" t="s">
        <v>495</v>
      </c>
      <c r="D69" s="159" t="s">
        <v>500</v>
      </c>
      <c r="E69" s="159" t="s">
        <v>504</v>
      </c>
      <c r="F69" s="159" t="s">
        <v>237</v>
      </c>
      <c r="G69" s="171" t="s">
        <v>417</v>
      </c>
      <c r="H69" s="160" t="s">
        <v>498</v>
      </c>
      <c r="I69" s="160" t="s">
        <v>84</v>
      </c>
      <c r="J69" s="160" t="s">
        <v>86</v>
      </c>
      <c r="K69" s="158"/>
      <c r="L69" s="158"/>
      <c r="M69" s="167">
        <v>39.6</v>
      </c>
      <c r="N69" s="167">
        <v>14.6</v>
      </c>
      <c r="O69" s="167">
        <v>3.2</v>
      </c>
      <c r="P69" s="160">
        <v>-20.92</v>
      </c>
      <c r="Q69" s="168">
        <v>10.79</v>
      </c>
      <c r="R69" s="12"/>
      <c r="S69" s="12"/>
      <c r="T69" s="12"/>
      <c r="U69" s="12"/>
      <c r="V69" s="12"/>
    </row>
    <row r="70" spans="1:22" ht="14.25" x14ac:dyDescent="0.2">
      <c r="A70" s="160">
        <v>33</v>
      </c>
      <c r="B70" s="160" t="s">
        <v>507</v>
      </c>
      <c r="C70" s="177" t="s">
        <v>496</v>
      </c>
      <c r="D70" s="159" t="s">
        <v>501</v>
      </c>
      <c r="E70" s="159" t="s">
        <v>505</v>
      </c>
      <c r="F70" s="159" t="s">
        <v>237</v>
      </c>
      <c r="G70" s="171" t="s">
        <v>497</v>
      </c>
      <c r="H70" s="160" t="s">
        <v>499</v>
      </c>
      <c r="I70" s="160" t="s">
        <v>129</v>
      </c>
      <c r="J70" s="160" t="s">
        <v>86</v>
      </c>
      <c r="K70" s="158"/>
      <c r="L70" s="158"/>
      <c r="M70" s="167">
        <v>44.4</v>
      </c>
      <c r="N70" s="167">
        <v>16</v>
      </c>
      <c r="O70" s="167">
        <v>3.2</v>
      </c>
      <c r="P70" s="168">
        <v>-21.37</v>
      </c>
      <c r="Q70" s="168">
        <v>9.3800000000000008</v>
      </c>
      <c r="R70" s="12"/>
      <c r="S70" s="12"/>
      <c r="T70" s="12"/>
      <c r="U70" s="12"/>
      <c r="V70" s="12"/>
    </row>
    <row r="71" spans="1:22" ht="14.25" customHeight="1" x14ac:dyDescent="0.2">
      <c r="A71" s="162" t="s">
        <v>375</v>
      </c>
      <c r="B71" s="160" t="s">
        <v>506</v>
      </c>
      <c r="C71" s="162">
        <v>305</v>
      </c>
      <c r="D71" s="162"/>
      <c r="E71" s="162"/>
      <c r="F71" s="162" t="s">
        <v>528</v>
      </c>
      <c r="G71" s="181" t="s">
        <v>527</v>
      </c>
      <c r="H71" s="162" t="s">
        <v>215</v>
      </c>
      <c r="I71" s="162" t="s">
        <v>8</v>
      </c>
      <c r="J71" s="160" t="s">
        <v>86</v>
      </c>
      <c r="K71" s="161" t="s">
        <v>104</v>
      </c>
      <c r="L71" s="161"/>
      <c r="M71" s="173">
        <v>41.828279999999999</v>
      </c>
      <c r="N71" s="173">
        <v>14.92299</v>
      </c>
      <c r="O71" s="173">
        <v>3.2687496977378818</v>
      </c>
      <c r="P71" s="173">
        <v>-21.58399</v>
      </c>
      <c r="Q71" s="173">
        <v>11.63476</v>
      </c>
      <c r="R71" s="106"/>
      <c r="S71" s="106"/>
      <c r="T71" s="12"/>
      <c r="U71" s="12"/>
      <c r="V71" s="12"/>
    </row>
    <row r="72" spans="1:22" ht="14.25" customHeight="1" x14ac:dyDescent="0.2">
      <c r="A72" s="162" t="s">
        <v>377</v>
      </c>
      <c r="B72" s="160" t="s">
        <v>506</v>
      </c>
      <c r="C72" s="162">
        <v>910263</v>
      </c>
      <c r="D72" s="162"/>
      <c r="E72" s="162"/>
      <c r="F72" s="162" t="s">
        <v>528</v>
      </c>
      <c r="G72" s="181" t="s">
        <v>527</v>
      </c>
      <c r="H72" s="162" t="s">
        <v>434</v>
      </c>
      <c r="I72" s="162" t="s">
        <v>84</v>
      </c>
      <c r="J72" s="160" t="s">
        <v>86</v>
      </c>
      <c r="K72" s="161"/>
      <c r="L72" s="161"/>
      <c r="M72" s="173">
        <v>42.9</v>
      </c>
      <c r="N72" s="173">
        <v>15.737159999999999</v>
      </c>
      <c r="O72" s="173">
        <v>3.1790579114967028</v>
      </c>
      <c r="P72" s="173">
        <v>-21.09178</v>
      </c>
      <c r="Q72" s="173">
        <v>13.13091</v>
      </c>
      <c r="R72" s="106"/>
      <c r="S72" s="106"/>
      <c r="T72" s="12"/>
      <c r="U72" s="12"/>
      <c r="V72" s="12"/>
    </row>
    <row r="73" spans="1:22" customFormat="1" ht="15.75" x14ac:dyDescent="0.25">
      <c r="A73" s="162" t="s">
        <v>570</v>
      </c>
      <c r="B73" s="160" t="s">
        <v>506</v>
      </c>
      <c r="C73" s="162">
        <v>36976</v>
      </c>
      <c r="D73" s="162"/>
      <c r="E73" s="162"/>
      <c r="F73" s="162" t="s">
        <v>528</v>
      </c>
      <c r="G73" s="181" t="s">
        <v>527</v>
      </c>
      <c r="H73" s="162" t="s">
        <v>571</v>
      </c>
      <c r="I73" s="162" t="s">
        <v>8</v>
      </c>
      <c r="J73" s="160" t="s">
        <v>538</v>
      </c>
      <c r="K73" s="161"/>
      <c r="L73" s="161"/>
      <c r="M73" s="173">
        <v>44.70594196044992</v>
      </c>
      <c r="N73" s="173">
        <v>16.042999999999999</v>
      </c>
      <c r="O73" s="233">
        <v>3.2510710145977417</v>
      </c>
      <c r="P73" s="173">
        <v>-21.727855513800002</v>
      </c>
      <c r="Q73" s="173">
        <v>12.8867615851</v>
      </c>
      <c r="R73" s="229"/>
      <c r="S73" s="229"/>
      <c r="T73" s="231"/>
      <c r="U73" s="232"/>
    </row>
    <row r="74" spans="1:22" ht="14.25" x14ac:dyDescent="0.2">
      <c r="A74" s="160">
        <v>25</v>
      </c>
      <c r="B74" s="160" t="s">
        <v>507</v>
      </c>
      <c r="C74" s="177" t="s">
        <v>494</v>
      </c>
      <c r="D74" s="159" t="s">
        <v>502</v>
      </c>
      <c r="E74" s="159" t="s">
        <v>503</v>
      </c>
      <c r="F74" s="159" t="s">
        <v>133</v>
      </c>
      <c r="G74" s="171" t="s">
        <v>400</v>
      </c>
      <c r="H74" s="160" t="s">
        <v>434</v>
      </c>
      <c r="I74" s="160" t="s">
        <v>84</v>
      </c>
      <c r="J74" s="160" t="s">
        <v>86</v>
      </c>
      <c r="K74" s="158"/>
      <c r="L74" s="158"/>
      <c r="M74" s="167">
        <v>44.2</v>
      </c>
      <c r="N74" s="167">
        <v>16</v>
      </c>
      <c r="O74" s="167">
        <v>3.2</v>
      </c>
      <c r="P74" s="168">
        <v>-22.44</v>
      </c>
      <c r="Q74" s="168">
        <v>8.25</v>
      </c>
      <c r="R74" s="12"/>
      <c r="S74" s="12"/>
      <c r="T74" s="12"/>
      <c r="U74" s="12"/>
      <c r="V74" s="12"/>
    </row>
    <row r="75" spans="1:22" ht="14.25" customHeight="1" x14ac:dyDescent="0.2">
      <c r="A75" s="162" t="s">
        <v>378</v>
      </c>
      <c r="B75" s="160" t="s">
        <v>506</v>
      </c>
      <c r="C75" s="162">
        <v>37076</v>
      </c>
      <c r="D75" s="162"/>
      <c r="E75" s="162"/>
      <c r="F75" s="162" t="s">
        <v>128</v>
      </c>
      <c r="G75" s="174" t="s">
        <v>242</v>
      </c>
      <c r="H75" s="162" t="s">
        <v>14</v>
      </c>
      <c r="I75" s="162" t="s">
        <v>8</v>
      </c>
      <c r="J75" s="160" t="s">
        <v>86</v>
      </c>
      <c r="K75" s="161"/>
      <c r="L75" s="161"/>
      <c r="M75" s="173">
        <v>43.279380000000003</v>
      </c>
      <c r="N75" s="173">
        <v>15.892925</v>
      </c>
      <c r="O75" s="173">
        <v>3.1757395217324498</v>
      </c>
      <c r="P75" s="173">
        <v>-21.332214999999998</v>
      </c>
      <c r="Q75" s="173">
        <v>6.5282350000000005</v>
      </c>
      <c r="R75" s="106"/>
      <c r="S75" s="106"/>
      <c r="T75" s="12"/>
      <c r="U75" s="12"/>
      <c r="V75" s="12"/>
    </row>
    <row r="76" spans="1:22" ht="14.25" customHeight="1" x14ac:dyDescent="0.2">
      <c r="A76" s="162" t="s">
        <v>379</v>
      </c>
      <c r="B76" s="160" t="s">
        <v>506</v>
      </c>
      <c r="C76" s="162">
        <v>45235</v>
      </c>
      <c r="D76" s="162"/>
      <c r="E76" s="162"/>
      <c r="F76" s="162" t="s">
        <v>128</v>
      </c>
      <c r="G76" s="174" t="s">
        <v>242</v>
      </c>
      <c r="H76" s="162" t="s">
        <v>11</v>
      </c>
      <c r="I76" s="162" t="s">
        <v>217</v>
      </c>
      <c r="J76" s="160" t="s">
        <v>86</v>
      </c>
      <c r="K76" s="161"/>
      <c r="L76" s="161"/>
      <c r="M76" s="173">
        <v>42.059440000000002</v>
      </c>
      <c r="N76" s="173">
        <v>15.51268</v>
      </c>
      <c r="O76" s="173">
        <v>3.1631824881850199</v>
      </c>
      <c r="P76" s="173">
        <v>-21.686425</v>
      </c>
      <c r="Q76" s="173">
        <v>3.6039909999999997</v>
      </c>
      <c r="R76" s="106"/>
      <c r="S76" s="106"/>
      <c r="T76" s="12"/>
      <c r="U76" s="12"/>
      <c r="V76" s="12"/>
    </row>
    <row r="77" spans="1:22" ht="14.25" customHeight="1" x14ac:dyDescent="0.2">
      <c r="A77" s="162" t="s">
        <v>380</v>
      </c>
      <c r="B77" s="160" t="s">
        <v>506</v>
      </c>
      <c r="C77" s="162">
        <v>910055</v>
      </c>
      <c r="D77" s="162"/>
      <c r="E77" s="162"/>
      <c r="F77" s="162" t="s">
        <v>128</v>
      </c>
      <c r="G77" s="174" t="s">
        <v>242</v>
      </c>
      <c r="H77" s="162" t="s">
        <v>11</v>
      </c>
      <c r="I77" s="162" t="s">
        <v>217</v>
      </c>
      <c r="J77" s="160" t="s">
        <v>86</v>
      </c>
      <c r="K77" s="161"/>
      <c r="L77" s="161"/>
      <c r="M77" s="173">
        <v>40.437800000000003</v>
      </c>
      <c r="N77" s="173">
        <v>14.885070000000001</v>
      </c>
      <c r="O77" s="173">
        <v>3.1694465214697201</v>
      </c>
      <c r="P77" s="173">
        <v>-22.030270000000002</v>
      </c>
      <c r="Q77" s="173">
        <v>4.4529259999999997</v>
      </c>
      <c r="R77" s="106"/>
      <c r="S77" s="106"/>
      <c r="T77" s="12"/>
      <c r="U77" s="12"/>
      <c r="V77" s="12"/>
    </row>
    <row r="78" spans="1:22" ht="14.25" customHeight="1" x14ac:dyDescent="0.2">
      <c r="A78" s="162" t="s">
        <v>381</v>
      </c>
      <c r="B78" s="160" t="s">
        <v>506</v>
      </c>
      <c r="C78" s="162">
        <v>910305</v>
      </c>
      <c r="D78" s="162"/>
      <c r="E78" s="162"/>
      <c r="F78" s="162" t="s">
        <v>128</v>
      </c>
      <c r="G78" s="174" t="s">
        <v>242</v>
      </c>
      <c r="H78" s="162" t="s">
        <v>11</v>
      </c>
      <c r="I78" s="162" t="s">
        <v>217</v>
      </c>
      <c r="J78" s="160" t="s">
        <v>86</v>
      </c>
      <c r="K78" s="161"/>
      <c r="L78" s="161"/>
      <c r="M78" s="173">
        <v>43.3</v>
      </c>
      <c r="N78" s="173">
        <v>15.84605</v>
      </c>
      <c r="O78" s="173">
        <v>3.1879658758281502</v>
      </c>
      <c r="P78" s="173">
        <v>-22.536919999999999</v>
      </c>
      <c r="Q78" s="173">
        <v>5.4609439999999996</v>
      </c>
      <c r="R78" s="106"/>
      <c r="S78" s="106"/>
      <c r="T78" s="12"/>
      <c r="U78" s="12" t="s">
        <v>274</v>
      </c>
      <c r="V78" s="12"/>
    </row>
    <row r="79" spans="1:22" ht="14.25" customHeight="1" x14ac:dyDescent="0.2">
      <c r="A79" s="162" t="s">
        <v>382</v>
      </c>
      <c r="B79" s="160" t="s">
        <v>506</v>
      </c>
      <c r="C79" s="162">
        <v>910202</v>
      </c>
      <c r="D79" s="162"/>
      <c r="E79" s="162"/>
      <c r="F79" s="162" t="s">
        <v>149</v>
      </c>
      <c r="G79" s="174" t="s">
        <v>243</v>
      </c>
      <c r="H79" s="162" t="s">
        <v>15</v>
      </c>
      <c r="I79" s="162" t="s">
        <v>84</v>
      </c>
      <c r="J79" s="160" t="s">
        <v>86</v>
      </c>
      <c r="K79" s="161"/>
      <c r="L79" s="161"/>
      <c r="M79" s="173">
        <v>41.656199999999998</v>
      </c>
      <c r="N79" s="173">
        <v>15.284929999999999</v>
      </c>
      <c r="O79" s="173">
        <v>3.1795304263742099</v>
      </c>
      <c r="P79" s="173">
        <v>-21.569089999999999</v>
      </c>
      <c r="Q79" s="173">
        <v>5.6941699999999997</v>
      </c>
      <c r="R79" s="106"/>
      <c r="S79" s="106"/>
      <c r="T79" s="12"/>
      <c r="U79" s="12"/>
      <c r="V79" s="12"/>
    </row>
    <row r="80" spans="1:22" ht="14.25" customHeight="1" x14ac:dyDescent="0.2">
      <c r="A80" s="162" t="s">
        <v>383</v>
      </c>
      <c r="B80" s="160" t="s">
        <v>506</v>
      </c>
      <c r="C80" s="162">
        <v>910081</v>
      </c>
      <c r="D80" s="162"/>
      <c r="E80" s="162"/>
      <c r="F80" s="162" t="s">
        <v>149</v>
      </c>
      <c r="G80" s="174" t="s">
        <v>243</v>
      </c>
      <c r="H80" s="162" t="s">
        <v>16</v>
      </c>
      <c r="I80" s="162" t="s">
        <v>8</v>
      </c>
      <c r="J80" s="160" t="s">
        <v>86</v>
      </c>
      <c r="K80" s="161"/>
      <c r="L80" s="161"/>
      <c r="M80" s="173">
        <v>23.7</v>
      </c>
      <c r="N80" s="173">
        <v>8.6803340000000002</v>
      </c>
      <c r="O80" s="173">
        <v>3.184046615289732</v>
      </c>
      <c r="P80" s="173">
        <v>-22.191369999999999</v>
      </c>
      <c r="Q80" s="173">
        <v>4.4292239999999996</v>
      </c>
      <c r="R80" s="106"/>
      <c r="S80" s="106"/>
      <c r="T80" s="12"/>
      <c r="U80" s="12"/>
      <c r="V80" s="12"/>
    </row>
    <row r="81" spans="1:22" ht="14.25" customHeight="1" x14ac:dyDescent="0.2">
      <c r="A81" s="162" t="s">
        <v>384</v>
      </c>
      <c r="B81" s="160" t="s">
        <v>506</v>
      </c>
      <c r="C81" s="162">
        <v>43572</v>
      </c>
      <c r="D81" s="162"/>
      <c r="E81" s="162"/>
      <c r="F81" s="162" t="s">
        <v>149</v>
      </c>
      <c r="G81" s="174" t="s">
        <v>243</v>
      </c>
      <c r="H81" s="162" t="s">
        <v>176</v>
      </c>
      <c r="I81" s="162" t="s">
        <v>8</v>
      </c>
      <c r="J81" s="160" t="s">
        <v>86</v>
      </c>
      <c r="K81" s="161"/>
      <c r="L81" s="161"/>
      <c r="M81" s="173">
        <v>45.1111</v>
      </c>
      <c r="N81" s="173">
        <v>16.58118</v>
      </c>
      <c r="O81" s="173">
        <v>3.1727473552022785</v>
      </c>
      <c r="P81" s="173">
        <v>-22.778890000000001</v>
      </c>
      <c r="Q81" s="173">
        <v>4.6539400000000004</v>
      </c>
      <c r="R81" s="106"/>
      <c r="S81" s="106"/>
      <c r="T81" s="12"/>
      <c r="U81" s="12"/>
      <c r="V81" s="12"/>
    </row>
    <row r="82" spans="1:22" ht="14.25" customHeight="1" x14ac:dyDescent="0.2">
      <c r="A82" s="160" t="s">
        <v>222</v>
      </c>
      <c r="B82" s="160" t="s">
        <v>506</v>
      </c>
      <c r="C82" s="177">
        <v>2625</v>
      </c>
      <c r="D82" s="159"/>
      <c r="E82" s="159"/>
      <c r="F82" s="159" t="s">
        <v>596</v>
      </c>
      <c r="G82" s="179" t="s">
        <v>394</v>
      </c>
      <c r="H82" s="160" t="s">
        <v>10</v>
      </c>
      <c r="I82" s="160" t="s">
        <v>217</v>
      </c>
      <c r="J82" s="160" t="s">
        <v>86</v>
      </c>
      <c r="K82" s="158"/>
      <c r="L82" s="166"/>
      <c r="M82" s="167">
        <v>40.211010000000002</v>
      </c>
      <c r="N82" s="167">
        <v>14.79257</v>
      </c>
      <c r="O82" s="167">
        <v>3.1700700278424021</v>
      </c>
      <c r="P82" s="168">
        <v>-22.788930000000001</v>
      </c>
      <c r="Q82" s="168">
        <v>7.985493</v>
      </c>
      <c r="R82" s="12"/>
      <c r="S82" s="12"/>
      <c r="T82" s="12"/>
      <c r="U82" s="12"/>
      <c r="V82" s="12"/>
    </row>
    <row r="83" spans="1:22" ht="14.25" customHeight="1" x14ac:dyDescent="0.2">
      <c r="A83" s="162" t="s">
        <v>385</v>
      </c>
      <c r="B83" s="160" t="s">
        <v>506</v>
      </c>
      <c r="C83" s="162">
        <v>910266</v>
      </c>
      <c r="D83" s="162"/>
      <c r="E83" s="162"/>
      <c r="F83" s="162" t="s">
        <v>150</v>
      </c>
      <c r="G83" s="174" t="s">
        <v>525</v>
      </c>
      <c r="H83" s="162" t="s">
        <v>13</v>
      </c>
      <c r="I83" s="162" t="s">
        <v>8</v>
      </c>
      <c r="J83" s="160" t="s">
        <v>86</v>
      </c>
      <c r="K83" s="162"/>
      <c r="L83" s="162"/>
      <c r="M83" s="173">
        <v>46.150390000000002</v>
      </c>
      <c r="N83" s="173">
        <v>16.88644</v>
      </c>
      <c r="O83" s="173">
        <v>3.1871667182254755</v>
      </c>
      <c r="P83" s="173">
        <v>-22.547830000000001</v>
      </c>
      <c r="Q83" s="173">
        <v>4.1416849999999998</v>
      </c>
      <c r="R83" s="106"/>
      <c r="S83" s="106"/>
      <c r="T83" s="12"/>
      <c r="U83" s="12"/>
      <c r="V83" s="12"/>
    </row>
    <row r="84" spans="1:22" ht="14.25" customHeight="1" x14ac:dyDescent="0.2">
      <c r="A84" s="164" t="s">
        <v>386</v>
      </c>
      <c r="B84" s="160" t="s">
        <v>506</v>
      </c>
      <c r="C84" s="164">
        <v>52224</v>
      </c>
      <c r="D84" s="162"/>
      <c r="E84" s="162"/>
      <c r="F84" s="162" t="s">
        <v>391</v>
      </c>
      <c r="G84" s="181" t="s">
        <v>245</v>
      </c>
      <c r="H84" s="162" t="s">
        <v>32</v>
      </c>
      <c r="I84" s="162" t="s">
        <v>217</v>
      </c>
      <c r="J84" s="160" t="s">
        <v>86</v>
      </c>
      <c r="K84" s="161"/>
      <c r="L84" s="161"/>
      <c r="M84" s="173">
        <v>43.3</v>
      </c>
      <c r="N84" s="173">
        <v>15.635540000000001</v>
      </c>
      <c r="O84" s="173">
        <v>3.2295537642523837</v>
      </c>
      <c r="P84" s="173">
        <v>-20.268640000000001</v>
      </c>
      <c r="Q84" s="173">
        <v>9.5887220000000006</v>
      </c>
      <c r="R84" s="106"/>
      <c r="S84" s="106"/>
    </row>
    <row r="85" spans="1:22" ht="14.25" customHeight="1" x14ac:dyDescent="0.2">
      <c r="A85" s="164" t="s">
        <v>387</v>
      </c>
      <c r="B85" s="160" t="s">
        <v>506</v>
      </c>
      <c r="C85" s="162">
        <v>10272</v>
      </c>
      <c r="D85" s="164"/>
      <c r="E85" s="164"/>
      <c r="F85" s="162" t="s">
        <v>530</v>
      </c>
      <c r="G85" s="181" t="s">
        <v>529</v>
      </c>
      <c r="H85" s="164" t="s">
        <v>32</v>
      </c>
      <c r="I85" s="164" t="s">
        <v>217</v>
      </c>
      <c r="J85" s="160" t="s">
        <v>86</v>
      </c>
      <c r="K85" s="161"/>
      <c r="L85" s="161"/>
      <c r="M85" s="173">
        <v>39.07452</v>
      </c>
      <c r="N85" s="173">
        <v>14.2219</v>
      </c>
      <c r="O85" s="173">
        <v>3.2040813835598105</v>
      </c>
      <c r="P85" s="170">
        <v>-22.558409999999999</v>
      </c>
      <c r="Q85" s="170">
        <v>9.5462530000000001</v>
      </c>
      <c r="R85" s="16"/>
      <c r="S85" s="16"/>
    </row>
    <row r="86" spans="1:22" ht="14.25" customHeight="1" x14ac:dyDescent="0.2">
      <c r="A86" s="164" t="s">
        <v>388</v>
      </c>
      <c r="B86" s="160" t="s">
        <v>506</v>
      </c>
      <c r="C86" s="162">
        <v>53731</v>
      </c>
      <c r="D86" s="164"/>
      <c r="E86" s="164"/>
      <c r="F86" s="162" t="s">
        <v>392</v>
      </c>
      <c r="G86" s="174" t="s">
        <v>244</v>
      </c>
      <c r="H86" s="164" t="s">
        <v>215</v>
      </c>
      <c r="I86" s="164" t="s">
        <v>217</v>
      </c>
      <c r="J86" s="160" t="s">
        <v>86</v>
      </c>
      <c r="K86" s="161"/>
      <c r="L86" s="161"/>
      <c r="M86" s="173">
        <v>42.667720000000003</v>
      </c>
      <c r="N86" s="173">
        <v>15.12767</v>
      </c>
      <c r="O86" s="173">
        <v>3.2905931096240599</v>
      </c>
      <c r="P86" s="170">
        <v>-22.293099999999999</v>
      </c>
      <c r="Q86" s="170">
        <v>7.2797150000000004</v>
      </c>
      <c r="R86" s="16"/>
      <c r="S86" s="16"/>
    </row>
    <row r="87" spans="1:22" ht="14.25" customHeight="1" x14ac:dyDescent="0.2">
      <c r="A87" s="164" t="s">
        <v>389</v>
      </c>
      <c r="B87" s="160" t="s">
        <v>506</v>
      </c>
      <c r="C87" s="162">
        <v>1519</v>
      </c>
      <c r="D87" s="164"/>
      <c r="E87" s="164"/>
      <c r="F87" s="162" t="s">
        <v>392</v>
      </c>
      <c r="G87" s="174" t="s">
        <v>244</v>
      </c>
      <c r="H87" s="164" t="s">
        <v>215</v>
      </c>
      <c r="I87" s="164" t="s">
        <v>217</v>
      </c>
      <c r="J87" s="160" t="s">
        <v>86</v>
      </c>
      <c r="K87" s="161"/>
      <c r="L87" s="161"/>
      <c r="M87" s="173">
        <v>43.7</v>
      </c>
      <c r="N87" s="173">
        <v>15.77444</v>
      </c>
      <c r="O87" s="175">
        <v>3.2320217600962899</v>
      </c>
      <c r="P87" s="173">
        <v>-21.513400000000001</v>
      </c>
      <c r="Q87" s="170">
        <v>4.3931509999999996</v>
      </c>
      <c r="R87" s="16"/>
      <c r="S87" s="16"/>
    </row>
    <row r="88" spans="1:22" ht="14.25" customHeight="1" x14ac:dyDescent="0.2">
      <c r="A88" s="164" t="s">
        <v>390</v>
      </c>
      <c r="B88" s="160" t="s">
        <v>506</v>
      </c>
      <c r="C88" s="162">
        <v>28649</v>
      </c>
      <c r="D88" s="164"/>
      <c r="E88" s="164"/>
      <c r="F88" s="162" t="s">
        <v>134</v>
      </c>
      <c r="G88" s="174" t="s">
        <v>246</v>
      </c>
      <c r="H88" s="164" t="s">
        <v>215</v>
      </c>
      <c r="I88" s="164" t="s">
        <v>8</v>
      </c>
      <c r="J88" s="160" t="s">
        <v>86</v>
      </c>
      <c r="K88" s="161"/>
      <c r="L88" s="161"/>
      <c r="M88" s="173">
        <v>42.74682</v>
      </c>
      <c r="N88" s="173">
        <v>15.11218</v>
      </c>
      <c r="O88" s="175">
        <v>3.3000725242817301</v>
      </c>
      <c r="P88" s="173">
        <v>-20.531890000000001</v>
      </c>
      <c r="Q88" s="170">
        <v>10.923249999999999</v>
      </c>
      <c r="R88" s="16"/>
      <c r="S88" s="16"/>
    </row>
    <row r="89" spans="1:22" ht="14.25" customHeight="1" x14ac:dyDescent="0.2">
      <c r="D89" s="16"/>
      <c r="E89" s="16"/>
      <c r="F89" s="106"/>
      <c r="G89" s="106"/>
      <c r="H89" s="16"/>
      <c r="I89" s="164"/>
      <c r="J89" s="164"/>
      <c r="K89" s="163"/>
      <c r="L89" s="40"/>
      <c r="M89" s="125"/>
      <c r="N89" s="125"/>
      <c r="O89" s="124"/>
      <c r="P89" s="107"/>
      <c r="Q89" s="108"/>
      <c r="R89" s="16"/>
      <c r="S89" s="16"/>
    </row>
    <row r="90" spans="1:22" ht="14.25" customHeight="1" x14ac:dyDescent="0.2">
      <c r="A90" s="16"/>
      <c r="B90" s="16"/>
      <c r="C90" s="105"/>
      <c r="D90" s="16"/>
      <c r="E90" s="16"/>
      <c r="F90" s="106"/>
      <c r="G90" s="106"/>
      <c r="H90" s="16"/>
      <c r="I90" s="164"/>
      <c r="J90" s="164"/>
      <c r="K90" s="163"/>
      <c r="L90" s="40"/>
      <c r="M90" s="125"/>
      <c r="N90" s="125"/>
      <c r="O90" s="124"/>
      <c r="P90" s="107"/>
      <c r="Q90" s="108"/>
      <c r="R90" s="16"/>
      <c r="S90" s="16"/>
    </row>
    <row r="91" spans="1:22" ht="14.25" customHeight="1" x14ac:dyDescent="0.2">
      <c r="A91" s="16"/>
      <c r="B91" s="16"/>
      <c r="C91" s="105"/>
      <c r="D91" s="16"/>
      <c r="E91" s="16"/>
      <c r="F91" s="106"/>
      <c r="G91" s="106"/>
      <c r="H91" s="16"/>
      <c r="I91" s="164"/>
      <c r="J91" s="164"/>
      <c r="K91" s="163"/>
      <c r="L91" s="40"/>
      <c r="M91" s="125"/>
      <c r="N91" s="125"/>
      <c r="O91" s="124"/>
      <c r="P91" s="107"/>
      <c r="Q91" s="108"/>
      <c r="R91" s="16"/>
      <c r="S91" s="16"/>
    </row>
    <row r="92" spans="1:22" ht="14.25" customHeight="1" x14ac:dyDescent="0.2">
      <c r="A92" s="16"/>
      <c r="B92" s="16"/>
      <c r="C92" s="105"/>
      <c r="D92" s="16"/>
      <c r="E92" s="16"/>
      <c r="F92" s="106"/>
      <c r="G92" s="106"/>
      <c r="H92" s="16"/>
      <c r="I92" s="164"/>
      <c r="J92" s="164"/>
      <c r="K92" s="163"/>
      <c r="L92" s="40"/>
      <c r="M92" s="125"/>
      <c r="N92" s="125"/>
      <c r="O92" s="124"/>
      <c r="P92" s="107"/>
      <c r="Q92" s="108"/>
      <c r="R92" s="16"/>
      <c r="S92" s="16"/>
    </row>
    <row r="93" spans="1:22" ht="14.25" customHeight="1" x14ac:dyDescent="0.2">
      <c r="C93" s="11"/>
      <c r="F93" s="12"/>
      <c r="G93" s="12"/>
      <c r="K93" s="157"/>
      <c r="L93" s="9"/>
      <c r="M93" s="126"/>
      <c r="N93" s="126"/>
      <c r="O93" s="123"/>
      <c r="P93" s="13"/>
      <c r="Q93" s="15"/>
    </row>
    <row r="94" spans="1:22" ht="14.25" customHeight="1" x14ac:dyDescent="0.2">
      <c r="C94" s="11"/>
      <c r="K94" s="157"/>
      <c r="L94" s="9"/>
    </row>
    <row r="95" spans="1:22" ht="14.25" customHeight="1" x14ac:dyDescent="0.2">
      <c r="K95" s="157"/>
      <c r="L95" s="9"/>
    </row>
    <row r="96" spans="1:22" ht="14.25" customHeight="1" x14ac:dyDescent="0.2">
      <c r="K96" s="157"/>
      <c r="L96" s="9"/>
    </row>
    <row r="97" spans="11:12" ht="14.25" customHeight="1" x14ac:dyDescent="0.2">
      <c r="K97" s="157"/>
      <c r="L97" s="9"/>
    </row>
    <row r="98" spans="11:12" ht="14.25" customHeight="1" x14ac:dyDescent="0.2">
      <c r="K98" s="157"/>
      <c r="L98" s="9"/>
    </row>
    <row r="99" spans="11:12" ht="14.25" customHeight="1" x14ac:dyDescent="0.2">
      <c r="K99" s="157"/>
      <c r="L99" s="9"/>
    </row>
    <row r="100" spans="11:12" ht="14.25" customHeight="1" x14ac:dyDescent="0.2">
      <c r="K100" s="157"/>
      <c r="L100" s="9"/>
    </row>
    <row r="101" spans="11:12" ht="14.25" customHeight="1" x14ac:dyDescent="0.2">
      <c r="K101" s="157"/>
      <c r="L101" s="9"/>
    </row>
    <row r="102" spans="11:12" ht="14.25" customHeight="1" x14ac:dyDescent="0.2">
      <c r="K102" s="157"/>
      <c r="L102" s="9"/>
    </row>
    <row r="103" spans="11:12" ht="14.25" customHeight="1" x14ac:dyDescent="0.2">
      <c r="K103" s="157"/>
      <c r="L103" s="9"/>
    </row>
    <row r="104" spans="11:12" ht="14.25" customHeight="1" x14ac:dyDescent="0.2">
      <c r="K104" s="157"/>
      <c r="L104" s="9"/>
    </row>
    <row r="105" spans="11:12" ht="14.25" customHeight="1" x14ac:dyDescent="0.2">
      <c r="K105" s="157"/>
      <c r="L105" s="9"/>
    </row>
    <row r="106" spans="11:12" ht="14.25" customHeight="1" x14ac:dyDescent="0.2">
      <c r="K106" s="157"/>
      <c r="L106" s="9"/>
    </row>
    <row r="107" spans="11:12" ht="14.25" customHeight="1" x14ac:dyDescent="0.2">
      <c r="K107" s="157"/>
      <c r="L107" s="9"/>
    </row>
    <row r="108" spans="11:12" ht="14.25" customHeight="1" x14ac:dyDescent="0.2">
      <c r="K108" s="157"/>
      <c r="L108" s="9"/>
    </row>
    <row r="109" spans="11:12" ht="14.25" customHeight="1" x14ac:dyDescent="0.2">
      <c r="K109" s="157"/>
      <c r="L109" s="9"/>
    </row>
    <row r="110" spans="11:12" ht="14.25" customHeight="1" x14ac:dyDescent="0.2">
      <c r="K110" s="157"/>
      <c r="L110" s="9"/>
    </row>
    <row r="111" spans="11:12" ht="14.25" customHeight="1" x14ac:dyDescent="0.2">
      <c r="K111" s="157"/>
      <c r="L111" s="9"/>
    </row>
    <row r="112" spans="11:12" ht="14.25" customHeight="1" x14ac:dyDescent="0.2">
      <c r="K112" s="157"/>
      <c r="L112" s="9"/>
    </row>
    <row r="113" spans="11:12" ht="14.25" customHeight="1" x14ac:dyDescent="0.2">
      <c r="K113" s="157"/>
      <c r="L113" s="9"/>
    </row>
    <row r="114" spans="11:12" ht="14.25" customHeight="1" x14ac:dyDescent="0.2">
      <c r="K114" s="157"/>
      <c r="L114" s="9"/>
    </row>
    <row r="115" spans="11:12" ht="14.25" customHeight="1" x14ac:dyDescent="0.2">
      <c r="K115" s="157"/>
      <c r="L115" s="9"/>
    </row>
    <row r="116" spans="11:12" ht="14.25" customHeight="1" x14ac:dyDescent="0.2">
      <c r="K116" s="157"/>
      <c r="L116" s="9"/>
    </row>
    <row r="117" spans="11:12" ht="14.25" customHeight="1" x14ac:dyDescent="0.2">
      <c r="K117" s="157"/>
      <c r="L117" s="9"/>
    </row>
    <row r="118" spans="11:12" ht="14.25" customHeight="1" x14ac:dyDescent="0.2">
      <c r="K118" s="157"/>
      <c r="L118" s="9"/>
    </row>
    <row r="119" spans="11:12" ht="14.25" customHeight="1" x14ac:dyDescent="0.2">
      <c r="K119" s="157"/>
      <c r="L119" s="9"/>
    </row>
    <row r="120" spans="11:12" ht="14.25" customHeight="1" x14ac:dyDescent="0.2">
      <c r="K120" s="157"/>
      <c r="L120" s="9"/>
    </row>
    <row r="121" spans="11:12" ht="14.25" customHeight="1" x14ac:dyDescent="0.2">
      <c r="K121" s="157"/>
      <c r="L121" s="9"/>
    </row>
    <row r="122" spans="11:12" ht="14.25" customHeight="1" x14ac:dyDescent="0.2">
      <c r="K122" s="157"/>
      <c r="L122" s="9"/>
    </row>
    <row r="123" spans="11:12" ht="14.25" customHeight="1" x14ac:dyDescent="0.2">
      <c r="K123" s="157"/>
      <c r="L123" s="9"/>
    </row>
    <row r="124" spans="11:12" ht="14.25" customHeight="1" x14ac:dyDescent="0.2">
      <c r="K124" s="157"/>
      <c r="L124" s="9"/>
    </row>
    <row r="125" spans="11:12" ht="14.25" customHeight="1" x14ac:dyDescent="0.2">
      <c r="K125" s="157"/>
      <c r="L125" s="9"/>
    </row>
    <row r="126" spans="11:12" ht="14.25" customHeight="1" x14ac:dyDescent="0.2">
      <c r="K126" s="157"/>
      <c r="L126" s="9"/>
    </row>
    <row r="127" spans="11:12" ht="14.25" customHeight="1" x14ac:dyDescent="0.2">
      <c r="K127" s="157"/>
      <c r="L127" s="9"/>
    </row>
  </sheetData>
  <mergeCells count="17">
    <mergeCell ref="B3:B4"/>
    <mergeCell ref="E3:E4"/>
    <mergeCell ref="O3:O4"/>
    <mergeCell ref="P3:P4"/>
    <mergeCell ref="F3:G3"/>
    <mergeCell ref="A1:Q1"/>
    <mergeCell ref="A3:A4"/>
    <mergeCell ref="C3:C4"/>
    <mergeCell ref="D3:D4"/>
    <mergeCell ref="Q3:Q4"/>
    <mergeCell ref="H3:H4"/>
    <mergeCell ref="I3:I4"/>
    <mergeCell ref="K3:K4"/>
    <mergeCell ref="N3:N4"/>
    <mergeCell ref="M3:M4"/>
    <mergeCell ref="L3:L4"/>
    <mergeCell ref="J3:J4"/>
  </mergeCells>
  <pageMargins left="0.7" right="0.7" top="0.75" bottom="0.75" header="0" footer="0"/>
  <pageSetup paperSize="9" orientation="portrait" r:id="rId1"/>
  <ignoredErrors>
    <ignoredError sqref="K5" twoDigitTextYea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60"/>
  <sheetViews>
    <sheetView workbookViewId="0">
      <selection activeCell="A2" sqref="A2"/>
    </sheetView>
  </sheetViews>
  <sheetFormatPr defaultColWidth="9.140625" defaultRowHeight="14.25" x14ac:dyDescent="0.2"/>
  <cols>
    <col min="1" max="1" width="10.85546875" style="1" customWidth="1"/>
    <col min="2" max="2" width="11.42578125" style="1" customWidth="1"/>
    <col min="3" max="3" width="11.140625" style="1" customWidth="1"/>
    <col min="4" max="4" width="14.5703125" style="1" customWidth="1"/>
    <col min="5" max="6" width="9.140625" style="1"/>
    <col min="7" max="7" width="38.7109375" style="1" bestFit="1" customWidth="1"/>
    <col min="8" max="13" width="9.140625" style="1"/>
    <col min="14" max="14" width="36.7109375" style="1" bestFit="1" customWidth="1"/>
    <col min="15" max="16384" width="9.140625" style="1"/>
  </cols>
  <sheetData>
    <row r="1" spans="1:25" ht="15" x14ac:dyDescent="0.25">
      <c r="A1" s="312" t="s">
        <v>631</v>
      </c>
      <c r="B1" s="312"/>
      <c r="C1" s="312"/>
      <c r="D1" s="312"/>
      <c r="E1" s="312"/>
      <c r="F1" s="312"/>
      <c r="G1" s="312"/>
      <c r="H1" s="312"/>
      <c r="I1" s="312"/>
      <c r="J1" s="312"/>
      <c r="K1" s="312"/>
      <c r="L1" s="312"/>
      <c r="M1" s="312"/>
      <c r="N1" s="312"/>
      <c r="O1" s="312"/>
      <c r="P1" s="312"/>
      <c r="Q1" s="312"/>
    </row>
    <row r="4" spans="1:25" ht="44.25" customHeight="1" x14ac:dyDescent="0.25">
      <c r="A4" s="313" t="s">
        <v>488</v>
      </c>
      <c r="B4" s="314"/>
      <c r="C4" s="314"/>
      <c r="D4" s="315"/>
      <c r="G4" s="317" t="s">
        <v>483</v>
      </c>
      <c r="H4" s="318"/>
      <c r="I4" s="318"/>
      <c r="J4" s="318"/>
      <c r="K4" s="319"/>
    </row>
    <row r="5" spans="1:25" ht="15" customHeight="1" x14ac:dyDescent="0.2">
      <c r="A5" s="264" t="s">
        <v>430</v>
      </c>
      <c r="B5" s="316" t="s">
        <v>338</v>
      </c>
      <c r="C5" s="316" t="s">
        <v>190</v>
      </c>
      <c r="D5" s="265" t="s">
        <v>482</v>
      </c>
      <c r="G5" s="190"/>
      <c r="H5" s="24"/>
      <c r="I5" s="320" t="s">
        <v>69</v>
      </c>
      <c r="J5" s="321"/>
      <c r="K5" s="322"/>
    </row>
    <row r="6" spans="1:25" ht="36" customHeight="1" x14ac:dyDescent="0.2">
      <c r="A6" s="264"/>
      <c r="B6" s="284"/>
      <c r="C6" s="284"/>
      <c r="D6" s="265"/>
      <c r="G6" s="191"/>
      <c r="H6" s="24"/>
      <c r="I6" s="182" t="s">
        <v>70</v>
      </c>
      <c r="J6" s="183" t="s">
        <v>71</v>
      </c>
      <c r="K6" s="192" t="s">
        <v>72</v>
      </c>
      <c r="P6" s="156"/>
    </row>
    <row r="7" spans="1:25" ht="14.25" customHeight="1" x14ac:dyDescent="0.2">
      <c r="A7" s="36">
        <v>4173</v>
      </c>
      <c r="B7" s="16">
        <v>-20.92</v>
      </c>
      <c r="C7" s="108">
        <v>11.21</v>
      </c>
      <c r="D7" s="17">
        <v>1</v>
      </c>
      <c r="G7" s="309" t="s">
        <v>484</v>
      </c>
      <c r="H7" s="184" t="s">
        <v>485</v>
      </c>
      <c r="I7" s="185">
        <v>0.96558197119015077</v>
      </c>
      <c r="J7" s="186">
        <v>30</v>
      </c>
      <c r="K7" s="193">
        <v>0.42633473515188336</v>
      </c>
    </row>
    <row r="8" spans="1:25" x14ac:dyDescent="0.2">
      <c r="A8" s="36">
        <v>55070</v>
      </c>
      <c r="B8" s="16">
        <v>-21.14</v>
      </c>
      <c r="C8" s="108">
        <v>12.64</v>
      </c>
      <c r="D8" s="17">
        <v>1</v>
      </c>
      <c r="G8" s="310"/>
      <c r="H8" s="187" t="s">
        <v>486</v>
      </c>
      <c r="I8" s="188">
        <v>0.98023573968211264</v>
      </c>
      <c r="J8" s="189">
        <v>12</v>
      </c>
      <c r="K8" s="194">
        <v>0.98456929062174003</v>
      </c>
    </row>
    <row r="9" spans="1:25" x14ac:dyDescent="0.2">
      <c r="A9" s="36">
        <v>16060</v>
      </c>
      <c r="B9" s="16">
        <v>-21.45</v>
      </c>
      <c r="C9" s="108">
        <v>11.33</v>
      </c>
      <c r="D9" s="17">
        <v>1</v>
      </c>
      <c r="G9" s="309" t="s">
        <v>487</v>
      </c>
      <c r="H9" s="184" t="s">
        <v>485</v>
      </c>
      <c r="I9" s="185">
        <v>0.97326034817784579</v>
      </c>
      <c r="J9" s="186">
        <v>30</v>
      </c>
      <c r="K9" s="193">
        <v>0.6316572033537593</v>
      </c>
    </row>
    <row r="10" spans="1:25" x14ac:dyDescent="0.2">
      <c r="A10" s="36">
        <v>910210</v>
      </c>
      <c r="B10" s="16">
        <v>-20.91</v>
      </c>
      <c r="C10" s="108">
        <v>12.09</v>
      </c>
      <c r="D10" s="17">
        <v>1</v>
      </c>
      <c r="G10" s="311"/>
      <c r="H10" s="195" t="s">
        <v>486</v>
      </c>
      <c r="I10" s="196">
        <v>0.95461019909353195</v>
      </c>
      <c r="J10" s="197">
        <v>12</v>
      </c>
      <c r="K10" s="198">
        <v>0.7050201778872135</v>
      </c>
    </row>
    <row r="11" spans="1:25" ht="15" customHeight="1" x14ac:dyDescent="0.2">
      <c r="A11" s="36">
        <v>17746</v>
      </c>
      <c r="B11" s="16">
        <v>-21.09</v>
      </c>
      <c r="C11" s="108">
        <v>11.31</v>
      </c>
      <c r="D11" s="17">
        <v>1</v>
      </c>
      <c r="N11" s="210"/>
      <c r="O11" s="210"/>
      <c r="P11" s="210"/>
      <c r="Q11" s="210"/>
      <c r="R11" s="210"/>
      <c r="S11" s="210"/>
      <c r="T11" s="210"/>
      <c r="U11" s="210"/>
      <c r="V11" s="210"/>
      <c r="W11" s="210"/>
      <c r="X11" s="210"/>
      <c r="Y11" s="201"/>
    </row>
    <row r="12" spans="1:25" x14ac:dyDescent="0.2">
      <c r="A12" s="36">
        <v>30594</v>
      </c>
      <c r="B12" s="16">
        <v>-20.72</v>
      </c>
      <c r="C12" s="108">
        <v>11.06</v>
      </c>
      <c r="D12" s="17">
        <v>1</v>
      </c>
      <c r="N12" s="208"/>
      <c r="O12" s="208"/>
      <c r="P12" s="208"/>
      <c r="Q12" s="208"/>
      <c r="R12" s="208"/>
      <c r="S12" s="208"/>
      <c r="T12" s="208"/>
      <c r="U12" s="208"/>
      <c r="V12" s="208"/>
      <c r="W12" s="208"/>
      <c r="X12" s="208"/>
      <c r="Y12" s="201"/>
    </row>
    <row r="13" spans="1:25" ht="15" x14ac:dyDescent="0.25">
      <c r="A13" s="36">
        <v>910183</v>
      </c>
      <c r="B13" s="16">
        <v>-21.18</v>
      </c>
      <c r="C13" s="108">
        <v>12.53</v>
      </c>
      <c r="D13" s="17">
        <v>1</v>
      </c>
      <c r="G13" s="323" t="s">
        <v>493</v>
      </c>
      <c r="H13" s="323"/>
      <c r="N13" s="208"/>
      <c r="O13" s="208"/>
      <c r="P13" s="208"/>
      <c r="Q13" s="208"/>
      <c r="R13" s="208"/>
      <c r="S13" s="208"/>
      <c r="T13" s="324"/>
      <c r="U13" s="324"/>
      <c r="V13" s="324"/>
      <c r="W13" s="324"/>
      <c r="X13" s="324"/>
      <c r="Y13" s="201"/>
    </row>
    <row r="14" spans="1:25" ht="15" x14ac:dyDescent="0.2">
      <c r="A14" s="36">
        <v>12160</v>
      </c>
      <c r="B14" s="16">
        <v>-20.76</v>
      </c>
      <c r="C14" s="108">
        <v>11.78</v>
      </c>
      <c r="D14" s="17">
        <v>1</v>
      </c>
      <c r="G14" s="212" t="s">
        <v>484</v>
      </c>
      <c r="H14" s="213"/>
      <c r="N14" s="208"/>
      <c r="O14" s="208"/>
      <c r="P14" s="208"/>
      <c r="Q14" s="208"/>
      <c r="R14" s="208"/>
      <c r="S14" s="208"/>
      <c r="T14" s="324"/>
      <c r="U14" s="324"/>
      <c r="V14" s="324"/>
      <c r="W14" s="202"/>
      <c r="X14" s="202"/>
      <c r="Y14" s="201"/>
    </row>
    <row r="15" spans="1:25" x14ac:dyDescent="0.2">
      <c r="A15" s="36">
        <v>25357</v>
      </c>
      <c r="B15" s="16">
        <v>-20.97</v>
      </c>
      <c r="C15" s="108">
        <v>13.58</v>
      </c>
      <c r="D15" s="17">
        <v>1</v>
      </c>
      <c r="G15" s="36" t="s">
        <v>605</v>
      </c>
      <c r="H15" s="17"/>
      <c r="N15" s="209"/>
      <c r="O15" s="203"/>
      <c r="P15" s="204"/>
      <c r="Q15" s="204"/>
      <c r="R15" s="204"/>
      <c r="S15" s="205"/>
      <c r="T15" s="204"/>
      <c r="U15" s="206"/>
      <c r="V15" s="206"/>
      <c r="W15" s="206"/>
      <c r="X15" s="206"/>
      <c r="Y15" s="201"/>
    </row>
    <row r="16" spans="1:25" ht="14.25" customHeight="1" x14ac:dyDescent="0.2">
      <c r="A16" s="36">
        <v>35048</v>
      </c>
      <c r="B16" s="16">
        <v>-21.38</v>
      </c>
      <c r="C16" s="108">
        <v>10.87</v>
      </c>
      <c r="D16" s="17">
        <v>1</v>
      </c>
      <c r="G16" s="145" t="s">
        <v>452</v>
      </c>
      <c r="H16" s="17"/>
      <c r="N16" s="209"/>
      <c r="O16" s="203"/>
      <c r="P16" s="207"/>
      <c r="Q16" s="207"/>
      <c r="R16" s="204"/>
      <c r="S16" s="204"/>
      <c r="T16" s="204"/>
      <c r="U16" s="206"/>
      <c r="V16" s="206"/>
      <c r="W16" s="206"/>
      <c r="X16" s="206"/>
      <c r="Y16" s="201"/>
    </row>
    <row r="17" spans="1:25" ht="14.25" customHeight="1" x14ac:dyDescent="0.2">
      <c r="A17" s="36">
        <v>25917</v>
      </c>
      <c r="B17" s="16">
        <v>-21.54</v>
      </c>
      <c r="C17" s="108">
        <v>10.09</v>
      </c>
      <c r="D17" s="17">
        <v>1</v>
      </c>
      <c r="G17" s="145" t="s">
        <v>606</v>
      </c>
      <c r="H17" s="17"/>
      <c r="N17" s="16"/>
      <c r="O17" s="16"/>
      <c r="P17" s="16"/>
      <c r="Q17" s="16"/>
      <c r="R17" s="16"/>
      <c r="S17" s="16"/>
      <c r="T17" s="16"/>
      <c r="U17" s="16"/>
      <c r="V17" s="16"/>
      <c r="W17" s="16"/>
      <c r="X17" s="16"/>
      <c r="Y17" s="16"/>
    </row>
    <row r="18" spans="1:25" x14ac:dyDescent="0.2">
      <c r="A18" s="36">
        <v>91096</v>
      </c>
      <c r="B18" s="16">
        <v>-21.15</v>
      </c>
      <c r="C18" s="108">
        <v>11.44</v>
      </c>
      <c r="D18" s="17">
        <v>1</v>
      </c>
      <c r="G18" s="145" t="s">
        <v>453</v>
      </c>
      <c r="H18" s="116">
        <v>14.738051080628152</v>
      </c>
      <c r="N18" s="16"/>
      <c r="O18" s="16"/>
      <c r="P18" s="16"/>
      <c r="Q18" s="16"/>
      <c r="R18" s="16"/>
      <c r="S18" s="16"/>
      <c r="T18" s="16"/>
      <c r="U18" s="16"/>
      <c r="V18" s="16"/>
      <c r="W18" s="16"/>
      <c r="X18" s="16"/>
      <c r="Y18" s="16"/>
    </row>
    <row r="19" spans="1:25" x14ac:dyDescent="0.2">
      <c r="A19" s="36">
        <v>25376</v>
      </c>
      <c r="B19" s="108">
        <v>-20.16</v>
      </c>
      <c r="C19" s="108">
        <v>12.55</v>
      </c>
      <c r="D19" s="17">
        <v>1</v>
      </c>
      <c r="G19" s="145" t="s">
        <v>71</v>
      </c>
      <c r="H19" s="199">
        <v>40</v>
      </c>
    </row>
    <row r="20" spans="1:25" x14ac:dyDescent="0.2">
      <c r="A20" s="36">
        <v>1337</v>
      </c>
      <c r="B20" s="108">
        <v>-21</v>
      </c>
      <c r="C20" s="108">
        <v>11.6</v>
      </c>
      <c r="D20" s="17">
        <v>1</v>
      </c>
      <c r="G20" s="148" t="s">
        <v>454</v>
      </c>
      <c r="H20" s="149" t="s">
        <v>531</v>
      </c>
    </row>
    <row r="21" spans="1:25" x14ac:dyDescent="0.2">
      <c r="A21" s="36">
        <v>2462</v>
      </c>
      <c r="B21" s="108">
        <v>-20.98</v>
      </c>
      <c r="C21" s="108">
        <v>12.07</v>
      </c>
      <c r="D21" s="17">
        <v>1</v>
      </c>
      <c r="G21" s="148" t="s">
        <v>455</v>
      </c>
      <c r="H21" s="200">
        <v>1.992999999999995</v>
      </c>
    </row>
    <row r="22" spans="1:25" x14ac:dyDescent="0.2">
      <c r="A22" s="36">
        <v>4384</v>
      </c>
      <c r="B22" s="108">
        <v>-21.11</v>
      </c>
      <c r="C22" s="108">
        <v>12.76</v>
      </c>
      <c r="D22" s="17">
        <v>1</v>
      </c>
      <c r="G22" s="151" t="s">
        <v>456</v>
      </c>
      <c r="H22" s="211">
        <v>0.13522819191606786</v>
      </c>
    </row>
    <row r="23" spans="1:25" ht="15" x14ac:dyDescent="0.2">
      <c r="A23" s="36">
        <v>18490</v>
      </c>
      <c r="B23" s="108">
        <v>-21.34</v>
      </c>
      <c r="C23" s="108">
        <v>9</v>
      </c>
      <c r="D23" s="17">
        <v>1</v>
      </c>
      <c r="G23" s="214" t="s">
        <v>487</v>
      </c>
      <c r="H23" s="132"/>
    </row>
    <row r="24" spans="1:25" x14ac:dyDescent="0.2">
      <c r="A24" s="36">
        <v>20443</v>
      </c>
      <c r="B24" s="108">
        <v>-20.5</v>
      </c>
      <c r="C24" s="108">
        <v>12.72</v>
      </c>
      <c r="D24" s="17">
        <v>1</v>
      </c>
      <c r="G24" s="36" t="s">
        <v>605</v>
      </c>
      <c r="H24" s="17"/>
    </row>
    <row r="25" spans="1:25" x14ac:dyDescent="0.2">
      <c r="A25" s="36">
        <v>26381</v>
      </c>
      <c r="B25" s="108">
        <v>-21.27</v>
      </c>
      <c r="C25" s="108">
        <v>14.27</v>
      </c>
      <c r="D25" s="17">
        <v>1</v>
      </c>
      <c r="G25" s="145" t="s">
        <v>607</v>
      </c>
      <c r="H25" s="17"/>
    </row>
    <row r="26" spans="1:25" x14ac:dyDescent="0.2">
      <c r="A26" s="36">
        <v>28164</v>
      </c>
      <c r="B26" s="108">
        <v>-21.51</v>
      </c>
      <c r="C26" s="108">
        <v>13.04</v>
      </c>
      <c r="D26" s="17">
        <v>1</v>
      </c>
      <c r="G26" s="145" t="s">
        <v>453</v>
      </c>
      <c r="H26" s="17">
        <v>19.973753374369487</v>
      </c>
    </row>
    <row r="27" spans="1:25" x14ac:dyDescent="0.2">
      <c r="A27" s="36">
        <v>36596</v>
      </c>
      <c r="B27" s="108">
        <v>-20.99</v>
      </c>
      <c r="C27" s="108">
        <v>10.37</v>
      </c>
      <c r="D27" s="17">
        <v>1</v>
      </c>
      <c r="G27" s="145" t="s">
        <v>71</v>
      </c>
      <c r="H27" s="199">
        <v>40</v>
      </c>
    </row>
    <row r="28" spans="1:25" x14ac:dyDescent="0.2">
      <c r="A28" s="36">
        <v>38170</v>
      </c>
      <c r="B28" s="108">
        <v>-21.17</v>
      </c>
      <c r="C28" s="108">
        <v>9.5500000000000007</v>
      </c>
      <c r="D28" s="17">
        <v>1</v>
      </c>
      <c r="G28" s="148" t="s">
        <v>454</v>
      </c>
      <c r="H28" s="149" t="s">
        <v>531</v>
      </c>
    </row>
    <row r="29" spans="1:25" x14ac:dyDescent="0.2">
      <c r="A29" s="36">
        <v>40057</v>
      </c>
      <c r="B29" s="108">
        <v>-21.5</v>
      </c>
      <c r="C29" s="108">
        <v>9.65</v>
      </c>
      <c r="D29" s="17">
        <v>1</v>
      </c>
      <c r="G29" s="148" t="s">
        <v>455</v>
      </c>
      <c r="H29" s="17">
        <v>6.0228333333333346</v>
      </c>
    </row>
    <row r="30" spans="1:25" x14ac:dyDescent="0.2">
      <c r="A30" s="36">
        <v>42573</v>
      </c>
      <c r="B30" s="108">
        <v>-21.43</v>
      </c>
      <c r="C30" s="108">
        <v>11.64</v>
      </c>
      <c r="D30" s="17">
        <v>1</v>
      </c>
      <c r="G30" s="151" t="s">
        <v>456</v>
      </c>
      <c r="H30" s="115">
        <v>0.30153738360772453</v>
      </c>
    </row>
    <row r="31" spans="1:25" x14ac:dyDescent="0.2">
      <c r="A31" s="36">
        <v>920</v>
      </c>
      <c r="B31" s="108">
        <v>-21.08</v>
      </c>
      <c r="C31" s="108">
        <v>12.77</v>
      </c>
      <c r="D31" s="17">
        <v>1</v>
      </c>
    </row>
    <row r="32" spans="1:25" x14ac:dyDescent="0.2">
      <c r="A32" s="36">
        <v>350</v>
      </c>
      <c r="B32" s="108">
        <v>-21.71</v>
      </c>
      <c r="C32" s="108">
        <v>12.31</v>
      </c>
      <c r="D32" s="17">
        <v>1</v>
      </c>
    </row>
    <row r="33" spans="1:4" x14ac:dyDescent="0.2">
      <c r="A33" s="36">
        <v>4487</v>
      </c>
      <c r="B33" s="108">
        <v>-20.68</v>
      </c>
      <c r="C33" s="108">
        <v>12.73</v>
      </c>
      <c r="D33" s="17">
        <v>1</v>
      </c>
    </row>
    <row r="34" spans="1:4" x14ac:dyDescent="0.2">
      <c r="A34" s="36">
        <v>3477</v>
      </c>
      <c r="B34" s="108">
        <v>-21.33</v>
      </c>
      <c r="C34" s="108">
        <v>11.98</v>
      </c>
      <c r="D34" s="17">
        <v>1</v>
      </c>
    </row>
    <row r="35" spans="1:4" x14ac:dyDescent="0.2">
      <c r="A35" s="36">
        <v>26</v>
      </c>
      <c r="B35" s="108">
        <v>-20.92</v>
      </c>
      <c r="C35" s="108">
        <v>10.79</v>
      </c>
      <c r="D35" s="17">
        <v>1</v>
      </c>
    </row>
    <row r="36" spans="1:4" x14ac:dyDescent="0.2">
      <c r="A36" s="36">
        <v>33</v>
      </c>
      <c r="B36" s="108">
        <v>-21.37</v>
      </c>
      <c r="C36" s="108">
        <v>9.3800000000000008</v>
      </c>
      <c r="D36" s="17">
        <v>1</v>
      </c>
    </row>
    <row r="37" spans="1:4" x14ac:dyDescent="0.2">
      <c r="A37" s="36">
        <v>910083</v>
      </c>
      <c r="B37" s="108">
        <v>-22.94</v>
      </c>
      <c r="C37" s="108">
        <v>4.6500000000000004</v>
      </c>
      <c r="D37" s="17">
        <v>2</v>
      </c>
    </row>
    <row r="38" spans="1:4" x14ac:dyDescent="0.2">
      <c r="A38" s="36">
        <v>40555</v>
      </c>
      <c r="B38" s="108">
        <v>-23.95</v>
      </c>
      <c r="C38" s="108">
        <v>5.26</v>
      </c>
      <c r="D38" s="17">
        <v>2</v>
      </c>
    </row>
    <row r="39" spans="1:4" x14ac:dyDescent="0.2">
      <c r="A39" s="36">
        <v>15296</v>
      </c>
      <c r="B39" s="108">
        <v>-22.99</v>
      </c>
      <c r="C39" s="108">
        <v>5.7</v>
      </c>
      <c r="D39" s="17">
        <v>2</v>
      </c>
    </row>
    <row r="40" spans="1:4" x14ac:dyDescent="0.2">
      <c r="A40" s="36">
        <v>910230</v>
      </c>
      <c r="B40" s="108">
        <v>-23.65</v>
      </c>
      <c r="C40" s="108">
        <v>5.81</v>
      </c>
      <c r="D40" s="17">
        <v>2</v>
      </c>
    </row>
    <row r="41" spans="1:4" x14ac:dyDescent="0.2">
      <c r="A41" s="36">
        <v>45458</v>
      </c>
      <c r="B41" s="108">
        <v>-22.08</v>
      </c>
      <c r="C41" s="108">
        <v>5.71</v>
      </c>
      <c r="D41" s="17">
        <v>2</v>
      </c>
    </row>
    <row r="42" spans="1:4" x14ac:dyDescent="0.2">
      <c r="A42" s="36">
        <v>30939</v>
      </c>
      <c r="B42" s="108">
        <v>-23.06</v>
      </c>
      <c r="C42" s="108">
        <v>5.1100000000000003</v>
      </c>
      <c r="D42" s="17">
        <v>2</v>
      </c>
    </row>
    <row r="43" spans="1:4" x14ac:dyDescent="0.2">
      <c r="A43" s="36">
        <v>13425</v>
      </c>
      <c r="B43" s="108">
        <v>-22.58</v>
      </c>
      <c r="C43" s="108">
        <v>6.8</v>
      </c>
      <c r="D43" s="17">
        <v>2</v>
      </c>
    </row>
    <row r="44" spans="1:4" x14ac:dyDescent="0.2">
      <c r="A44" s="36">
        <v>53300</v>
      </c>
      <c r="B44" s="108">
        <v>-23.59</v>
      </c>
      <c r="C44" s="108">
        <v>4.62</v>
      </c>
      <c r="D44" s="17">
        <v>2</v>
      </c>
    </row>
    <row r="45" spans="1:4" x14ac:dyDescent="0.2">
      <c r="A45" s="36">
        <v>53851</v>
      </c>
      <c r="B45" s="108">
        <v>-23.24</v>
      </c>
      <c r="C45" s="108">
        <v>5.47</v>
      </c>
      <c r="D45" s="17">
        <v>2</v>
      </c>
    </row>
    <row r="46" spans="1:4" x14ac:dyDescent="0.2">
      <c r="A46" s="36">
        <v>910139</v>
      </c>
      <c r="B46" s="108">
        <v>-23.23</v>
      </c>
      <c r="C46" s="108">
        <v>6.54</v>
      </c>
      <c r="D46" s="17">
        <v>2</v>
      </c>
    </row>
    <row r="47" spans="1:4" x14ac:dyDescent="0.2">
      <c r="A47" s="36">
        <v>9910142</v>
      </c>
      <c r="B47" s="108">
        <v>-23.35</v>
      </c>
      <c r="C47" s="108">
        <v>5.97</v>
      </c>
      <c r="D47" s="17">
        <v>2</v>
      </c>
    </row>
    <row r="48" spans="1:4" x14ac:dyDescent="0.2">
      <c r="A48" s="38">
        <v>393</v>
      </c>
      <c r="B48" s="226">
        <v>-22.56</v>
      </c>
      <c r="C48" s="226">
        <v>5.73</v>
      </c>
      <c r="D48" s="133">
        <v>2</v>
      </c>
    </row>
    <row r="49" spans="1:7" x14ac:dyDescent="0.2">
      <c r="A49" s="16"/>
      <c r="B49" s="16"/>
      <c r="C49" s="16"/>
      <c r="D49" s="16"/>
      <c r="E49" s="16"/>
      <c r="F49" s="16"/>
      <c r="G49" s="16"/>
    </row>
    <row r="50" spans="1:7" x14ac:dyDescent="0.2">
      <c r="A50" s="16"/>
      <c r="B50" s="16"/>
      <c r="C50" s="16"/>
      <c r="D50" s="16"/>
      <c r="E50" s="16"/>
      <c r="F50" s="16"/>
      <c r="G50" s="16"/>
    </row>
    <row r="51" spans="1:7" x14ac:dyDescent="0.2">
      <c r="A51" s="16"/>
      <c r="B51" s="16"/>
      <c r="C51" s="16"/>
      <c r="D51" s="16"/>
      <c r="E51" s="16"/>
      <c r="F51" s="16"/>
      <c r="G51" s="16"/>
    </row>
    <row r="52" spans="1:7" x14ac:dyDescent="0.2">
      <c r="A52" s="16"/>
      <c r="B52" s="16"/>
      <c r="C52" s="16"/>
      <c r="D52" s="16"/>
      <c r="E52" s="16"/>
      <c r="F52" s="16"/>
      <c r="G52" s="16"/>
    </row>
    <row r="53" spans="1:7" x14ac:dyDescent="0.2">
      <c r="A53" s="16"/>
      <c r="B53" s="16"/>
      <c r="C53" s="16"/>
      <c r="D53" s="16"/>
      <c r="E53" s="16"/>
      <c r="F53" s="16"/>
      <c r="G53" s="16"/>
    </row>
    <row r="54" spans="1:7" x14ac:dyDescent="0.2">
      <c r="A54" s="16"/>
      <c r="B54" s="16"/>
      <c r="C54" s="16"/>
      <c r="D54" s="16"/>
      <c r="E54" s="16"/>
      <c r="F54" s="16"/>
      <c r="G54" s="16"/>
    </row>
    <row r="55" spans="1:7" x14ac:dyDescent="0.2">
      <c r="A55" s="16"/>
      <c r="B55" s="16"/>
      <c r="C55" s="16"/>
      <c r="D55" s="16"/>
      <c r="E55" s="16"/>
      <c r="F55" s="16"/>
      <c r="G55" s="16"/>
    </row>
    <row r="56" spans="1:7" x14ac:dyDescent="0.2">
      <c r="A56" s="16"/>
      <c r="B56" s="16"/>
      <c r="C56" s="16"/>
      <c r="D56" s="16"/>
      <c r="E56" s="16"/>
      <c r="F56" s="16"/>
      <c r="G56" s="16"/>
    </row>
    <row r="57" spans="1:7" x14ac:dyDescent="0.2">
      <c r="A57" s="16"/>
      <c r="B57" s="16"/>
      <c r="C57" s="16"/>
      <c r="D57" s="16"/>
      <c r="E57" s="16"/>
      <c r="F57" s="16"/>
      <c r="G57" s="16"/>
    </row>
    <row r="58" spans="1:7" x14ac:dyDescent="0.2">
      <c r="A58" s="16"/>
      <c r="B58" s="16"/>
      <c r="C58" s="16"/>
      <c r="D58" s="16"/>
      <c r="E58" s="16"/>
      <c r="F58" s="16"/>
      <c r="G58" s="16"/>
    </row>
    <row r="59" spans="1:7" x14ac:dyDescent="0.2">
      <c r="A59" s="16"/>
      <c r="B59" s="16"/>
      <c r="C59" s="16"/>
      <c r="D59" s="16"/>
      <c r="E59" s="16"/>
      <c r="F59" s="16"/>
      <c r="G59" s="16"/>
    </row>
    <row r="60" spans="1:7" x14ac:dyDescent="0.2">
      <c r="A60" s="16"/>
      <c r="B60" s="16"/>
      <c r="C60" s="16"/>
      <c r="D60" s="16"/>
      <c r="E60" s="16"/>
      <c r="F60" s="16"/>
      <c r="G60" s="16"/>
    </row>
  </sheetData>
  <mergeCells count="15">
    <mergeCell ref="G13:H13"/>
    <mergeCell ref="T13:T14"/>
    <mergeCell ref="U13:U14"/>
    <mergeCell ref="V13:V14"/>
    <mergeCell ref="W13:X13"/>
    <mergeCell ref="G7:G8"/>
    <mergeCell ref="G9:G10"/>
    <mergeCell ref="A1:Q1"/>
    <mergeCell ref="A4:D4"/>
    <mergeCell ref="B5:B6"/>
    <mergeCell ref="C5:C6"/>
    <mergeCell ref="A5:A6"/>
    <mergeCell ref="D5:D6"/>
    <mergeCell ref="G4:K4"/>
    <mergeCell ref="I5:K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11"/>
  <sheetViews>
    <sheetView workbookViewId="0">
      <selection activeCell="A2" sqref="A2"/>
    </sheetView>
  </sheetViews>
  <sheetFormatPr defaultColWidth="9.140625" defaultRowHeight="14.25" x14ac:dyDescent="0.2"/>
  <cols>
    <col min="1" max="1" width="18.5703125" style="1" customWidth="1"/>
    <col min="2" max="2" width="10.42578125" style="1" bestFit="1" customWidth="1"/>
    <col min="3" max="3" width="11.7109375" style="1" bestFit="1" customWidth="1"/>
    <col min="4" max="4" width="19.42578125" style="1" bestFit="1" customWidth="1"/>
    <col min="5" max="13" width="9.140625" style="1"/>
    <col min="14" max="14" width="14.7109375" style="1" bestFit="1" customWidth="1"/>
    <col min="15" max="15" width="9.140625" style="1"/>
    <col min="16" max="16" width="14.7109375" style="1" bestFit="1" customWidth="1"/>
    <col min="17" max="16384" width="9.140625" style="1"/>
  </cols>
  <sheetData>
    <row r="1" spans="1:17" ht="15" x14ac:dyDescent="0.25">
      <c r="A1" s="2" t="s">
        <v>632</v>
      </c>
    </row>
    <row r="3" spans="1:17" ht="15" x14ac:dyDescent="0.25">
      <c r="A3" s="234"/>
      <c r="B3" s="234"/>
      <c r="C3" s="234"/>
      <c r="D3" s="235"/>
      <c r="E3" s="325" t="s">
        <v>573</v>
      </c>
      <c r="F3" s="275"/>
      <c r="G3" s="275"/>
      <c r="H3" s="275"/>
      <c r="I3" s="275"/>
      <c r="J3" s="275"/>
      <c r="K3" s="275"/>
      <c r="L3" s="275"/>
      <c r="M3" s="275"/>
      <c r="N3" s="275"/>
      <c r="O3" s="275"/>
      <c r="P3" s="275"/>
      <c r="Q3" s="21"/>
    </row>
    <row r="4" spans="1:17" ht="15" x14ac:dyDescent="0.25">
      <c r="A4" s="241" t="s">
        <v>113</v>
      </c>
      <c r="B4" s="242" t="s">
        <v>430</v>
      </c>
      <c r="C4" s="242" t="s">
        <v>610</v>
      </c>
      <c r="D4" s="243" t="s">
        <v>574</v>
      </c>
      <c r="E4" s="241" t="s">
        <v>575</v>
      </c>
      <c r="F4" s="241" t="s">
        <v>576</v>
      </c>
      <c r="G4" s="241" t="s">
        <v>577</v>
      </c>
      <c r="H4" s="241" t="s">
        <v>578</v>
      </c>
      <c r="I4" s="241" t="s">
        <v>579</v>
      </c>
      <c r="J4" s="241" t="s">
        <v>580</v>
      </c>
      <c r="K4" s="241" t="s">
        <v>581</v>
      </c>
      <c r="L4" s="241" t="s">
        <v>582</v>
      </c>
      <c r="M4" s="241" t="s">
        <v>583</v>
      </c>
      <c r="N4" s="241" t="s">
        <v>584</v>
      </c>
      <c r="O4" s="241" t="s">
        <v>585</v>
      </c>
      <c r="P4" s="241" t="s">
        <v>586</v>
      </c>
      <c r="Q4" s="241" t="s">
        <v>587</v>
      </c>
    </row>
    <row r="5" spans="1:17" x14ac:dyDescent="0.2">
      <c r="A5" s="164" t="s">
        <v>376</v>
      </c>
      <c r="B5" s="162">
        <v>25376</v>
      </c>
      <c r="C5" s="162" t="s">
        <v>133</v>
      </c>
      <c r="D5" s="238" t="s">
        <v>237</v>
      </c>
      <c r="E5" s="239">
        <v>1105.5999999999999</v>
      </c>
      <c r="F5" s="239">
        <v>1192.5999999999999</v>
      </c>
      <c r="G5" s="239">
        <v>1208.5999999999999</v>
      </c>
      <c r="H5" s="239">
        <v>1427.7</v>
      </c>
      <c r="I5" s="239">
        <v>1580.8</v>
      </c>
      <c r="J5" s="239">
        <v>1648.8</v>
      </c>
      <c r="K5" s="239">
        <v>2131.1</v>
      </c>
      <c r="L5" s="239">
        <v>2792.4</v>
      </c>
      <c r="M5" s="239">
        <v>2853.4</v>
      </c>
      <c r="N5" s="239">
        <v>2869.4</v>
      </c>
      <c r="O5" s="239">
        <v>3017.4</v>
      </c>
      <c r="P5" s="239">
        <v>3033.4</v>
      </c>
      <c r="Q5" s="239" t="s">
        <v>588</v>
      </c>
    </row>
    <row r="6" spans="1:17" x14ac:dyDescent="0.2">
      <c r="A6" s="160" t="s">
        <v>377</v>
      </c>
      <c r="B6" s="162">
        <v>910263</v>
      </c>
      <c r="C6" s="162" t="s">
        <v>133</v>
      </c>
      <c r="D6" s="238" t="s">
        <v>589</v>
      </c>
      <c r="E6" s="179">
        <v>1105.5999999999999</v>
      </c>
      <c r="F6" s="179"/>
      <c r="G6" s="179">
        <v>1196.5999999999999</v>
      </c>
      <c r="H6" s="179">
        <v>1427.7</v>
      </c>
      <c r="I6" s="179">
        <v>1580.8</v>
      </c>
      <c r="J6" s="179">
        <v>1648.8</v>
      </c>
      <c r="K6" s="179">
        <v>2131.1</v>
      </c>
      <c r="L6" s="179">
        <v>2792.4</v>
      </c>
      <c r="M6" s="179">
        <v>2883.4</v>
      </c>
      <c r="N6" s="179">
        <v>2899.4</v>
      </c>
      <c r="O6" s="179">
        <v>3017.4</v>
      </c>
      <c r="P6" s="179">
        <v>3033.4</v>
      </c>
      <c r="Q6" s="179" t="s">
        <v>590</v>
      </c>
    </row>
    <row r="7" spans="1:17" x14ac:dyDescent="0.2">
      <c r="A7" s="160" t="s">
        <v>387</v>
      </c>
      <c r="B7" s="162">
        <v>10272</v>
      </c>
      <c r="C7" s="162" t="s">
        <v>391</v>
      </c>
      <c r="D7" s="238" t="s">
        <v>591</v>
      </c>
      <c r="E7" s="179">
        <v>1105.5999999999999</v>
      </c>
      <c r="F7" s="179"/>
      <c r="G7" s="179">
        <v>1235.5999999999999</v>
      </c>
      <c r="H7" s="179">
        <v>1453.7</v>
      </c>
      <c r="I7" s="179">
        <v>1566.8</v>
      </c>
      <c r="J7" s="179"/>
      <c r="K7" s="179">
        <v>2147.1</v>
      </c>
      <c r="L7" s="179">
        <v>2820.4</v>
      </c>
      <c r="M7" s="179">
        <v>2853.4</v>
      </c>
      <c r="N7" s="179">
        <v>2869.4</v>
      </c>
      <c r="O7" s="179"/>
      <c r="P7" s="179">
        <v>2973.4</v>
      </c>
      <c r="Q7" s="179"/>
    </row>
    <row r="8" spans="1:17" x14ac:dyDescent="0.2">
      <c r="A8" s="160" t="s">
        <v>570</v>
      </c>
      <c r="B8" s="162">
        <v>36976</v>
      </c>
      <c r="C8" s="162" t="s">
        <v>133</v>
      </c>
      <c r="D8" s="238" t="s">
        <v>589</v>
      </c>
      <c r="E8" s="179">
        <v>1105.5999999999999</v>
      </c>
      <c r="F8" s="179"/>
      <c r="G8" s="179">
        <v>1196.5999999999999</v>
      </c>
      <c r="H8" s="179">
        <v>1427.7</v>
      </c>
      <c r="I8" s="179">
        <v>1580.8</v>
      </c>
      <c r="J8" s="179">
        <v>1648.8</v>
      </c>
      <c r="K8" s="179">
        <v>2131.1</v>
      </c>
      <c r="L8" s="179">
        <v>2792.4</v>
      </c>
      <c r="M8" s="179">
        <v>2883.4</v>
      </c>
      <c r="N8" s="179">
        <v>2899.4</v>
      </c>
      <c r="O8" s="179">
        <v>3017.4</v>
      </c>
      <c r="P8" s="179">
        <v>3033.4</v>
      </c>
      <c r="Q8" s="179" t="s">
        <v>590</v>
      </c>
    </row>
    <row r="9" spans="1:17" x14ac:dyDescent="0.2">
      <c r="A9" s="160" t="s">
        <v>375</v>
      </c>
      <c r="B9" s="160">
        <v>305</v>
      </c>
      <c r="C9" s="162" t="s">
        <v>133</v>
      </c>
      <c r="D9" s="240" t="s">
        <v>589</v>
      </c>
      <c r="E9" s="160">
        <v>1105.5999999999999</v>
      </c>
      <c r="F9" s="160">
        <v>1180.5999999999999</v>
      </c>
      <c r="G9" s="160">
        <v>1196.5999999999999</v>
      </c>
      <c r="H9" s="160">
        <v>1427.7</v>
      </c>
      <c r="I9" s="160">
        <v>1580.8</v>
      </c>
      <c r="J9" s="160">
        <v>1648.8</v>
      </c>
      <c r="K9" s="160">
        <v>2131.1</v>
      </c>
      <c r="L9" s="160">
        <v>2792.4</v>
      </c>
      <c r="M9" s="160">
        <v>2883.4</v>
      </c>
      <c r="N9" s="160">
        <v>2899.4</v>
      </c>
      <c r="O9" s="160">
        <v>3017.4</v>
      </c>
      <c r="P9" s="160">
        <v>3033.4</v>
      </c>
      <c r="Q9" s="160" t="s">
        <v>590</v>
      </c>
    </row>
    <row r="10" spans="1:17" x14ac:dyDescent="0.2">
      <c r="A10" s="160" t="s">
        <v>222</v>
      </c>
      <c r="B10" s="160">
        <v>2625</v>
      </c>
      <c r="C10" s="160" t="s">
        <v>237</v>
      </c>
      <c r="D10" s="160" t="s">
        <v>608</v>
      </c>
      <c r="E10" s="160">
        <v>1105.5999999999999</v>
      </c>
      <c r="F10" s="160"/>
      <c r="G10" s="160"/>
      <c r="H10" s="160">
        <v>1427.7</v>
      </c>
      <c r="I10" s="160">
        <v>1550.8</v>
      </c>
      <c r="J10" s="160">
        <v>1648.8</v>
      </c>
      <c r="K10" s="160">
        <v>2131.1</v>
      </c>
      <c r="L10" s="160"/>
      <c r="M10" s="160">
        <v>2883.4</v>
      </c>
      <c r="N10" s="160">
        <v>2899.4</v>
      </c>
      <c r="O10" s="160"/>
      <c r="P10" s="160">
        <v>3033.4</v>
      </c>
      <c r="Q10" s="160" t="s">
        <v>609</v>
      </c>
    </row>
    <row r="11" spans="1:17" x14ac:dyDescent="0.2">
      <c r="A11" s="160" t="s">
        <v>494</v>
      </c>
      <c r="B11" s="160">
        <v>25</v>
      </c>
      <c r="C11" s="160" t="s">
        <v>133</v>
      </c>
      <c r="D11" s="160" t="s">
        <v>611</v>
      </c>
      <c r="E11" s="160" t="s">
        <v>612</v>
      </c>
      <c r="F11" s="160"/>
      <c r="G11" s="160"/>
      <c r="H11" s="160"/>
      <c r="I11" s="160"/>
      <c r="J11" s="160"/>
      <c r="K11" s="160"/>
      <c r="L11" s="160"/>
      <c r="M11" s="160"/>
      <c r="N11" s="160"/>
      <c r="O11" s="160"/>
      <c r="P11" s="160"/>
      <c r="Q11" s="160"/>
    </row>
  </sheetData>
  <mergeCells count="1">
    <mergeCell ref="E3:P3"/>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workbookViewId="0">
      <selection activeCell="A31" sqref="A31"/>
    </sheetView>
  </sheetViews>
  <sheetFormatPr defaultColWidth="9.140625" defaultRowHeight="14.25" x14ac:dyDescent="0.2"/>
  <cols>
    <col min="1" max="1" width="18.85546875" style="1" customWidth="1"/>
    <col min="2" max="4" width="9.140625" style="1"/>
    <col min="5" max="5" width="16.42578125" style="1" bestFit="1" customWidth="1"/>
    <col min="6" max="16384" width="9.140625" style="1"/>
  </cols>
  <sheetData>
    <row r="1" spans="1:8" ht="15" x14ac:dyDescent="0.25">
      <c r="A1" s="1" t="s">
        <v>615</v>
      </c>
    </row>
    <row r="3" spans="1:8" x14ac:dyDescent="0.2">
      <c r="A3" s="222" t="s">
        <v>147</v>
      </c>
      <c r="E3" s="222" t="s">
        <v>148</v>
      </c>
    </row>
    <row r="4" spans="1:8" ht="15" x14ac:dyDescent="0.25">
      <c r="A4" s="22" t="s">
        <v>510</v>
      </c>
      <c r="B4" s="22" t="s">
        <v>131</v>
      </c>
      <c r="C4" s="22" t="s">
        <v>132</v>
      </c>
      <c r="E4" s="22" t="s">
        <v>510</v>
      </c>
      <c r="F4" s="22" t="s">
        <v>131</v>
      </c>
      <c r="G4" s="22" t="s">
        <v>132</v>
      </c>
    </row>
    <row r="5" spans="1:8" x14ac:dyDescent="0.2">
      <c r="A5" s="1" t="s">
        <v>498</v>
      </c>
      <c r="B5" s="223">
        <f>(C5/100)*1362</f>
        <v>70.824000000000012</v>
      </c>
      <c r="C5" s="1">
        <v>5.2</v>
      </c>
      <c r="E5" s="1" t="s">
        <v>498</v>
      </c>
      <c r="F5" s="223">
        <f>(G5/100)*179</f>
        <v>1.0740000000000001</v>
      </c>
      <c r="G5" s="1">
        <v>0.6</v>
      </c>
      <c r="H5" s="224"/>
    </row>
    <row r="6" spans="1:8" x14ac:dyDescent="0.2">
      <c r="A6" s="1" t="s">
        <v>303</v>
      </c>
      <c r="B6" s="223">
        <f t="shared" ref="B6:B28" si="0">(C6/100)*1362</f>
        <v>129.39000000000001</v>
      </c>
      <c r="C6" s="1">
        <v>9.5</v>
      </c>
      <c r="E6" s="1" t="s">
        <v>511</v>
      </c>
      <c r="F6" s="223">
        <f t="shared" ref="F6:F28" si="1">(G6/100)*179</f>
        <v>1.0740000000000001</v>
      </c>
      <c r="G6" s="1">
        <v>0.6</v>
      </c>
      <c r="H6" s="224"/>
    </row>
    <row r="7" spans="1:8" x14ac:dyDescent="0.2">
      <c r="A7" s="1" t="s">
        <v>512</v>
      </c>
      <c r="B7" s="223">
        <f t="shared" si="0"/>
        <v>272.40000000000003</v>
      </c>
      <c r="C7" s="1">
        <v>20</v>
      </c>
      <c r="E7" s="1" t="s">
        <v>303</v>
      </c>
      <c r="F7" s="223">
        <f t="shared" si="1"/>
        <v>1.9690000000000003</v>
      </c>
      <c r="G7" s="1">
        <v>1.1000000000000001</v>
      </c>
      <c r="H7" s="224"/>
    </row>
    <row r="8" spans="1:8" x14ac:dyDescent="0.2">
      <c r="A8" s="1" t="s">
        <v>513</v>
      </c>
      <c r="B8" s="223">
        <f t="shared" si="0"/>
        <v>28.602</v>
      </c>
      <c r="C8" s="1">
        <v>2.1</v>
      </c>
      <c r="E8" s="1" t="s">
        <v>512</v>
      </c>
      <c r="F8" s="223">
        <f t="shared" si="1"/>
        <v>35.978999999999999</v>
      </c>
      <c r="G8" s="1">
        <v>20.100000000000001</v>
      </c>
      <c r="H8" s="224"/>
    </row>
    <row r="9" spans="1:8" x14ac:dyDescent="0.2">
      <c r="A9" s="1" t="s">
        <v>514</v>
      </c>
      <c r="B9" s="223">
        <f t="shared" si="0"/>
        <v>1.3620000000000001</v>
      </c>
      <c r="C9" s="1">
        <v>0.1</v>
      </c>
      <c r="E9" s="1" t="s">
        <v>513</v>
      </c>
      <c r="F9" s="223">
        <f t="shared" si="1"/>
        <v>6.0860000000000003</v>
      </c>
      <c r="G9" s="1">
        <v>3.4</v>
      </c>
      <c r="H9" s="224"/>
    </row>
    <row r="10" spans="1:8" x14ac:dyDescent="0.2">
      <c r="A10" s="1" t="s">
        <v>515</v>
      </c>
      <c r="B10" s="223">
        <f t="shared" si="0"/>
        <v>9.5339999999999989</v>
      </c>
      <c r="C10" s="1">
        <v>0.7</v>
      </c>
      <c r="E10" s="1" t="s">
        <v>514</v>
      </c>
      <c r="F10" s="223">
        <f t="shared" si="1"/>
        <v>1.0740000000000001</v>
      </c>
      <c r="G10" s="1">
        <v>0.6</v>
      </c>
      <c r="H10" s="224"/>
    </row>
    <row r="11" spans="1:8" x14ac:dyDescent="0.2">
      <c r="A11" s="1" t="s">
        <v>516</v>
      </c>
      <c r="B11" s="223">
        <f t="shared" si="0"/>
        <v>16.344000000000001</v>
      </c>
      <c r="C11" s="1">
        <v>1.2</v>
      </c>
      <c r="E11" s="1" t="s">
        <v>515</v>
      </c>
      <c r="F11" s="223">
        <f t="shared" si="1"/>
        <v>0</v>
      </c>
      <c r="G11" s="1">
        <v>0</v>
      </c>
      <c r="H11" s="224"/>
    </row>
    <row r="12" spans="1:8" x14ac:dyDescent="0.2">
      <c r="A12" s="1" t="s">
        <v>517</v>
      </c>
      <c r="B12" s="223">
        <f t="shared" si="0"/>
        <v>0</v>
      </c>
      <c r="C12" s="1">
        <v>0</v>
      </c>
      <c r="E12" s="1" t="s">
        <v>516</v>
      </c>
      <c r="F12" s="223">
        <f t="shared" si="1"/>
        <v>0</v>
      </c>
      <c r="G12" s="1">
        <v>0</v>
      </c>
      <c r="H12" s="224"/>
    </row>
    <row r="13" spans="1:8" x14ac:dyDescent="0.2">
      <c r="A13" s="1" t="s">
        <v>518</v>
      </c>
      <c r="B13" s="223">
        <f t="shared" si="0"/>
        <v>16.344000000000001</v>
      </c>
      <c r="C13" s="1">
        <v>1.2</v>
      </c>
      <c r="E13" s="1" t="s">
        <v>517</v>
      </c>
      <c r="F13" s="223">
        <f t="shared" si="1"/>
        <v>0</v>
      </c>
      <c r="G13" s="1">
        <v>0</v>
      </c>
      <c r="H13" s="224"/>
    </row>
    <row r="14" spans="1:8" x14ac:dyDescent="0.2">
      <c r="A14" s="1" t="s">
        <v>519</v>
      </c>
      <c r="B14" s="223">
        <f t="shared" si="0"/>
        <v>1.3620000000000001</v>
      </c>
      <c r="C14" s="1">
        <v>0.1</v>
      </c>
      <c r="E14" s="1" t="s">
        <v>518</v>
      </c>
      <c r="F14" s="223">
        <f t="shared" si="1"/>
        <v>6.0860000000000003</v>
      </c>
      <c r="G14" s="1">
        <v>3.4</v>
      </c>
      <c r="H14" s="224"/>
    </row>
    <row r="15" spans="1:8" x14ac:dyDescent="0.2">
      <c r="A15" s="1" t="s">
        <v>13</v>
      </c>
      <c r="B15" s="223">
        <f t="shared" si="0"/>
        <v>23.154</v>
      </c>
      <c r="C15" s="1">
        <v>1.7</v>
      </c>
      <c r="E15" s="1" t="s">
        <v>519</v>
      </c>
      <c r="F15" s="223">
        <f t="shared" si="1"/>
        <v>0</v>
      </c>
      <c r="G15" s="1">
        <v>0</v>
      </c>
      <c r="H15" s="224"/>
    </row>
    <row r="16" spans="1:8" x14ac:dyDescent="0.2">
      <c r="A16" s="1" t="s">
        <v>32</v>
      </c>
      <c r="B16" s="223">
        <f t="shared" si="0"/>
        <v>50.394000000000005</v>
      </c>
      <c r="C16" s="1">
        <v>3.7</v>
      </c>
      <c r="E16" s="1" t="s">
        <v>13</v>
      </c>
      <c r="F16" s="223">
        <f t="shared" si="1"/>
        <v>5.0119999999999996</v>
      </c>
      <c r="G16" s="1">
        <v>2.8</v>
      </c>
      <c r="H16" s="224"/>
    </row>
    <row r="17" spans="1:8" x14ac:dyDescent="0.2">
      <c r="A17" s="1" t="s">
        <v>10</v>
      </c>
      <c r="B17" s="223">
        <f t="shared" si="0"/>
        <v>24.516000000000002</v>
      </c>
      <c r="C17" s="1">
        <v>1.8</v>
      </c>
      <c r="E17" s="1" t="s">
        <v>32</v>
      </c>
      <c r="F17" s="223">
        <f t="shared" si="1"/>
        <v>10.023999999999999</v>
      </c>
      <c r="G17" s="1">
        <v>5.6</v>
      </c>
      <c r="H17" s="224"/>
    </row>
    <row r="18" spans="1:8" x14ac:dyDescent="0.2">
      <c r="A18" s="1" t="s">
        <v>11</v>
      </c>
      <c r="B18" s="223">
        <f t="shared" si="0"/>
        <v>27.240000000000002</v>
      </c>
      <c r="C18" s="1">
        <v>2</v>
      </c>
      <c r="E18" s="1" t="s">
        <v>10</v>
      </c>
      <c r="F18" s="223">
        <f t="shared" si="1"/>
        <v>8.9500000000000011</v>
      </c>
      <c r="G18" s="1">
        <v>5</v>
      </c>
      <c r="H18" s="224"/>
    </row>
    <row r="19" spans="1:8" x14ac:dyDescent="0.2">
      <c r="A19" s="1" t="s">
        <v>176</v>
      </c>
      <c r="B19" s="223">
        <f t="shared" si="0"/>
        <v>40.86</v>
      </c>
      <c r="C19" s="1">
        <v>3</v>
      </c>
      <c r="E19" s="1" t="s">
        <v>11</v>
      </c>
      <c r="F19" s="223">
        <f t="shared" si="1"/>
        <v>3.9380000000000006</v>
      </c>
      <c r="G19" s="1">
        <v>2.2000000000000002</v>
      </c>
      <c r="H19" s="224"/>
    </row>
    <row r="20" spans="1:8" x14ac:dyDescent="0.2">
      <c r="A20" s="1" t="s">
        <v>520</v>
      </c>
      <c r="B20" s="223">
        <f t="shared" si="0"/>
        <v>43.584000000000003</v>
      </c>
      <c r="C20" s="1">
        <v>3.2</v>
      </c>
      <c r="E20" s="1" t="s">
        <v>176</v>
      </c>
      <c r="F20" s="223">
        <f t="shared" si="1"/>
        <v>15.931000000000001</v>
      </c>
      <c r="G20" s="1">
        <v>8.9</v>
      </c>
      <c r="H20" s="224"/>
    </row>
    <row r="21" spans="1:8" x14ac:dyDescent="0.2">
      <c r="A21" s="1" t="s">
        <v>17</v>
      </c>
      <c r="B21" s="223">
        <f t="shared" si="0"/>
        <v>20.43</v>
      </c>
      <c r="C21" s="1">
        <v>1.5</v>
      </c>
      <c r="E21" s="1" t="s">
        <v>520</v>
      </c>
      <c r="F21" s="223">
        <f t="shared" si="1"/>
        <v>10.023999999999999</v>
      </c>
      <c r="G21" s="1">
        <v>5.6</v>
      </c>
      <c r="H21" s="224"/>
    </row>
    <row r="22" spans="1:8" x14ac:dyDescent="0.2">
      <c r="A22" s="1" t="s">
        <v>16</v>
      </c>
      <c r="B22" s="223">
        <f t="shared" si="0"/>
        <v>34.050000000000004</v>
      </c>
      <c r="C22" s="1">
        <v>2.5</v>
      </c>
      <c r="E22" s="1" t="s">
        <v>17</v>
      </c>
      <c r="F22" s="223">
        <f t="shared" si="1"/>
        <v>13.066999999999998</v>
      </c>
      <c r="G22" s="1">
        <v>7.3</v>
      </c>
      <c r="H22" s="224"/>
    </row>
    <row r="23" spans="1:8" x14ac:dyDescent="0.2">
      <c r="A23" s="1" t="s">
        <v>14</v>
      </c>
      <c r="B23" s="223">
        <f t="shared" si="0"/>
        <v>50.394000000000005</v>
      </c>
      <c r="C23" s="1">
        <v>3.7</v>
      </c>
      <c r="E23" s="1" t="s">
        <v>16</v>
      </c>
      <c r="F23" s="223">
        <f t="shared" si="1"/>
        <v>19.690000000000001</v>
      </c>
      <c r="G23" s="1">
        <v>11</v>
      </c>
      <c r="H23" s="224"/>
    </row>
    <row r="24" spans="1:8" x14ac:dyDescent="0.2">
      <c r="A24" s="1" t="s">
        <v>103</v>
      </c>
      <c r="B24" s="223">
        <f t="shared" si="0"/>
        <v>10.896000000000001</v>
      </c>
      <c r="C24" s="1">
        <v>0.8</v>
      </c>
      <c r="E24" s="1" t="s">
        <v>14</v>
      </c>
      <c r="F24" s="223">
        <f t="shared" si="1"/>
        <v>10.023999999999999</v>
      </c>
      <c r="G24" s="1">
        <v>5.6</v>
      </c>
      <c r="H24" s="224"/>
    </row>
    <row r="25" spans="1:8" x14ac:dyDescent="0.2">
      <c r="A25" s="1" t="s">
        <v>499</v>
      </c>
      <c r="B25" s="223">
        <f t="shared" si="0"/>
        <v>38.135999999999996</v>
      </c>
      <c r="C25" s="1">
        <v>2.8</v>
      </c>
      <c r="E25" s="1" t="s">
        <v>499</v>
      </c>
      <c r="F25" s="223">
        <f t="shared" si="1"/>
        <v>6.9809999999999999</v>
      </c>
      <c r="G25" s="1">
        <v>3.9</v>
      </c>
      <c r="H25" s="224"/>
    </row>
    <row r="26" spans="1:8" x14ac:dyDescent="0.2">
      <c r="A26" s="1" t="s">
        <v>521</v>
      </c>
      <c r="B26" s="223">
        <f t="shared" si="0"/>
        <v>100.78800000000001</v>
      </c>
      <c r="C26" s="1">
        <v>7.4</v>
      </c>
      <c r="E26" s="1" t="s">
        <v>521</v>
      </c>
      <c r="F26" s="223">
        <f t="shared" si="1"/>
        <v>8.0549999999999997</v>
      </c>
      <c r="G26" s="1">
        <v>4.5</v>
      </c>
      <c r="H26" s="224"/>
    </row>
    <row r="27" spans="1:8" x14ac:dyDescent="0.2">
      <c r="A27" s="1" t="s">
        <v>184</v>
      </c>
      <c r="B27" s="223">
        <f t="shared" si="0"/>
        <v>254.69399999999999</v>
      </c>
      <c r="C27" s="1">
        <v>18.7</v>
      </c>
      <c r="E27" s="1" t="s">
        <v>184</v>
      </c>
      <c r="F27" s="223">
        <f t="shared" si="1"/>
        <v>8.9500000000000011</v>
      </c>
      <c r="G27" s="1">
        <v>5</v>
      </c>
      <c r="H27" s="224"/>
    </row>
    <row r="28" spans="1:8" x14ac:dyDescent="0.2">
      <c r="A28" s="1" t="s">
        <v>522</v>
      </c>
      <c r="B28" s="223">
        <f t="shared" si="0"/>
        <v>96.701999999999998</v>
      </c>
      <c r="C28" s="1">
        <v>7.1</v>
      </c>
      <c r="E28" s="1" t="s">
        <v>522</v>
      </c>
      <c r="F28" s="223">
        <f t="shared" si="1"/>
        <v>5.0119999999999996</v>
      </c>
      <c r="G28" s="1">
        <v>2.8</v>
      </c>
      <c r="H28" s="224"/>
    </row>
    <row r="29" spans="1:8" x14ac:dyDescent="0.2">
      <c r="A29" s="1" t="s">
        <v>88</v>
      </c>
      <c r="B29" s="223">
        <f>SUM(B5:B28)</f>
        <v>1362</v>
      </c>
      <c r="C29" s="1">
        <f>SUM(C5:C28)</f>
        <v>100.00000000000003</v>
      </c>
      <c r="E29" s="1" t="s">
        <v>88</v>
      </c>
      <c r="F29" s="223">
        <f>SUM(F5:F28)</f>
        <v>179</v>
      </c>
      <c r="G29" s="1">
        <f>SUM(G5:G28)</f>
        <v>100</v>
      </c>
      <c r="H29" s="224"/>
    </row>
    <row r="30" spans="1:8" x14ac:dyDescent="0.2">
      <c r="B30" s="223"/>
      <c r="E30" s="1" t="s">
        <v>523</v>
      </c>
      <c r="F30" s="1">
        <v>145</v>
      </c>
    </row>
    <row r="31" spans="1:8" x14ac:dyDescent="0.2">
      <c r="A31" s="21" t="s">
        <v>617</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4"/>
  <sheetViews>
    <sheetView workbookViewId="0">
      <selection activeCell="A52" sqref="A52"/>
    </sheetView>
  </sheetViews>
  <sheetFormatPr defaultColWidth="14.42578125" defaultRowHeight="15" customHeight="1" x14ac:dyDescent="0.2"/>
  <cols>
    <col min="1" max="1" width="26.140625" style="1" customWidth="1"/>
    <col min="2" max="2" width="40.7109375" style="1" bestFit="1" customWidth="1"/>
    <col min="3" max="12" width="9.140625" style="1" customWidth="1"/>
    <col min="13" max="16384" width="14.42578125" style="1"/>
  </cols>
  <sheetData>
    <row r="1" spans="1:12" ht="34.5" customHeight="1" x14ac:dyDescent="0.2">
      <c r="A1" s="262" t="s">
        <v>616</v>
      </c>
      <c r="B1" s="263"/>
      <c r="C1" s="263"/>
      <c r="D1" s="263"/>
      <c r="E1" s="263"/>
      <c r="F1" s="263"/>
      <c r="G1" s="263"/>
      <c r="H1" s="263"/>
      <c r="I1" s="263"/>
      <c r="J1" s="263"/>
      <c r="K1" s="263"/>
      <c r="L1" s="263"/>
    </row>
    <row r="2" spans="1:12" ht="14.25" customHeight="1" x14ac:dyDescent="0.2"/>
    <row r="3" spans="1:12" ht="14.25" customHeight="1" x14ac:dyDescent="0.2"/>
    <row r="4" spans="1:12" ht="14.25" customHeight="1" x14ac:dyDescent="0.25">
      <c r="A4" s="52" t="s">
        <v>18</v>
      </c>
      <c r="B4" s="53" t="s">
        <v>182</v>
      </c>
    </row>
    <row r="5" spans="1:12" ht="14.25" customHeight="1" x14ac:dyDescent="0.25">
      <c r="A5" s="264" t="s">
        <v>19</v>
      </c>
      <c r="B5" s="265"/>
    </row>
    <row r="6" spans="1:12" ht="14.25" customHeight="1" x14ac:dyDescent="0.2">
      <c r="A6" s="54" t="s">
        <v>9</v>
      </c>
      <c r="B6" s="55"/>
    </row>
    <row r="7" spans="1:12" ht="14.25" customHeight="1" x14ac:dyDescent="0.2">
      <c r="A7" s="56" t="s">
        <v>20</v>
      </c>
      <c r="B7" s="55" t="s">
        <v>21</v>
      </c>
    </row>
    <row r="8" spans="1:12" ht="14.25" customHeight="1" x14ac:dyDescent="0.2">
      <c r="A8" s="56" t="s">
        <v>22</v>
      </c>
      <c r="B8" s="55" t="s">
        <v>23</v>
      </c>
    </row>
    <row r="9" spans="1:12" ht="14.25" customHeight="1" x14ac:dyDescent="0.2">
      <c r="A9" s="54" t="s">
        <v>24</v>
      </c>
      <c r="B9" s="55"/>
    </row>
    <row r="10" spans="1:12" ht="14.25" customHeight="1" x14ac:dyDescent="0.2">
      <c r="A10" s="57" t="s">
        <v>25</v>
      </c>
      <c r="B10" s="55" t="s">
        <v>26</v>
      </c>
    </row>
    <row r="11" spans="1:12" ht="14.25" customHeight="1" x14ac:dyDescent="0.2">
      <c r="A11" s="58" t="s">
        <v>32</v>
      </c>
      <c r="B11" s="55"/>
    </row>
    <row r="12" spans="1:12" ht="14.25" customHeight="1" x14ac:dyDescent="0.2">
      <c r="A12" s="56" t="s">
        <v>29</v>
      </c>
      <c r="B12" s="55" t="s">
        <v>30</v>
      </c>
    </row>
    <row r="13" spans="1:12" ht="14.25" customHeight="1" x14ac:dyDescent="0.2">
      <c r="A13" s="56" t="s">
        <v>34</v>
      </c>
      <c r="B13" s="55" t="s">
        <v>35</v>
      </c>
    </row>
    <row r="14" spans="1:12" ht="14.25" customHeight="1" x14ac:dyDescent="0.2">
      <c r="A14" s="59" t="s">
        <v>36</v>
      </c>
      <c r="B14" s="55" t="s">
        <v>37</v>
      </c>
    </row>
    <row r="15" spans="1:12" ht="14.25" customHeight="1" x14ac:dyDescent="0.2">
      <c r="A15" s="58" t="s">
        <v>176</v>
      </c>
      <c r="B15" s="55"/>
    </row>
    <row r="16" spans="1:12" ht="14.25" customHeight="1" x14ac:dyDescent="0.2">
      <c r="A16" s="59" t="s">
        <v>29</v>
      </c>
      <c r="B16" s="55" t="s">
        <v>185</v>
      </c>
    </row>
    <row r="17" spans="1:2" ht="14.25" customHeight="1" x14ac:dyDescent="0.2">
      <c r="A17" s="59" t="s">
        <v>31</v>
      </c>
      <c r="B17" s="55" t="s">
        <v>186</v>
      </c>
    </row>
    <row r="18" spans="1:2" ht="14.25" customHeight="1" x14ac:dyDescent="0.2">
      <c r="A18" s="59" t="s">
        <v>27</v>
      </c>
      <c r="B18" s="55" t="s">
        <v>28</v>
      </c>
    </row>
    <row r="19" spans="1:2" ht="14.25" customHeight="1" x14ac:dyDescent="0.2">
      <c r="A19" s="59" t="s">
        <v>33</v>
      </c>
      <c r="B19" s="55" t="s">
        <v>181</v>
      </c>
    </row>
    <row r="20" spans="1:2" ht="14.25" customHeight="1" x14ac:dyDescent="0.2">
      <c r="A20" s="60" t="s">
        <v>180</v>
      </c>
      <c r="B20" s="55"/>
    </row>
    <row r="21" spans="1:2" ht="14.25" customHeight="1" x14ac:dyDescent="0.2">
      <c r="A21" s="59" t="s">
        <v>25</v>
      </c>
      <c r="B21" s="55" t="s">
        <v>26</v>
      </c>
    </row>
    <row r="22" spans="1:2" ht="14.25" customHeight="1" x14ac:dyDescent="0.2">
      <c r="A22" s="60" t="s">
        <v>184</v>
      </c>
      <c r="B22" s="55"/>
    </row>
    <row r="23" spans="1:2" ht="14.25" customHeight="1" x14ac:dyDescent="0.2">
      <c r="A23" s="59" t="s">
        <v>29</v>
      </c>
      <c r="B23" s="55" t="s">
        <v>185</v>
      </c>
    </row>
    <row r="24" spans="1:2" ht="14.25" customHeight="1" x14ac:dyDescent="0.2">
      <c r="A24" s="59" t="s">
        <v>31</v>
      </c>
      <c r="B24" s="55" t="s">
        <v>186</v>
      </c>
    </row>
    <row r="25" spans="1:2" ht="14.25" customHeight="1" x14ac:dyDescent="0.2">
      <c r="A25" s="59" t="s">
        <v>27</v>
      </c>
      <c r="B25" s="55" t="s">
        <v>183</v>
      </c>
    </row>
    <row r="26" spans="1:2" ht="14.25" customHeight="1" x14ac:dyDescent="0.2">
      <c r="A26" s="59" t="s">
        <v>405</v>
      </c>
      <c r="B26" s="55" t="s">
        <v>406</v>
      </c>
    </row>
    <row r="27" spans="1:2" ht="14.25" customHeight="1" x14ac:dyDescent="0.2">
      <c r="A27" s="59" t="s">
        <v>33</v>
      </c>
      <c r="B27" s="55" t="s">
        <v>181</v>
      </c>
    </row>
    <row r="28" spans="1:2" ht="14.25" customHeight="1" x14ac:dyDescent="0.2">
      <c r="A28" s="58" t="s">
        <v>10</v>
      </c>
      <c r="B28" s="55"/>
    </row>
    <row r="29" spans="1:2" ht="14.25" customHeight="1" x14ac:dyDescent="0.2">
      <c r="A29" s="61" t="s">
        <v>29</v>
      </c>
      <c r="B29" s="55" t="s">
        <v>30</v>
      </c>
    </row>
    <row r="30" spans="1:2" ht="14.25" customHeight="1" x14ac:dyDescent="0.2">
      <c r="A30" s="61" t="s">
        <v>178</v>
      </c>
      <c r="B30" s="55" t="s">
        <v>187</v>
      </c>
    </row>
    <row r="31" spans="1:2" ht="14.25" customHeight="1" x14ac:dyDescent="0.2">
      <c r="A31" s="61" t="s">
        <v>31</v>
      </c>
      <c r="B31" s="55" t="s">
        <v>186</v>
      </c>
    </row>
    <row r="32" spans="1:2" ht="14.25" customHeight="1" x14ac:dyDescent="0.2">
      <c r="A32" s="62" t="s">
        <v>33</v>
      </c>
      <c r="B32" s="55" t="s">
        <v>181</v>
      </c>
    </row>
    <row r="33" spans="1:2" ht="14.25" customHeight="1" x14ac:dyDescent="0.2">
      <c r="A33" s="54" t="s">
        <v>13</v>
      </c>
      <c r="B33" s="55"/>
    </row>
    <row r="34" spans="1:2" ht="14.25" customHeight="1" x14ac:dyDescent="0.2">
      <c r="A34" s="63" t="s">
        <v>38</v>
      </c>
      <c r="B34" s="55" t="s">
        <v>39</v>
      </c>
    </row>
    <row r="35" spans="1:2" ht="14.25" customHeight="1" x14ac:dyDescent="0.2">
      <c r="A35" s="63" t="s">
        <v>40</v>
      </c>
      <c r="B35" s="55" t="s">
        <v>41</v>
      </c>
    </row>
    <row r="36" spans="1:2" ht="14.25" customHeight="1" x14ac:dyDescent="0.2">
      <c r="A36" s="63" t="s">
        <v>179</v>
      </c>
      <c r="B36" s="55" t="s">
        <v>188</v>
      </c>
    </row>
    <row r="37" spans="1:2" ht="14.25" customHeight="1" x14ac:dyDescent="0.2">
      <c r="A37" s="63" t="s">
        <v>42</v>
      </c>
      <c r="B37" s="55" t="s">
        <v>43</v>
      </c>
    </row>
    <row r="38" spans="1:2" ht="14.25" customHeight="1" x14ac:dyDescent="0.2">
      <c r="A38" s="54" t="s">
        <v>14</v>
      </c>
      <c r="B38" s="55"/>
    </row>
    <row r="39" spans="1:2" ht="14.25" customHeight="1" x14ac:dyDescent="0.2">
      <c r="A39" s="59" t="s">
        <v>29</v>
      </c>
      <c r="B39" s="55" t="s">
        <v>30</v>
      </c>
    </row>
    <row r="40" spans="1:2" ht="14.25" customHeight="1" x14ac:dyDescent="0.25">
      <c r="A40" s="64" t="s">
        <v>11</v>
      </c>
      <c r="B40" s="55"/>
    </row>
    <row r="41" spans="1:2" ht="14.25" customHeight="1" x14ac:dyDescent="0.2">
      <c r="A41" s="65" t="s">
        <v>44</v>
      </c>
      <c r="B41" s="55" t="s">
        <v>45</v>
      </c>
    </row>
    <row r="42" spans="1:2" ht="14.25" customHeight="1" x14ac:dyDescent="0.25">
      <c r="A42" s="264" t="s">
        <v>46</v>
      </c>
      <c r="B42" s="265"/>
    </row>
    <row r="43" spans="1:2" ht="14.25" customHeight="1" x14ac:dyDescent="0.3">
      <c r="A43" s="64" t="s">
        <v>508</v>
      </c>
      <c r="B43" s="55"/>
    </row>
    <row r="44" spans="1:2" ht="14.25" customHeight="1" x14ac:dyDescent="0.2">
      <c r="A44" s="66" t="s">
        <v>8</v>
      </c>
      <c r="B44" s="55" t="s">
        <v>47</v>
      </c>
    </row>
    <row r="45" spans="1:2" ht="14.25" customHeight="1" x14ac:dyDescent="0.2">
      <c r="A45" s="66" t="s">
        <v>49</v>
      </c>
      <c r="B45" s="55" t="s">
        <v>50</v>
      </c>
    </row>
    <row r="46" spans="1:2" ht="14.25" customHeight="1" x14ac:dyDescent="0.2">
      <c r="A46" s="66" t="s">
        <v>51</v>
      </c>
      <c r="B46" s="55" t="s">
        <v>48</v>
      </c>
    </row>
    <row r="47" spans="1:2" ht="14.25" customHeight="1" x14ac:dyDescent="0.2">
      <c r="A47" s="66" t="s">
        <v>177</v>
      </c>
      <c r="B47" s="55" t="s">
        <v>189</v>
      </c>
    </row>
    <row r="48" spans="1:2" ht="14.25" customHeight="1" x14ac:dyDescent="0.3">
      <c r="A48" s="64" t="s">
        <v>509</v>
      </c>
      <c r="B48" s="55"/>
    </row>
    <row r="49" spans="1:2" ht="14.25" customHeight="1" x14ac:dyDescent="0.2">
      <c r="A49" s="66" t="s">
        <v>8</v>
      </c>
      <c r="B49" s="55" t="s">
        <v>47</v>
      </c>
    </row>
    <row r="50" spans="1:2" ht="14.25" customHeight="1" x14ac:dyDescent="0.2">
      <c r="A50" s="67" t="s">
        <v>49</v>
      </c>
      <c r="B50" s="68" t="s">
        <v>50</v>
      </c>
    </row>
    <row r="51" spans="1:2" ht="14.25" customHeight="1" x14ac:dyDescent="0.2"/>
    <row r="52" spans="1:2" ht="14.25" customHeight="1" x14ac:dyDescent="0.2">
      <c r="A52" s="21" t="s">
        <v>617</v>
      </c>
    </row>
    <row r="53" spans="1:2" ht="14.25" customHeight="1" x14ac:dyDescent="0.2"/>
    <row r="54" spans="1:2" ht="14.25" customHeight="1" x14ac:dyDescent="0.2"/>
    <row r="55" spans="1:2" ht="14.25" customHeight="1" x14ac:dyDescent="0.2"/>
    <row r="56" spans="1:2" ht="14.25" customHeight="1" x14ac:dyDescent="0.2"/>
    <row r="57" spans="1:2" ht="14.25" customHeight="1" x14ac:dyDescent="0.2"/>
    <row r="58" spans="1:2" ht="14.25" customHeight="1" x14ac:dyDescent="0.2"/>
    <row r="59" spans="1:2" ht="14.25" customHeight="1" x14ac:dyDescent="0.2"/>
    <row r="60" spans="1:2" ht="14.25" customHeight="1" x14ac:dyDescent="0.2"/>
    <row r="61" spans="1:2" ht="14.25" customHeight="1" x14ac:dyDescent="0.2"/>
    <row r="62" spans="1:2" ht="14.25" customHeight="1" x14ac:dyDescent="0.2"/>
    <row r="63" spans="1:2" ht="14.25" customHeight="1" x14ac:dyDescent="0.2"/>
    <row r="64" spans="1:2"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sheetData>
  <mergeCells count="3">
    <mergeCell ref="A1:L1"/>
    <mergeCell ref="A5:B5"/>
    <mergeCell ref="A42:B42"/>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51"/>
  <sheetViews>
    <sheetView workbookViewId="0">
      <selection activeCell="A2" sqref="A2"/>
    </sheetView>
  </sheetViews>
  <sheetFormatPr defaultColWidth="14.42578125" defaultRowHeight="15" customHeight="1" x14ac:dyDescent="0.25"/>
  <cols>
    <col min="2" max="2" width="16" customWidth="1"/>
    <col min="3" max="3" width="11" customWidth="1"/>
    <col min="4" max="4" width="11.42578125" customWidth="1"/>
    <col min="5" max="5" width="12.140625" customWidth="1"/>
    <col min="6" max="20" width="8.7109375" customWidth="1"/>
    <col min="21" max="21" width="9.140625" customWidth="1"/>
    <col min="22" max="23" width="8.7109375" customWidth="1"/>
  </cols>
  <sheetData>
    <row r="1" spans="1:22" ht="15" customHeight="1" x14ac:dyDescent="0.25">
      <c r="A1" s="266" t="s">
        <v>618</v>
      </c>
      <c r="B1" s="266"/>
      <c r="C1" s="266"/>
      <c r="D1" s="266"/>
      <c r="E1" s="266"/>
      <c r="F1" s="266"/>
      <c r="G1" s="266"/>
      <c r="H1" s="266"/>
      <c r="I1" s="266"/>
      <c r="J1" s="5"/>
      <c r="K1" s="5"/>
      <c r="L1" s="5"/>
      <c r="M1" s="5"/>
      <c r="N1" s="5"/>
      <c r="O1" s="5"/>
      <c r="P1" s="5"/>
      <c r="Q1" s="5"/>
      <c r="R1" s="5"/>
      <c r="S1" s="5"/>
      <c r="T1" s="5"/>
      <c r="U1" s="5"/>
      <c r="V1" s="5"/>
    </row>
    <row r="2" spans="1:22" ht="12.75" customHeight="1" x14ac:dyDescent="0.25">
      <c r="B2" s="5"/>
      <c r="C2" s="5"/>
      <c r="D2" s="5"/>
      <c r="E2" s="5"/>
      <c r="F2" s="5"/>
      <c r="G2" s="5"/>
      <c r="H2" s="5"/>
      <c r="I2" s="5"/>
      <c r="J2" s="5"/>
      <c r="K2" s="5"/>
      <c r="L2" s="5"/>
      <c r="M2" s="5"/>
      <c r="N2" s="5"/>
      <c r="O2" s="5"/>
      <c r="P2" s="5"/>
      <c r="Q2" s="5"/>
      <c r="R2" s="5"/>
      <c r="S2" s="5"/>
      <c r="T2" s="5"/>
      <c r="U2" s="5"/>
      <c r="V2" s="5"/>
    </row>
    <row r="3" spans="1:22" x14ac:dyDescent="0.25">
      <c r="B3" s="1"/>
      <c r="C3" s="1"/>
      <c r="D3" s="1"/>
      <c r="E3" s="1"/>
      <c r="F3" s="1"/>
      <c r="G3" s="1"/>
      <c r="H3" s="1"/>
      <c r="I3" s="1"/>
      <c r="J3" s="1"/>
      <c r="K3" s="1"/>
      <c r="L3" s="1"/>
      <c r="M3" s="1"/>
      <c r="N3" s="1"/>
      <c r="O3" s="1"/>
      <c r="P3" s="1"/>
      <c r="Q3" s="1"/>
      <c r="R3" s="1"/>
      <c r="S3" s="1"/>
      <c r="T3" s="1"/>
      <c r="U3" s="1"/>
      <c r="V3" s="1"/>
    </row>
    <row r="4" spans="1:22" x14ac:dyDescent="0.25">
      <c r="A4" s="2" t="s">
        <v>159</v>
      </c>
      <c r="B4" s="2" t="s">
        <v>0</v>
      </c>
      <c r="C4" s="2" t="s">
        <v>1</v>
      </c>
      <c r="D4" s="2" t="s">
        <v>2</v>
      </c>
      <c r="E4" s="2" t="s">
        <v>3</v>
      </c>
      <c r="F4" s="2" t="s">
        <v>4</v>
      </c>
      <c r="G4" s="2" t="s">
        <v>29</v>
      </c>
      <c r="H4" s="2" t="s">
        <v>178</v>
      </c>
      <c r="I4" s="2" t="s">
        <v>38</v>
      </c>
      <c r="J4" s="2" t="s">
        <v>53</v>
      </c>
      <c r="K4" s="2" t="s">
        <v>34</v>
      </c>
      <c r="L4" s="2" t="s">
        <v>44</v>
      </c>
      <c r="M4" s="2" t="s">
        <v>25</v>
      </c>
      <c r="N4" s="2" t="s">
        <v>27</v>
      </c>
      <c r="O4" s="2" t="s">
        <v>20</v>
      </c>
      <c r="P4" s="2" t="s">
        <v>22</v>
      </c>
      <c r="Q4" s="2" t="s">
        <v>40</v>
      </c>
      <c r="R4" s="2" t="s">
        <v>405</v>
      </c>
      <c r="S4" s="2" t="s">
        <v>36</v>
      </c>
      <c r="T4" s="2" t="s">
        <v>179</v>
      </c>
      <c r="U4" s="2" t="s">
        <v>33</v>
      </c>
      <c r="V4" s="2" t="s">
        <v>42</v>
      </c>
    </row>
    <row r="5" spans="1:22" x14ac:dyDescent="0.25">
      <c r="A5" s="1" t="s">
        <v>148</v>
      </c>
      <c r="B5" s="1">
        <v>4173</v>
      </c>
      <c r="C5" s="1">
        <v>1</v>
      </c>
      <c r="D5" s="1" t="s">
        <v>176</v>
      </c>
      <c r="E5" s="1"/>
      <c r="F5" s="1"/>
      <c r="G5" s="1">
        <v>56.69</v>
      </c>
      <c r="H5" s="1"/>
      <c r="I5" s="1"/>
      <c r="J5" s="1"/>
      <c r="K5" s="1"/>
      <c r="L5" s="1"/>
      <c r="M5" s="1"/>
      <c r="N5" s="1"/>
      <c r="O5" s="1"/>
      <c r="P5" s="1"/>
      <c r="Q5" s="1"/>
      <c r="R5" s="1"/>
      <c r="S5" s="1"/>
      <c r="T5" s="1"/>
      <c r="U5" s="1"/>
      <c r="V5" s="1"/>
    </row>
    <row r="6" spans="1:22" x14ac:dyDescent="0.25">
      <c r="A6" s="1" t="s">
        <v>148</v>
      </c>
      <c r="B6" s="1">
        <v>25357</v>
      </c>
      <c r="C6" s="1">
        <v>1</v>
      </c>
      <c r="D6" s="1" t="s">
        <v>176</v>
      </c>
      <c r="E6" s="1" t="s">
        <v>7</v>
      </c>
      <c r="F6" s="1"/>
      <c r="G6" s="1"/>
      <c r="H6" s="1"/>
      <c r="I6" s="1"/>
      <c r="J6" s="1">
        <v>53.6</v>
      </c>
      <c r="K6" s="1"/>
      <c r="L6" s="1"/>
      <c r="M6" s="1"/>
      <c r="N6" s="1"/>
      <c r="O6" s="1"/>
      <c r="P6" s="1"/>
      <c r="Q6" s="1"/>
      <c r="R6" s="1"/>
      <c r="S6" s="1"/>
      <c r="T6" s="1"/>
      <c r="U6" s="1">
        <v>30.04</v>
      </c>
      <c r="V6" s="1"/>
    </row>
    <row r="7" spans="1:22" x14ac:dyDescent="0.25">
      <c r="A7" s="1" t="s">
        <v>148</v>
      </c>
      <c r="B7" s="1">
        <v>55070</v>
      </c>
      <c r="C7" s="1">
        <v>1</v>
      </c>
      <c r="D7" s="1" t="s">
        <v>180</v>
      </c>
      <c r="E7" s="1"/>
      <c r="F7" s="1"/>
      <c r="G7" s="1"/>
      <c r="H7" s="1"/>
      <c r="I7" s="1"/>
      <c r="J7" s="1"/>
      <c r="K7" s="1"/>
      <c r="L7" s="1"/>
      <c r="M7" s="1">
        <v>51.13</v>
      </c>
      <c r="N7" s="1"/>
      <c r="O7" s="1"/>
      <c r="P7" s="1"/>
      <c r="Q7" s="1"/>
      <c r="R7" s="1"/>
      <c r="S7" s="1"/>
      <c r="T7" s="1"/>
      <c r="U7" s="1"/>
      <c r="V7" s="1"/>
    </row>
    <row r="8" spans="1:22" x14ac:dyDescent="0.25">
      <c r="A8" s="1" t="s">
        <v>148</v>
      </c>
      <c r="B8" s="1">
        <v>910083</v>
      </c>
      <c r="C8" s="1">
        <v>1</v>
      </c>
      <c r="D8" s="1" t="s">
        <v>408</v>
      </c>
      <c r="E8" s="1"/>
      <c r="F8" s="1"/>
      <c r="G8" s="1">
        <v>35.85</v>
      </c>
      <c r="H8" s="1"/>
      <c r="I8" s="1"/>
      <c r="J8" s="1">
        <v>37.520000000000003</v>
      </c>
      <c r="K8" s="1"/>
      <c r="L8" s="1"/>
      <c r="M8" s="1"/>
      <c r="N8" s="1"/>
      <c r="O8" s="1"/>
      <c r="P8" s="1"/>
      <c r="Q8" s="1"/>
      <c r="R8" s="1">
        <v>77.08</v>
      </c>
      <c r="S8" s="1"/>
      <c r="T8" s="1"/>
      <c r="U8" s="1">
        <v>31.28</v>
      </c>
      <c r="V8" s="1"/>
    </row>
    <row r="9" spans="1:22" x14ac:dyDescent="0.25">
      <c r="A9" s="1" t="s">
        <v>148</v>
      </c>
      <c r="B9" s="1">
        <v>3373</v>
      </c>
      <c r="C9" s="1">
        <v>1</v>
      </c>
      <c r="D9" s="1" t="s">
        <v>409</v>
      </c>
      <c r="E9" s="1"/>
      <c r="F9" s="1"/>
      <c r="G9" s="1">
        <v>23.34</v>
      </c>
      <c r="H9" s="1"/>
      <c r="I9" s="1"/>
      <c r="J9" s="1">
        <v>30.49</v>
      </c>
      <c r="K9" s="1"/>
      <c r="L9" s="1"/>
      <c r="M9" s="1"/>
      <c r="N9" s="1">
        <v>41.53</v>
      </c>
      <c r="O9" s="1"/>
      <c r="P9" s="1"/>
      <c r="Q9" s="1"/>
      <c r="R9" s="1"/>
      <c r="S9" s="1"/>
      <c r="T9" s="1"/>
      <c r="U9" s="1">
        <v>23.53</v>
      </c>
      <c r="V9" s="1"/>
    </row>
    <row r="10" spans="1:22" x14ac:dyDescent="0.25">
      <c r="A10" s="1" t="s">
        <v>148</v>
      </c>
      <c r="B10" s="1">
        <v>16060</v>
      </c>
      <c r="C10" s="1">
        <v>1</v>
      </c>
      <c r="D10" s="1" t="s">
        <v>409</v>
      </c>
      <c r="E10" s="1"/>
      <c r="F10" s="1"/>
      <c r="G10" s="1">
        <v>27.85</v>
      </c>
      <c r="H10" s="1"/>
      <c r="I10" s="1"/>
      <c r="J10" s="1">
        <v>23.16</v>
      </c>
      <c r="K10" s="1"/>
      <c r="L10" s="1"/>
      <c r="M10" s="1"/>
      <c r="N10" s="1">
        <v>38.9</v>
      </c>
      <c r="O10" s="1"/>
      <c r="P10" s="1"/>
      <c r="Q10" s="1"/>
      <c r="R10" s="1"/>
      <c r="S10" s="1"/>
      <c r="T10" s="1"/>
      <c r="U10" s="1">
        <v>21.36</v>
      </c>
      <c r="V10" s="1"/>
    </row>
    <row r="11" spans="1:22" x14ac:dyDescent="0.25">
      <c r="A11" s="1" t="s">
        <v>148</v>
      </c>
      <c r="B11" s="1">
        <v>34091</v>
      </c>
      <c r="C11" s="1">
        <v>1</v>
      </c>
      <c r="D11" s="1" t="s">
        <v>409</v>
      </c>
      <c r="E11" s="1"/>
      <c r="F11" s="1"/>
      <c r="G11" s="1"/>
      <c r="H11" s="1"/>
      <c r="I11" s="1"/>
      <c r="J11" s="1"/>
      <c r="K11" s="1"/>
      <c r="L11" s="1"/>
      <c r="M11" s="1"/>
      <c r="N11" s="1">
        <v>40.5</v>
      </c>
      <c r="O11" s="1"/>
      <c r="P11" s="1"/>
      <c r="Q11" s="1"/>
      <c r="R11" s="1"/>
      <c r="S11" s="1"/>
      <c r="T11" s="1"/>
      <c r="U11" s="1"/>
      <c r="V11" s="1"/>
    </row>
    <row r="12" spans="1:22" x14ac:dyDescent="0.25">
      <c r="A12" s="1" t="s">
        <v>148</v>
      </c>
      <c r="B12" s="1">
        <v>910210</v>
      </c>
      <c r="C12" s="1">
        <v>1</v>
      </c>
      <c r="D12" s="1" t="s">
        <v>411</v>
      </c>
      <c r="E12" s="1" t="s">
        <v>7</v>
      </c>
      <c r="F12" s="1" t="s">
        <v>7</v>
      </c>
      <c r="G12" s="1"/>
      <c r="H12" s="1">
        <v>79.25</v>
      </c>
      <c r="I12" s="1"/>
      <c r="J12" s="1">
        <v>87.02</v>
      </c>
      <c r="K12" s="1"/>
      <c r="L12" s="1"/>
      <c r="M12" s="1"/>
      <c r="N12" s="1"/>
      <c r="O12" s="1"/>
      <c r="P12" s="1"/>
      <c r="Q12" s="1"/>
      <c r="R12" s="1"/>
      <c r="S12" s="1"/>
      <c r="T12" s="1"/>
      <c r="U12" s="1"/>
      <c r="V12" s="1"/>
    </row>
    <row r="13" spans="1:22" x14ac:dyDescent="0.25">
      <c r="A13" s="1" t="s">
        <v>148</v>
      </c>
      <c r="B13" s="1">
        <v>40555</v>
      </c>
      <c r="C13" s="1">
        <v>1</v>
      </c>
      <c r="D13" s="1" t="s">
        <v>13</v>
      </c>
      <c r="E13" s="1" t="s">
        <v>7</v>
      </c>
      <c r="F13" s="1"/>
      <c r="G13" s="1"/>
      <c r="H13" s="1"/>
      <c r="I13" s="1">
        <v>54.24</v>
      </c>
      <c r="J13" s="1"/>
      <c r="K13" s="1"/>
      <c r="L13" s="1"/>
      <c r="M13" s="1"/>
      <c r="N13" s="1"/>
      <c r="O13" s="1"/>
      <c r="P13" s="1"/>
      <c r="Q13" s="1"/>
      <c r="R13" s="1"/>
      <c r="S13" s="1"/>
      <c r="T13" s="1"/>
      <c r="U13" s="1"/>
      <c r="V13" s="1">
        <v>64.25</v>
      </c>
    </row>
    <row r="14" spans="1:22" x14ac:dyDescent="0.25">
      <c r="A14" s="1" t="s">
        <v>148</v>
      </c>
      <c r="B14" s="1">
        <v>15296</v>
      </c>
      <c r="C14" s="1">
        <v>1</v>
      </c>
      <c r="D14" s="1" t="s">
        <v>14</v>
      </c>
      <c r="E14" s="1"/>
      <c r="F14" s="1" t="s">
        <v>7</v>
      </c>
      <c r="G14" s="1">
        <v>61.75</v>
      </c>
      <c r="H14" s="1"/>
      <c r="I14" s="1"/>
      <c r="J14" s="1"/>
      <c r="K14" s="1"/>
      <c r="L14" s="1"/>
      <c r="M14" s="1"/>
      <c r="N14" s="1"/>
      <c r="O14" s="1"/>
      <c r="P14" s="1"/>
      <c r="Q14" s="1"/>
      <c r="R14" s="1"/>
      <c r="S14" s="1"/>
      <c r="T14" s="1"/>
      <c r="U14" s="1"/>
      <c r="V14" s="1"/>
    </row>
    <row r="15" spans="1:22" x14ac:dyDescent="0.25">
      <c r="A15" s="1" t="s">
        <v>148</v>
      </c>
      <c r="B15" s="1">
        <v>57836</v>
      </c>
      <c r="C15" s="1">
        <v>1</v>
      </c>
      <c r="D15" s="1" t="s">
        <v>14</v>
      </c>
      <c r="E15" s="1"/>
      <c r="F15" s="1" t="s">
        <v>54</v>
      </c>
      <c r="G15" s="1">
        <v>59.42</v>
      </c>
      <c r="H15" s="1"/>
      <c r="I15" s="1"/>
      <c r="J15" s="1"/>
      <c r="K15" s="1"/>
      <c r="L15" s="1"/>
      <c r="M15" s="1"/>
      <c r="N15" s="1"/>
      <c r="O15" s="1"/>
      <c r="P15" s="1"/>
      <c r="Q15" s="1"/>
      <c r="R15" s="1"/>
      <c r="S15" s="1"/>
      <c r="T15" s="1"/>
      <c r="U15" s="1"/>
      <c r="V15" s="1"/>
    </row>
    <row r="16" spans="1:22" x14ac:dyDescent="0.25">
      <c r="A16" s="1" t="s">
        <v>147</v>
      </c>
      <c r="B16" s="122">
        <v>11264</v>
      </c>
      <c r="C16" s="1">
        <v>1</v>
      </c>
      <c r="D16" s="1" t="s">
        <v>9</v>
      </c>
      <c r="E16" s="1"/>
      <c r="F16" s="1"/>
      <c r="G16" s="1"/>
      <c r="H16" s="1"/>
      <c r="I16" s="1"/>
      <c r="J16" s="1"/>
      <c r="K16" s="1"/>
      <c r="L16" s="1"/>
      <c r="M16" s="1"/>
      <c r="N16" s="1"/>
      <c r="O16" s="16">
        <v>46.94</v>
      </c>
      <c r="P16" s="16">
        <v>43.13</v>
      </c>
      <c r="Q16" s="1"/>
      <c r="R16" s="1"/>
      <c r="S16" s="1"/>
      <c r="T16" s="1"/>
      <c r="U16" s="1"/>
      <c r="V16" s="1"/>
    </row>
    <row r="17" spans="1:23" x14ac:dyDescent="0.25">
      <c r="A17" s="1" t="s">
        <v>147</v>
      </c>
      <c r="B17" s="122">
        <v>22288</v>
      </c>
      <c r="C17" s="1">
        <v>1</v>
      </c>
      <c r="D17" s="1" t="s">
        <v>9</v>
      </c>
      <c r="E17" s="1"/>
      <c r="F17" s="1"/>
      <c r="G17" s="2"/>
      <c r="H17" s="2"/>
      <c r="I17" s="2"/>
      <c r="J17" s="2"/>
      <c r="K17" s="2"/>
      <c r="L17" s="2"/>
      <c r="M17" s="2"/>
      <c r="N17" s="2"/>
      <c r="O17" s="16">
        <v>43.99</v>
      </c>
      <c r="P17" s="1"/>
      <c r="Q17" s="2"/>
      <c r="R17" s="2"/>
      <c r="S17" s="2"/>
      <c r="T17" s="2"/>
      <c r="U17" s="2"/>
      <c r="V17" s="2"/>
      <c r="W17" s="6"/>
    </row>
    <row r="18" spans="1:23" x14ac:dyDescent="0.25">
      <c r="A18" s="1" t="s">
        <v>147</v>
      </c>
      <c r="B18" s="122">
        <v>32785</v>
      </c>
      <c r="C18" s="1">
        <v>1</v>
      </c>
      <c r="D18" s="1" t="s">
        <v>9</v>
      </c>
      <c r="E18" s="1"/>
      <c r="F18" s="1"/>
      <c r="G18" s="16">
        <v>26.2</v>
      </c>
      <c r="H18" s="1"/>
      <c r="I18" s="1"/>
      <c r="J18" s="1"/>
      <c r="K18" s="1"/>
      <c r="L18" s="1"/>
      <c r="M18" s="1"/>
      <c r="N18" s="7"/>
      <c r="O18" s="16">
        <v>46.68</v>
      </c>
      <c r="P18" s="16">
        <v>42.65</v>
      </c>
      <c r="Q18" s="1"/>
      <c r="R18" s="7"/>
      <c r="S18" s="1"/>
      <c r="T18" s="1"/>
      <c r="U18" s="1"/>
      <c r="V18" s="1"/>
    </row>
    <row r="19" spans="1:23" x14ac:dyDescent="0.25">
      <c r="A19" s="1" t="s">
        <v>147</v>
      </c>
      <c r="B19" s="122">
        <v>32810</v>
      </c>
      <c r="C19" s="1">
        <v>1</v>
      </c>
      <c r="D19" s="1" t="s">
        <v>9</v>
      </c>
      <c r="E19" s="1"/>
      <c r="F19" s="1"/>
      <c r="G19" s="16">
        <v>23.43</v>
      </c>
      <c r="H19" s="1"/>
      <c r="I19" s="1"/>
      <c r="J19" s="1"/>
      <c r="K19" s="1"/>
      <c r="L19" s="1"/>
      <c r="M19" s="1"/>
      <c r="N19" s="7"/>
      <c r="O19" s="16">
        <v>41.92</v>
      </c>
      <c r="P19" s="16">
        <v>39.26</v>
      </c>
      <c r="Q19" s="1"/>
      <c r="R19" s="7"/>
      <c r="S19" s="1"/>
      <c r="T19" s="1"/>
      <c r="U19" s="1"/>
      <c r="V19" s="1"/>
    </row>
    <row r="20" spans="1:23" ht="15.75" customHeight="1" x14ac:dyDescent="0.25">
      <c r="A20" s="1" t="s">
        <v>147</v>
      </c>
      <c r="B20" s="122">
        <v>3223</v>
      </c>
      <c r="C20" s="1">
        <v>1</v>
      </c>
      <c r="D20" s="1" t="s">
        <v>6</v>
      </c>
      <c r="E20" s="1" t="s">
        <v>12</v>
      </c>
      <c r="F20" s="1"/>
      <c r="G20" s="7"/>
      <c r="H20" s="7"/>
      <c r="I20" s="1"/>
      <c r="J20" s="1"/>
      <c r="K20" s="1"/>
      <c r="L20" s="1"/>
      <c r="M20" s="16">
        <v>23.73</v>
      </c>
      <c r="N20" s="1"/>
      <c r="O20" s="1"/>
      <c r="P20" s="1"/>
      <c r="Q20" s="1"/>
      <c r="R20" s="1"/>
      <c r="S20" s="1"/>
      <c r="T20" s="1"/>
      <c r="U20" s="1"/>
      <c r="V20" s="1"/>
    </row>
    <row r="21" spans="1:23" ht="15.75" customHeight="1" x14ac:dyDescent="0.25">
      <c r="A21" s="1" t="s">
        <v>147</v>
      </c>
      <c r="B21" s="122">
        <v>22762</v>
      </c>
      <c r="C21" s="1">
        <v>1</v>
      </c>
      <c r="D21" s="1" t="s">
        <v>6</v>
      </c>
      <c r="E21" s="1"/>
      <c r="F21" s="1"/>
      <c r="G21" s="7"/>
      <c r="H21" s="7"/>
      <c r="I21" s="1"/>
      <c r="J21" s="1"/>
      <c r="K21" s="1"/>
      <c r="L21" s="1"/>
      <c r="M21" s="16">
        <v>25.88</v>
      </c>
      <c r="N21" s="1"/>
      <c r="O21" s="1"/>
      <c r="P21" s="1"/>
      <c r="Q21" s="1"/>
      <c r="R21" s="1"/>
      <c r="S21" s="1"/>
      <c r="T21" s="1"/>
      <c r="U21" s="1"/>
      <c r="V21" s="1"/>
    </row>
    <row r="22" spans="1:23" ht="15.75" customHeight="1" x14ac:dyDescent="0.25">
      <c r="A22" s="1" t="s">
        <v>147</v>
      </c>
      <c r="B22" s="122">
        <v>32538</v>
      </c>
      <c r="C22" s="1">
        <v>1</v>
      </c>
      <c r="D22" s="1" t="s">
        <v>6</v>
      </c>
      <c r="E22" s="1"/>
      <c r="F22" s="1"/>
      <c r="G22" s="7"/>
      <c r="H22" s="7"/>
      <c r="I22" s="1"/>
      <c r="J22" s="1"/>
      <c r="K22" s="1"/>
      <c r="L22" s="1"/>
      <c r="M22" s="16">
        <v>23.04</v>
      </c>
      <c r="N22" s="1"/>
      <c r="O22" s="1"/>
      <c r="P22" s="1"/>
      <c r="Q22" s="1"/>
      <c r="R22" s="1"/>
      <c r="S22" s="1"/>
      <c r="T22" s="1"/>
      <c r="U22" s="1"/>
      <c r="V22" s="1"/>
    </row>
    <row r="23" spans="1:23" ht="15.75" customHeight="1" x14ac:dyDescent="0.25">
      <c r="A23" s="1" t="s">
        <v>147</v>
      </c>
      <c r="B23" s="122">
        <v>40544</v>
      </c>
      <c r="C23" s="1">
        <v>1</v>
      </c>
      <c r="D23" s="1" t="s">
        <v>32</v>
      </c>
      <c r="E23" s="1"/>
      <c r="F23" s="1" t="s">
        <v>7</v>
      </c>
      <c r="G23" s="7"/>
      <c r="H23" s="7"/>
      <c r="I23" s="1"/>
      <c r="J23" s="1"/>
      <c r="K23" s="1"/>
      <c r="L23" s="1"/>
      <c r="M23" s="1"/>
      <c r="N23" s="1"/>
      <c r="O23" s="1"/>
      <c r="P23" s="1"/>
      <c r="Q23" s="1"/>
      <c r="R23" s="1"/>
      <c r="S23" s="16">
        <v>20.49</v>
      </c>
      <c r="T23" s="1"/>
      <c r="U23" s="1"/>
      <c r="V23" s="1"/>
    </row>
    <row r="24" spans="1:23" ht="15.75" customHeight="1" x14ac:dyDescent="0.25">
      <c r="A24" s="1" t="s">
        <v>147</v>
      </c>
      <c r="B24" s="122">
        <v>48245</v>
      </c>
      <c r="C24" s="1">
        <v>1</v>
      </c>
      <c r="D24" s="1" t="s">
        <v>32</v>
      </c>
      <c r="E24" s="1"/>
      <c r="F24" s="1" t="s">
        <v>7</v>
      </c>
      <c r="G24" s="16">
        <v>44.48</v>
      </c>
      <c r="H24" s="7"/>
      <c r="I24" s="1"/>
      <c r="J24" s="1"/>
      <c r="K24" s="1"/>
      <c r="L24" s="1"/>
      <c r="M24" s="1"/>
      <c r="N24" s="1"/>
      <c r="O24" s="1"/>
      <c r="P24" s="1"/>
      <c r="Q24" s="1"/>
      <c r="R24" s="1"/>
      <c r="S24" s="16">
        <v>17.72</v>
      </c>
      <c r="T24" s="1"/>
      <c r="U24" s="1"/>
      <c r="V24" s="1"/>
    </row>
    <row r="25" spans="1:23" ht="15.75" customHeight="1" x14ac:dyDescent="0.25">
      <c r="A25" s="1" t="s">
        <v>147</v>
      </c>
      <c r="B25" s="122">
        <v>910151</v>
      </c>
      <c r="C25" s="1">
        <v>1</v>
      </c>
      <c r="D25" s="1" t="s">
        <v>32</v>
      </c>
      <c r="E25" s="1"/>
      <c r="F25" s="1" t="s">
        <v>7</v>
      </c>
      <c r="G25" s="16">
        <v>51.61</v>
      </c>
      <c r="H25" s="7"/>
      <c r="I25" s="1"/>
      <c r="J25" s="1"/>
      <c r="K25" s="16">
        <v>44.08</v>
      </c>
      <c r="L25" s="1"/>
      <c r="M25" s="1"/>
      <c r="N25" s="1"/>
      <c r="O25" s="1"/>
      <c r="P25" s="1"/>
      <c r="Q25" s="1"/>
      <c r="R25" s="1"/>
      <c r="S25" s="16">
        <v>23.8</v>
      </c>
      <c r="T25" s="1"/>
      <c r="U25" s="1"/>
      <c r="V25" s="1"/>
    </row>
    <row r="26" spans="1:23" ht="15.75" customHeight="1" x14ac:dyDescent="0.25">
      <c r="A26" s="1" t="s">
        <v>147</v>
      </c>
      <c r="B26" s="122">
        <v>32473</v>
      </c>
      <c r="C26" s="1">
        <v>1</v>
      </c>
      <c r="D26" s="1" t="s">
        <v>407</v>
      </c>
      <c r="E26" s="1"/>
      <c r="F26" s="1"/>
      <c r="G26" s="7"/>
      <c r="H26" s="7"/>
      <c r="I26" s="1"/>
      <c r="J26" s="16">
        <v>19.95</v>
      </c>
      <c r="K26" s="1"/>
      <c r="L26" s="1"/>
      <c r="M26" s="1"/>
      <c r="N26" s="1"/>
      <c r="O26" s="1"/>
      <c r="P26" s="1"/>
      <c r="Q26" s="1"/>
      <c r="R26" s="1"/>
      <c r="S26" s="1"/>
      <c r="T26" s="1"/>
      <c r="U26" s="1"/>
      <c r="V26" s="1"/>
    </row>
    <row r="27" spans="1:23" ht="15.75" customHeight="1" x14ac:dyDescent="0.25">
      <c r="A27" s="1" t="s">
        <v>147</v>
      </c>
      <c r="B27" s="122">
        <v>57903</v>
      </c>
      <c r="C27" s="1">
        <v>1</v>
      </c>
      <c r="D27" s="1" t="s">
        <v>407</v>
      </c>
      <c r="E27" s="1"/>
      <c r="F27" s="1" t="s">
        <v>12</v>
      </c>
      <c r="G27" s="16">
        <v>16.510000000000002</v>
      </c>
      <c r="H27" s="7"/>
      <c r="I27" s="1"/>
      <c r="J27" s="1"/>
      <c r="K27" s="1"/>
      <c r="L27" s="1"/>
      <c r="M27" s="1"/>
      <c r="N27" s="16">
        <v>68.55</v>
      </c>
      <c r="O27" s="1"/>
      <c r="P27" s="1"/>
      <c r="Q27" s="1"/>
      <c r="R27" s="1"/>
      <c r="S27" s="1"/>
      <c r="T27" s="1"/>
      <c r="U27" s="1"/>
      <c r="V27" s="1"/>
    </row>
    <row r="28" spans="1:23" ht="15.75" customHeight="1" x14ac:dyDescent="0.25">
      <c r="A28" s="1" t="s">
        <v>147</v>
      </c>
      <c r="B28" s="122">
        <v>44805</v>
      </c>
      <c r="C28" s="1">
        <v>1</v>
      </c>
      <c r="D28" s="1" t="s">
        <v>410</v>
      </c>
      <c r="E28" s="1"/>
      <c r="F28" s="1" t="s">
        <v>7</v>
      </c>
      <c r="G28" s="16">
        <v>18.059999999999999</v>
      </c>
      <c r="H28" s="7"/>
      <c r="I28" s="1"/>
      <c r="J28" s="1"/>
      <c r="K28" s="1"/>
      <c r="L28" s="1"/>
      <c r="M28" s="1"/>
      <c r="N28" s="1"/>
      <c r="O28" s="1"/>
      <c r="P28" s="1"/>
      <c r="Q28" s="1"/>
      <c r="R28" s="1"/>
      <c r="S28" s="1"/>
      <c r="T28" s="1"/>
      <c r="U28" s="1"/>
      <c r="V28" s="1"/>
    </row>
    <row r="29" spans="1:23" ht="15.75" customHeight="1" x14ac:dyDescent="0.25">
      <c r="A29" s="1" t="s">
        <v>147</v>
      </c>
      <c r="B29" s="122">
        <v>54927</v>
      </c>
      <c r="C29" s="1">
        <v>1</v>
      </c>
      <c r="D29" s="1" t="s">
        <v>10</v>
      </c>
      <c r="E29" s="1"/>
      <c r="F29" s="1" t="s">
        <v>12</v>
      </c>
      <c r="G29" s="16">
        <v>35.86</v>
      </c>
      <c r="H29" s="7"/>
      <c r="I29" s="1"/>
      <c r="J29" s="1"/>
      <c r="K29" s="1"/>
      <c r="L29" s="1"/>
      <c r="M29" s="1"/>
      <c r="N29" s="1"/>
      <c r="O29" s="1"/>
      <c r="P29" s="1"/>
      <c r="Q29" s="1"/>
      <c r="R29" s="1"/>
      <c r="S29" s="1"/>
      <c r="T29" s="1"/>
      <c r="U29" s="1"/>
      <c r="V29" s="1"/>
    </row>
    <row r="30" spans="1:23" ht="15.75" customHeight="1" x14ac:dyDescent="0.25">
      <c r="A30" s="1" t="s">
        <v>147</v>
      </c>
      <c r="B30" s="122">
        <v>999999</v>
      </c>
      <c r="C30" s="1">
        <v>1</v>
      </c>
      <c r="D30" s="1" t="s">
        <v>10</v>
      </c>
      <c r="E30" s="1" t="s">
        <v>7</v>
      </c>
      <c r="F30" s="1"/>
      <c r="G30" s="7"/>
      <c r="H30" s="7"/>
      <c r="I30" s="1"/>
      <c r="J30" s="16">
        <v>31.79</v>
      </c>
      <c r="K30" s="1"/>
      <c r="L30" s="1"/>
      <c r="M30" s="1"/>
      <c r="N30" s="1"/>
      <c r="O30" s="1"/>
      <c r="P30" s="1"/>
      <c r="Q30" s="1"/>
      <c r="R30" s="1"/>
      <c r="S30" s="1"/>
      <c r="T30" s="1"/>
      <c r="U30" s="1"/>
      <c r="V30" s="1"/>
    </row>
    <row r="31" spans="1:23" ht="15.75" customHeight="1" x14ac:dyDescent="0.25">
      <c r="A31" s="1" t="s">
        <v>147</v>
      </c>
      <c r="B31" s="122">
        <v>36692</v>
      </c>
      <c r="C31" s="1">
        <v>1</v>
      </c>
      <c r="D31" s="1" t="s">
        <v>13</v>
      </c>
      <c r="F31" s="1" t="s">
        <v>7</v>
      </c>
      <c r="G31" s="7"/>
      <c r="H31" s="7"/>
      <c r="I31" s="1"/>
      <c r="J31" s="1"/>
      <c r="K31" s="1"/>
      <c r="L31" s="1"/>
      <c r="M31" s="1"/>
      <c r="N31" s="1"/>
      <c r="O31" s="1"/>
      <c r="P31" s="1"/>
      <c r="Q31" s="1"/>
      <c r="R31" s="1"/>
      <c r="S31" s="1"/>
      <c r="T31" s="1"/>
      <c r="U31" s="1"/>
      <c r="V31" s="16">
        <v>30.07</v>
      </c>
    </row>
    <row r="32" spans="1:23" ht="15.75" customHeight="1" x14ac:dyDescent="0.25">
      <c r="A32" s="1" t="s">
        <v>147</v>
      </c>
      <c r="B32" s="122">
        <v>53528</v>
      </c>
      <c r="C32" s="1">
        <v>1</v>
      </c>
      <c r="D32" s="1" t="s">
        <v>13</v>
      </c>
      <c r="F32" s="1"/>
      <c r="G32" s="7"/>
      <c r="H32" s="7"/>
      <c r="I32" s="1"/>
      <c r="J32" s="1"/>
      <c r="K32" s="1"/>
      <c r="L32" s="1"/>
      <c r="M32" s="1"/>
      <c r="N32" s="1"/>
      <c r="O32" s="1"/>
      <c r="P32" s="1"/>
      <c r="Q32" s="1"/>
      <c r="R32" s="1"/>
      <c r="S32" s="1"/>
      <c r="T32" s="1"/>
      <c r="U32" s="1"/>
      <c r="V32" s="16">
        <v>19.61</v>
      </c>
    </row>
    <row r="33" spans="1:23" ht="15.75" customHeight="1" x14ac:dyDescent="0.25">
      <c r="A33" s="1" t="s">
        <v>147</v>
      </c>
      <c r="B33" s="122">
        <v>54154</v>
      </c>
      <c r="C33" s="1">
        <v>1</v>
      </c>
      <c r="D33" s="1" t="s">
        <v>13</v>
      </c>
      <c r="F33" s="1"/>
      <c r="G33" s="7"/>
      <c r="H33" s="7"/>
      <c r="I33" s="1"/>
      <c r="J33" s="1"/>
      <c r="K33" s="1"/>
      <c r="L33" s="1"/>
      <c r="M33" s="1"/>
      <c r="N33" s="1"/>
      <c r="O33" s="1"/>
      <c r="P33" s="1"/>
      <c r="Q33" s="1"/>
      <c r="R33" s="1"/>
      <c r="S33" s="1"/>
      <c r="T33" s="1"/>
      <c r="U33" s="1"/>
      <c r="V33" s="16">
        <v>17.579999999999998</v>
      </c>
    </row>
    <row r="34" spans="1:23" ht="15.75" customHeight="1" x14ac:dyDescent="0.25">
      <c r="A34" s="1" t="s">
        <v>147</v>
      </c>
      <c r="B34" s="122">
        <v>57168</v>
      </c>
      <c r="C34" s="1">
        <v>1</v>
      </c>
      <c r="D34" s="1" t="s">
        <v>13</v>
      </c>
      <c r="F34" s="1"/>
      <c r="G34" s="7"/>
      <c r="H34" s="7"/>
      <c r="I34" s="1"/>
      <c r="J34" s="1"/>
      <c r="K34" s="1"/>
      <c r="L34" s="1"/>
      <c r="M34" s="1"/>
      <c r="N34" s="1"/>
      <c r="O34" s="1"/>
      <c r="P34" s="1"/>
      <c r="Q34" s="1"/>
      <c r="R34" s="1"/>
      <c r="S34" s="1"/>
      <c r="T34" s="1"/>
      <c r="U34" s="1"/>
      <c r="V34" s="16">
        <v>21.16</v>
      </c>
    </row>
    <row r="35" spans="1:23" ht="15.75" customHeight="1" x14ac:dyDescent="0.25">
      <c r="A35" s="1" t="s">
        <v>147</v>
      </c>
      <c r="B35" s="122">
        <v>910219</v>
      </c>
      <c r="C35" s="1">
        <v>1</v>
      </c>
      <c r="D35" s="1" t="s">
        <v>13</v>
      </c>
      <c r="F35" s="1"/>
      <c r="G35" s="7"/>
      <c r="H35" s="7"/>
      <c r="I35" s="1"/>
      <c r="J35" s="1"/>
      <c r="K35" s="1"/>
      <c r="L35" s="1"/>
      <c r="M35" s="1"/>
      <c r="N35" s="1"/>
      <c r="O35" s="1"/>
      <c r="P35" s="1"/>
      <c r="Q35" s="1"/>
      <c r="R35" s="1"/>
      <c r="S35" s="1"/>
      <c r="T35" s="1"/>
      <c r="U35" s="1"/>
      <c r="V35" s="16">
        <v>32.659999999999997</v>
      </c>
    </row>
    <row r="36" spans="1:23" ht="15.75" customHeight="1" x14ac:dyDescent="0.25">
      <c r="A36" s="1" t="s">
        <v>147</v>
      </c>
      <c r="B36" s="122">
        <v>910272</v>
      </c>
      <c r="C36" s="1">
        <v>1</v>
      </c>
      <c r="D36" s="1" t="s">
        <v>13</v>
      </c>
      <c r="F36" s="1" t="s">
        <v>7</v>
      </c>
      <c r="G36" s="1"/>
      <c r="H36" s="1"/>
      <c r="I36" s="1"/>
      <c r="J36" s="1"/>
      <c r="K36" s="1"/>
      <c r="L36" s="1"/>
      <c r="M36" s="1"/>
      <c r="N36" s="1"/>
      <c r="O36" s="1"/>
      <c r="P36" s="1"/>
      <c r="Q36" s="1"/>
      <c r="R36" s="1"/>
      <c r="S36" s="1"/>
      <c r="T36" s="1"/>
      <c r="U36" s="7"/>
      <c r="V36" s="16">
        <v>23.9</v>
      </c>
    </row>
    <row r="37" spans="1:23" ht="15.75" customHeight="1" x14ac:dyDescent="0.25">
      <c r="A37" s="1" t="s">
        <v>147</v>
      </c>
      <c r="B37" s="122">
        <v>910336</v>
      </c>
      <c r="C37" s="1">
        <v>1</v>
      </c>
      <c r="D37" s="1" t="s">
        <v>13</v>
      </c>
      <c r="F37" s="1"/>
      <c r="G37" s="1"/>
      <c r="H37" s="1"/>
      <c r="I37" s="1"/>
      <c r="J37" s="1"/>
      <c r="K37" s="1"/>
      <c r="L37" s="1"/>
      <c r="M37" s="1"/>
      <c r="N37" s="1"/>
      <c r="O37" s="1"/>
      <c r="P37" s="1"/>
      <c r="Q37" s="1"/>
      <c r="R37" s="1"/>
      <c r="S37" s="1"/>
      <c r="T37" s="1"/>
      <c r="U37" s="7"/>
      <c r="V37" s="16">
        <v>24.53</v>
      </c>
    </row>
    <row r="38" spans="1:23" ht="15.75" customHeight="1" x14ac:dyDescent="0.25">
      <c r="A38" s="1" t="s">
        <v>147</v>
      </c>
      <c r="B38" s="122">
        <v>36692</v>
      </c>
      <c r="C38" s="1">
        <v>1</v>
      </c>
      <c r="D38" s="16" t="s">
        <v>13</v>
      </c>
      <c r="F38" s="16"/>
      <c r="G38" s="16"/>
      <c r="H38" s="16"/>
      <c r="I38" s="16">
        <v>32.799999999999997</v>
      </c>
      <c r="J38" s="16"/>
      <c r="K38" s="16"/>
      <c r="L38" s="16"/>
      <c r="M38" s="16"/>
      <c r="N38" s="16"/>
      <c r="O38" s="16"/>
      <c r="P38" s="16"/>
      <c r="Q38" s="16">
        <v>47.49</v>
      </c>
      <c r="R38" s="16"/>
      <c r="S38" s="16"/>
      <c r="T38" s="16">
        <v>36.340000000000003</v>
      </c>
      <c r="U38" s="19"/>
      <c r="V38" s="16"/>
      <c r="W38" s="20"/>
    </row>
    <row r="39" spans="1:23" ht="15.75" customHeight="1" x14ac:dyDescent="0.25">
      <c r="A39" s="1" t="s">
        <v>147</v>
      </c>
      <c r="B39" s="122">
        <v>910219</v>
      </c>
      <c r="C39" s="1">
        <v>1</v>
      </c>
      <c r="D39" s="16" t="s">
        <v>13</v>
      </c>
      <c r="F39" s="1" t="s">
        <v>7</v>
      </c>
      <c r="G39" s="1"/>
      <c r="H39" s="1"/>
      <c r="I39" s="16">
        <v>32.39</v>
      </c>
      <c r="J39" s="1"/>
      <c r="K39" s="1"/>
      <c r="L39" s="1"/>
      <c r="M39" s="1"/>
      <c r="N39" s="1"/>
      <c r="O39" s="1"/>
      <c r="P39" s="1"/>
      <c r="Q39" s="1"/>
      <c r="R39" s="1"/>
      <c r="S39" s="1"/>
      <c r="T39" s="1"/>
      <c r="U39" s="7"/>
      <c r="V39" s="1"/>
    </row>
    <row r="40" spans="1:23" ht="15.75" customHeight="1" x14ac:dyDescent="0.25">
      <c r="A40" s="1" t="s">
        <v>147</v>
      </c>
      <c r="B40" s="122">
        <v>910272</v>
      </c>
      <c r="C40" s="1">
        <v>1</v>
      </c>
      <c r="D40" s="16" t="s">
        <v>13</v>
      </c>
      <c r="E40" s="1"/>
      <c r="F40" s="1"/>
      <c r="G40" s="1"/>
      <c r="H40" s="1"/>
      <c r="I40" s="16">
        <v>26.8</v>
      </c>
      <c r="J40" s="1"/>
      <c r="K40" s="1"/>
      <c r="L40" s="1"/>
      <c r="M40" s="1"/>
      <c r="N40" s="1"/>
      <c r="O40" s="1"/>
      <c r="P40" s="1"/>
      <c r="Q40" s="1"/>
      <c r="R40" s="1"/>
      <c r="S40" s="1"/>
      <c r="T40" s="1"/>
      <c r="U40" s="7"/>
      <c r="V40" s="1"/>
    </row>
    <row r="41" spans="1:23" ht="15.75" customHeight="1" x14ac:dyDescent="0.25">
      <c r="A41" s="1" t="s">
        <v>147</v>
      </c>
      <c r="B41" s="122">
        <v>38492</v>
      </c>
      <c r="C41" s="1">
        <v>1</v>
      </c>
      <c r="D41" s="1" t="s">
        <v>14</v>
      </c>
      <c r="E41" s="1"/>
      <c r="F41" s="1" t="s">
        <v>7</v>
      </c>
      <c r="G41" s="16">
        <v>32.32</v>
      </c>
      <c r="H41" s="1"/>
      <c r="I41" s="1"/>
      <c r="J41" s="1"/>
      <c r="K41" s="1"/>
      <c r="L41" s="1"/>
      <c r="M41" s="1"/>
      <c r="N41" s="1"/>
      <c r="O41" s="1"/>
      <c r="P41" s="1"/>
      <c r="Q41" s="1"/>
      <c r="R41" s="1"/>
      <c r="S41" s="1"/>
      <c r="T41" s="1"/>
      <c r="U41" s="8"/>
      <c r="V41" s="1"/>
    </row>
    <row r="42" spans="1:23" ht="15.75" customHeight="1" x14ac:dyDescent="0.25">
      <c r="A42" s="1" t="s">
        <v>147</v>
      </c>
      <c r="B42" s="122">
        <v>38649</v>
      </c>
      <c r="C42" s="1">
        <v>1</v>
      </c>
      <c r="D42" s="1" t="s">
        <v>14</v>
      </c>
      <c r="E42" s="1"/>
      <c r="F42" s="1" t="s">
        <v>7</v>
      </c>
      <c r="G42" s="16">
        <v>29.85</v>
      </c>
      <c r="H42" s="1"/>
      <c r="I42" s="1"/>
      <c r="J42" s="1"/>
      <c r="K42" s="1"/>
      <c r="L42" s="1"/>
      <c r="M42" s="1"/>
      <c r="N42" s="1"/>
      <c r="O42" s="1"/>
      <c r="P42" s="1"/>
      <c r="Q42" s="1"/>
      <c r="R42" s="1"/>
      <c r="S42" s="1"/>
      <c r="T42" s="1"/>
      <c r="U42" s="7"/>
      <c r="V42" s="1"/>
    </row>
    <row r="43" spans="1:23" ht="15.75" customHeight="1" x14ac:dyDescent="0.25">
      <c r="A43" s="1" t="s">
        <v>147</v>
      </c>
      <c r="B43" s="122">
        <v>910214</v>
      </c>
      <c r="C43" s="1">
        <v>1</v>
      </c>
      <c r="D43" s="1" t="s">
        <v>14</v>
      </c>
      <c r="E43" s="1"/>
      <c r="F43" s="1" t="s">
        <v>7</v>
      </c>
      <c r="G43" s="16">
        <v>30.27</v>
      </c>
      <c r="H43" s="1"/>
      <c r="I43" s="1"/>
      <c r="J43" s="1"/>
      <c r="K43" s="1"/>
      <c r="L43" s="1"/>
      <c r="M43" s="1"/>
      <c r="N43" s="1"/>
      <c r="O43" s="1"/>
      <c r="P43" s="1"/>
      <c r="Q43" s="1"/>
      <c r="R43" s="1"/>
      <c r="S43" s="1"/>
      <c r="T43" s="1"/>
      <c r="U43" s="1"/>
      <c r="V43" s="1"/>
    </row>
    <row r="44" spans="1:23" ht="15.75" customHeight="1" x14ac:dyDescent="0.25">
      <c r="A44" s="1" t="s">
        <v>147</v>
      </c>
      <c r="B44" s="122">
        <v>27132</v>
      </c>
      <c r="C44" s="1">
        <v>1</v>
      </c>
      <c r="D44" s="1" t="s">
        <v>11</v>
      </c>
      <c r="E44" s="1"/>
      <c r="F44" s="1"/>
      <c r="G44" s="1"/>
      <c r="H44" s="1"/>
      <c r="I44" s="1"/>
      <c r="J44" s="1"/>
      <c r="K44" s="1"/>
      <c r="L44" s="16">
        <v>39.86</v>
      </c>
      <c r="M44" s="1"/>
      <c r="N44" s="1"/>
      <c r="O44" s="1"/>
      <c r="P44" s="1"/>
      <c r="Q44" s="1"/>
      <c r="R44" s="1"/>
      <c r="S44" s="1"/>
      <c r="T44" s="1"/>
      <c r="U44" s="1"/>
      <c r="V44" s="1"/>
    </row>
    <row r="45" spans="1:23" ht="15.75" customHeight="1" x14ac:dyDescent="0.25">
      <c r="A45" s="1" t="s">
        <v>147</v>
      </c>
      <c r="B45" s="122">
        <v>30365</v>
      </c>
      <c r="C45" s="1">
        <v>1</v>
      </c>
      <c r="D45" s="1" t="s">
        <v>11</v>
      </c>
      <c r="E45" s="1" t="s">
        <v>12</v>
      </c>
      <c r="F45" s="1"/>
      <c r="G45" s="1"/>
      <c r="H45" s="1"/>
      <c r="I45" s="1"/>
      <c r="J45" s="1"/>
      <c r="K45" s="1"/>
      <c r="L45" s="16">
        <v>42.01</v>
      </c>
      <c r="M45" s="1"/>
      <c r="N45" s="1"/>
      <c r="O45" s="1"/>
      <c r="P45" s="1"/>
      <c r="Q45" s="1"/>
      <c r="R45" s="1"/>
      <c r="S45" s="1"/>
      <c r="T45" s="1"/>
      <c r="U45" s="1"/>
      <c r="V45" s="1"/>
    </row>
    <row r="46" spans="1:23" ht="15.75" customHeight="1" x14ac:dyDescent="0.25">
      <c r="A46" s="1" t="s">
        <v>147</v>
      </c>
      <c r="B46" s="122">
        <v>910216</v>
      </c>
      <c r="C46" s="1">
        <v>1</v>
      </c>
      <c r="D46" s="1" t="s">
        <v>11</v>
      </c>
      <c r="E46" s="1" t="s">
        <v>12</v>
      </c>
      <c r="F46" s="1"/>
      <c r="G46" s="1"/>
      <c r="H46" s="1"/>
      <c r="I46" s="1"/>
      <c r="J46" s="1"/>
      <c r="K46" s="1"/>
      <c r="L46" s="16">
        <v>37.47</v>
      </c>
      <c r="M46" s="1"/>
      <c r="N46" s="1"/>
      <c r="O46" s="1"/>
      <c r="P46" s="1"/>
      <c r="Q46" s="1"/>
      <c r="R46" s="1"/>
      <c r="S46" s="1"/>
      <c r="T46" s="1"/>
      <c r="U46" s="1"/>
      <c r="V46" s="1"/>
    </row>
    <row r="47" spans="1:23" ht="15.75" customHeight="1" x14ac:dyDescent="0.25">
      <c r="B47" s="16"/>
      <c r="C47" s="1"/>
      <c r="D47" s="1"/>
      <c r="E47" s="1"/>
      <c r="F47" s="1"/>
      <c r="G47" s="1"/>
      <c r="H47" s="1"/>
      <c r="I47" s="1"/>
      <c r="J47" s="1"/>
      <c r="K47" s="1"/>
      <c r="L47" s="1"/>
      <c r="M47" s="1"/>
      <c r="N47" s="1"/>
      <c r="O47" s="1"/>
      <c r="P47" s="1"/>
      <c r="Q47" s="1"/>
      <c r="R47" s="1"/>
      <c r="S47" s="1"/>
      <c r="T47" s="1"/>
      <c r="U47" s="1"/>
      <c r="V47" s="1"/>
    </row>
    <row r="48" spans="1:23" ht="15.75" customHeight="1" x14ac:dyDescent="0.25">
      <c r="B48" s="16"/>
      <c r="C48" s="1"/>
      <c r="D48" s="1"/>
      <c r="E48" s="1"/>
      <c r="F48" s="1"/>
      <c r="G48" s="1"/>
      <c r="H48" s="1"/>
      <c r="I48" s="1"/>
      <c r="J48" s="1"/>
      <c r="K48" s="1"/>
      <c r="L48" s="1"/>
      <c r="M48" s="1"/>
      <c r="N48" s="1"/>
      <c r="O48" s="1"/>
      <c r="P48" s="1"/>
      <c r="Q48" s="1"/>
      <c r="R48" s="1"/>
      <c r="S48" s="1"/>
      <c r="T48" s="1"/>
      <c r="U48" s="1"/>
      <c r="V48" s="1"/>
    </row>
    <row r="49" spans="2:22" ht="15.75" customHeight="1" x14ac:dyDescent="0.25">
      <c r="B49" s="1"/>
      <c r="C49" s="1"/>
      <c r="D49" s="1"/>
      <c r="E49" s="1"/>
      <c r="F49" s="1"/>
      <c r="G49" s="1"/>
      <c r="H49" s="1"/>
      <c r="I49" s="1"/>
      <c r="J49" s="1"/>
      <c r="K49" s="1"/>
      <c r="L49" s="1"/>
      <c r="M49" s="1"/>
      <c r="N49" s="1"/>
      <c r="O49" s="1"/>
      <c r="P49" s="1"/>
      <c r="Q49" s="1"/>
      <c r="R49" s="1"/>
      <c r="S49" s="1"/>
      <c r="T49" s="1"/>
      <c r="U49" s="1"/>
      <c r="V49" s="1"/>
    </row>
    <row r="50" spans="2:22" ht="15.75" customHeight="1" x14ac:dyDescent="0.25">
      <c r="B50" s="1"/>
      <c r="C50" s="1"/>
      <c r="D50" s="1"/>
      <c r="E50" s="1"/>
      <c r="F50" s="1"/>
      <c r="G50" s="1"/>
      <c r="H50" s="1"/>
      <c r="I50" s="1"/>
      <c r="J50" s="1"/>
      <c r="K50" s="1"/>
      <c r="L50" s="1"/>
      <c r="M50" s="1"/>
      <c r="N50" s="1"/>
      <c r="O50" s="1"/>
      <c r="P50" s="1"/>
      <c r="Q50" s="1"/>
      <c r="R50" s="1"/>
      <c r="S50" s="1"/>
      <c r="T50" s="1"/>
      <c r="U50" s="1"/>
      <c r="V50" s="1"/>
    </row>
    <row r="51" spans="2:22" ht="15.75" customHeight="1" x14ac:dyDescent="0.25">
      <c r="B51" s="1"/>
      <c r="C51" s="1"/>
      <c r="D51" s="1"/>
      <c r="E51" s="1"/>
      <c r="F51" s="1"/>
      <c r="G51" s="1"/>
      <c r="H51" s="1"/>
      <c r="I51" s="1"/>
      <c r="J51" s="1"/>
      <c r="K51" s="1"/>
      <c r="L51" s="1"/>
      <c r="M51" s="1"/>
      <c r="N51" s="1"/>
      <c r="O51" s="1"/>
      <c r="P51" s="1"/>
      <c r="Q51" s="1"/>
      <c r="R51" s="1"/>
      <c r="S51" s="1"/>
      <c r="T51" s="1"/>
      <c r="U51" s="1"/>
      <c r="V51" s="1"/>
    </row>
    <row r="52" spans="2:22" ht="15.75" customHeight="1" x14ac:dyDescent="0.25">
      <c r="B52" s="1"/>
      <c r="C52" s="1"/>
      <c r="D52" s="1"/>
      <c r="E52" s="1"/>
      <c r="F52" s="1"/>
      <c r="G52" s="1"/>
      <c r="H52" s="1"/>
      <c r="I52" s="1"/>
      <c r="J52" s="1"/>
      <c r="K52" s="1"/>
      <c r="L52" s="1"/>
      <c r="M52" s="1"/>
      <c r="N52" s="1"/>
      <c r="O52" s="1"/>
      <c r="P52" s="1"/>
      <c r="Q52" s="1"/>
      <c r="R52" s="1"/>
      <c r="S52" s="1"/>
      <c r="T52" s="1"/>
      <c r="U52" s="1"/>
      <c r="V52" s="1"/>
    </row>
    <row r="53" spans="2:22" ht="15.75" customHeight="1" x14ac:dyDescent="0.25">
      <c r="B53" s="1"/>
      <c r="C53" s="1"/>
      <c r="D53" s="1"/>
      <c r="E53" s="1"/>
      <c r="F53" s="1"/>
      <c r="G53" s="1"/>
      <c r="H53" s="1"/>
      <c r="I53" s="1"/>
      <c r="J53" s="1"/>
      <c r="K53" s="1"/>
      <c r="L53" s="1"/>
      <c r="M53" s="1"/>
      <c r="N53" s="1"/>
      <c r="O53" s="1"/>
      <c r="P53" s="1"/>
      <c r="Q53" s="1"/>
      <c r="R53" s="1"/>
      <c r="S53" s="1"/>
      <c r="T53" s="1"/>
      <c r="U53" s="1"/>
      <c r="V53" s="1"/>
    </row>
    <row r="54" spans="2:22" ht="15.75" customHeight="1" x14ac:dyDescent="0.25">
      <c r="B54" s="1"/>
      <c r="C54" s="1"/>
      <c r="D54" s="1"/>
      <c r="E54" s="1"/>
      <c r="F54" s="1"/>
      <c r="G54" s="1"/>
      <c r="H54" s="1"/>
      <c r="I54" s="1"/>
      <c r="J54" s="1"/>
      <c r="K54" s="1"/>
      <c r="L54" s="1"/>
      <c r="M54" s="1"/>
      <c r="N54" s="1"/>
      <c r="O54" s="1"/>
      <c r="P54" s="1"/>
      <c r="Q54" s="1"/>
      <c r="R54" s="1"/>
      <c r="S54" s="1"/>
      <c r="T54" s="1"/>
      <c r="U54" s="1"/>
      <c r="V54" s="1"/>
    </row>
    <row r="55" spans="2:22" ht="15.75" customHeight="1" x14ac:dyDescent="0.25">
      <c r="B55" s="1"/>
      <c r="C55" s="1"/>
      <c r="D55" s="1"/>
      <c r="E55" s="1"/>
      <c r="F55" s="1"/>
      <c r="G55" s="1"/>
      <c r="H55" s="1"/>
      <c r="I55" s="1"/>
      <c r="J55" s="1"/>
      <c r="K55" s="1"/>
      <c r="L55" s="1"/>
      <c r="M55" s="1"/>
      <c r="N55" s="1"/>
      <c r="O55" s="1"/>
      <c r="P55" s="1"/>
      <c r="Q55" s="1"/>
      <c r="R55" s="1"/>
      <c r="S55" s="1"/>
      <c r="T55" s="1"/>
      <c r="U55" s="1"/>
      <c r="V55" s="1"/>
    </row>
    <row r="56" spans="2:22" ht="15.75" customHeight="1" x14ac:dyDescent="0.25">
      <c r="B56" s="1"/>
      <c r="C56" s="1"/>
      <c r="D56" s="1"/>
      <c r="E56" s="1"/>
      <c r="F56" s="1"/>
      <c r="G56" s="1"/>
      <c r="H56" s="1"/>
      <c r="I56" s="1"/>
      <c r="J56" s="1"/>
      <c r="K56" s="1"/>
      <c r="L56" s="1"/>
      <c r="M56" s="1"/>
      <c r="N56" s="1"/>
      <c r="O56" s="1"/>
      <c r="P56" s="1"/>
      <c r="Q56" s="1"/>
      <c r="R56" s="1"/>
      <c r="S56" s="1"/>
      <c r="T56" s="1"/>
      <c r="U56" s="1"/>
      <c r="V56" s="1"/>
    </row>
    <row r="57" spans="2:22" ht="15.75" customHeight="1" x14ac:dyDescent="0.25">
      <c r="B57" s="1"/>
      <c r="C57" s="1"/>
      <c r="D57" s="1"/>
      <c r="E57" s="1"/>
      <c r="F57" s="1"/>
      <c r="G57" s="1"/>
      <c r="H57" s="1"/>
      <c r="I57" s="1"/>
      <c r="J57" s="1"/>
      <c r="K57" s="1"/>
      <c r="L57" s="1"/>
      <c r="M57" s="1"/>
      <c r="N57" s="1"/>
      <c r="O57" s="1"/>
      <c r="P57" s="1"/>
      <c r="Q57" s="1"/>
      <c r="R57" s="1"/>
      <c r="S57" s="1"/>
      <c r="T57" s="1"/>
      <c r="U57" s="1"/>
      <c r="V57" s="1"/>
    </row>
    <row r="58" spans="2:22" ht="15.75" customHeight="1" x14ac:dyDescent="0.25">
      <c r="B58" s="1"/>
      <c r="C58" s="1"/>
      <c r="D58" s="1"/>
      <c r="E58" s="1"/>
      <c r="F58" s="1"/>
      <c r="G58" s="1"/>
      <c r="H58" s="1"/>
      <c r="I58" s="1"/>
      <c r="J58" s="1"/>
      <c r="K58" s="1"/>
      <c r="L58" s="1"/>
      <c r="M58" s="1"/>
      <c r="N58" s="1"/>
      <c r="O58" s="1"/>
      <c r="P58" s="1"/>
      <c r="Q58" s="1"/>
      <c r="R58" s="1"/>
      <c r="S58" s="1"/>
      <c r="T58" s="1"/>
      <c r="U58" s="1"/>
      <c r="V58" s="1"/>
    </row>
    <row r="59" spans="2:22" ht="15.75" customHeight="1" x14ac:dyDescent="0.25">
      <c r="B59" s="1"/>
      <c r="C59" s="1"/>
      <c r="D59" s="1"/>
      <c r="E59" s="1"/>
      <c r="F59" s="1"/>
      <c r="G59" s="1"/>
      <c r="H59" s="1"/>
      <c r="I59" s="1"/>
      <c r="J59" s="1"/>
      <c r="K59" s="1"/>
      <c r="L59" s="1"/>
      <c r="M59" s="1"/>
      <c r="N59" s="1"/>
      <c r="O59" s="1"/>
      <c r="P59" s="1"/>
      <c r="Q59" s="1"/>
      <c r="R59" s="1"/>
      <c r="S59" s="1"/>
      <c r="T59" s="1"/>
      <c r="U59" s="1"/>
      <c r="V59" s="1"/>
    </row>
    <row r="60" spans="2:22" ht="15.75" customHeight="1" x14ac:dyDescent="0.25">
      <c r="B60" s="1"/>
      <c r="C60" s="1"/>
      <c r="D60" s="1"/>
      <c r="E60" s="1"/>
      <c r="F60" s="1"/>
      <c r="G60" s="1"/>
      <c r="H60" s="1"/>
      <c r="I60" s="1"/>
      <c r="J60" s="1"/>
      <c r="K60" s="1"/>
      <c r="L60" s="1"/>
      <c r="M60" s="1"/>
      <c r="N60" s="1"/>
      <c r="O60" s="1"/>
      <c r="P60" s="1"/>
      <c r="Q60" s="1"/>
      <c r="R60" s="1"/>
      <c r="S60" s="1"/>
      <c r="T60" s="1"/>
      <c r="U60" s="1"/>
      <c r="V60" s="1"/>
    </row>
    <row r="61" spans="2:22" ht="15.75" customHeight="1" x14ac:dyDescent="0.25">
      <c r="B61" s="1"/>
      <c r="C61" s="1"/>
      <c r="D61" s="1"/>
      <c r="E61" s="1"/>
      <c r="F61" s="1"/>
      <c r="G61" s="1"/>
      <c r="H61" s="1"/>
      <c r="I61" s="1"/>
      <c r="J61" s="1"/>
      <c r="K61" s="1"/>
      <c r="L61" s="1"/>
      <c r="M61" s="1"/>
      <c r="N61" s="1"/>
      <c r="O61" s="7"/>
      <c r="P61" s="1"/>
      <c r="Q61" s="1"/>
      <c r="R61" s="1"/>
      <c r="S61" s="1"/>
      <c r="T61" s="1"/>
      <c r="U61" s="1"/>
      <c r="V61" s="1"/>
    </row>
    <row r="62" spans="2:22" ht="15.75" customHeight="1" x14ac:dyDescent="0.25">
      <c r="B62" s="1"/>
      <c r="C62" s="1"/>
      <c r="D62" s="1"/>
      <c r="E62" s="1"/>
      <c r="F62" s="1"/>
      <c r="G62" s="1"/>
      <c r="H62" s="1"/>
      <c r="I62" s="1"/>
      <c r="J62" s="1"/>
      <c r="K62" s="1"/>
      <c r="L62" s="1"/>
      <c r="M62" s="1"/>
      <c r="N62" s="1"/>
      <c r="O62" s="7"/>
      <c r="P62" s="1"/>
      <c r="Q62" s="1"/>
      <c r="R62" s="1"/>
      <c r="S62" s="1"/>
      <c r="T62" s="1"/>
      <c r="U62" s="1"/>
      <c r="V62" s="1"/>
    </row>
    <row r="63" spans="2:22" ht="15.75" customHeight="1" x14ac:dyDescent="0.25">
      <c r="B63" s="1"/>
      <c r="C63" s="1"/>
      <c r="D63" s="1"/>
      <c r="E63" s="1"/>
      <c r="F63" s="1"/>
      <c r="G63" s="1"/>
      <c r="H63" s="1"/>
      <c r="I63" s="1"/>
      <c r="J63" s="1"/>
      <c r="K63" s="1"/>
      <c r="L63" s="1"/>
      <c r="M63" s="1"/>
      <c r="N63" s="1"/>
      <c r="O63" s="7"/>
      <c r="P63" s="1"/>
      <c r="Q63" s="1"/>
      <c r="R63" s="1"/>
      <c r="S63" s="1"/>
      <c r="T63" s="1"/>
      <c r="U63" s="1"/>
      <c r="V63" s="1"/>
    </row>
    <row r="64" spans="2:22" ht="15.75" customHeight="1" x14ac:dyDescent="0.25">
      <c r="B64" s="1"/>
      <c r="C64" s="1"/>
      <c r="D64" s="1"/>
      <c r="E64" s="1"/>
      <c r="F64" s="1"/>
      <c r="G64" s="1"/>
      <c r="H64" s="1"/>
      <c r="I64" s="1"/>
      <c r="J64" s="1"/>
      <c r="K64" s="1"/>
      <c r="L64" s="1"/>
      <c r="M64" s="1"/>
      <c r="N64" s="1"/>
      <c r="O64" s="7"/>
      <c r="P64" s="1"/>
      <c r="Q64" s="1"/>
      <c r="R64" s="1"/>
      <c r="S64" s="1"/>
      <c r="T64" s="1"/>
      <c r="U64" s="1"/>
      <c r="V64" s="1"/>
    </row>
    <row r="65" spans="2:22" ht="15.75" customHeight="1" x14ac:dyDescent="0.25">
      <c r="B65" s="1"/>
      <c r="C65" s="1"/>
      <c r="D65" s="1"/>
      <c r="E65" s="1"/>
      <c r="F65" s="1"/>
      <c r="G65" s="1"/>
      <c r="H65" s="1"/>
      <c r="I65" s="1"/>
      <c r="J65" s="1"/>
      <c r="K65" s="1"/>
      <c r="L65" s="1"/>
      <c r="M65" s="1"/>
      <c r="N65" s="1"/>
      <c r="O65" s="7"/>
      <c r="P65" s="1"/>
      <c r="Q65" s="1"/>
      <c r="R65" s="1"/>
      <c r="S65" s="1"/>
      <c r="T65" s="1"/>
      <c r="U65" s="1"/>
      <c r="V65" s="1"/>
    </row>
    <row r="66" spans="2:22" ht="15.75" customHeight="1" x14ac:dyDescent="0.25">
      <c r="B66" s="1"/>
      <c r="C66" s="1"/>
      <c r="D66" s="1"/>
      <c r="E66" s="1"/>
      <c r="F66" s="1"/>
      <c r="G66" s="1"/>
      <c r="H66" s="1"/>
      <c r="I66" s="1"/>
      <c r="J66" s="1"/>
      <c r="K66" s="1"/>
      <c r="L66" s="1"/>
      <c r="M66" s="1"/>
      <c r="N66" s="1"/>
      <c r="O66" s="7"/>
      <c r="P66" s="1"/>
      <c r="Q66" s="1"/>
      <c r="R66" s="1"/>
      <c r="S66" s="1"/>
      <c r="T66" s="1"/>
      <c r="U66" s="1"/>
      <c r="V66" s="1"/>
    </row>
    <row r="67" spans="2:22" ht="15.75" customHeight="1" x14ac:dyDescent="0.25">
      <c r="B67" s="1"/>
      <c r="C67" s="1"/>
      <c r="D67" s="1"/>
      <c r="E67" s="1"/>
      <c r="F67" s="1"/>
      <c r="G67" s="1"/>
      <c r="H67" s="1"/>
      <c r="I67" s="1"/>
      <c r="J67" s="1"/>
      <c r="K67" s="1"/>
      <c r="L67" s="1"/>
      <c r="M67" s="1"/>
      <c r="N67" s="1"/>
      <c r="O67" s="7"/>
      <c r="P67" s="1"/>
      <c r="Q67" s="1"/>
      <c r="R67" s="1"/>
      <c r="S67" s="1"/>
      <c r="T67" s="1"/>
      <c r="U67" s="1"/>
      <c r="V67" s="1"/>
    </row>
    <row r="68" spans="2:22" ht="15.75" customHeight="1" x14ac:dyDescent="0.25">
      <c r="B68" s="1"/>
      <c r="C68" s="1"/>
      <c r="D68" s="1"/>
      <c r="E68" s="1"/>
      <c r="F68" s="1"/>
      <c r="G68" s="1"/>
      <c r="H68" s="1"/>
      <c r="I68" s="1"/>
      <c r="J68" s="1"/>
      <c r="K68" s="1"/>
      <c r="L68" s="1"/>
      <c r="M68" s="1"/>
      <c r="N68" s="1"/>
      <c r="O68" s="7"/>
      <c r="P68" s="1"/>
      <c r="Q68" s="1"/>
      <c r="R68" s="1"/>
      <c r="S68" s="1"/>
      <c r="T68" s="1"/>
      <c r="U68" s="1"/>
      <c r="V68" s="1"/>
    </row>
    <row r="69" spans="2:22" ht="15.75" customHeight="1" x14ac:dyDescent="0.25">
      <c r="B69" s="1"/>
      <c r="C69" s="1"/>
      <c r="D69" s="1"/>
      <c r="E69" s="1"/>
      <c r="F69" s="1"/>
      <c r="G69" s="1"/>
      <c r="H69" s="1"/>
      <c r="I69" s="1"/>
      <c r="J69" s="1"/>
      <c r="K69" s="1"/>
      <c r="L69" s="1"/>
      <c r="M69" s="1"/>
      <c r="N69" s="1"/>
      <c r="O69" s="7"/>
      <c r="P69" s="1"/>
      <c r="Q69" s="1"/>
      <c r="R69" s="1"/>
      <c r="S69" s="1"/>
      <c r="T69" s="1"/>
      <c r="U69" s="1"/>
      <c r="V69" s="1"/>
    </row>
    <row r="70" spans="2:22" ht="15.75" customHeight="1" x14ac:dyDescent="0.25">
      <c r="B70" s="1"/>
      <c r="C70" s="1"/>
      <c r="D70" s="1"/>
      <c r="E70" s="1"/>
      <c r="F70" s="1"/>
      <c r="G70" s="1"/>
      <c r="H70" s="1"/>
      <c r="I70" s="1"/>
      <c r="J70" s="1"/>
      <c r="K70" s="1"/>
      <c r="L70" s="1"/>
      <c r="M70" s="1"/>
      <c r="N70" s="1"/>
      <c r="O70" s="7"/>
      <c r="P70" s="1"/>
      <c r="Q70" s="1"/>
      <c r="R70" s="1"/>
      <c r="S70" s="1"/>
      <c r="T70" s="1"/>
      <c r="U70" s="1"/>
      <c r="V70" s="1"/>
    </row>
    <row r="71" spans="2:22" ht="15.75" customHeight="1" x14ac:dyDescent="0.25">
      <c r="B71" s="1"/>
      <c r="C71" s="1"/>
      <c r="D71" s="1"/>
      <c r="E71" s="1"/>
      <c r="F71" s="1"/>
      <c r="G71" s="1"/>
      <c r="H71" s="1"/>
      <c r="I71" s="1"/>
      <c r="J71" s="1"/>
      <c r="K71" s="1"/>
      <c r="L71" s="1"/>
      <c r="M71" s="1"/>
      <c r="N71" s="1"/>
      <c r="O71" s="7"/>
      <c r="P71" s="1"/>
      <c r="Q71" s="1"/>
      <c r="R71" s="1"/>
      <c r="S71" s="1"/>
      <c r="T71" s="1"/>
      <c r="U71" s="1"/>
      <c r="V71" s="1"/>
    </row>
    <row r="72" spans="2:22" ht="15.75" customHeight="1" x14ac:dyDescent="0.25">
      <c r="B72" s="1"/>
      <c r="C72" s="1"/>
      <c r="D72" s="1"/>
      <c r="E72" s="1"/>
      <c r="F72" s="1"/>
      <c r="G72" s="1"/>
      <c r="H72" s="1"/>
      <c r="I72" s="1"/>
      <c r="J72" s="1"/>
      <c r="K72" s="1"/>
      <c r="L72" s="1"/>
      <c r="M72" s="1"/>
      <c r="N72" s="1"/>
      <c r="O72" s="7"/>
      <c r="P72" s="1"/>
      <c r="Q72" s="1"/>
      <c r="R72" s="1"/>
      <c r="S72" s="1"/>
      <c r="T72" s="1"/>
      <c r="U72" s="1"/>
      <c r="V72" s="1"/>
    </row>
    <row r="73" spans="2:22" ht="15.75" customHeight="1" x14ac:dyDescent="0.25">
      <c r="B73" s="1"/>
      <c r="C73" s="1"/>
      <c r="D73" s="1"/>
      <c r="E73" s="1"/>
      <c r="F73" s="1"/>
      <c r="G73" s="1"/>
      <c r="H73" s="1"/>
      <c r="I73" s="1"/>
      <c r="J73" s="1"/>
      <c r="K73" s="1"/>
      <c r="L73" s="1"/>
      <c r="M73" s="1"/>
      <c r="N73" s="1"/>
      <c r="O73" s="7"/>
      <c r="P73" s="1"/>
      <c r="Q73" s="1"/>
      <c r="R73" s="1"/>
      <c r="S73" s="1"/>
      <c r="T73" s="1"/>
      <c r="U73" s="1"/>
      <c r="V73" s="1"/>
    </row>
    <row r="74" spans="2:22" ht="15.75" customHeight="1" x14ac:dyDescent="0.25">
      <c r="B74" s="1"/>
      <c r="C74" s="1"/>
      <c r="D74" s="1"/>
      <c r="E74" s="1"/>
      <c r="F74" s="1"/>
      <c r="G74" s="1"/>
      <c r="H74" s="1"/>
      <c r="I74" s="1"/>
      <c r="J74" s="1"/>
      <c r="K74" s="1"/>
      <c r="L74" s="1"/>
      <c r="M74" s="1"/>
      <c r="N74" s="1"/>
      <c r="O74" s="7"/>
      <c r="P74" s="1"/>
      <c r="Q74" s="1"/>
      <c r="R74" s="1"/>
      <c r="S74" s="1"/>
      <c r="T74" s="1"/>
      <c r="U74" s="1"/>
      <c r="V74" s="1"/>
    </row>
    <row r="75" spans="2:22" ht="15.75" customHeight="1" x14ac:dyDescent="0.25">
      <c r="B75" s="1"/>
      <c r="C75" s="1"/>
      <c r="D75" s="1"/>
      <c r="E75" s="1"/>
      <c r="F75" s="1"/>
      <c r="G75" s="1"/>
      <c r="H75" s="1"/>
      <c r="I75" s="1"/>
      <c r="J75" s="1"/>
      <c r="K75" s="1"/>
      <c r="L75" s="1"/>
      <c r="M75" s="1"/>
      <c r="N75" s="1"/>
      <c r="O75" s="7"/>
      <c r="P75" s="1"/>
      <c r="Q75" s="1"/>
      <c r="R75" s="1"/>
      <c r="S75" s="1"/>
      <c r="T75" s="1"/>
      <c r="U75" s="1"/>
      <c r="V75" s="1"/>
    </row>
    <row r="76" spans="2:22" ht="15.75" customHeight="1" x14ac:dyDescent="0.25">
      <c r="B76" s="1"/>
      <c r="C76" s="1"/>
      <c r="D76" s="1"/>
      <c r="E76" s="1"/>
      <c r="F76" s="1"/>
      <c r="G76" s="1"/>
      <c r="H76" s="1"/>
      <c r="I76" s="1"/>
      <c r="J76" s="1"/>
      <c r="K76" s="1"/>
      <c r="L76" s="1"/>
      <c r="M76" s="1"/>
      <c r="N76" s="1"/>
      <c r="O76" s="1"/>
      <c r="P76" s="7"/>
      <c r="Q76" s="1"/>
      <c r="R76" s="1"/>
      <c r="S76" s="1"/>
      <c r="T76" s="1"/>
      <c r="U76" s="1"/>
      <c r="V76" s="1"/>
    </row>
    <row r="77" spans="2:22" ht="15.75" customHeight="1" x14ac:dyDescent="0.25">
      <c r="B77" s="1"/>
      <c r="C77" s="1"/>
      <c r="D77" s="1"/>
      <c r="E77" s="1"/>
      <c r="F77" s="1"/>
      <c r="G77" s="1"/>
      <c r="H77" s="1"/>
      <c r="I77" s="1"/>
      <c r="J77" s="1"/>
      <c r="K77" s="1"/>
      <c r="L77" s="1"/>
      <c r="M77" s="1"/>
      <c r="N77" s="1"/>
      <c r="O77" s="1"/>
      <c r="P77" s="7"/>
      <c r="Q77" s="1"/>
      <c r="R77" s="1"/>
      <c r="S77" s="1"/>
      <c r="T77" s="1"/>
      <c r="U77" s="1"/>
      <c r="V77" s="1"/>
    </row>
    <row r="78" spans="2:22" ht="15.75" customHeight="1" x14ac:dyDescent="0.25">
      <c r="B78" s="1"/>
      <c r="C78" s="1"/>
      <c r="D78" s="1"/>
      <c r="E78" s="1"/>
      <c r="F78" s="1"/>
      <c r="G78" s="1"/>
      <c r="H78" s="1"/>
      <c r="I78" s="1"/>
      <c r="J78" s="1"/>
      <c r="K78" s="1"/>
      <c r="L78" s="1"/>
      <c r="M78" s="1"/>
      <c r="N78" s="1"/>
      <c r="O78" s="1"/>
      <c r="P78" s="7"/>
      <c r="Q78" s="1"/>
      <c r="R78" s="1"/>
      <c r="S78" s="1"/>
      <c r="T78" s="1"/>
      <c r="U78" s="1"/>
      <c r="V78" s="1"/>
    </row>
    <row r="79" spans="2:22" ht="15.75" customHeight="1" x14ac:dyDescent="0.25">
      <c r="B79" s="1"/>
      <c r="C79" s="1"/>
      <c r="D79" s="1"/>
      <c r="E79" s="1"/>
      <c r="F79" s="1"/>
      <c r="G79" s="1"/>
      <c r="H79" s="1"/>
      <c r="I79" s="1"/>
      <c r="J79" s="1"/>
      <c r="K79" s="1"/>
      <c r="L79" s="1"/>
      <c r="M79" s="1"/>
      <c r="N79" s="1"/>
      <c r="O79" s="1"/>
      <c r="P79" s="7"/>
      <c r="Q79" s="1"/>
      <c r="R79" s="1"/>
      <c r="S79" s="1"/>
      <c r="T79" s="1"/>
      <c r="U79" s="1"/>
      <c r="V79" s="1"/>
    </row>
    <row r="80" spans="2:22" ht="15.75" customHeight="1" x14ac:dyDescent="0.25">
      <c r="B80" s="1"/>
      <c r="C80" s="1"/>
      <c r="D80" s="1"/>
      <c r="E80" s="1"/>
      <c r="F80" s="1"/>
      <c r="G80" s="1"/>
      <c r="H80" s="1"/>
      <c r="I80" s="1"/>
      <c r="J80" s="1"/>
      <c r="K80" s="1"/>
      <c r="L80" s="1"/>
      <c r="M80" s="1"/>
      <c r="N80" s="1"/>
      <c r="O80" s="1"/>
      <c r="P80" s="7"/>
      <c r="Q80" s="1"/>
      <c r="R80" s="1"/>
      <c r="S80" s="1"/>
      <c r="T80" s="1"/>
      <c r="U80" s="1"/>
      <c r="V80" s="1"/>
    </row>
    <row r="81" spans="2:22" ht="15.75" customHeight="1" x14ac:dyDescent="0.25">
      <c r="B81" s="1"/>
      <c r="C81" s="1"/>
      <c r="D81" s="1"/>
      <c r="E81" s="1"/>
      <c r="F81" s="1"/>
      <c r="G81" s="1"/>
      <c r="H81" s="1"/>
      <c r="I81" s="1"/>
      <c r="J81" s="1"/>
      <c r="K81" s="1"/>
      <c r="L81" s="1"/>
      <c r="M81" s="1"/>
      <c r="N81" s="1"/>
      <c r="O81" s="1"/>
      <c r="P81" s="7"/>
      <c r="Q81" s="1"/>
      <c r="R81" s="1"/>
      <c r="S81" s="1"/>
      <c r="T81" s="1"/>
      <c r="U81" s="1"/>
      <c r="V81" s="1"/>
    </row>
    <row r="82" spans="2:22" ht="15.75" customHeight="1" x14ac:dyDescent="0.25">
      <c r="B82" s="1"/>
      <c r="C82" s="1"/>
      <c r="D82" s="1"/>
      <c r="E82" s="1"/>
      <c r="F82" s="1"/>
      <c r="G82" s="1"/>
      <c r="H82" s="1"/>
      <c r="I82" s="1"/>
      <c r="J82" s="1"/>
      <c r="K82" s="1"/>
      <c r="L82" s="1"/>
      <c r="M82" s="1"/>
      <c r="N82" s="1"/>
      <c r="O82" s="1"/>
      <c r="P82" s="7"/>
      <c r="Q82" s="1"/>
      <c r="R82" s="1"/>
      <c r="S82" s="1"/>
      <c r="T82" s="1"/>
      <c r="U82" s="1"/>
      <c r="V82" s="1"/>
    </row>
    <row r="83" spans="2:22" ht="15.75" customHeight="1" x14ac:dyDescent="0.25">
      <c r="B83" s="1"/>
      <c r="C83" s="1"/>
      <c r="D83" s="1"/>
      <c r="E83" s="1"/>
      <c r="F83" s="1"/>
      <c r="G83" s="1"/>
      <c r="H83" s="1"/>
      <c r="I83" s="1"/>
      <c r="J83" s="1"/>
      <c r="K83" s="1"/>
      <c r="L83" s="1"/>
      <c r="M83" s="1"/>
      <c r="N83" s="1"/>
      <c r="O83" s="1"/>
      <c r="P83" s="7"/>
      <c r="Q83" s="1"/>
      <c r="R83" s="1"/>
      <c r="S83" s="1"/>
      <c r="T83" s="1"/>
      <c r="U83" s="1"/>
      <c r="V83" s="1"/>
    </row>
    <row r="84" spans="2:22" ht="15.75" customHeight="1" x14ac:dyDescent="0.25">
      <c r="B84" s="1"/>
      <c r="C84" s="1"/>
      <c r="D84" s="1"/>
      <c r="E84" s="1"/>
      <c r="F84" s="1"/>
      <c r="G84" s="1"/>
      <c r="H84" s="1"/>
      <c r="I84" s="1"/>
      <c r="J84" s="1"/>
      <c r="K84" s="1"/>
      <c r="L84" s="1"/>
      <c r="M84" s="1"/>
      <c r="N84" s="1"/>
      <c r="O84" s="1"/>
      <c r="P84" s="7"/>
      <c r="Q84" s="1"/>
      <c r="R84" s="1"/>
      <c r="S84" s="1"/>
      <c r="T84" s="1"/>
      <c r="U84" s="1"/>
      <c r="V84" s="1"/>
    </row>
    <row r="85" spans="2:22" ht="15.75" customHeight="1" x14ac:dyDescent="0.25">
      <c r="B85" s="1"/>
      <c r="C85" s="1"/>
      <c r="D85" s="1"/>
      <c r="E85" s="1"/>
      <c r="F85" s="1"/>
      <c r="G85" s="1"/>
      <c r="H85" s="1"/>
      <c r="I85" s="1"/>
      <c r="J85" s="1"/>
      <c r="K85" s="1"/>
      <c r="L85" s="1"/>
      <c r="M85" s="1"/>
      <c r="N85" s="1"/>
      <c r="O85" s="1"/>
      <c r="P85" s="7"/>
      <c r="Q85" s="1"/>
      <c r="R85" s="1"/>
      <c r="S85" s="1"/>
      <c r="T85" s="1"/>
      <c r="U85" s="1"/>
      <c r="V85" s="1"/>
    </row>
    <row r="86" spans="2:22" ht="15.75" customHeight="1" x14ac:dyDescent="0.25">
      <c r="B86" s="1"/>
      <c r="C86" s="1"/>
      <c r="D86" s="1"/>
      <c r="E86" s="1"/>
      <c r="F86" s="1"/>
      <c r="G86" s="1"/>
      <c r="H86" s="1"/>
      <c r="I86" s="1"/>
      <c r="J86" s="1"/>
      <c r="K86" s="1"/>
      <c r="L86" s="1"/>
      <c r="M86" s="1"/>
      <c r="N86" s="1"/>
      <c r="O86" s="1"/>
      <c r="P86" s="7"/>
      <c r="Q86" s="1"/>
      <c r="R86" s="1"/>
      <c r="S86" s="1"/>
      <c r="T86" s="1"/>
      <c r="U86" s="1"/>
      <c r="V86" s="1"/>
    </row>
    <row r="87" spans="2:22" ht="15.75" customHeight="1" x14ac:dyDescent="0.25">
      <c r="B87" s="1"/>
      <c r="C87" s="1"/>
      <c r="D87" s="1"/>
      <c r="E87" s="1"/>
      <c r="F87" s="1"/>
      <c r="G87" s="1"/>
      <c r="H87" s="1"/>
      <c r="I87" s="1"/>
      <c r="J87" s="1"/>
      <c r="K87" s="1"/>
      <c r="L87" s="1"/>
      <c r="M87" s="1"/>
      <c r="N87" s="1"/>
      <c r="O87" s="1"/>
      <c r="P87" s="7"/>
      <c r="Q87" s="1"/>
      <c r="R87" s="1"/>
      <c r="S87" s="1"/>
      <c r="T87" s="1"/>
      <c r="U87" s="1"/>
      <c r="V87" s="1"/>
    </row>
    <row r="88" spans="2:22" ht="15.75" customHeight="1" x14ac:dyDescent="0.25">
      <c r="B88" s="1"/>
      <c r="C88" s="1"/>
      <c r="D88" s="1"/>
      <c r="E88" s="1"/>
      <c r="F88" s="1"/>
      <c r="G88" s="1"/>
      <c r="H88" s="1"/>
      <c r="I88" s="1"/>
      <c r="J88" s="1"/>
      <c r="K88" s="1"/>
      <c r="L88" s="1"/>
      <c r="M88" s="1"/>
      <c r="N88" s="1"/>
      <c r="O88" s="1"/>
      <c r="P88" s="7"/>
      <c r="Q88" s="1"/>
      <c r="R88" s="1"/>
      <c r="S88" s="1"/>
      <c r="T88" s="1"/>
      <c r="U88" s="1"/>
      <c r="V88" s="1"/>
    </row>
    <row r="89" spans="2:22" ht="15.75" customHeight="1" x14ac:dyDescent="0.25">
      <c r="B89" s="1"/>
      <c r="C89" s="1"/>
      <c r="D89" s="1"/>
      <c r="E89" s="1"/>
      <c r="F89" s="1"/>
      <c r="G89" s="1"/>
      <c r="H89" s="1"/>
      <c r="I89" s="1"/>
      <c r="J89" s="1"/>
      <c r="K89" s="1"/>
      <c r="L89" s="1"/>
      <c r="M89" s="1"/>
      <c r="N89" s="1"/>
      <c r="O89" s="1"/>
      <c r="P89" s="7"/>
      <c r="Q89" s="1"/>
      <c r="R89" s="1"/>
      <c r="S89" s="1"/>
      <c r="T89" s="1"/>
      <c r="U89" s="1"/>
      <c r="V89" s="1"/>
    </row>
    <row r="90" spans="2:22" ht="15.75" customHeight="1" x14ac:dyDescent="0.25">
      <c r="B90" s="1"/>
      <c r="C90" s="1"/>
      <c r="D90" s="1"/>
      <c r="E90" s="1"/>
      <c r="F90" s="1"/>
      <c r="G90" s="1"/>
      <c r="H90" s="1"/>
      <c r="I90" s="1"/>
      <c r="J90" s="1"/>
      <c r="K90" s="1"/>
      <c r="L90" s="1"/>
      <c r="M90" s="1"/>
      <c r="N90" s="1"/>
      <c r="O90" s="1"/>
      <c r="P90" s="7"/>
      <c r="Q90" s="1"/>
      <c r="R90" s="1"/>
      <c r="S90" s="1"/>
      <c r="T90" s="1"/>
      <c r="U90" s="1"/>
      <c r="V90" s="1"/>
    </row>
    <row r="91" spans="2:22" ht="15.75" customHeight="1" x14ac:dyDescent="0.25">
      <c r="B91" s="1"/>
      <c r="C91" s="1"/>
      <c r="D91" s="1"/>
      <c r="E91" s="1"/>
      <c r="F91" s="1"/>
      <c r="G91" s="1"/>
      <c r="H91" s="1"/>
      <c r="I91" s="1"/>
      <c r="J91" s="1"/>
      <c r="K91" s="1"/>
      <c r="L91" s="1"/>
      <c r="M91" s="1"/>
      <c r="N91" s="1"/>
      <c r="O91" s="1"/>
      <c r="P91" s="7"/>
      <c r="Q91" s="1"/>
      <c r="R91" s="1"/>
      <c r="S91" s="1"/>
      <c r="T91" s="1"/>
      <c r="U91" s="1"/>
      <c r="V91" s="1"/>
    </row>
    <row r="92" spans="2:22" ht="15.75" customHeight="1" x14ac:dyDescent="0.25">
      <c r="B92" s="1"/>
      <c r="C92" s="1"/>
      <c r="D92" s="1"/>
      <c r="E92" s="1"/>
      <c r="F92" s="1"/>
      <c r="G92" s="1"/>
      <c r="H92" s="1"/>
      <c r="I92" s="1"/>
      <c r="J92" s="1"/>
      <c r="K92" s="1"/>
      <c r="L92" s="1"/>
      <c r="M92" s="1"/>
      <c r="N92" s="1"/>
      <c r="O92" s="1"/>
      <c r="P92" s="7"/>
      <c r="Q92" s="1"/>
      <c r="R92" s="1"/>
      <c r="S92" s="1"/>
      <c r="T92" s="1"/>
      <c r="U92" s="1"/>
      <c r="V92" s="1"/>
    </row>
    <row r="93" spans="2:22" ht="15.75" customHeight="1" x14ac:dyDescent="0.25">
      <c r="B93" s="1"/>
      <c r="C93" s="1"/>
      <c r="D93" s="1"/>
      <c r="E93" s="1"/>
      <c r="F93" s="1"/>
      <c r="G93" s="1"/>
      <c r="H93" s="1"/>
      <c r="I93" s="1"/>
      <c r="J93" s="1"/>
      <c r="K93" s="1"/>
      <c r="L93" s="1"/>
      <c r="M93" s="1"/>
      <c r="N93" s="1"/>
      <c r="O93" s="1"/>
      <c r="P93" s="1"/>
      <c r="Q93" s="1"/>
      <c r="R93" s="1"/>
      <c r="S93" s="1"/>
      <c r="T93" s="1"/>
      <c r="U93" s="1"/>
      <c r="V93" s="1"/>
    </row>
    <row r="94" spans="2:22" ht="15.75" customHeight="1" x14ac:dyDescent="0.25">
      <c r="B94" s="1"/>
      <c r="C94" s="1"/>
      <c r="D94" s="1"/>
      <c r="E94" s="1"/>
      <c r="F94" s="1"/>
      <c r="G94" s="1"/>
      <c r="H94" s="1"/>
      <c r="I94" s="1"/>
      <c r="J94" s="1"/>
      <c r="K94" s="1"/>
      <c r="L94" s="1"/>
      <c r="M94" s="1"/>
      <c r="N94" s="1"/>
      <c r="O94" s="1"/>
      <c r="P94" s="1"/>
      <c r="Q94" s="1"/>
      <c r="R94" s="1"/>
      <c r="S94" s="1"/>
      <c r="T94" s="1"/>
      <c r="U94" s="1"/>
      <c r="V94" s="1"/>
    </row>
    <row r="95" spans="2:22" ht="15.75" customHeight="1" x14ac:dyDescent="0.25">
      <c r="B95" s="1"/>
      <c r="C95" s="1"/>
      <c r="D95" s="1"/>
      <c r="E95" s="1"/>
      <c r="F95" s="1"/>
      <c r="G95" s="1"/>
      <c r="H95" s="1"/>
      <c r="I95" s="1"/>
      <c r="J95" s="1"/>
      <c r="K95" s="1"/>
      <c r="L95" s="1"/>
      <c r="M95" s="1"/>
      <c r="N95" s="1"/>
      <c r="O95" s="1"/>
      <c r="P95" s="1"/>
      <c r="Q95" s="1"/>
      <c r="R95" s="1"/>
      <c r="S95" s="1"/>
      <c r="T95" s="1"/>
      <c r="U95" s="1"/>
      <c r="V95" s="1"/>
    </row>
    <row r="96" spans="2:22" ht="15.75" customHeight="1" x14ac:dyDescent="0.25">
      <c r="B96" s="1"/>
      <c r="C96" s="1"/>
      <c r="D96" s="1"/>
      <c r="E96" s="1"/>
      <c r="F96" s="1"/>
      <c r="G96" s="1"/>
      <c r="H96" s="1"/>
      <c r="I96" s="1"/>
      <c r="J96" s="1"/>
      <c r="K96" s="1"/>
      <c r="L96" s="1"/>
      <c r="M96" s="1"/>
      <c r="N96" s="1"/>
      <c r="O96" s="1"/>
      <c r="P96" s="1"/>
      <c r="Q96" s="1"/>
      <c r="R96" s="1"/>
      <c r="S96" s="1"/>
      <c r="T96" s="1"/>
      <c r="U96" s="1"/>
      <c r="V96" s="1"/>
    </row>
    <row r="97" spans="2:22" ht="15.75" customHeight="1" x14ac:dyDescent="0.25">
      <c r="B97" s="1"/>
      <c r="C97" s="1"/>
      <c r="D97" s="1"/>
      <c r="E97" s="1"/>
      <c r="F97" s="1"/>
      <c r="G97" s="1"/>
      <c r="H97" s="1"/>
      <c r="I97" s="1"/>
      <c r="J97" s="1"/>
      <c r="K97" s="1"/>
      <c r="L97" s="1"/>
      <c r="M97" s="1"/>
      <c r="N97" s="1"/>
      <c r="O97" s="1"/>
      <c r="P97" s="1"/>
      <c r="Q97" s="1"/>
      <c r="R97" s="1"/>
      <c r="S97" s="1"/>
      <c r="T97" s="1"/>
      <c r="U97" s="1"/>
      <c r="V97" s="1"/>
    </row>
    <row r="98" spans="2:22" ht="15.75" customHeight="1" x14ac:dyDescent="0.25">
      <c r="B98" s="1"/>
      <c r="C98" s="1"/>
      <c r="D98" s="1"/>
      <c r="E98" s="1"/>
      <c r="F98" s="1"/>
      <c r="G98" s="1"/>
      <c r="H98" s="1"/>
      <c r="I98" s="1"/>
      <c r="J98" s="1"/>
      <c r="K98" s="1"/>
      <c r="L98" s="1"/>
      <c r="M98" s="1"/>
      <c r="N98" s="1"/>
      <c r="O98" s="1"/>
      <c r="P98" s="1"/>
      <c r="Q98" s="1"/>
      <c r="R98" s="1"/>
      <c r="S98" s="1"/>
      <c r="T98" s="1"/>
      <c r="U98" s="1"/>
      <c r="V98" s="1"/>
    </row>
    <row r="99" spans="2:22" ht="15.75" customHeight="1" x14ac:dyDescent="0.25">
      <c r="B99" s="1"/>
      <c r="C99" s="1"/>
      <c r="D99" s="1"/>
      <c r="E99" s="1"/>
      <c r="F99" s="1"/>
      <c r="G99" s="1"/>
      <c r="H99" s="1"/>
      <c r="I99" s="1"/>
      <c r="J99" s="1"/>
      <c r="K99" s="1"/>
      <c r="L99" s="1"/>
      <c r="M99" s="1"/>
      <c r="N99" s="1"/>
      <c r="O99" s="1"/>
      <c r="P99" s="1"/>
      <c r="Q99" s="1"/>
      <c r="R99" s="1"/>
      <c r="S99" s="1"/>
      <c r="T99" s="1"/>
      <c r="U99" s="1"/>
      <c r="V99" s="1"/>
    </row>
    <row r="100" spans="2:22" ht="15.75" customHeight="1" x14ac:dyDescent="0.25">
      <c r="B100" s="1"/>
      <c r="C100" s="1"/>
      <c r="D100" s="1"/>
      <c r="E100" s="1"/>
      <c r="F100" s="1"/>
      <c r="G100" s="1"/>
      <c r="H100" s="1"/>
      <c r="I100" s="1"/>
      <c r="J100" s="1"/>
      <c r="K100" s="1"/>
      <c r="L100" s="1"/>
      <c r="M100" s="1"/>
      <c r="N100" s="1"/>
      <c r="O100" s="1"/>
      <c r="P100" s="1"/>
      <c r="Q100" s="1"/>
      <c r="R100" s="1"/>
      <c r="S100" s="1"/>
      <c r="T100" s="1"/>
      <c r="U100" s="1"/>
      <c r="V100" s="1"/>
    </row>
    <row r="101" spans="2:22" ht="15.75" customHeight="1" x14ac:dyDescent="0.25">
      <c r="B101" s="1"/>
      <c r="C101" s="1"/>
      <c r="D101" s="1"/>
      <c r="E101" s="1"/>
      <c r="F101" s="1"/>
      <c r="G101" s="1"/>
      <c r="H101" s="1"/>
      <c r="I101" s="1"/>
      <c r="J101" s="1"/>
      <c r="K101" s="1"/>
      <c r="L101" s="1"/>
      <c r="M101" s="1"/>
      <c r="N101" s="1"/>
      <c r="O101" s="1"/>
      <c r="P101" s="1"/>
      <c r="Q101" s="1"/>
      <c r="R101" s="1"/>
      <c r="S101" s="1"/>
      <c r="T101" s="1"/>
      <c r="U101" s="1"/>
      <c r="V101" s="1"/>
    </row>
    <row r="102" spans="2:22" ht="15.75" customHeight="1" x14ac:dyDescent="0.25">
      <c r="B102" s="1"/>
      <c r="C102" s="1"/>
      <c r="D102" s="1"/>
      <c r="E102" s="1"/>
      <c r="F102" s="1"/>
      <c r="G102" s="1"/>
      <c r="H102" s="1"/>
      <c r="I102" s="1"/>
      <c r="J102" s="1"/>
      <c r="K102" s="1"/>
      <c r="L102" s="1"/>
      <c r="M102" s="1"/>
      <c r="N102" s="1"/>
      <c r="O102" s="1"/>
      <c r="P102" s="1"/>
      <c r="Q102" s="1"/>
      <c r="R102" s="1"/>
      <c r="S102" s="1"/>
      <c r="T102" s="1"/>
      <c r="U102" s="1"/>
      <c r="V102" s="1"/>
    </row>
    <row r="103" spans="2:22" ht="15.75" customHeight="1" x14ac:dyDescent="0.25">
      <c r="B103" s="1"/>
      <c r="C103" s="1"/>
      <c r="D103" s="1"/>
      <c r="E103" s="1"/>
      <c r="F103" s="1"/>
      <c r="G103" s="1"/>
      <c r="H103" s="1"/>
      <c r="I103" s="1"/>
      <c r="J103" s="1"/>
      <c r="K103" s="1"/>
      <c r="L103" s="1"/>
      <c r="M103" s="1"/>
      <c r="N103" s="1"/>
      <c r="O103" s="1"/>
      <c r="P103" s="1"/>
      <c r="Q103" s="1"/>
      <c r="R103" s="1"/>
      <c r="S103" s="1"/>
      <c r="T103" s="1"/>
      <c r="U103" s="1"/>
      <c r="V103" s="1"/>
    </row>
    <row r="104" spans="2:22" ht="15.75" customHeight="1" x14ac:dyDescent="0.25">
      <c r="B104" s="1"/>
      <c r="C104" s="1"/>
      <c r="D104" s="1"/>
      <c r="E104" s="1"/>
      <c r="F104" s="1"/>
      <c r="G104" s="1"/>
      <c r="H104" s="1"/>
      <c r="I104" s="1"/>
      <c r="J104" s="1"/>
      <c r="K104" s="1"/>
      <c r="L104" s="1"/>
      <c r="M104" s="1"/>
      <c r="N104" s="1"/>
      <c r="O104" s="1"/>
      <c r="P104" s="1"/>
      <c r="Q104" s="1"/>
      <c r="R104" s="1"/>
      <c r="S104" s="1"/>
      <c r="T104" s="1"/>
      <c r="U104" s="1"/>
      <c r="V104" s="1"/>
    </row>
    <row r="105" spans="2:22" ht="15.75" customHeight="1" x14ac:dyDescent="0.25">
      <c r="B105" s="1"/>
      <c r="C105" s="1"/>
      <c r="D105" s="1"/>
      <c r="E105" s="1"/>
      <c r="F105" s="1"/>
      <c r="G105" s="1"/>
      <c r="H105" s="1"/>
      <c r="I105" s="1"/>
      <c r="J105" s="1"/>
      <c r="K105" s="1"/>
      <c r="L105" s="1"/>
      <c r="M105" s="1"/>
      <c r="N105" s="1"/>
      <c r="O105" s="1"/>
      <c r="P105" s="1"/>
      <c r="Q105" s="1"/>
      <c r="R105" s="1"/>
      <c r="S105" s="1"/>
      <c r="T105" s="1"/>
      <c r="U105" s="1"/>
      <c r="V105" s="1"/>
    </row>
    <row r="106" spans="2:22" ht="15.75" customHeight="1" x14ac:dyDescent="0.25">
      <c r="B106" s="1"/>
      <c r="C106" s="1"/>
      <c r="D106" s="1"/>
      <c r="E106" s="1"/>
      <c r="F106" s="1"/>
      <c r="G106" s="1"/>
      <c r="H106" s="1"/>
      <c r="I106" s="1"/>
      <c r="J106" s="1"/>
      <c r="K106" s="1"/>
      <c r="L106" s="1"/>
      <c r="M106" s="1"/>
      <c r="N106" s="1"/>
      <c r="O106" s="1"/>
      <c r="P106" s="1"/>
      <c r="Q106" s="1"/>
      <c r="R106" s="1"/>
      <c r="S106" s="1"/>
      <c r="T106" s="1"/>
      <c r="U106" s="1"/>
      <c r="V106" s="1"/>
    </row>
    <row r="107" spans="2:22" ht="15.75" customHeight="1" x14ac:dyDescent="0.25">
      <c r="B107" s="1"/>
      <c r="C107" s="1"/>
      <c r="D107" s="1"/>
      <c r="E107" s="1"/>
      <c r="F107" s="1"/>
      <c r="G107" s="1"/>
      <c r="H107" s="1"/>
      <c r="I107" s="1"/>
      <c r="J107" s="1"/>
      <c r="K107" s="1"/>
      <c r="L107" s="1"/>
      <c r="M107" s="1"/>
      <c r="N107" s="1"/>
      <c r="O107" s="1"/>
      <c r="P107" s="1"/>
      <c r="Q107" s="1"/>
      <c r="R107" s="1"/>
      <c r="S107" s="1"/>
      <c r="T107" s="1"/>
      <c r="U107" s="1"/>
      <c r="V107" s="1"/>
    </row>
    <row r="108" spans="2:22" ht="15.75" customHeight="1" x14ac:dyDescent="0.25">
      <c r="B108" s="1"/>
      <c r="C108" s="1"/>
      <c r="D108" s="1"/>
      <c r="E108" s="1"/>
      <c r="F108" s="1"/>
      <c r="G108" s="1"/>
      <c r="H108" s="1"/>
      <c r="I108" s="1"/>
      <c r="J108" s="1"/>
      <c r="K108" s="1"/>
      <c r="L108" s="1"/>
      <c r="M108" s="1"/>
      <c r="N108" s="1"/>
      <c r="O108" s="1"/>
      <c r="P108" s="1"/>
      <c r="Q108" s="1"/>
      <c r="R108" s="1"/>
      <c r="S108" s="1"/>
      <c r="T108" s="1"/>
      <c r="U108" s="1"/>
      <c r="V108" s="1"/>
    </row>
    <row r="109" spans="2:22" ht="15.75" customHeight="1" x14ac:dyDescent="0.25">
      <c r="B109" s="1"/>
      <c r="C109" s="1"/>
      <c r="D109" s="1"/>
      <c r="E109" s="1"/>
      <c r="F109" s="1"/>
      <c r="G109" s="1"/>
      <c r="H109" s="1"/>
      <c r="I109" s="1"/>
      <c r="J109" s="1"/>
      <c r="K109" s="1"/>
      <c r="L109" s="1"/>
      <c r="M109" s="1"/>
      <c r="N109" s="1"/>
      <c r="O109" s="1"/>
      <c r="P109" s="1"/>
      <c r="Q109" s="1"/>
      <c r="R109" s="1"/>
      <c r="S109" s="1"/>
      <c r="T109" s="1"/>
      <c r="U109" s="1"/>
      <c r="V109" s="1"/>
    </row>
    <row r="110" spans="2:22" ht="15.75" customHeight="1" x14ac:dyDescent="0.25">
      <c r="B110" s="1"/>
      <c r="C110" s="1"/>
      <c r="D110" s="1"/>
      <c r="E110" s="1"/>
      <c r="F110" s="1"/>
      <c r="G110" s="1"/>
      <c r="H110" s="1"/>
      <c r="I110" s="1"/>
      <c r="J110" s="1"/>
      <c r="K110" s="1"/>
      <c r="L110" s="1"/>
      <c r="M110" s="1"/>
      <c r="N110" s="1"/>
      <c r="O110" s="1"/>
      <c r="P110" s="1"/>
      <c r="Q110" s="1"/>
      <c r="R110" s="1"/>
      <c r="S110" s="1"/>
      <c r="T110" s="1"/>
      <c r="U110" s="1"/>
      <c r="V110" s="1"/>
    </row>
    <row r="111" spans="2:22" ht="15.75" customHeight="1" x14ac:dyDescent="0.25">
      <c r="B111" s="1"/>
      <c r="C111" s="1"/>
      <c r="D111" s="1"/>
      <c r="E111" s="1"/>
      <c r="F111" s="1"/>
      <c r="G111" s="1"/>
      <c r="H111" s="1"/>
      <c r="I111" s="1"/>
      <c r="J111" s="1"/>
      <c r="K111" s="1"/>
      <c r="L111" s="1"/>
      <c r="M111" s="1"/>
      <c r="N111" s="1"/>
      <c r="O111" s="1"/>
      <c r="P111" s="1"/>
      <c r="Q111" s="1"/>
      <c r="R111" s="1"/>
      <c r="S111" s="1"/>
      <c r="T111" s="1"/>
      <c r="U111" s="1"/>
      <c r="V111" s="1"/>
    </row>
    <row r="112" spans="2:22" ht="15.75" customHeight="1" x14ac:dyDescent="0.25">
      <c r="B112" s="1"/>
      <c r="C112" s="1"/>
      <c r="D112" s="1"/>
      <c r="E112" s="1"/>
      <c r="F112" s="1"/>
      <c r="G112" s="1"/>
      <c r="H112" s="1"/>
      <c r="I112" s="1"/>
      <c r="J112" s="1"/>
      <c r="K112" s="1"/>
      <c r="L112" s="1"/>
      <c r="M112" s="1"/>
      <c r="N112" s="1"/>
      <c r="O112" s="1"/>
      <c r="P112" s="1"/>
      <c r="Q112" s="1"/>
      <c r="R112" s="1"/>
      <c r="S112" s="1"/>
      <c r="T112" s="1"/>
      <c r="U112" s="1"/>
      <c r="V112" s="1"/>
    </row>
    <row r="113" spans="2:22" ht="15.75" customHeight="1" x14ac:dyDescent="0.25">
      <c r="B113" s="1"/>
      <c r="C113" s="1"/>
      <c r="D113" s="1"/>
      <c r="E113" s="1"/>
      <c r="F113" s="1"/>
      <c r="G113" s="1"/>
      <c r="H113" s="1"/>
      <c r="I113" s="1"/>
      <c r="J113" s="1"/>
      <c r="K113" s="1"/>
      <c r="L113" s="1"/>
      <c r="M113" s="1"/>
      <c r="N113" s="1"/>
      <c r="O113" s="1"/>
      <c r="P113" s="1"/>
      <c r="Q113" s="1"/>
      <c r="R113" s="1"/>
      <c r="S113" s="1"/>
      <c r="T113" s="1"/>
      <c r="U113" s="1"/>
      <c r="V113" s="1"/>
    </row>
    <row r="114" spans="2:22" ht="15.75" customHeight="1" x14ac:dyDescent="0.25">
      <c r="B114" s="1"/>
      <c r="C114" s="1"/>
      <c r="D114" s="1"/>
      <c r="E114" s="1"/>
      <c r="F114" s="1"/>
      <c r="G114" s="1"/>
      <c r="H114" s="1"/>
      <c r="I114" s="1"/>
      <c r="J114" s="1"/>
      <c r="K114" s="1"/>
      <c r="L114" s="1"/>
      <c r="M114" s="1"/>
      <c r="N114" s="1"/>
      <c r="O114" s="1"/>
      <c r="P114" s="1"/>
      <c r="Q114" s="1"/>
      <c r="R114" s="1"/>
      <c r="S114" s="1"/>
      <c r="T114" s="1"/>
      <c r="U114" s="1"/>
      <c r="V114" s="1"/>
    </row>
    <row r="115" spans="2:22" ht="15.75" customHeight="1" x14ac:dyDescent="0.25">
      <c r="B115" s="1"/>
      <c r="C115" s="1"/>
      <c r="D115" s="1"/>
      <c r="E115" s="1"/>
      <c r="F115" s="1"/>
      <c r="G115" s="1"/>
      <c r="H115" s="1"/>
      <c r="I115" s="1"/>
      <c r="J115" s="1"/>
      <c r="K115" s="1"/>
      <c r="L115" s="1"/>
      <c r="M115" s="1"/>
      <c r="N115" s="1"/>
      <c r="O115" s="1"/>
      <c r="P115" s="1"/>
      <c r="Q115" s="1"/>
      <c r="R115" s="1"/>
      <c r="S115" s="1"/>
      <c r="T115" s="1"/>
      <c r="U115" s="1"/>
      <c r="V115" s="1"/>
    </row>
    <row r="116" spans="2:22" ht="15.75" customHeight="1" x14ac:dyDescent="0.25">
      <c r="B116" s="1"/>
      <c r="C116" s="1"/>
      <c r="D116" s="1"/>
      <c r="E116" s="1"/>
      <c r="F116" s="1"/>
      <c r="G116" s="1"/>
      <c r="H116" s="1"/>
      <c r="I116" s="1"/>
      <c r="J116" s="1"/>
      <c r="K116" s="1"/>
      <c r="L116" s="1"/>
      <c r="M116" s="1"/>
      <c r="N116" s="1"/>
      <c r="O116" s="1"/>
      <c r="P116" s="1"/>
      <c r="Q116" s="1"/>
      <c r="R116" s="1"/>
      <c r="S116" s="1"/>
      <c r="T116" s="1"/>
      <c r="U116" s="1"/>
      <c r="V116" s="1"/>
    </row>
    <row r="117" spans="2:22" ht="15.75" customHeight="1" x14ac:dyDescent="0.25">
      <c r="B117" s="1"/>
      <c r="C117" s="1"/>
      <c r="D117" s="1"/>
      <c r="E117" s="1"/>
      <c r="F117" s="1"/>
      <c r="G117" s="1"/>
      <c r="H117" s="1"/>
      <c r="I117" s="1"/>
      <c r="J117" s="1"/>
      <c r="K117" s="1"/>
      <c r="L117" s="1"/>
      <c r="M117" s="1"/>
      <c r="N117" s="1"/>
      <c r="O117" s="1"/>
      <c r="P117" s="1"/>
      <c r="Q117" s="1"/>
      <c r="R117" s="1"/>
      <c r="S117" s="1"/>
      <c r="T117" s="1"/>
      <c r="U117" s="1"/>
      <c r="V117" s="1"/>
    </row>
    <row r="118" spans="2:22" ht="15.75" customHeight="1" x14ac:dyDescent="0.25">
      <c r="B118" s="1"/>
      <c r="C118" s="1"/>
      <c r="D118" s="1"/>
      <c r="E118" s="1"/>
      <c r="F118" s="1"/>
      <c r="G118" s="1"/>
      <c r="H118" s="1"/>
      <c r="I118" s="1"/>
      <c r="J118" s="1"/>
      <c r="K118" s="1"/>
      <c r="L118" s="1"/>
      <c r="M118" s="1"/>
      <c r="N118" s="1"/>
      <c r="O118" s="1"/>
      <c r="P118" s="1"/>
      <c r="Q118" s="1"/>
      <c r="R118" s="1"/>
      <c r="S118" s="1"/>
      <c r="T118" s="1"/>
      <c r="U118" s="1"/>
      <c r="V118" s="1"/>
    </row>
    <row r="119" spans="2:22" ht="15.75" customHeight="1" x14ac:dyDescent="0.25">
      <c r="B119" s="1"/>
      <c r="C119" s="1"/>
      <c r="D119" s="1"/>
      <c r="E119" s="1"/>
      <c r="F119" s="1"/>
      <c r="G119" s="1"/>
      <c r="H119" s="1"/>
      <c r="I119" s="1"/>
      <c r="J119" s="1"/>
      <c r="K119" s="1"/>
      <c r="L119" s="1"/>
      <c r="M119" s="1"/>
      <c r="N119" s="1"/>
      <c r="O119" s="1"/>
      <c r="P119" s="1"/>
      <c r="Q119" s="1"/>
      <c r="R119" s="1"/>
      <c r="S119" s="1"/>
      <c r="T119" s="1"/>
      <c r="U119" s="1"/>
      <c r="V119" s="1"/>
    </row>
    <row r="120" spans="2:22" ht="15.75" customHeight="1" x14ac:dyDescent="0.25">
      <c r="B120" s="1"/>
      <c r="C120" s="1"/>
      <c r="D120" s="1"/>
      <c r="E120" s="1"/>
      <c r="F120" s="1"/>
      <c r="G120" s="1"/>
      <c r="H120" s="1"/>
      <c r="I120" s="1"/>
      <c r="J120" s="1"/>
      <c r="K120" s="1"/>
      <c r="L120" s="1"/>
      <c r="M120" s="1"/>
      <c r="N120" s="1"/>
      <c r="O120" s="1"/>
      <c r="P120" s="1"/>
      <c r="Q120" s="1"/>
      <c r="R120" s="1"/>
      <c r="S120" s="1"/>
      <c r="T120" s="1"/>
      <c r="U120" s="1"/>
      <c r="V120" s="1"/>
    </row>
    <row r="121" spans="2:22" ht="15.75" customHeight="1" x14ac:dyDescent="0.25">
      <c r="B121" s="1"/>
      <c r="C121" s="1"/>
      <c r="D121" s="1"/>
      <c r="E121" s="1"/>
      <c r="F121" s="1"/>
      <c r="G121" s="1"/>
      <c r="H121" s="1"/>
      <c r="I121" s="1"/>
      <c r="J121" s="1"/>
      <c r="K121" s="1"/>
      <c r="L121" s="1"/>
      <c r="M121" s="1"/>
      <c r="N121" s="1"/>
      <c r="O121" s="1"/>
      <c r="P121" s="1"/>
      <c r="Q121" s="1"/>
      <c r="R121" s="1"/>
      <c r="S121" s="1"/>
      <c r="T121" s="1"/>
      <c r="U121" s="1"/>
      <c r="V121" s="1"/>
    </row>
    <row r="122" spans="2:22" ht="15.75" customHeight="1" x14ac:dyDescent="0.25">
      <c r="B122" s="1"/>
      <c r="C122" s="1"/>
      <c r="D122" s="1"/>
      <c r="E122" s="1"/>
      <c r="F122" s="1"/>
      <c r="G122" s="1"/>
      <c r="H122" s="1"/>
      <c r="I122" s="1"/>
      <c r="J122" s="1"/>
      <c r="K122" s="1"/>
      <c r="L122" s="1"/>
      <c r="M122" s="1"/>
      <c r="N122" s="1"/>
      <c r="O122" s="1"/>
      <c r="P122" s="1"/>
      <c r="Q122" s="1"/>
      <c r="R122" s="1"/>
      <c r="S122" s="1"/>
      <c r="T122" s="1"/>
      <c r="U122" s="1"/>
      <c r="V122" s="1"/>
    </row>
    <row r="123" spans="2:22" ht="15.75" customHeight="1" x14ac:dyDescent="0.25">
      <c r="B123" s="1"/>
      <c r="C123" s="1"/>
      <c r="D123" s="1"/>
      <c r="E123" s="1"/>
      <c r="F123" s="1"/>
      <c r="G123" s="1"/>
      <c r="H123" s="1"/>
      <c r="I123" s="1"/>
      <c r="J123" s="1"/>
      <c r="K123" s="1"/>
      <c r="L123" s="1"/>
      <c r="M123" s="1"/>
      <c r="N123" s="1"/>
      <c r="O123" s="1"/>
      <c r="P123" s="1"/>
      <c r="Q123" s="1"/>
      <c r="R123" s="1"/>
      <c r="S123" s="1"/>
      <c r="T123" s="1"/>
      <c r="U123" s="1"/>
      <c r="V123" s="1"/>
    </row>
    <row r="124" spans="2:22" ht="15.75" customHeight="1" x14ac:dyDescent="0.25">
      <c r="B124" s="1"/>
      <c r="C124" s="1"/>
      <c r="D124" s="1"/>
      <c r="E124" s="1"/>
      <c r="F124" s="1"/>
      <c r="G124" s="1"/>
      <c r="H124" s="1"/>
      <c r="I124" s="1"/>
      <c r="J124" s="1"/>
      <c r="K124" s="1"/>
      <c r="L124" s="1"/>
      <c r="M124" s="1"/>
      <c r="N124" s="1"/>
      <c r="O124" s="1"/>
      <c r="P124" s="1"/>
      <c r="Q124" s="1"/>
      <c r="R124" s="1"/>
      <c r="S124" s="1"/>
      <c r="T124" s="1"/>
      <c r="U124" s="1"/>
      <c r="V124" s="1"/>
    </row>
    <row r="125" spans="2:22" ht="15.75" customHeight="1" x14ac:dyDescent="0.25">
      <c r="B125" s="1"/>
      <c r="C125" s="1"/>
      <c r="D125" s="1"/>
      <c r="E125" s="1"/>
      <c r="F125" s="1"/>
      <c r="G125" s="1"/>
      <c r="H125" s="1"/>
      <c r="I125" s="1"/>
      <c r="J125" s="1"/>
      <c r="K125" s="1"/>
      <c r="L125" s="1"/>
      <c r="M125" s="1"/>
      <c r="N125" s="1"/>
      <c r="O125" s="1"/>
      <c r="P125" s="1"/>
      <c r="Q125" s="1"/>
      <c r="R125" s="1"/>
      <c r="S125" s="1"/>
      <c r="T125" s="1"/>
      <c r="U125" s="1"/>
      <c r="V125" s="1"/>
    </row>
    <row r="126" spans="2:22" ht="15.75" customHeight="1" x14ac:dyDescent="0.25">
      <c r="B126" s="1"/>
      <c r="C126" s="1"/>
      <c r="D126" s="1"/>
      <c r="E126" s="1"/>
      <c r="F126" s="1"/>
      <c r="G126" s="1"/>
      <c r="H126" s="1"/>
      <c r="I126" s="1"/>
      <c r="J126" s="1"/>
      <c r="K126" s="1"/>
      <c r="L126" s="1"/>
      <c r="M126" s="1"/>
      <c r="N126" s="1"/>
      <c r="O126" s="1"/>
      <c r="P126" s="1"/>
      <c r="Q126" s="1"/>
      <c r="R126" s="1"/>
      <c r="S126" s="1"/>
      <c r="T126" s="1"/>
      <c r="U126" s="7"/>
      <c r="V126" s="1"/>
    </row>
    <row r="127" spans="2:22" ht="15.75" customHeight="1" x14ac:dyDescent="0.25">
      <c r="B127" s="1"/>
      <c r="C127" s="1"/>
      <c r="D127" s="1"/>
      <c r="E127" s="1"/>
      <c r="F127" s="1"/>
      <c r="G127" s="1"/>
      <c r="H127" s="1"/>
      <c r="I127" s="1"/>
      <c r="J127" s="1"/>
      <c r="K127" s="1"/>
      <c r="L127" s="1"/>
      <c r="M127" s="1"/>
      <c r="N127" s="1"/>
      <c r="O127" s="1"/>
      <c r="P127" s="1"/>
      <c r="Q127" s="1"/>
      <c r="R127" s="1"/>
      <c r="S127" s="1"/>
      <c r="T127" s="1"/>
      <c r="U127" s="7"/>
      <c r="V127" s="1"/>
    </row>
    <row r="128" spans="2:22" ht="15.75" customHeight="1" x14ac:dyDescent="0.25">
      <c r="B128" s="1"/>
      <c r="C128" s="1"/>
      <c r="D128" s="1"/>
      <c r="E128" s="1"/>
      <c r="F128" s="1"/>
      <c r="G128" s="1"/>
      <c r="H128" s="1"/>
      <c r="I128" s="1"/>
      <c r="J128" s="1"/>
      <c r="K128" s="1"/>
      <c r="L128" s="1"/>
      <c r="M128" s="1"/>
      <c r="N128" s="1"/>
      <c r="O128" s="1"/>
      <c r="P128" s="1"/>
      <c r="Q128" s="1"/>
      <c r="R128" s="1"/>
      <c r="S128" s="1"/>
      <c r="T128" s="1"/>
      <c r="U128" s="7"/>
      <c r="V128" s="1"/>
    </row>
    <row r="129" spans="2:22" ht="15.75" customHeight="1" x14ac:dyDescent="0.25">
      <c r="B129" s="1"/>
      <c r="C129" s="1"/>
      <c r="D129" s="1"/>
      <c r="E129" s="1"/>
      <c r="F129" s="1"/>
      <c r="G129" s="1"/>
      <c r="H129" s="1"/>
      <c r="I129" s="1"/>
      <c r="J129" s="1"/>
      <c r="K129" s="1"/>
      <c r="L129" s="1"/>
      <c r="M129" s="1"/>
      <c r="N129" s="1"/>
      <c r="O129" s="1"/>
      <c r="P129" s="1"/>
      <c r="Q129" s="1"/>
      <c r="R129" s="1"/>
      <c r="S129" s="1"/>
      <c r="T129" s="1"/>
      <c r="U129" s="7"/>
      <c r="V129" s="1"/>
    </row>
    <row r="130" spans="2:22" ht="15.75" customHeight="1" x14ac:dyDescent="0.25">
      <c r="B130" s="1"/>
      <c r="C130" s="1"/>
      <c r="D130" s="1"/>
      <c r="E130" s="1"/>
      <c r="F130" s="1"/>
      <c r="G130" s="1"/>
      <c r="H130" s="1"/>
      <c r="I130" s="1"/>
      <c r="J130" s="1"/>
      <c r="K130" s="1"/>
      <c r="L130" s="1"/>
      <c r="M130" s="1"/>
      <c r="N130" s="1"/>
      <c r="O130" s="1"/>
      <c r="P130" s="1"/>
      <c r="Q130" s="1"/>
      <c r="R130" s="1"/>
      <c r="S130" s="1"/>
      <c r="T130" s="1"/>
      <c r="U130" s="7"/>
      <c r="V130" s="1"/>
    </row>
    <row r="131" spans="2:22" ht="15.75" customHeight="1" x14ac:dyDescent="0.25">
      <c r="B131" s="1"/>
      <c r="C131" s="1"/>
      <c r="D131" s="1"/>
      <c r="E131" s="1"/>
      <c r="F131" s="1"/>
      <c r="G131" s="1"/>
      <c r="H131" s="1"/>
      <c r="I131" s="1"/>
      <c r="J131" s="1"/>
      <c r="K131" s="1"/>
      <c r="L131" s="1"/>
      <c r="M131" s="1"/>
      <c r="N131" s="1"/>
      <c r="O131" s="1"/>
      <c r="P131" s="1"/>
      <c r="Q131" s="1"/>
      <c r="R131" s="1"/>
      <c r="S131" s="1"/>
      <c r="T131" s="1"/>
      <c r="U131" s="7"/>
      <c r="V131" s="1"/>
    </row>
    <row r="132" spans="2:22" ht="15.75" customHeight="1" x14ac:dyDescent="0.25">
      <c r="B132" s="1"/>
      <c r="C132" s="1"/>
      <c r="D132" s="1"/>
      <c r="E132" s="1"/>
      <c r="F132" s="1"/>
      <c r="G132" s="1"/>
      <c r="H132" s="1"/>
      <c r="I132" s="1"/>
      <c r="J132" s="1"/>
      <c r="K132" s="1"/>
      <c r="L132" s="1"/>
      <c r="M132" s="1"/>
      <c r="N132" s="1"/>
      <c r="O132" s="1"/>
      <c r="P132" s="1"/>
      <c r="Q132" s="1"/>
      <c r="R132" s="1"/>
      <c r="S132" s="1"/>
      <c r="T132" s="1"/>
      <c r="U132" s="7"/>
      <c r="V132" s="1"/>
    </row>
    <row r="133" spans="2:22" ht="15.75" customHeight="1" x14ac:dyDescent="0.25">
      <c r="B133" s="1"/>
      <c r="C133" s="1"/>
      <c r="D133" s="1"/>
      <c r="E133" s="1"/>
      <c r="F133" s="1"/>
      <c r="G133" s="1"/>
      <c r="H133" s="1"/>
      <c r="I133" s="1"/>
      <c r="J133" s="1"/>
      <c r="K133" s="1"/>
      <c r="L133" s="1"/>
      <c r="M133" s="1"/>
      <c r="N133" s="1"/>
      <c r="O133" s="1"/>
      <c r="P133" s="1"/>
      <c r="Q133" s="1"/>
      <c r="R133" s="1"/>
      <c r="S133" s="1"/>
      <c r="T133" s="1"/>
      <c r="U133" s="7"/>
      <c r="V133" s="1"/>
    </row>
    <row r="134" spans="2:22" ht="15.75" customHeight="1" x14ac:dyDescent="0.25">
      <c r="B134" s="1"/>
      <c r="C134" s="1"/>
      <c r="D134" s="1"/>
      <c r="E134" s="1"/>
      <c r="F134" s="1"/>
      <c r="G134" s="1"/>
      <c r="H134" s="1"/>
      <c r="I134" s="1"/>
      <c r="J134" s="1"/>
      <c r="K134" s="1"/>
      <c r="L134" s="1"/>
      <c r="M134" s="1"/>
      <c r="N134" s="1"/>
      <c r="O134" s="1"/>
      <c r="P134" s="1"/>
      <c r="Q134" s="1"/>
      <c r="R134" s="1"/>
      <c r="S134" s="1"/>
      <c r="T134" s="1"/>
      <c r="U134" s="7"/>
      <c r="V134" s="1"/>
    </row>
    <row r="135" spans="2:22" ht="15.75" customHeight="1" x14ac:dyDescent="0.25">
      <c r="B135" s="1"/>
      <c r="C135" s="1"/>
      <c r="D135" s="1"/>
      <c r="E135" s="1"/>
      <c r="F135" s="1"/>
      <c r="G135" s="1"/>
      <c r="H135" s="1"/>
      <c r="I135" s="1"/>
      <c r="J135" s="1"/>
      <c r="K135" s="1"/>
      <c r="L135" s="1"/>
      <c r="M135" s="1"/>
      <c r="N135" s="1"/>
      <c r="O135" s="1"/>
      <c r="P135" s="1"/>
      <c r="Q135" s="1"/>
      <c r="R135" s="1"/>
      <c r="S135" s="1"/>
      <c r="T135" s="1"/>
      <c r="U135" s="7"/>
      <c r="V135" s="1"/>
    </row>
    <row r="136" spans="2:22" ht="15.75" customHeight="1" x14ac:dyDescent="0.25">
      <c r="B136" s="1"/>
      <c r="C136" s="1"/>
      <c r="D136" s="1"/>
      <c r="E136" s="1"/>
      <c r="F136" s="1"/>
      <c r="G136" s="1"/>
      <c r="H136" s="1"/>
      <c r="I136" s="1"/>
      <c r="J136" s="1"/>
      <c r="K136" s="1"/>
      <c r="L136" s="1"/>
      <c r="M136" s="1"/>
      <c r="N136" s="1"/>
      <c r="O136" s="1"/>
      <c r="P136" s="1"/>
      <c r="Q136" s="1"/>
      <c r="R136" s="1"/>
      <c r="S136" s="1"/>
      <c r="T136" s="1"/>
      <c r="U136" s="7"/>
      <c r="V136" s="1"/>
    </row>
    <row r="137" spans="2:22" ht="15.75" customHeight="1" x14ac:dyDescent="0.25">
      <c r="B137" s="1"/>
      <c r="C137" s="1"/>
      <c r="D137" s="1"/>
      <c r="E137" s="1"/>
      <c r="F137" s="1"/>
      <c r="G137" s="1"/>
      <c r="H137" s="1"/>
      <c r="I137" s="1"/>
      <c r="J137" s="1"/>
      <c r="K137" s="1"/>
      <c r="L137" s="1"/>
      <c r="M137" s="1"/>
      <c r="N137" s="1"/>
      <c r="O137" s="1"/>
      <c r="P137" s="1"/>
      <c r="Q137" s="1"/>
      <c r="R137" s="1"/>
      <c r="S137" s="1"/>
      <c r="T137" s="1"/>
      <c r="U137" s="7"/>
      <c r="V137" s="1"/>
    </row>
    <row r="138" spans="2:22" ht="15.75" customHeight="1" x14ac:dyDescent="0.25">
      <c r="B138" s="1"/>
      <c r="C138" s="1"/>
      <c r="D138" s="1"/>
      <c r="E138" s="1"/>
      <c r="F138" s="1"/>
      <c r="G138" s="1"/>
      <c r="H138" s="1"/>
      <c r="I138" s="1"/>
      <c r="J138" s="1"/>
      <c r="K138" s="1"/>
      <c r="L138" s="1"/>
      <c r="M138" s="1"/>
      <c r="N138" s="1"/>
      <c r="O138" s="1"/>
      <c r="P138" s="1"/>
      <c r="Q138" s="1"/>
      <c r="R138" s="1"/>
      <c r="S138" s="1"/>
      <c r="T138" s="1"/>
      <c r="U138" s="7"/>
      <c r="V138" s="1"/>
    </row>
    <row r="139" spans="2:22" ht="15.75" customHeight="1" x14ac:dyDescent="0.25">
      <c r="B139" s="1"/>
      <c r="C139" s="1"/>
      <c r="D139" s="1"/>
      <c r="E139" s="1"/>
      <c r="F139" s="1"/>
      <c r="G139" s="1"/>
      <c r="H139" s="1"/>
      <c r="I139" s="1"/>
      <c r="J139" s="1"/>
      <c r="K139" s="1"/>
      <c r="L139" s="1"/>
      <c r="M139" s="1"/>
      <c r="N139" s="1"/>
      <c r="O139" s="1"/>
      <c r="P139" s="1"/>
      <c r="Q139" s="1"/>
      <c r="R139" s="1"/>
      <c r="S139" s="1"/>
      <c r="T139" s="1"/>
      <c r="U139" s="7"/>
      <c r="V139" s="1"/>
    </row>
    <row r="140" spans="2:22" ht="15.75" customHeight="1" x14ac:dyDescent="0.25">
      <c r="B140" s="1"/>
      <c r="C140" s="1"/>
      <c r="D140" s="1"/>
      <c r="E140" s="1"/>
      <c r="F140" s="1"/>
      <c r="G140" s="1"/>
      <c r="H140" s="1"/>
      <c r="I140" s="1"/>
      <c r="J140" s="1"/>
      <c r="K140" s="1"/>
      <c r="L140" s="1"/>
      <c r="M140" s="1"/>
      <c r="N140" s="1"/>
      <c r="O140" s="1"/>
      <c r="P140" s="1"/>
      <c r="Q140" s="1"/>
      <c r="R140" s="1"/>
      <c r="S140" s="1"/>
      <c r="T140" s="1"/>
      <c r="U140" s="7"/>
      <c r="V140" s="1"/>
    </row>
    <row r="141" spans="2:22" ht="15.75" customHeight="1" x14ac:dyDescent="0.25">
      <c r="B141" s="1"/>
      <c r="C141" s="1"/>
      <c r="D141" s="1"/>
      <c r="E141" s="1"/>
      <c r="F141" s="1"/>
      <c r="G141" s="1"/>
      <c r="H141" s="1"/>
      <c r="I141" s="1"/>
      <c r="J141" s="1"/>
      <c r="K141" s="1"/>
      <c r="L141" s="1"/>
      <c r="M141" s="1"/>
      <c r="N141" s="1"/>
      <c r="O141" s="1"/>
      <c r="P141" s="1"/>
      <c r="Q141" s="1"/>
      <c r="R141" s="1"/>
      <c r="S141" s="1"/>
      <c r="T141" s="1"/>
      <c r="U141" s="7"/>
      <c r="V141" s="1"/>
    </row>
    <row r="142" spans="2:22" ht="15.75" customHeight="1" x14ac:dyDescent="0.25">
      <c r="B142" s="1"/>
      <c r="C142" s="1"/>
      <c r="D142" s="1"/>
      <c r="E142" s="1"/>
      <c r="F142" s="1"/>
      <c r="G142" s="1"/>
      <c r="H142" s="1"/>
      <c r="I142" s="1"/>
      <c r="J142" s="1"/>
      <c r="K142" s="1"/>
      <c r="L142" s="1"/>
      <c r="M142" s="1"/>
      <c r="N142" s="1"/>
      <c r="O142" s="1"/>
      <c r="P142" s="1"/>
      <c r="Q142" s="1"/>
      <c r="R142" s="1"/>
      <c r="S142" s="1"/>
      <c r="T142" s="1"/>
      <c r="U142" s="7"/>
      <c r="V142" s="1"/>
    </row>
    <row r="143" spans="2:22" ht="15.75" customHeight="1" x14ac:dyDescent="0.25">
      <c r="B143" s="1"/>
      <c r="C143" s="1"/>
      <c r="D143" s="1"/>
      <c r="E143" s="1"/>
      <c r="F143" s="1"/>
      <c r="G143" s="1"/>
      <c r="H143" s="1"/>
      <c r="I143" s="1"/>
      <c r="J143" s="1"/>
      <c r="K143" s="1"/>
      <c r="L143" s="1"/>
      <c r="M143" s="1"/>
      <c r="N143" s="1"/>
      <c r="O143" s="1"/>
      <c r="P143" s="1"/>
      <c r="Q143" s="1"/>
      <c r="R143" s="1"/>
      <c r="S143" s="1"/>
      <c r="T143" s="1"/>
      <c r="U143" s="7"/>
      <c r="V143" s="1"/>
    </row>
    <row r="144" spans="2:22" ht="15.75" customHeight="1" x14ac:dyDescent="0.25">
      <c r="B144" s="1"/>
      <c r="C144" s="1"/>
      <c r="D144" s="1"/>
      <c r="E144" s="1"/>
      <c r="F144" s="1"/>
      <c r="G144" s="1"/>
      <c r="H144" s="1"/>
      <c r="I144" s="1"/>
      <c r="J144" s="1"/>
      <c r="K144" s="1"/>
      <c r="L144" s="1"/>
      <c r="M144" s="1"/>
      <c r="N144" s="1"/>
      <c r="O144" s="1"/>
      <c r="P144" s="1"/>
      <c r="Q144" s="1"/>
      <c r="R144" s="1"/>
      <c r="S144" s="1"/>
      <c r="T144" s="1"/>
      <c r="U144" s="7"/>
      <c r="V144" s="1"/>
    </row>
    <row r="145" spans="2:22" ht="15.75" customHeight="1" x14ac:dyDescent="0.25">
      <c r="B145" s="1"/>
      <c r="C145" s="1"/>
      <c r="D145" s="1"/>
      <c r="E145" s="1"/>
      <c r="F145" s="1"/>
      <c r="G145" s="1"/>
      <c r="H145" s="1"/>
      <c r="I145" s="1"/>
      <c r="J145" s="1"/>
      <c r="K145" s="1"/>
      <c r="L145" s="1"/>
      <c r="M145" s="1"/>
      <c r="N145" s="1"/>
      <c r="O145" s="1"/>
      <c r="P145" s="1"/>
      <c r="Q145" s="1"/>
      <c r="R145" s="1"/>
      <c r="S145" s="1"/>
      <c r="T145" s="1"/>
      <c r="U145" s="7"/>
      <c r="V145" s="1"/>
    </row>
    <row r="146" spans="2:22" ht="15.75" customHeight="1" x14ac:dyDescent="0.25">
      <c r="B146" s="1"/>
      <c r="C146" s="1"/>
      <c r="D146" s="1"/>
      <c r="E146" s="1"/>
      <c r="F146" s="1"/>
      <c r="G146" s="1"/>
      <c r="H146" s="1"/>
      <c r="I146" s="1"/>
      <c r="J146" s="1"/>
      <c r="K146" s="1"/>
      <c r="L146" s="1"/>
      <c r="M146" s="1"/>
      <c r="N146" s="1"/>
      <c r="O146" s="1"/>
      <c r="P146" s="1"/>
      <c r="Q146" s="1"/>
      <c r="R146" s="1"/>
      <c r="S146" s="1"/>
      <c r="T146" s="1"/>
      <c r="U146" s="7"/>
      <c r="V146" s="1"/>
    </row>
    <row r="147" spans="2:22" ht="15.75" customHeight="1" x14ac:dyDescent="0.25">
      <c r="B147" s="1"/>
      <c r="C147" s="1"/>
      <c r="D147" s="1"/>
      <c r="E147" s="1"/>
      <c r="F147" s="1"/>
      <c r="G147" s="1"/>
      <c r="H147" s="1"/>
      <c r="I147" s="1"/>
      <c r="J147" s="1"/>
      <c r="K147" s="1"/>
      <c r="L147" s="1"/>
      <c r="M147" s="1"/>
      <c r="N147" s="1"/>
      <c r="O147" s="1"/>
      <c r="P147" s="1"/>
      <c r="Q147" s="1"/>
      <c r="R147" s="1"/>
      <c r="S147" s="1"/>
      <c r="T147" s="1"/>
      <c r="U147" s="7"/>
      <c r="V147" s="1"/>
    </row>
    <row r="148" spans="2:22" ht="15.75" customHeight="1" x14ac:dyDescent="0.25">
      <c r="B148" s="1"/>
      <c r="C148" s="1"/>
      <c r="D148" s="1"/>
      <c r="E148" s="1"/>
      <c r="F148" s="1"/>
      <c r="G148" s="1"/>
      <c r="H148" s="1"/>
      <c r="I148" s="1"/>
      <c r="J148" s="1"/>
      <c r="K148" s="1"/>
      <c r="L148" s="1"/>
      <c r="M148" s="1"/>
      <c r="N148" s="1"/>
      <c r="O148" s="1"/>
      <c r="P148" s="1"/>
      <c r="Q148" s="1"/>
      <c r="R148" s="1"/>
      <c r="S148" s="1"/>
      <c r="T148" s="1"/>
      <c r="U148" s="7"/>
      <c r="V148" s="1"/>
    </row>
    <row r="149" spans="2:22" ht="15.75" customHeight="1" x14ac:dyDescent="0.25">
      <c r="B149" s="1"/>
      <c r="C149" s="1"/>
      <c r="D149" s="1"/>
      <c r="E149" s="1"/>
      <c r="F149" s="1"/>
      <c r="G149" s="1"/>
      <c r="H149" s="1"/>
      <c r="I149" s="1"/>
      <c r="J149" s="1"/>
      <c r="K149" s="1"/>
      <c r="L149" s="1"/>
      <c r="M149" s="1"/>
      <c r="N149" s="1"/>
      <c r="O149" s="1"/>
      <c r="P149" s="1"/>
      <c r="Q149" s="1"/>
      <c r="R149" s="1"/>
      <c r="S149" s="1"/>
      <c r="T149" s="1"/>
      <c r="U149" s="7"/>
      <c r="V149" s="1"/>
    </row>
    <row r="150" spans="2:22" ht="15.75" customHeight="1" x14ac:dyDescent="0.25">
      <c r="B150" s="1"/>
      <c r="C150" s="1"/>
      <c r="D150" s="1"/>
      <c r="E150" s="1"/>
      <c r="F150" s="1"/>
      <c r="G150" s="1"/>
      <c r="H150" s="1"/>
      <c r="I150" s="1"/>
      <c r="J150" s="1"/>
      <c r="K150" s="1"/>
      <c r="L150" s="1"/>
      <c r="M150" s="1"/>
      <c r="N150" s="1"/>
      <c r="O150" s="1"/>
      <c r="P150" s="1"/>
      <c r="Q150" s="1"/>
      <c r="R150" s="1"/>
      <c r="S150" s="1"/>
      <c r="T150" s="1"/>
      <c r="U150" s="7"/>
      <c r="V150" s="1"/>
    </row>
    <row r="151" spans="2:22" ht="15.75" customHeight="1" x14ac:dyDescent="0.25"/>
  </sheetData>
  <mergeCells count="1">
    <mergeCell ref="A1:I1"/>
  </mergeCells>
  <phoneticPr fontId="20" type="noConversion"/>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6"/>
  <sheetViews>
    <sheetView workbookViewId="0">
      <selection activeCell="A2" sqref="A2"/>
    </sheetView>
  </sheetViews>
  <sheetFormatPr defaultColWidth="14.42578125" defaultRowHeight="15" customHeight="1" x14ac:dyDescent="0.2"/>
  <cols>
    <col min="1" max="1" width="11" style="1" customWidth="1"/>
    <col min="2" max="2" width="9.7109375" style="1" bestFit="1" customWidth="1"/>
    <col min="3" max="3" width="12" style="1" customWidth="1"/>
    <col min="4" max="8" width="9.140625" style="1" customWidth="1"/>
    <col min="9" max="9" width="10.28515625" style="1" bestFit="1" customWidth="1"/>
    <col min="10" max="12" width="9.140625" style="1" customWidth="1"/>
    <col min="13" max="13" width="10.28515625" style="1" bestFit="1" customWidth="1"/>
    <col min="14" max="15" width="9.140625" style="1" customWidth="1"/>
    <col min="16" max="16" width="10.7109375" style="1" bestFit="1" customWidth="1"/>
    <col min="17" max="17" width="14" style="1" bestFit="1" customWidth="1"/>
    <col min="18" max="18" width="11.7109375" style="1" bestFit="1" customWidth="1"/>
    <col min="19" max="20" width="9.140625" style="1" customWidth="1"/>
    <col min="21" max="16384" width="14.42578125" style="1"/>
  </cols>
  <sheetData>
    <row r="1" spans="1:20" ht="92.25" customHeight="1" x14ac:dyDescent="0.25">
      <c r="A1" s="267" t="s">
        <v>619</v>
      </c>
      <c r="B1" s="267"/>
      <c r="C1" s="267"/>
      <c r="D1" s="267"/>
      <c r="E1" s="267"/>
      <c r="F1" s="267"/>
      <c r="G1" s="267"/>
      <c r="H1" s="267"/>
      <c r="I1" s="267"/>
      <c r="J1" s="267"/>
      <c r="K1" s="267"/>
      <c r="L1" s="267"/>
      <c r="M1" s="267"/>
      <c r="N1" s="267"/>
      <c r="O1" s="267"/>
      <c r="P1" s="267"/>
      <c r="Q1" s="267"/>
      <c r="R1" s="267"/>
      <c r="S1" s="267"/>
      <c r="T1" s="267"/>
    </row>
    <row r="2" spans="1:20" ht="14.25" customHeight="1" x14ac:dyDescent="0.2"/>
    <row r="3" spans="1:20" ht="14.25" customHeight="1" x14ac:dyDescent="0.25">
      <c r="A3" s="2" t="s">
        <v>159</v>
      </c>
      <c r="B3" s="2" t="s">
        <v>0</v>
      </c>
      <c r="C3" s="2" t="s">
        <v>2</v>
      </c>
      <c r="D3" s="2" t="s">
        <v>55</v>
      </c>
      <c r="E3" s="2" t="s">
        <v>56</v>
      </c>
      <c r="F3" s="2" t="s">
        <v>57</v>
      </c>
      <c r="G3" s="2" t="s">
        <v>58</v>
      </c>
      <c r="H3" s="2" t="s">
        <v>59</v>
      </c>
      <c r="I3" s="2" t="s">
        <v>172</v>
      </c>
      <c r="J3" s="2" t="s">
        <v>60</v>
      </c>
      <c r="K3" s="2" t="s">
        <v>61</v>
      </c>
      <c r="L3" s="2" t="s">
        <v>62</v>
      </c>
      <c r="M3" s="2" t="s">
        <v>173</v>
      </c>
      <c r="N3" s="2" t="s">
        <v>63</v>
      </c>
      <c r="O3" s="2" t="s">
        <v>64</v>
      </c>
      <c r="P3" s="2" t="s">
        <v>174</v>
      </c>
      <c r="Q3" s="2" t="s">
        <v>175</v>
      </c>
      <c r="R3" s="2" t="s">
        <v>5</v>
      </c>
    </row>
    <row r="4" spans="1:20" ht="15" customHeight="1" x14ac:dyDescent="0.2">
      <c r="A4" s="1" t="s">
        <v>148</v>
      </c>
      <c r="B4" s="1">
        <v>16</v>
      </c>
      <c r="C4" s="1" t="s">
        <v>160</v>
      </c>
      <c r="P4" s="1">
        <v>14.28</v>
      </c>
      <c r="Q4" s="1">
        <v>22.32</v>
      </c>
      <c r="R4" s="1" t="s">
        <v>311</v>
      </c>
    </row>
    <row r="5" spans="1:20" ht="15" customHeight="1" x14ac:dyDescent="0.2">
      <c r="A5" s="1" t="s">
        <v>148</v>
      </c>
      <c r="B5" s="1">
        <v>920</v>
      </c>
      <c r="C5" s="1" t="s">
        <v>163</v>
      </c>
      <c r="G5" s="1">
        <v>14.18</v>
      </c>
      <c r="I5" s="1">
        <v>25.06</v>
      </c>
      <c r="K5" s="1">
        <v>15.42</v>
      </c>
      <c r="M5" s="1">
        <v>27.35</v>
      </c>
    </row>
    <row r="6" spans="1:20" ht="15" customHeight="1" x14ac:dyDescent="0.2">
      <c r="A6" s="1" t="s">
        <v>148</v>
      </c>
      <c r="B6" s="1">
        <v>15088</v>
      </c>
      <c r="C6" s="1" t="s">
        <v>160</v>
      </c>
      <c r="P6" s="1">
        <v>17.53</v>
      </c>
      <c r="Q6" s="1">
        <v>26.79</v>
      </c>
      <c r="R6" s="1" t="s">
        <v>316</v>
      </c>
    </row>
    <row r="7" spans="1:20" ht="15" customHeight="1" x14ac:dyDescent="0.2">
      <c r="A7" s="1" t="s">
        <v>148</v>
      </c>
      <c r="B7" s="1">
        <v>16273</v>
      </c>
      <c r="C7" s="1" t="s">
        <v>160</v>
      </c>
      <c r="P7" s="1">
        <v>14.05</v>
      </c>
      <c r="Q7" s="1">
        <v>24.85</v>
      </c>
      <c r="R7" s="1" t="s">
        <v>311</v>
      </c>
    </row>
    <row r="8" spans="1:20" ht="15" customHeight="1" x14ac:dyDescent="0.2">
      <c r="A8" s="1" t="s">
        <v>148</v>
      </c>
      <c r="B8" s="1">
        <v>18490</v>
      </c>
      <c r="C8" s="1" t="s">
        <v>160</v>
      </c>
      <c r="P8" s="1">
        <v>15.46</v>
      </c>
      <c r="Q8" s="1">
        <v>23.4</v>
      </c>
      <c r="R8" s="1" t="s">
        <v>311</v>
      </c>
    </row>
    <row r="9" spans="1:20" ht="15" customHeight="1" x14ac:dyDescent="0.2">
      <c r="A9" s="1" t="s">
        <v>148</v>
      </c>
      <c r="B9" s="1">
        <v>20443</v>
      </c>
      <c r="C9" s="1" t="s">
        <v>160</v>
      </c>
      <c r="P9" s="1">
        <v>15.86</v>
      </c>
      <c r="Q9" s="1">
        <v>28.69</v>
      </c>
      <c r="R9" s="1" t="s">
        <v>316</v>
      </c>
    </row>
    <row r="10" spans="1:20" ht="15" customHeight="1" x14ac:dyDescent="0.2">
      <c r="A10" s="1" t="s">
        <v>148</v>
      </c>
      <c r="B10" s="1">
        <v>40057</v>
      </c>
      <c r="C10" s="1" t="s">
        <v>160</v>
      </c>
      <c r="P10" s="1">
        <v>17.45</v>
      </c>
      <c r="Q10" s="1">
        <v>28.12</v>
      </c>
    </row>
    <row r="11" spans="1:20" ht="15" customHeight="1" x14ac:dyDescent="0.2">
      <c r="A11" s="1" t="s">
        <v>148</v>
      </c>
      <c r="B11" s="1">
        <v>53300</v>
      </c>
      <c r="C11" s="1" t="s">
        <v>160</v>
      </c>
      <c r="P11" s="1">
        <v>16.149999999999999</v>
      </c>
      <c r="Q11" s="1">
        <v>25.88</v>
      </c>
    </row>
    <row r="12" spans="1:20" ht="15" customHeight="1" x14ac:dyDescent="0.2">
      <c r="A12" s="1" t="s">
        <v>148</v>
      </c>
      <c r="B12" s="1">
        <v>53851</v>
      </c>
      <c r="C12" s="1" t="s">
        <v>160</v>
      </c>
      <c r="P12" s="1">
        <v>15.49</v>
      </c>
      <c r="Q12" s="1">
        <v>25.85</v>
      </c>
    </row>
    <row r="13" spans="1:20" ht="15" customHeight="1" x14ac:dyDescent="0.2">
      <c r="A13" s="1" t="s">
        <v>148</v>
      </c>
      <c r="B13" s="1">
        <v>910139</v>
      </c>
      <c r="C13" s="1" t="s">
        <v>160</v>
      </c>
      <c r="P13" s="1">
        <v>18.62</v>
      </c>
      <c r="Q13" s="1">
        <v>27.45</v>
      </c>
      <c r="R13" s="1" t="s">
        <v>316</v>
      </c>
    </row>
    <row r="14" spans="1:20" ht="15" customHeight="1" x14ac:dyDescent="0.2">
      <c r="A14" s="1" t="s">
        <v>148</v>
      </c>
      <c r="B14" s="1">
        <v>910196</v>
      </c>
      <c r="C14" s="1" t="s">
        <v>163</v>
      </c>
      <c r="G14" s="1">
        <v>16.28</v>
      </c>
      <c r="I14" s="1">
        <v>25.5</v>
      </c>
      <c r="K14" s="1">
        <v>17.760000000000002</v>
      </c>
      <c r="M14" s="1">
        <v>28</v>
      </c>
    </row>
    <row r="15" spans="1:20" ht="14.25" x14ac:dyDescent="0.2">
      <c r="A15" s="1" t="s">
        <v>147</v>
      </c>
      <c r="B15" s="1">
        <v>40</v>
      </c>
      <c r="C15" s="1" t="s">
        <v>160</v>
      </c>
      <c r="D15" s="15"/>
      <c r="E15" s="15"/>
      <c r="F15" s="15"/>
      <c r="G15" s="15"/>
      <c r="H15" s="15"/>
      <c r="I15" s="15"/>
      <c r="J15" s="1">
        <v>26.1</v>
      </c>
      <c r="K15" s="1">
        <v>15.13</v>
      </c>
      <c r="L15" s="1">
        <v>15.49</v>
      </c>
      <c r="M15" s="15"/>
      <c r="N15" s="15"/>
      <c r="O15" s="15"/>
    </row>
    <row r="16" spans="1:20" ht="14.25" x14ac:dyDescent="0.2">
      <c r="A16" s="1" t="s">
        <v>147</v>
      </c>
      <c r="B16" s="1">
        <v>54</v>
      </c>
      <c r="C16" s="1" t="s">
        <v>161</v>
      </c>
      <c r="D16" s="15"/>
      <c r="E16" s="15"/>
      <c r="F16" s="1">
        <v>21.12</v>
      </c>
      <c r="G16" s="1">
        <v>15.18</v>
      </c>
      <c r="H16" s="1">
        <v>15.33</v>
      </c>
      <c r="I16" s="15"/>
      <c r="J16" s="15"/>
      <c r="K16" s="15"/>
      <c r="L16" s="15"/>
      <c r="M16" s="15"/>
      <c r="N16" s="15"/>
      <c r="O16" s="15"/>
    </row>
    <row r="17" spans="1:15" ht="14.25" x14ac:dyDescent="0.2">
      <c r="A17" s="1" t="s">
        <v>147</v>
      </c>
      <c r="B17" s="1">
        <v>194</v>
      </c>
      <c r="C17" s="1" t="s">
        <v>161</v>
      </c>
      <c r="D17" s="1">
        <v>15.16</v>
      </c>
      <c r="E17" s="1">
        <v>11.55</v>
      </c>
      <c r="F17" s="15"/>
      <c r="G17" s="15"/>
      <c r="H17" s="15"/>
      <c r="I17" s="15"/>
      <c r="J17" s="15"/>
      <c r="K17" s="15"/>
      <c r="L17" s="15"/>
      <c r="M17" s="15"/>
      <c r="N17" s="15"/>
      <c r="O17" s="15"/>
    </row>
    <row r="18" spans="1:15" ht="14.25" x14ac:dyDescent="0.2">
      <c r="A18" s="1" t="s">
        <v>147</v>
      </c>
      <c r="B18" s="1">
        <v>202</v>
      </c>
      <c r="C18" s="1" t="s">
        <v>160</v>
      </c>
      <c r="D18" s="15"/>
      <c r="E18" s="15"/>
      <c r="F18" s="15"/>
      <c r="G18" s="15"/>
      <c r="H18" s="15"/>
      <c r="I18" s="15"/>
      <c r="J18" s="1">
        <v>24.97</v>
      </c>
      <c r="K18" s="15"/>
      <c r="L18" s="1">
        <v>15.44</v>
      </c>
      <c r="M18" s="15"/>
      <c r="N18" s="15"/>
      <c r="O18" s="15"/>
    </row>
    <row r="19" spans="1:15" ht="14.25" x14ac:dyDescent="0.2">
      <c r="A19" s="1" t="s">
        <v>147</v>
      </c>
      <c r="B19" s="1">
        <v>274</v>
      </c>
      <c r="C19" s="1" t="s">
        <v>161</v>
      </c>
      <c r="D19" s="15"/>
      <c r="E19" s="15"/>
      <c r="F19" s="15"/>
      <c r="G19" s="15"/>
      <c r="H19" s="15"/>
      <c r="I19" s="15"/>
      <c r="J19" s="15"/>
      <c r="K19" s="15"/>
      <c r="L19" s="15"/>
      <c r="M19" s="15"/>
      <c r="N19" s="1">
        <v>34.33</v>
      </c>
      <c r="O19" s="1">
        <v>20.37</v>
      </c>
    </row>
    <row r="20" spans="1:15" ht="14.25" x14ac:dyDescent="0.2">
      <c r="A20" s="1" t="s">
        <v>147</v>
      </c>
      <c r="B20" s="1">
        <v>490</v>
      </c>
      <c r="C20" s="1" t="s">
        <v>162</v>
      </c>
      <c r="D20" s="1">
        <v>16.37</v>
      </c>
      <c r="E20" s="1">
        <v>11.21</v>
      </c>
      <c r="F20" s="15"/>
      <c r="G20" s="15"/>
      <c r="H20" s="15"/>
      <c r="I20" s="15"/>
      <c r="J20" s="15"/>
      <c r="K20" s="15"/>
      <c r="L20" s="15"/>
      <c r="M20" s="15"/>
      <c r="N20" s="15"/>
      <c r="O20" s="15"/>
    </row>
    <row r="21" spans="1:15" ht="14.25" x14ac:dyDescent="0.2">
      <c r="A21" s="1" t="s">
        <v>147</v>
      </c>
      <c r="B21" s="1">
        <v>804</v>
      </c>
      <c r="C21" s="1" t="s">
        <v>161</v>
      </c>
      <c r="D21" s="15"/>
      <c r="E21" s="15"/>
      <c r="F21" s="1">
        <v>19.78</v>
      </c>
      <c r="G21" s="1">
        <v>14.79</v>
      </c>
      <c r="H21" s="1">
        <v>13.9</v>
      </c>
      <c r="I21" s="15"/>
      <c r="J21" s="15"/>
      <c r="K21" s="15"/>
      <c r="L21" s="15"/>
      <c r="M21" s="15"/>
      <c r="N21" s="15"/>
      <c r="O21" s="15"/>
    </row>
    <row r="22" spans="1:15" ht="14.25" x14ac:dyDescent="0.2">
      <c r="A22" s="1" t="s">
        <v>147</v>
      </c>
      <c r="B22" s="1">
        <v>860</v>
      </c>
      <c r="C22" s="1" t="s">
        <v>160</v>
      </c>
      <c r="D22" s="15"/>
      <c r="E22" s="15"/>
      <c r="F22" s="15"/>
      <c r="G22" s="15"/>
      <c r="H22" s="15"/>
      <c r="I22" s="15"/>
      <c r="J22" s="15"/>
      <c r="K22" s="15"/>
      <c r="L22" s="15"/>
      <c r="M22" s="15"/>
      <c r="N22" s="1">
        <v>43.48</v>
      </c>
      <c r="O22" s="15"/>
    </row>
    <row r="23" spans="1:15" ht="14.25" x14ac:dyDescent="0.2">
      <c r="A23" s="1" t="s">
        <v>147</v>
      </c>
      <c r="B23" s="1" t="s">
        <v>418</v>
      </c>
      <c r="C23" s="1" t="s">
        <v>160</v>
      </c>
      <c r="D23" s="15"/>
      <c r="E23" s="15"/>
      <c r="F23" s="1">
        <v>18.23</v>
      </c>
      <c r="G23" s="1">
        <v>11.12</v>
      </c>
      <c r="H23" s="1">
        <v>11.81</v>
      </c>
      <c r="I23" s="15"/>
      <c r="J23" s="15"/>
      <c r="K23" s="15"/>
      <c r="L23" s="15"/>
      <c r="M23" s="15"/>
      <c r="N23" s="15"/>
      <c r="O23" s="15"/>
    </row>
    <row r="24" spans="1:15" ht="14.25" x14ac:dyDescent="0.2">
      <c r="A24" s="1" t="s">
        <v>147</v>
      </c>
      <c r="B24" s="1">
        <v>987</v>
      </c>
      <c r="C24" s="1" t="s">
        <v>162</v>
      </c>
      <c r="D24" s="1">
        <v>15.75</v>
      </c>
      <c r="E24" s="1">
        <v>11.34</v>
      </c>
      <c r="F24" s="15"/>
      <c r="G24" s="15"/>
      <c r="H24" s="15"/>
      <c r="I24" s="15"/>
      <c r="J24" s="15"/>
      <c r="K24" s="15"/>
      <c r="L24" s="15"/>
      <c r="M24" s="15"/>
      <c r="N24" s="15"/>
      <c r="O24" s="15"/>
    </row>
    <row r="25" spans="1:15" ht="14.25" x14ac:dyDescent="0.2">
      <c r="A25" s="1" t="s">
        <v>147</v>
      </c>
      <c r="B25" s="1">
        <v>1094</v>
      </c>
      <c r="C25" s="1" t="s">
        <v>163</v>
      </c>
      <c r="D25" s="15"/>
      <c r="E25" s="15"/>
      <c r="F25" s="1">
        <v>18.93</v>
      </c>
      <c r="G25" s="1">
        <v>11.04</v>
      </c>
      <c r="H25" s="1">
        <v>11.47</v>
      </c>
      <c r="I25" s="15"/>
      <c r="J25" s="15"/>
      <c r="K25" s="1">
        <v>14.73</v>
      </c>
      <c r="L25" s="1">
        <v>15.02</v>
      </c>
      <c r="M25" s="15"/>
      <c r="N25" s="15"/>
      <c r="O25" s="15"/>
    </row>
    <row r="26" spans="1:15" ht="14.25" x14ac:dyDescent="0.2">
      <c r="A26" s="1" t="s">
        <v>147</v>
      </c>
      <c r="B26" s="1">
        <v>1460</v>
      </c>
      <c r="C26" s="1" t="s">
        <v>160</v>
      </c>
      <c r="D26" s="15"/>
      <c r="E26" s="15"/>
      <c r="F26" s="15"/>
      <c r="G26" s="15"/>
      <c r="H26" s="15"/>
      <c r="I26" s="15"/>
      <c r="J26" s="15"/>
      <c r="K26" s="15"/>
      <c r="L26" s="15"/>
      <c r="M26" s="15"/>
      <c r="N26" s="1">
        <v>43.21</v>
      </c>
      <c r="O26" s="1">
        <v>17.8</v>
      </c>
    </row>
    <row r="27" spans="1:15" ht="14.25" x14ac:dyDescent="0.2">
      <c r="A27" s="1" t="s">
        <v>147</v>
      </c>
      <c r="B27" s="1">
        <v>3015</v>
      </c>
      <c r="C27" s="1" t="s">
        <v>161</v>
      </c>
      <c r="D27" s="15"/>
      <c r="E27" s="15"/>
      <c r="F27" s="15"/>
      <c r="G27" s="15"/>
      <c r="H27" s="15"/>
      <c r="I27" s="15"/>
      <c r="J27" s="1">
        <v>21.61</v>
      </c>
      <c r="K27" s="1">
        <v>14.97</v>
      </c>
      <c r="L27" s="1">
        <v>15.22</v>
      </c>
      <c r="M27" s="15"/>
      <c r="N27" s="15"/>
      <c r="O27" s="15"/>
    </row>
    <row r="28" spans="1:15" ht="14.25" x14ac:dyDescent="0.2">
      <c r="A28" s="1" t="s">
        <v>147</v>
      </c>
      <c r="B28" s="1">
        <v>3141</v>
      </c>
      <c r="C28" s="1" t="s">
        <v>160</v>
      </c>
      <c r="D28" s="15"/>
      <c r="E28" s="15"/>
      <c r="F28" s="15"/>
      <c r="G28" s="15"/>
      <c r="H28" s="15"/>
      <c r="I28" s="15"/>
      <c r="J28" s="15"/>
      <c r="K28" s="15"/>
      <c r="L28" s="1">
        <v>14.33</v>
      </c>
      <c r="M28" s="15"/>
      <c r="N28" s="15"/>
      <c r="O28" s="15"/>
    </row>
    <row r="29" spans="1:15" ht="14.25" x14ac:dyDescent="0.2">
      <c r="A29" s="1" t="s">
        <v>147</v>
      </c>
      <c r="B29" s="1">
        <v>3496</v>
      </c>
      <c r="C29" s="1" t="s">
        <v>162</v>
      </c>
      <c r="D29" s="1">
        <v>16.489999999999998</v>
      </c>
      <c r="E29" s="1">
        <v>11.46</v>
      </c>
      <c r="F29" s="1">
        <v>21.2</v>
      </c>
      <c r="G29" s="1">
        <v>15.04</v>
      </c>
      <c r="H29" s="1">
        <v>14.66</v>
      </c>
      <c r="I29" s="15"/>
      <c r="J29" s="15"/>
      <c r="K29" s="15"/>
      <c r="L29" s="15"/>
      <c r="M29" s="15"/>
      <c r="N29" s="15"/>
      <c r="O29" s="15"/>
    </row>
    <row r="30" spans="1:15" ht="14.25" x14ac:dyDescent="0.2">
      <c r="A30" s="1" t="s">
        <v>147</v>
      </c>
      <c r="B30" s="1">
        <v>4590</v>
      </c>
      <c r="C30" s="1" t="s">
        <v>161</v>
      </c>
      <c r="D30" s="15"/>
      <c r="E30" s="15"/>
      <c r="F30" s="15"/>
      <c r="G30" s="15"/>
      <c r="H30" s="15"/>
      <c r="I30" s="15"/>
      <c r="J30" s="1">
        <v>24.69</v>
      </c>
      <c r="K30" s="1">
        <v>18.149999999999999</v>
      </c>
      <c r="L30" s="1">
        <v>18.170000000000002</v>
      </c>
      <c r="M30" s="15"/>
      <c r="N30" s="15"/>
      <c r="O30" s="15"/>
    </row>
    <row r="31" spans="1:15" ht="14.25" x14ac:dyDescent="0.2">
      <c r="A31" s="1" t="s">
        <v>147</v>
      </c>
      <c r="B31" s="1">
        <v>5449</v>
      </c>
      <c r="C31" s="1" t="s">
        <v>160</v>
      </c>
      <c r="D31" s="15"/>
      <c r="E31" s="15"/>
      <c r="F31" s="1">
        <v>19.02</v>
      </c>
      <c r="G31" s="1">
        <v>10.49</v>
      </c>
      <c r="H31" s="1">
        <v>11.81</v>
      </c>
      <c r="I31" s="15"/>
      <c r="J31" s="15"/>
      <c r="K31" s="15"/>
      <c r="L31" s="15"/>
      <c r="M31" s="15"/>
      <c r="N31" s="15"/>
      <c r="O31" s="15"/>
    </row>
    <row r="32" spans="1:15" ht="14.25" x14ac:dyDescent="0.2">
      <c r="A32" s="1" t="s">
        <v>147</v>
      </c>
      <c r="B32" s="1">
        <v>5902</v>
      </c>
      <c r="C32" s="1" t="s">
        <v>162</v>
      </c>
      <c r="D32" s="1">
        <v>15.2</v>
      </c>
      <c r="E32" s="1">
        <v>11.09</v>
      </c>
      <c r="F32" s="15"/>
      <c r="G32" s="15"/>
      <c r="H32" s="15"/>
      <c r="I32" s="15"/>
      <c r="J32" s="15"/>
      <c r="K32" s="15"/>
      <c r="L32" s="15"/>
      <c r="M32" s="15"/>
      <c r="N32" s="15"/>
      <c r="O32" s="15"/>
    </row>
    <row r="33" spans="1:15" ht="14.25" x14ac:dyDescent="0.2">
      <c r="A33" s="1" t="s">
        <v>147</v>
      </c>
      <c r="B33" s="1">
        <v>9082</v>
      </c>
      <c r="C33" s="1" t="s">
        <v>160</v>
      </c>
      <c r="D33" s="1">
        <v>20.149999999999999</v>
      </c>
      <c r="E33" s="1">
        <v>9.0399999999999991</v>
      </c>
      <c r="F33" s="15"/>
      <c r="G33" s="15"/>
      <c r="H33" s="15"/>
      <c r="I33" s="15"/>
      <c r="J33" s="15"/>
      <c r="K33" s="15"/>
      <c r="L33" s="15"/>
      <c r="M33" s="15"/>
      <c r="N33" s="15"/>
      <c r="O33" s="15"/>
    </row>
    <row r="34" spans="1:15" ht="14.25" x14ac:dyDescent="0.2">
      <c r="A34" s="1" t="s">
        <v>147</v>
      </c>
      <c r="B34" s="1">
        <v>9356</v>
      </c>
      <c r="C34" s="1" t="s">
        <v>161</v>
      </c>
      <c r="D34" s="15"/>
      <c r="E34" s="15"/>
      <c r="F34" s="15"/>
      <c r="G34" s="15"/>
      <c r="H34" s="15"/>
      <c r="I34" s="15"/>
      <c r="J34" s="1">
        <v>24.78</v>
      </c>
      <c r="K34" s="1">
        <v>17.48</v>
      </c>
      <c r="L34" s="1">
        <v>17.260000000000002</v>
      </c>
      <c r="M34" s="15"/>
      <c r="N34" s="15"/>
      <c r="O34" s="15"/>
    </row>
    <row r="35" spans="1:15" ht="14.25" x14ac:dyDescent="0.2">
      <c r="A35" s="1" t="s">
        <v>147</v>
      </c>
      <c r="B35" s="1">
        <v>9428</v>
      </c>
      <c r="C35" s="1" t="s">
        <v>160</v>
      </c>
      <c r="D35" s="1">
        <v>20.83</v>
      </c>
      <c r="E35" s="15"/>
      <c r="F35" s="15"/>
      <c r="G35" s="15"/>
      <c r="H35" s="15"/>
      <c r="I35" s="15"/>
      <c r="J35" s="15"/>
      <c r="K35" s="15"/>
      <c r="L35" s="15"/>
      <c r="M35" s="15"/>
      <c r="N35" s="15"/>
      <c r="O35" s="15"/>
    </row>
    <row r="36" spans="1:15" ht="14.25" x14ac:dyDescent="0.2">
      <c r="A36" s="1" t="s">
        <v>147</v>
      </c>
      <c r="B36" s="1">
        <v>9996</v>
      </c>
      <c r="C36" s="1" t="s">
        <v>162</v>
      </c>
      <c r="D36" s="1">
        <v>15.64</v>
      </c>
      <c r="E36" s="1">
        <v>12.31</v>
      </c>
      <c r="F36" s="1">
        <v>20.25</v>
      </c>
      <c r="G36" s="1">
        <v>14.7</v>
      </c>
      <c r="H36" s="1">
        <v>14.6</v>
      </c>
      <c r="I36" s="15"/>
      <c r="J36" s="15"/>
      <c r="K36" s="15"/>
      <c r="L36" s="15"/>
      <c r="M36" s="15"/>
      <c r="N36" s="15"/>
      <c r="O36" s="15"/>
    </row>
    <row r="37" spans="1:15" ht="14.25" x14ac:dyDescent="0.2">
      <c r="A37" s="1" t="s">
        <v>147</v>
      </c>
      <c r="B37" s="1">
        <v>12229</v>
      </c>
      <c r="C37" s="1" t="s">
        <v>160</v>
      </c>
      <c r="D37" s="15"/>
      <c r="E37" s="15"/>
      <c r="F37" s="15"/>
      <c r="G37" s="15"/>
      <c r="H37" s="15"/>
      <c r="I37" s="15"/>
      <c r="J37" s="1">
        <v>23.99</v>
      </c>
      <c r="K37" s="1">
        <v>14.39</v>
      </c>
      <c r="L37" s="1">
        <v>15.98</v>
      </c>
      <c r="M37" s="15"/>
      <c r="N37" s="15"/>
      <c r="O37" s="15"/>
    </row>
    <row r="38" spans="1:15" ht="14.25" x14ac:dyDescent="0.2">
      <c r="A38" s="1" t="s">
        <v>147</v>
      </c>
      <c r="B38" s="1" t="s">
        <v>419</v>
      </c>
      <c r="C38" s="1" t="s">
        <v>160</v>
      </c>
      <c r="D38" s="15"/>
      <c r="E38" s="15"/>
      <c r="F38" s="15"/>
      <c r="G38" s="15"/>
      <c r="H38" s="15"/>
      <c r="I38" s="15"/>
      <c r="J38" s="1">
        <v>24.13</v>
      </c>
      <c r="K38" s="1">
        <v>14.31</v>
      </c>
      <c r="L38" s="1">
        <v>14.27</v>
      </c>
      <c r="M38" s="15"/>
      <c r="N38" s="15"/>
      <c r="O38" s="15"/>
    </row>
    <row r="39" spans="1:15" ht="14.25" x14ac:dyDescent="0.2">
      <c r="A39" s="1" t="s">
        <v>147</v>
      </c>
      <c r="B39" s="1" t="s">
        <v>420</v>
      </c>
      <c r="C39" s="1" t="s">
        <v>160</v>
      </c>
      <c r="D39" s="15"/>
      <c r="E39" s="15"/>
      <c r="F39" s="15"/>
      <c r="G39" s="15"/>
      <c r="H39" s="15"/>
      <c r="I39" s="15"/>
      <c r="J39" s="15"/>
      <c r="K39" s="15"/>
      <c r="L39" s="15"/>
      <c r="M39" s="15"/>
      <c r="N39" s="15"/>
      <c r="O39" s="1">
        <v>17.29</v>
      </c>
    </row>
    <row r="40" spans="1:15" ht="14.25" x14ac:dyDescent="0.2">
      <c r="A40" s="1" t="s">
        <v>147</v>
      </c>
      <c r="B40" s="1">
        <v>12298</v>
      </c>
      <c r="C40" s="1" t="s">
        <v>161</v>
      </c>
      <c r="D40" s="15"/>
      <c r="E40" s="15"/>
      <c r="F40" s="15"/>
      <c r="G40" s="15"/>
      <c r="H40" s="15"/>
      <c r="I40" s="15"/>
      <c r="J40" s="1">
        <v>22.93</v>
      </c>
      <c r="K40" s="1">
        <v>16.7</v>
      </c>
      <c r="L40" s="1">
        <v>17.09</v>
      </c>
      <c r="M40" s="15"/>
      <c r="N40" s="15"/>
      <c r="O40" s="15"/>
    </row>
    <row r="41" spans="1:15" ht="14.25" x14ac:dyDescent="0.2">
      <c r="A41" s="1" t="s">
        <v>147</v>
      </c>
      <c r="B41" s="1">
        <v>12416</v>
      </c>
      <c r="C41" s="1" t="s">
        <v>163</v>
      </c>
      <c r="D41" s="1">
        <v>20.75</v>
      </c>
      <c r="E41" s="1">
        <v>9.56</v>
      </c>
      <c r="F41" s="15"/>
      <c r="G41" s="15"/>
      <c r="H41" s="15"/>
      <c r="I41" s="15"/>
      <c r="J41" s="15"/>
      <c r="K41" s="15"/>
      <c r="L41" s="15"/>
      <c r="M41" s="15"/>
      <c r="N41" s="15"/>
      <c r="O41" s="15"/>
    </row>
    <row r="42" spans="1:15" ht="14.25" x14ac:dyDescent="0.2">
      <c r="A42" s="1" t="s">
        <v>147</v>
      </c>
      <c r="B42" s="1">
        <v>12848</v>
      </c>
      <c r="C42" s="1" t="s">
        <v>161</v>
      </c>
      <c r="D42" s="1">
        <v>15.29</v>
      </c>
      <c r="E42" s="1">
        <v>11.45</v>
      </c>
      <c r="F42" s="15"/>
      <c r="G42" s="15"/>
      <c r="H42" s="15"/>
      <c r="I42" s="15"/>
      <c r="J42" s="15"/>
      <c r="K42" s="15"/>
      <c r="L42" s="15"/>
      <c r="M42" s="15"/>
      <c r="N42" s="15"/>
      <c r="O42" s="15"/>
    </row>
    <row r="43" spans="1:15" ht="14.25" x14ac:dyDescent="0.2">
      <c r="A43" s="1" t="s">
        <v>147</v>
      </c>
      <c r="B43" s="1">
        <v>13075</v>
      </c>
      <c r="C43" s="1" t="s">
        <v>160</v>
      </c>
      <c r="D43" s="15"/>
      <c r="E43" s="15"/>
      <c r="F43" s="15"/>
      <c r="G43" s="1">
        <v>12.02</v>
      </c>
      <c r="H43" s="15"/>
      <c r="I43" s="15"/>
      <c r="J43" s="15"/>
      <c r="K43" s="15"/>
      <c r="L43" s="15"/>
      <c r="M43" s="15"/>
      <c r="N43" s="15"/>
      <c r="O43" s="15"/>
    </row>
    <row r="44" spans="1:15" ht="14.25" x14ac:dyDescent="0.2">
      <c r="A44" s="1" t="s">
        <v>147</v>
      </c>
      <c r="B44" s="1" t="s">
        <v>421</v>
      </c>
      <c r="C44" s="1" t="s">
        <v>160</v>
      </c>
      <c r="D44" s="15"/>
      <c r="E44" s="15"/>
      <c r="F44" s="1">
        <v>19.5</v>
      </c>
      <c r="G44" s="1">
        <v>11.02</v>
      </c>
      <c r="H44" s="1">
        <v>11.84</v>
      </c>
      <c r="I44" s="15"/>
      <c r="J44" s="15"/>
      <c r="K44" s="15"/>
      <c r="L44" s="15"/>
      <c r="M44" s="15"/>
      <c r="N44" s="15"/>
      <c r="O44" s="15"/>
    </row>
    <row r="45" spans="1:15" ht="14.25" x14ac:dyDescent="0.2">
      <c r="A45" s="1" t="s">
        <v>147</v>
      </c>
      <c r="B45" s="1">
        <v>13595</v>
      </c>
      <c r="C45" s="1" t="s">
        <v>160</v>
      </c>
      <c r="D45" s="15"/>
      <c r="E45" s="1">
        <v>9.35</v>
      </c>
      <c r="F45" s="15"/>
      <c r="G45" s="15"/>
      <c r="H45" s="15"/>
      <c r="I45" s="15"/>
      <c r="J45" s="15"/>
      <c r="K45" s="15"/>
      <c r="L45" s="15"/>
      <c r="M45" s="15"/>
      <c r="N45" s="15"/>
      <c r="O45" s="15"/>
    </row>
    <row r="46" spans="1:15" ht="14.25" x14ac:dyDescent="0.2">
      <c r="A46" s="1" t="s">
        <v>147</v>
      </c>
      <c r="B46" s="1">
        <v>13674</v>
      </c>
      <c r="C46" s="1" t="s">
        <v>161</v>
      </c>
      <c r="D46" s="15"/>
      <c r="E46" s="1">
        <v>11.27</v>
      </c>
      <c r="F46" s="15"/>
      <c r="G46" s="15"/>
      <c r="H46" s="15"/>
      <c r="I46" s="15"/>
      <c r="J46" s="15"/>
      <c r="K46" s="15"/>
      <c r="L46" s="15"/>
      <c r="M46" s="15"/>
      <c r="N46" s="15"/>
      <c r="O46" s="15"/>
    </row>
    <row r="47" spans="1:15" ht="14.25" x14ac:dyDescent="0.2">
      <c r="A47" s="1" t="s">
        <v>147</v>
      </c>
      <c r="B47" s="1">
        <v>13788</v>
      </c>
      <c r="C47" s="1" t="s">
        <v>160</v>
      </c>
      <c r="D47" s="1">
        <v>22.37</v>
      </c>
      <c r="E47" s="1">
        <v>9.69</v>
      </c>
      <c r="F47" s="15"/>
      <c r="G47" s="15"/>
      <c r="H47" s="15"/>
      <c r="I47" s="15"/>
      <c r="J47" s="15"/>
      <c r="K47" s="15"/>
      <c r="L47" s="15"/>
      <c r="M47" s="15"/>
      <c r="N47" s="15"/>
      <c r="O47" s="15"/>
    </row>
    <row r="48" spans="1:15" ht="14.25" x14ac:dyDescent="0.2">
      <c r="A48" s="1" t="s">
        <v>147</v>
      </c>
      <c r="B48" s="1">
        <v>14215</v>
      </c>
      <c r="C48" s="1" t="s">
        <v>160</v>
      </c>
      <c r="D48" s="15"/>
      <c r="E48" s="15"/>
      <c r="F48" s="15"/>
      <c r="G48" s="15"/>
      <c r="H48" s="15"/>
      <c r="I48" s="15"/>
      <c r="J48" s="1">
        <v>24.49</v>
      </c>
      <c r="K48" s="15"/>
      <c r="L48" s="1">
        <v>16.36</v>
      </c>
      <c r="M48" s="15"/>
      <c r="N48" s="15"/>
      <c r="O48" s="15"/>
    </row>
    <row r="49" spans="1:15" ht="14.25" x14ac:dyDescent="0.2">
      <c r="A49" s="1" t="s">
        <v>147</v>
      </c>
      <c r="B49" s="1">
        <v>14512</v>
      </c>
      <c r="C49" s="1" t="s">
        <v>161</v>
      </c>
      <c r="D49" s="1">
        <v>15.48</v>
      </c>
      <c r="E49" s="1">
        <v>11.21</v>
      </c>
      <c r="F49" s="15"/>
      <c r="G49" s="15"/>
      <c r="H49" s="15"/>
      <c r="I49" s="15"/>
      <c r="J49" s="15"/>
      <c r="K49" s="15"/>
      <c r="L49" s="15"/>
      <c r="M49" s="15"/>
      <c r="N49" s="15"/>
      <c r="O49" s="15"/>
    </row>
    <row r="50" spans="1:15" ht="14.25" x14ac:dyDescent="0.2">
      <c r="A50" s="1" t="s">
        <v>147</v>
      </c>
      <c r="B50" s="1">
        <v>15331</v>
      </c>
      <c r="C50" s="1" t="s">
        <v>160</v>
      </c>
      <c r="D50" s="15"/>
      <c r="E50" s="15"/>
      <c r="F50" s="1">
        <v>19.73</v>
      </c>
      <c r="G50" s="1">
        <v>11.41</v>
      </c>
      <c r="H50" s="1">
        <v>12.7</v>
      </c>
      <c r="I50" s="15"/>
      <c r="J50" s="15"/>
      <c r="K50" s="15"/>
      <c r="L50" s="15"/>
      <c r="M50" s="15"/>
      <c r="N50" s="15"/>
      <c r="O50" s="15"/>
    </row>
    <row r="51" spans="1:15" ht="14.25" x14ac:dyDescent="0.2">
      <c r="A51" s="1" t="s">
        <v>147</v>
      </c>
      <c r="B51" s="1">
        <v>15485</v>
      </c>
      <c r="C51" s="1" t="s">
        <v>160</v>
      </c>
      <c r="D51" s="15"/>
      <c r="E51" s="15"/>
      <c r="F51" s="1">
        <v>19.260000000000002</v>
      </c>
      <c r="G51" s="1">
        <v>11.51</v>
      </c>
      <c r="H51" s="1">
        <v>12.43</v>
      </c>
      <c r="I51" s="15"/>
      <c r="J51" s="15"/>
      <c r="K51" s="15"/>
      <c r="L51" s="15"/>
      <c r="M51" s="15"/>
      <c r="N51" s="15"/>
      <c r="O51" s="15"/>
    </row>
    <row r="52" spans="1:15" ht="14.25" x14ac:dyDescent="0.2">
      <c r="A52" s="1" t="s">
        <v>147</v>
      </c>
      <c r="B52" s="1">
        <v>15606</v>
      </c>
      <c r="C52" s="1" t="s">
        <v>160</v>
      </c>
      <c r="D52" s="15"/>
      <c r="E52" s="15"/>
      <c r="F52" s="15"/>
      <c r="G52" s="15"/>
      <c r="H52" s="15"/>
      <c r="I52" s="15"/>
      <c r="J52" s="1">
        <v>23.36</v>
      </c>
      <c r="K52" s="1">
        <v>14.38</v>
      </c>
      <c r="L52" s="1">
        <v>14.76</v>
      </c>
      <c r="M52" s="15"/>
      <c r="N52" s="15"/>
      <c r="O52" s="15"/>
    </row>
    <row r="53" spans="1:15" ht="14.25" x14ac:dyDescent="0.2">
      <c r="A53" s="1" t="s">
        <v>147</v>
      </c>
      <c r="B53" s="1">
        <v>15704</v>
      </c>
      <c r="C53" s="1" t="s">
        <v>160</v>
      </c>
      <c r="D53" s="15"/>
      <c r="E53" s="15"/>
      <c r="F53" s="1">
        <v>19.010000000000002</v>
      </c>
      <c r="G53" s="1">
        <v>11.81</v>
      </c>
      <c r="H53" s="1">
        <v>12.23</v>
      </c>
      <c r="I53" s="15"/>
      <c r="J53" s="15"/>
      <c r="K53" s="15"/>
      <c r="L53" s="15"/>
      <c r="M53" s="15"/>
      <c r="N53" s="15"/>
      <c r="O53" s="15"/>
    </row>
    <row r="54" spans="1:15" ht="14.25" x14ac:dyDescent="0.2">
      <c r="A54" s="1" t="s">
        <v>147</v>
      </c>
      <c r="B54" s="1">
        <v>16908</v>
      </c>
      <c r="C54" s="1" t="s">
        <v>160</v>
      </c>
      <c r="D54" s="1">
        <v>21.64</v>
      </c>
      <c r="E54" s="1">
        <v>9.4700000000000006</v>
      </c>
      <c r="F54" s="15"/>
      <c r="G54" s="15"/>
      <c r="H54" s="15"/>
      <c r="I54" s="15"/>
      <c r="J54" s="15"/>
      <c r="K54" s="15"/>
      <c r="L54" s="15"/>
      <c r="M54" s="15"/>
      <c r="N54" s="15"/>
      <c r="O54" s="15"/>
    </row>
    <row r="55" spans="1:15" ht="14.25" x14ac:dyDescent="0.2">
      <c r="A55" s="1" t="s">
        <v>147</v>
      </c>
      <c r="B55" s="1">
        <v>16959</v>
      </c>
      <c r="C55" s="1" t="s">
        <v>161</v>
      </c>
      <c r="D55" s="15"/>
      <c r="E55" s="15"/>
      <c r="F55" s="1">
        <v>16.72</v>
      </c>
      <c r="G55" s="1">
        <v>12.25</v>
      </c>
      <c r="H55" s="1">
        <v>12.17</v>
      </c>
      <c r="I55" s="15"/>
      <c r="J55" s="15"/>
      <c r="K55" s="15"/>
      <c r="L55" s="15"/>
      <c r="M55" s="15"/>
      <c r="N55" s="15"/>
      <c r="O55" s="15"/>
    </row>
    <row r="56" spans="1:15" ht="14.25" x14ac:dyDescent="0.2">
      <c r="A56" s="1" t="s">
        <v>147</v>
      </c>
      <c r="B56" s="1">
        <v>16975</v>
      </c>
      <c r="C56" s="1" t="s">
        <v>160</v>
      </c>
      <c r="D56" s="15"/>
      <c r="E56" s="15"/>
      <c r="F56" s="1">
        <v>15.7</v>
      </c>
      <c r="G56" s="1">
        <v>10.08</v>
      </c>
      <c r="H56" s="1">
        <v>10.86</v>
      </c>
      <c r="I56" s="15"/>
      <c r="J56" s="15"/>
      <c r="K56" s="15"/>
      <c r="L56" s="15"/>
      <c r="M56" s="15"/>
      <c r="N56" s="15"/>
      <c r="O56" s="15"/>
    </row>
    <row r="57" spans="1:15" ht="14.25" x14ac:dyDescent="0.2">
      <c r="A57" s="1" t="s">
        <v>147</v>
      </c>
      <c r="B57" s="1">
        <v>17132</v>
      </c>
      <c r="C57" s="1" t="s">
        <v>161</v>
      </c>
      <c r="D57" s="1">
        <v>16.28</v>
      </c>
      <c r="E57" s="1">
        <v>12.47</v>
      </c>
      <c r="F57" s="15"/>
      <c r="G57" s="15"/>
      <c r="H57" s="15"/>
      <c r="I57" s="15"/>
      <c r="J57" s="15"/>
      <c r="K57" s="15"/>
      <c r="L57" s="15"/>
      <c r="M57" s="15"/>
      <c r="N57" s="15"/>
      <c r="O57" s="15"/>
    </row>
    <row r="58" spans="1:15" ht="14.25" x14ac:dyDescent="0.2">
      <c r="A58" s="1" t="s">
        <v>147</v>
      </c>
      <c r="B58" s="1">
        <v>17416</v>
      </c>
      <c r="C58" s="1" t="s">
        <v>161</v>
      </c>
      <c r="D58" s="1">
        <v>16.079999999999998</v>
      </c>
      <c r="E58" s="1">
        <v>12.08</v>
      </c>
      <c r="F58" s="15"/>
      <c r="G58" s="15"/>
      <c r="H58" s="15"/>
      <c r="I58" s="15"/>
      <c r="J58" s="15"/>
      <c r="K58" s="15"/>
      <c r="L58" s="15"/>
      <c r="M58" s="15"/>
      <c r="N58" s="15"/>
      <c r="O58" s="15"/>
    </row>
    <row r="59" spans="1:15" ht="14.25" x14ac:dyDescent="0.2">
      <c r="A59" s="1" t="s">
        <v>147</v>
      </c>
      <c r="B59" s="1">
        <v>17844</v>
      </c>
      <c r="C59" s="1" t="s">
        <v>162</v>
      </c>
      <c r="D59" s="15"/>
      <c r="E59" s="15"/>
      <c r="F59" s="1">
        <v>19.899999999999999</v>
      </c>
      <c r="G59" s="1">
        <v>15.27</v>
      </c>
      <c r="H59" s="1">
        <v>15.03</v>
      </c>
      <c r="I59" s="15"/>
      <c r="J59" s="15"/>
      <c r="K59" s="15"/>
      <c r="L59" s="15"/>
      <c r="M59" s="15"/>
      <c r="N59" s="15"/>
      <c r="O59" s="15"/>
    </row>
    <row r="60" spans="1:15" ht="14.25" x14ac:dyDescent="0.2">
      <c r="A60" s="1" t="s">
        <v>147</v>
      </c>
      <c r="B60" s="1">
        <v>17870</v>
      </c>
      <c r="C60" s="1" t="s">
        <v>161</v>
      </c>
      <c r="D60" s="15"/>
      <c r="E60" s="15"/>
      <c r="F60" s="1">
        <v>17.8</v>
      </c>
      <c r="G60" s="1">
        <v>15.41</v>
      </c>
      <c r="H60" s="1">
        <v>15.72</v>
      </c>
      <c r="I60" s="15"/>
      <c r="J60" s="15"/>
      <c r="K60" s="15"/>
      <c r="L60" s="15"/>
      <c r="M60" s="15"/>
      <c r="N60" s="15"/>
      <c r="O60" s="15"/>
    </row>
    <row r="61" spans="1:15" ht="14.25" x14ac:dyDescent="0.2">
      <c r="A61" s="1" t="s">
        <v>147</v>
      </c>
      <c r="B61" s="1">
        <v>18896</v>
      </c>
      <c r="C61" s="1" t="s">
        <v>161</v>
      </c>
      <c r="D61" s="15"/>
      <c r="E61" s="15"/>
      <c r="F61" s="15"/>
      <c r="G61" s="15"/>
      <c r="H61" s="15"/>
      <c r="I61" s="15"/>
      <c r="J61" s="15"/>
      <c r="K61" s="15"/>
      <c r="L61" s="15"/>
      <c r="M61" s="15"/>
      <c r="N61" s="1">
        <v>34.4</v>
      </c>
      <c r="O61" s="1">
        <v>19.899999999999999</v>
      </c>
    </row>
    <row r="62" spans="1:15" ht="14.25" x14ac:dyDescent="0.2">
      <c r="A62" s="1" t="s">
        <v>147</v>
      </c>
      <c r="B62" s="1">
        <v>19838</v>
      </c>
      <c r="C62" s="1" t="s">
        <v>161</v>
      </c>
      <c r="D62" s="15"/>
      <c r="E62" s="15"/>
      <c r="F62" s="1">
        <v>17.48</v>
      </c>
      <c r="G62" s="1">
        <v>13.96</v>
      </c>
      <c r="H62" s="1">
        <v>13.59</v>
      </c>
      <c r="I62" s="15"/>
      <c r="J62" s="15"/>
      <c r="K62" s="15"/>
      <c r="L62" s="15"/>
      <c r="M62" s="15"/>
      <c r="N62" s="15"/>
      <c r="O62" s="15"/>
    </row>
    <row r="63" spans="1:15" ht="14.25" x14ac:dyDescent="0.2">
      <c r="A63" s="1" t="s">
        <v>147</v>
      </c>
      <c r="B63" s="1">
        <v>20414</v>
      </c>
      <c r="C63" s="1" t="s">
        <v>160</v>
      </c>
      <c r="D63" s="1">
        <v>20.32</v>
      </c>
      <c r="E63" s="1">
        <v>9.01</v>
      </c>
      <c r="F63" s="15"/>
      <c r="G63" s="15"/>
      <c r="H63" s="15"/>
      <c r="I63" s="15"/>
      <c r="J63" s="15"/>
      <c r="K63" s="15"/>
      <c r="L63" s="15"/>
      <c r="M63" s="15"/>
      <c r="N63" s="15"/>
      <c r="O63" s="15"/>
    </row>
    <row r="64" spans="1:15" ht="14.25" x14ac:dyDescent="0.2">
      <c r="A64" s="1" t="s">
        <v>147</v>
      </c>
      <c r="B64" s="1">
        <v>20755</v>
      </c>
      <c r="C64" s="1" t="s">
        <v>160</v>
      </c>
      <c r="D64" s="15"/>
      <c r="E64" s="15"/>
      <c r="F64" s="15"/>
      <c r="G64" s="15"/>
      <c r="H64" s="15"/>
      <c r="I64" s="15"/>
      <c r="J64" s="15"/>
      <c r="K64" s="15"/>
      <c r="L64" s="15"/>
      <c r="M64" s="15"/>
      <c r="N64" s="1">
        <v>43.25</v>
      </c>
      <c r="O64" s="1">
        <v>18.66</v>
      </c>
    </row>
    <row r="65" spans="1:18" ht="14.25" x14ac:dyDescent="0.2">
      <c r="A65" s="1" t="s">
        <v>147</v>
      </c>
      <c r="B65" s="1">
        <v>20771</v>
      </c>
      <c r="C65" s="1" t="s">
        <v>161</v>
      </c>
      <c r="D65" s="1">
        <v>15.33</v>
      </c>
      <c r="E65" s="1">
        <v>11.43</v>
      </c>
      <c r="F65" s="15"/>
      <c r="G65" s="15"/>
      <c r="H65" s="15"/>
      <c r="I65" s="15"/>
      <c r="J65" s="15"/>
      <c r="K65" s="15"/>
      <c r="L65" s="15"/>
      <c r="M65" s="15"/>
      <c r="N65" s="15"/>
      <c r="O65" s="15"/>
    </row>
    <row r="66" spans="1:18" ht="14.25" x14ac:dyDescent="0.2">
      <c r="A66" s="1" t="s">
        <v>147</v>
      </c>
      <c r="B66" s="1">
        <v>21119</v>
      </c>
      <c r="C66" s="1" t="s">
        <v>160</v>
      </c>
      <c r="D66" s="15"/>
      <c r="E66" s="15"/>
      <c r="F66" s="1">
        <v>20.92</v>
      </c>
      <c r="G66" s="1">
        <v>11.14</v>
      </c>
      <c r="H66" s="1">
        <v>12.23</v>
      </c>
      <c r="I66" s="15"/>
      <c r="J66" s="15"/>
      <c r="K66" s="15"/>
      <c r="L66" s="15"/>
      <c r="M66" s="15"/>
      <c r="N66" s="15"/>
      <c r="O66" s="15"/>
    </row>
    <row r="67" spans="1:18" ht="14.25" x14ac:dyDescent="0.2">
      <c r="A67" s="1" t="s">
        <v>147</v>
      </c>
      <c r="B67" s="1">
        <v>22006</v>
      </c>
      <c r="C67" s="1" t="s">
        <v>163</v>
      </c>
      <c r="D67" s="15"/>
      <c r="E67" s="1">
        <v>9.32</v>
      </c>
      <c r="F67" s="1">
        <v>19.03</v>
      </c>
      <c r="G67" s="1">
        <v>10.86</v>
      </c>
      <c r="H67" s="1">
        <v>11.89</v>
      </c>
      <c r="I67" s="15"/>
      <c r="J67" s="15"/>
      <c r="K67" s="15"/>
      <c r="L67" s="15"/>
      <c r="M67" s="15"/>
      <c r="N67" s="15"/>
      <c r="O67" s="15"/>
    </row>
    <row r="68" spans="1:18" ht="14.25" x14ac:dyDescent="0.2">
      <c r="A68" s="1" t="s">
        <v>147</v>
      </c>
      <c r="B68" s="1">
        <v>22240</v>
      </c>
      <c r="C68" s="1" t="s">
        <v>162</v>
      </c>
      <c r="D68" s="15"/>
      <c r="E68" s="15"/>
      <c r="F68" s="15"/>
      <c r="G68" s="15"/>
      <c r="H68" s="15"/>
      <c r="I68" s="15"/>
      <c r="J68" s="1">
        <v>28</v>
      </c>
      <c r="K68" s="1">
        <v>20.53</v>
      </c>
      <c r="L68" s="1">
        <v>19.11</v>
      </c>
      <c r="M68" s="15"/>
      <c r="N68" s="1">
        <v>42.77</v>
      </c>
      <c r="O68" s="1">
        <v>22.92</v>
      </c>
    </row>
    <row r="69" spans="1:18" ht="14.25" x14ac:dyDescent="0.2">
      <c r="A69" s="1" t="s">
        <v>147</v>
      </c>
      <c r="B69" s="1">
        <v>22865</v>
      </c>
      <c r="C69" s="1" t="s">
        <v>162</v>
      </c>
      <c r="D69" s="1">
        <v>14.38</v>
      </c>
      <c r="E69" s="1">
        <v>10.85</v>
      </c>
      <c r="F69" s="1">
        <v>18.649999999999999</v>
      </c>
      <c r="G69" s="1">
        <v>13.42</v>
      </c>
      <c r="H69" s="1">
        <v>13.03</v>
      </c>
      <c r="I69" s="15"/>
      <c r="J69" s="15"/>
      <c r="K69" s="15"/>
      <c r="L69" s="15"/>
      <c r="M69" s="15"/>
      <c r="N69" s="15"/>
      <c r="O69" s="15"/>
    </row>
    <row r="70" spans="1:18" ht="14.25" x14ac:dyDescent="0.2">
      <c r="A70" s="1" t="s">
        <v>147</v>
      </c>
      <c r="B70" s="1">
        <v>23177</v>
      </c>
      <c r="C70" s="1" t="s">
        <v>161</v>
      </c>
      <c r="D70" s="15"/>
      <c r="E70" s="15"/>
      <c r="F70" s="1">
        <v>18.649999999999999</v>
      </c>
      <c r="G70" s="1">
        <v>14.08</v>
      </c>
      <c r="H70" s="1">
        <v>14.24</v>
      </c>
      <c r="I70" s="15"/>
      <c r="J70" s="15"/>
      <c r="K70" s="15"/>
      <c r="L70" s="15"/>
      <c r="M70" s="15"/>
      <c r="N70" s="15"/>
      <c r="O70" s="15"/>
    </row>
    <row r="71" spans="1:18" ht="14.25" x14ac:dyDescent="0.2">
      <c r="A71" s="1" t="s">
        <v>147</v>
      </c>
      <c r="B71" s="1">
        <v>23349</v>
      </c>
      <c r="C71" s="1" t="s">
        <v>163</v>
      </c>
      <c r="D71" s="1">
        <v>20.36</v>
      </c>
      <c r="E71" s="1">
        <v>9.08</v>
      </c>
      <c r="F71" s="1">
        <v>19.53</v>
      </c>
      <c r="G71" s="15"/>
      <c r="H71" s="1">
        <v>11.64</v>
      </c>
      <c r="I71" s="15"/>
      <c r="J71" s="15"/>
      <c r="K71" s="15"/>
      <c r="L71" s="15"/>
      <c r="M71" s="15"/>
      <c r="N71" s="15"/>
      <c r="O71" s="15"/>
      <c r="R71" s="1" t="s">
        <v>164</v>
      </c>
    </row>
    <row r="72" spans="1:18" ht="14.25" x14ac:dyDescent="0.2">
      <c r="A72" s="1" t="s">
        <v>147</v>
      </c>
      <c r="B72" s="1">
        <v>23349</v>
      </c>
      <c r="C72" s="1" t="s">
        <v>163</v>
      </c>
      <c r="D72" s="1">
        <v>20.46</v>
      </c>
      <c r="E72" s="1">
        <v>9.32</v>
      </c>
      <c r="F72" s="15"/>
      <c r="G72" s="15"/>
      <c r="H72" s="15"/>
      <c r="I72" s="15"/>
      <c r="J72" s="15"/>
      <c r="K72" s="15"/>
      <c r="L72" s="15"/>
      <c r="M72" s="15"/>
      <c r="N72" s="15"/>
      <c r="O72" s="15"/>
      <c r="R72" s="1" t="s">
        <v>165</v>
      </c>
    </row>
    <row r="73" spans="1:18" ht="14.25" x14ac:dyDescent="0.2">
      <c r="A73" s="1" t="s">
        <v>147</v>
      </c>
      <c r="B73" s="1">
        <v>23456</v>
      </c>
      <c r="C73" s="1" t="s">
        <v>163</v>
      </c>
      <c r="D73" s="1">
        <v>19.79</v>
      </c>
      <c r="E73" s="1">
        <v>8.9499999999999993</v>
      </c>
      <c r="F73" s="1">
        <v>18.95</v>
      </c>
      <c r="G73" s="1">
        <v>10.94</v>
      </c>
      <c r="H73" s="1">
        <v>11.52</v>
      </c>
      <c r="I73" s="15"/>
      <c r="J73" s="15"/>
      <c r="K73" s="15"/>
      <c r="L73" s="15"/>
      <c r="M73" s="15"/>
      <c r="N73" s="15"/>
      <c r="O73" s="15"/>
    </row>
    <row r="74" spans="1:18" ht="14.25" x14ac:dyDescent="0.2">
      <c r="A74" s="1" t="s">
        <v>147</v>
      </c>
      <c r="B74" s="1">
        <v>23583</v>
      </c>
      <c r="C74" s="1" t="s">
        <v>163</v>
      </c>
      <c r="D74" s="1">
        <v>19.57</v>
      </c>
      <c r="E74" s="1">
        <v>9.26</v>
      </c>
      <c r="F74" s="15"/>
      <c r="G74" s="15"/>
      <c r="H74" s="15"/>
      <c r="I74" s="15"/>
      <c r="J74" s="15"/>
      <c r="K74" s="15"/>
      <c r="L74" s="15"/>
      <c r="M74" s="15"/>
      <c r="N74" s="15"/>
      <c r="O74" s="15"/>
    </row>
    <row r="75" spans="1:18" ht="14.25" x14ac:dyDescent="0.2">
      <c r="A75" s="1" t="s">
        <v>147</v>
      </c>
      <c r="B75" s="1">
        <v>24378</v>
      </c>
      <c r="C75" s="1" t="s">
        <v>161</v>
      </c>
      <c r="D75" s="15"/>
      <c r="E75" s="15"/>
      <c r="F75" s="15"/>
      <c r="G75" s="15"/>
      <c r="H75" s="15"/>
      <c r="I75" s="15"/>
      <c r="J75" s="1">
        <v>25.3</v>
      </c>
      <c r="K75" s="1">
        <v>18.170000000000002</v>
      </c>
      <c r="L75" s="1">
        <v>17.75</v>
      </c>
      <c r="M75" s="15"/>
      <c r="N75" s="15"/>
      <c r="O75" s="15"/>
    </row>
    <row r="76" spans="1:18" ht="14.25" x14ac:dyDescent="0.2">
      <c r="A76" s="1" t="s">
        <v>147</v>
      </c>
      <c r="B76" s="1">
        <v>24932</v>
      </c>
      <c r="C76" s="1" t="s">
        <v>163</v>
      </c>
      <c r="D76" s="15"/>
      <c r="E76" s="15"/>
      <c r="F76" s="15"/>
      <c r="G76" s="15"/>
      <c r="H76" s="15"/>
      <c r="I76" s="15"/>
      <c r="J76" s="1">
        <v>24.84</v>
      </c>
      <c r="K76" s="1">
        <v>16.22</v>
      </c>
      <c r="L76" s="1">
        <v>17.45</v>
      </c>
      <c r="M76" s="15"/>
      <c r="N76" s="15"/>
      <c r="O76" s="1">
        <v>19.760000000000002</v>
      </c>
    </row>
    <row r="77" spans="1:18" ht="14.25" x14ac:dyDescent="0.2">
      <c r="A77" s="1" t="s">
        <v>147</v>
      </c>
      <c r="B77" s="1">
        <v>25020</v>
      </c>
      <c r="C77" s="1" t="s">
        <v>161</v>
      </c>
      <c r="D77" s="15"/>
      <c r="E77" s="15"/>
      <c r="F77" s="15"/>
      <c r="G77" s="15"/>
      <c r="H77" s="15"/>
      <c r="I77" s="15"/>
      <c r="J77" s="15"/>
      <c r="K77" s="15"/>
      <c r="L77" s="15"/>
      <c r="M77" s="15"/>
      <c r="N77" s="1">
        <v>39.5</v>
      </c>
      <c r="O77" s="1">
        <v>21.17</v>
      </c>
    </row>
    <row r="78" spans="1:18" ht="14.25" x14ac:dyDescent="0.2">
      <c r="A78" s="1" t="s">
        <v>147</v>
      </c>
      <c r="B78" s="1">
        <v>25165</v>
      </c>
      <c r="C78" s="1" t="s">
        <v>161</v>
      </c>
      <c r="D78" s="15"/>
      <c r="E78" s="15"/>
      <c r="F78" s="15"/>
      <c r="G78" s="15"/>
      <c r="H78" s="15"/>
      <c r="I78" s="15"/>
      <c r="J78" s="15"/>
      <c r="K78" s="15"/>
      <c r="L78" s="15"/>
      <c r="M78" s="15"/>
      <c r="N78" s="1">
        <v>37.58</v>
      </c>
      <c r="O78" s="1">
        <v>18.63</v>
      </c>
    </row>
    <row r="79" spans="1:18" ht="14.25" x14ac:dyDescent="0.2">
      <c r="A79" s="1" t="s">
        <v>147</v>
      </c>
      <c r="B79" s="1">
        <v>25166</v>
      </c>
      <c r="C79" s="1" t="s">
        <v>161</v>
      </c>
      <c r="D79" s="15"/>
      <c r="E79" s="15"/>
      <c r="F79" s="15"/>
      <c r="G79" s="15"/>
      <c r="H79" s="15"/>
      <c r="I79" s="15"/>
      <c r="J79" s="1">
        <v>22.37</v>
      </c>
      <c r="K79" s="1">
        <v>17.07</v>
      </c>
      <c r="L79" s="1">
        <v>17.05</v>
      </c>
      <c r="M79" s="15"/>
      <c r="N79" s="15"/>
      <c r="O79" s="15"/>
    </row>
    <row r="80" spans="1:18" ht="14.25" x14ac:dyDescent="0.2">
      <c r="A80" s="1" t="s">
        <v>147</v>
      </c>
      <c r="B80" s="1">
        <v>25355</v>
      </c>
      <c r="C80" s="1" t="s">
        <v>163</v>
      </c>
      <c r="D80" s="15"/>
      <c r="E80" s="15"/>
      <c r="F80" s="1">
        <v>18.850000000000001</v>
      </c>
      <c r="G80" s="1">
        <v>11.02</v>
      </c>
      <c r="H80" s="1">
        <v>11.51</v>
      </c>
      <c r="I80" s="15"/>
      <c r="J80" s="1">
        <v>24.53</v>
      </c>
      <c r="K80" s="1">
        <v>15.18</v>
      </c>
      <c r="L80" s="1">
        <v>15.58</v>
      </c>
      <c r="M80" s="15"/>
      <c r="N80" s="15"/>
      <c r="O80" s="15"/>
    </row>
    <row r="81" spans="1:18" ht="14.25" x14ac:dyDescent="0.2">
      <c r="A81" s="1" t="s">
        <v>147</v>
      </c>
      <c r="B81" s="1">
        <v>25361</v>
      </c>
      <c r="C81" s="1" t="s">
        <v>163</v>
      </c>
      <c r="D81" s="15"/>
      <c r="E81" s="15"/>
      <c r="F81" s="1">
        <v>15.85</v>
      </c>
      <c r="G81" s="1">
        <v>10.66</v>
      </c>
      <c r="H81" s="1">
        <v>11.45</v>
      </c>
      <c r="I81" s="15"/>
      <c r="J81" s="1">
        <v>22.43</v>
      </c>
      <c r="K81" s="1">
        <v>14.18</v>
      </c>
      <c r="L81" s="1">
        <v>14.87</v>
      </c>
      <c r="M81" s="15"/>
      <c r="N81" s="1">
        <v>41.64</v>
      </c>
      <c r="O81" s="1">
        <v>16.329999999999998</v>
      </c>
      <c r="R81" s="1" t="s">
        <v>164</v>
      </c>
    </row>
    <row r="82" spans="1:18" ht="14.25" x14ac:dyDescent="0.2">
      <c r="A82" s="1" t="s">
        <v>147</v>
      </c>
      <c r="B82" s="1">
        <v>25361</v>
      </c>
      <c r="C82" s="1" t="s">
        <v>163</v>
      </c>
      <c r="D82" s="15"/>
      <c r="E82" s="15"/>
      <c r="F82" s="15"/>
      <c r="G82" s="15"/>
      <c r="H82" s="15"/>
      <c r="I82" s="15"/>
      <c r="J82" s="1">
        <v>22.18</v>
      </c>
      <c r="K82" s="1">
        <v>14.54</v>
      </c>
      <c r="L82" s="1">
        <v>15.05</v>
      </c>
      <c r="M82" s="15"/>
      <c r="N82" s="1">
        <v>41.23</v>
      </c>
      <c r="O82" s="1">
        <v>16.68</v>
      </c>
      <c r="R82" s="1" t="s">
        <v>165</v>
      </c>
    </row>
    <row r="83" spans="1:18" ht="14.25" x14ac:dyDescent="0.2">
      <c r="A83" s="1" t="s">
        <v>147</v>
      </c>
      <c r="B83" s="1">
        <v>25409</v>
      </c>
      <c r="C83" s="1" t="s">
        <v>161</v>
      </c>
      <c r="D83" s="15"/>
      <c r="E83" s="15"/>
      <c r="F83" s="15"/>
      <c r="G83" s="15"/>
      <c r="H83" s="1">
        <v>11.71</v>
      </c>
      <c r="I83" s="15"/>
      <c r="J83" s="1">
        <v>20.41</v>
      </c>
      <c r="K83" s="1">
        <v>14.99</v>
      </c>
      <c r="L83" s="1">
        <v>14.81</v>
      </c>
      <c r="M83" s="15"/>
      <c r="N83" s="15"/>
      <c r="O83" s="15"/>
    </row>
    <row r="84" spans="1:18" ht="14.25" x14ac:dyDescent="0.2">
      <c r="A84" s="1" t="s">
        <v>147</v>
      </c>
      <c r="B84" s="1">
        <v>25556</v>
      </c>
      <c r="C84" s="1" t="s">
        <v>162</v>
      </c>
      <c r="D84" s="15"/>
      <c r="E84" s="15"/>
      <c r="F84" s="1">
        <v>15.04</v>
      </c>
      <c r="G84" s="1">
        <v>11.85</v>
      </c>
      <c r="H84" s="1">
        <v>11.39</v>
      </c>
      <c r="I84" s="15"/>
      <c r="J84" s="15"/>
      <c r="K84" s="15"/>
      <c r="L84" s="15"/>
      <c r="M84" s="15"/>
      <c r="N84" s="15"/>
      <c r="O84" s="15"/>
    </row>
    <row r="85" spans="1:18" ht="14.25" x14ac:dyDescent="0.2">
      <c r="A85" s="1" t="s">
        <v>147</v>
      </c>
      <c r="B85" s="1" t="s">
        <v>425</v>
      </c>
      <c r="C85" s="1" t="s">
        <v>163</v>
      </c>
      <c r="D85" s="15"/>
      <c r="E85" s="15"/>
      <c r="F85" s="15"/>
      <c r="G85" s="15"/>
      <c r="H85" s="15"/>
      <c r="I85" s="15"/>
      <c r="J85" s="1">
        <v>26.42</v>
      </c>
      <c r="K85" s="1">
        <v>16.32</v>
      </c>
      <c r="L85" s="1">
        <v>16.420000000000002</v>
      </c>
      <c r="M85" s="15"/>
      <c r="N85" s="15"/>
      <c r="O85" s="1">
        <v>16.649999999999999</v>
      </c>
    </row>
    <row r="86" spans="1:18" ht="14.25" x14ac:dyDescent="0.2">
      <c r="A86" s="1" t="s">
        <v>147</v>
      </c>
      <c r="B86" s="1">
        <v>26246</v>
      </c>
      <c r="C86" s="1" t="s">
        <v>160</v>
      </c>
      <c r="D86" s="15"/>
      <c r="E86" s="15"/>
      <c r="F86" s="15"/>
      <c r="G86" s="15"/>
      <c r="H86" s="15"/>
      <c r="I86" s="15"/>
      <c r="J86" s="15"/>
      <c r="K86" s="1">
        <v>15.13</v>
      </c>
      <c r="L86" s="15"/>
      <c r="M86" s="15"/>
      <c r="N86" s="15"/>
      <c r="O86" s="15"/>
    </row>
    <row r="87" spans="1:18" ht="14.25" x14ac:dyDescent="0.2">
      <c r="A87" s="1" t="s">
        <v>147</v>
      </c>
      <c r="B87" s="1" t="s">
        <v>426</v>
      </c>
      <c r="C87" s="1" t="s">
        <v>163</v>
      </c>
      <c r="D87" s="1">
        <v>20.92</v>
      </c>
      <c r="E87" s="1">
        <v>9.59</v>
      </c>
      <c r="F87" s="1">
        <v>20.14</v>
      </c>
      <c r="G87" s="1">
        <v>12.08</v>
      </c>
      <c r="H87" s="1">
        <v>11.58</v>
      </c>
      <c r="I87" s="15"/>
      <c r="J87" s="1">
        <v>24.35</v>
      </c>
      <c r="K87" s="1">
        <v>14.73</v>
      </c>
      <c r="L87" s="1">
        <v>14.51</v>
      </c>
      <c r="M87" s="15"/>
      <c r="N87" s="15"/>
      <c r="O87" s="15"/>
    </row>
    <row r="88" spans="1:18" ht="14.25" x14ac:dyDescent="0.2">
      <c r="A88" s="1" t="s">
        <v>147</v>
      </c>
      <c r="B88" s="1">
        <v>26337</v>
      </c>
      <c r="C88" s="1" t="s">
        <v>163</v>
      </c>
      <c r="D88" s="15"/>
      <c r="E88" s="15"/>
      <c r="F88" s="1">
        <v>20.37</v>
      </c>
      <c r="G88" s="15"/>
      <c r="H88" s="1">
        <v>13.52</v>
      </c>
      <c r="I88" s="15"/>
      <c r="J88" s="1">
        <v>26.44</v>
      </c>
      <c r="K88" s="1">
        <v>16.41</v>
      </c>
      <c r="L88" s="1">
        <v>17.21</v>
      </c>
      <c r="M88" s="15"/>
      <c r="N88" s="15"/>
      <c r="O88" s="15"/>
    </row>
    <row r="89" spans="1:18" ht="14.25" x14ac:dyDescent="0.2">
      <c r="A89" s="1" t="s">
        <v>147</v>
      </c>
      <c r="B89" s="1">
        <v>26411</v>
      </c>
      <c r="C89" s="1" t="s">
        <v>161</v>
      </c>
      <c r="D89" s="15"/>
      <c r="E89" s="15"/>
      <c r="F89" s="15"/>
      <c r="G89" s="15"/>
      <c r="H89" s="15"/>
      <c r="I89" s="15"/>
      <c r="J89" s="15"/>
      <c r="K89" s="15"/>
      <c r="L89" s="15"/>
      <c r="M89" s="15"/>
      <c r="N89" s="15"/>
      <c r="O89" s="1">
        <v>20.37</v>
      </c>
    </row>
    <row r="90" spans="1:18" ht="14.25" x14ac:dyDescent="0.2">
      <c r="A90" s="1" t="s">
        <v>147</v>
      </c>
      <c r="B90" s="1">
        <v>26935</v>
      </c>
      <c r="C90" s="1" t="s">
        <v>162</v>
      </c>
      <c r="D90" s="1">
        <v>15.28</v>
      </c>
      <c r="E90" s="1">
        <v>12.6</v>
      </c>
      <c r="F90" s="15"/>
      <c r="G90" s="15"/>
      <c r="H90" s="15"/>
      <c r="I90" s="15"/>
      <c r="J90" s="15"/>
      <c r="K90" s="15"/>
      <c r="L90" s="15"/>
      <c r="M90" s="15"/>
      <c r="N90" s="15"/>
      <c r="O90" s="15"/>
    </row>
    <row r="91" spans="1:18" ht="14.25" x14ac:dyDescent="0.2">
      <c r="A91" s="1" t="s">
        <v>147</v>
      </c>
      <c r="B91" s="1">
        <v>27806</v>
      </c>
      <c r="C91" s="1" t="s">
        <v>160</v>
      </c>
      <c r="D91" s="1">
        <v>22.18</v>
      </c>
      <c r="E91" s="1">
        <v>9.34</v>
      </c>
      <c r="F91" s="15"/>
      <c r="G91" s="15"/>
      <c r="H91" s="15"/>
      <c r="I91" s="15"/>
      <c r="J91" s="15"/>
      <c r="K91" s="15"/>
      <c r="L91" s="15"/>
      <c r="M91" s="15"/>
      <c r="N91" s="15"/>
      <c r="O91" s="15"/>
    </row>
    <row r="92" spans="1:18" ht="14.25" x14ac:dyDescent="0.2">
      <c r="A92" s="1" t="s">
        <v>147</v>
      </c>
      <c r="B92" s="1">
        <v>28271</v>
      </c>
      <c r="C92" s="1" t="s">
        <v>162</v>
      </c>
      <c r="D92" s="1">
        <v>14.9</v>
      </c>
      <c r="E92" s="1">
        <v>11.26</v>
      </c>
      <c r="F92" s="1">
        <v>18.309999999999999</v>
      </c>
      <c r="G92" s="1">
        <v>13.67</v>
      </c>
      <c r="H92" s="1">
        <v>13.37</v>
      </c>
      <c r="I92" s="15"/>
      <c r="J92" s="15"/>
      <c r="K92" s="15"/>
      <c r="L92" s="15"/>
      <c r="M92" s="15"/>
      <c r="N92" s="15"/>
      <c r="O92" s="15"/>
    </row>
    <row r="93" spans="1:18" ht="14.25" x14ac:dyDescent="0.2">
      <c r="A93" s="1" t="s">
        <v>147</v>
      </c>
      <c r="B93" s="1">
        <v>28275</v>
      </c>
      <c r="C93" s="1" t="s">
        <v>163</v>
      </c>
      <c r="D93" s="1">
        <v>21.96</v>
      </c>
      <c r="E93" s="1">
        <v>10.61</v>
      </c>
      <c r="F93" s="15"/>
      <c r="G93" s="15"/>
      <c r="H93" s="15"/>
      <c r="I93" s="15"/>
      <c r="J93" s="15"/>
      <c r="K93" s="15"/>
      <c r="L93" s="15"/>
      <c r="M93" s="15"/>
      <c r="N93" s="15"/>
      <c r="O93" s="15"/>
    </row>
    <row r="94" spans="1:18" ht="14.25" x14ac:dyDescent="0.2">
      <c r="A94" s="1" t="s">
        <v>147</v>
      </c>
      <c r="B94" s="1">
        <v>28840</v>
      </c>
      <c r="C94" s="1" t="s">
        <v>162</v>
      </c>
      <c r="D94" s="15"/>
      <c r="E94" s="15"/>
      <c r="F94" s="1">
        <v>17.079999999999998</v>
      </c>
      <c r="G94" s="1">
        <v>13.63</v>
      </c>
      <c r="H94" s="1">
        <v>13.77</v>
      </c>
      <c r="I94" s="15"/>
      <c r="J94" s="15"/>
      <c r="K94" s="15"/>
      <c r="L94" s="15"/>
      <c r="M94" s="15"/>
      <c r="N94" s="15"/>
      <c r="O94" s="15"/>
    </row>
    <row r="95" spans="1:18" ht="14.25" x14ac:dyDescent="0.2">
      <c r="A95" s="1" t="s">
        <v>147</v>
      </c>
      <c r="B95" s="1">
        <v>29157</v>
      </c>
      <c r="C95" s="1" t="s">
        <v>162</v>
      </c>
      <c r="D95" s="1">
        <v>14.45</v>
      </c>
      <c r="E95" s="1">
        <v>10.93</v>
      </c>
      <c r="F95" s="1">
        <v>19.05</v>
      </c>
      <c r="G95" s="1">
        <v>13.94</v>
      </c>
      <c r="H95" s="1">
        <v>13.17</v>
      </c>
      <c r="I95" s="15"/>
      <c r="J95" s="15"/>
      <c r="K95" s="15"/>
      <c r="L95" s="15"/>
      <c r="M95" s="15"/>
      <c r="N95" s="15"/>
      <c r="O95" s="15"/>
    </row>
    <row r="96" spans="1:18" ht="14.25" x14ac:dyDescent="0.2">
      <c r="A96" s="1" t="s">
        <v>147</v>
      </c>
      <c r="B96" s="1">
        <v>29988</v>
      </c>
      <c r="C96" s="1" t="s">
        <v>160</v>
      </c>
      <c r="D96" s="15"/>
      <c r="E96" s="15"/>
      <c r="F96" s="1">
        <v>18.079999999999998</v>
      </c>
      <c r="G96" s="1">
        <v>10.18</v>
      </c>
      <c r="H96" s="1">
        <v>11.05</v>
      </c>
      <c r="I96" s="15"/>
      <c r="J96" s="15"/>
      <c r="K96" s="15"/>
      <c r="L96" s="15"/>
      <c r="M96" s="15"/>
      <c r="N96" s="15"/>
      <c r="O96" s="15"/>
    </row>
    <row r="97" spans="1:15" ht="14.25" x14ac:dyDescent="0.2">
      <c r="A97" s="1" t="s">
        <v>147</v>
      </c>
      <c r="B97" s="1">
        <v>30102</v>
      </c>
      <c r="C97" s="1" t="s">
        <v>161</v>
      </c>
      <c r="D97" s="1">
        <v>14.95</v>
      </c>
      <c r="E97" s="1">
        <v>11.25</v>
      </c>
      <c r="F97" s="15"/>
      <c r="G97" s="15"/>
      <c r="H97" s="15"/>
      <c r="I97" s="15"/>
      <c r="J97" s="15"/>
      <c r="K97" s="15"/>
      <c r="L97" s="15"/>
      <c r="M97" s="15"/>
      <c r="N97" s="15"/>
      <c r="O97" s="15"/>
    </row>
    <row r="98" spans="1:15" ht="14.25" x14ac:dyDescent="0.2">
      <c r="A98" s="1" t="s">
        <v>147</v>
      </c>
      <c r="B98" s="1">
        <v>30697</v>
      </c>
      <c r="C98" s="1" t="s">
        <v>160</v>
      </c>
      <c r="D98" s="15"/>
      <c r="E98" s="15"/>
      <c r="F98" s="1">
        <v>19.82</v>
      </c>
      <c r="G98" s="1">
        <v>11.58</v>
      </c>
      <c r="H98" s="1">
        <v>12.09</v>
      </c>
      <c r="I98" s="15"/>
      <c r="J98" s="15"/>
      <c r="K98" s="15"/>
      <c r="L98" s="15"/>
      <c r="M98" s="15"/>
      <c r="N98" s="15"/>
      <c r="O98" s="15"/>
    </row>
    <row r="99" spans="1:15" ht="14.25" x14ac:dyDescent="0.2">
      <c r="A99" s="1" t="s">
        <v>147</v>
      </c>
      <c r="B99" s="1">
        <v>31542</v>
      </c>
      <c r="C99" s="1" t="s">
        <v>161</v>
      </c>
      <c r="D99" s="15"/>
      <c r="E99" s="15"/>
      <c r="F99" s="15"/>
      <c r="G99" s="15"/>
      <c r="H99" s="15"/>
      <c r="I99" s="15"/>
      <c r="J99" s="15"/>
      <c r="K99" s="15"/>
      <c r="L99" s="15"/>
      <c r="M99" s="15"/>
      <c r="N99" s="15"/>
      <c r="O99" s="1">
        <v>21.83</v>
      </c>
    </row>
    <row r="100" spans="1:15" ht="14.25" x14ac:dyDescent="0.2">
      <c r="A100" s="1" t="s">
        <v>147</v>
      </c>
      <c r="B100" s="1">
        <v>31591</v>
      </c>
      <c r="C100" s="1" t="s">
        <v>161</v>
      </c>
      <c r="D100" s="15"/>
      <c r="E100" s="15"/>
      <c r="F100" s="1">
        <v>20.13</v>
      </c>
      <c r="G100" s="1">
        <v>15.86</v>
      </c>
      <c r="H100" s="1">
        <v>15.78</v>
      </c>
      <c r="I100" s="15"/>
      <c r="J100" s="15"/>
      <c r="K100" s="15"/>
      <c r="L100" s="15"/>
      <c r="M100" s="15"/>
      <c r="N100" s="15"/>
      <c r="O100" s="15"/>
    </row>
    <row r="101" spans="1:15" ht="14.25" x14ac:dyDescent="0.2">
      <c r="A101" s="1" t="s">
        <v>147</v>
      </c>
      <c r="B101" s="1">
        <v>31755</v>
      </c>
      <c r="C101" s="1" t="s">
        <v>161</v>
      </c>
      <c r="D101" s="15"/>
      <c r="E101" s="15"/>
      <c r="F101" s="1">
        <v>16.510000000000002</v>
      </c>
      <c r="G101" s="1">
        <v>12.4</v>
      </c>
      <c r="H101" s="1">
        <v>12.39</v>
      </c>
      <c r="I101" s="15"/>
      <c r="J101" s="15"/>
      <c r="K101" s="15"/>
      <c r="L101" s="15"/>
      <c r="M101" s="15"/>
      <c r="N101" s="15"/>
      <c r="O101" s="15"/>
    </row>
    <row r="102" spans="1:15" ht="14.25" x14ac:dyDescent="0.2">
      <c r="A102" s="1" t="s">
        <v>147</v>
      </c>
      <c r="B102" s="1">
        <v>31757</v>
      </c>
      <c r="C102" s="1" t="s">
        <v>161</v>
      </c>
      <c r="D102" s="1">
        <v>16.559999999999999</v>
      </c>
      <c r="E102" s="1">
        <v>12.32</v>
      </c>
      <c r="F102" s="1">
        <v>20.56</v>
      </c>
      <c r="G102" s="1">
        <v>14.82</v>
      </c>
      <c r="H102" s="1">
        <v>15.07</v>
      </c>
      <c r="I102" s="15"/>
      <c r="J102" s="15"/>
      <c r="K102" s="15"/>
      <c r="L102" s="15"/>
      <c r="M102" s="15"/>
      <c r="N102" s="15"/>
      <c r="O102" s="15"/>
    </row>
    <row r="103" spans="1:15" ht="14.25" x14ac:dyDescent="0.2">
      <c r="A103" s="1" t="s">
        <v>147</v>
      </c>
      <c r="B103" s="1">
        <v>31828</v>
      </c>
      <c r="C103" s="1" t="s">
        <v>161</v>
      </c>
      <c r="D103" s="15"/>
      <c r="E103" s="15"/>
      <c r="F103" s="1">
        <v>19.02</v>
      </c>
      <c r="G103" s="1">
        <v>14.39</v>
      </c>
      <c r="H103" s="1">
        <v>14.13</v>
      </c>
      <c r="I103" s="15"/>
      <c r="J103" s="15"/>
      <c r="K103" s="15"/>
      <c r="L103" s="15"/>
      <c r="M103" s="15"/>
      <c r="N103" s="15"/>
      <c r="O103" s="15"/>
    </row>
    <row r="104" spans="1:15" ht="14.25" x14ac:dyDescent="0.2">
      <c r="A104" s="1" t="s">
        <v>147</v>
      </c>
      <c r="B104" s="1">
        <v>32119</v>
      </c>
      <c r="C104" s="1" t="s">
        <v>163</v>
      </c>
      <c r="D104" s="15"/>
      <c r="E104" s="15"/>
      <c r="F104" s="15"/>
      <c r="G104" s="15"/>
      <c r="H104" s="15"/>
      <c r="I104" s="15"/>
      <c r="J104" s="15"/>
      <c r="K104" s="15"/>
      <c r="L104" s="15"/>
      <c r="M104" s="15"/>
      <c r="N104" s="15"/>
      <c r="O104" s="1">
        <v>16.87</v>
      </c>
    </row>
    <row r="105" spans="1:15" ht="14.25" x14ac:dyDescent="0.2">
      <c r="A105" s="1" t="s">
        <v>147</v>
      </c>
      <c r="B105" s="1">
        <v>32585</v>
      </c>
      <c r="C105" s="1" t="s">
        <v>162</v>
      </c>
      <c r="D105" s="1">
        <v>16.579999999999998</v>
      </c>
      <c r="E105" s="1">
        <v>12.47</v>
      </c>
      <c r="F105" s="15"/>
      <c r="G105" s="15"/>
      <c r="H105" s="15"/>
      <c r="I105" s="15"/>
      <c r="J105" s="15"/>
      <c r="K105" s="15"/>
      <c r="L105" s="15"/>
      <c r="M105" s="15"/>
      <c r="N105" s="15"/>
      <c r="O105" s="15"/>
    </row>
    <row r="106" spans="1:15" ht="14.25" x14ac:dyDescent="0.2">
      <c r="A106" s="1" t="s">
        <v>147</v>
      </c>
      <c r="B106" s="1">
        <v>32672</v>
      </c>
      <c r="C106" s="1" t="s">
        <v>162</v>
      </c>
      <c r="D106" s="1">
        <v>14.49</v>
      </c>
      <c r="E106" s="1">
        <v>10.74</v>
      </c>
      <c r="F106" s="1">
        <v>18.91</v>
      </c>
      <c r="G106" s="1">
        <v>13.54</v>
      </c>
      <c r="H106" s="15"/>
      <c r="I106" s="15"/>
      <c r="J106" s="15"/>
      <c r="K106" s="15"/>
      <c r="L106" s="15"/>
      <c r="M106" s="15"/>
      <c r="N106" s="15"/>
      <c r="O106" s="15"/>
    </row>
    <row r="107" spans="1:15" ht="14.25" x14ac:dyDescent="0.2">
      <c r="A107" s="1" t="s">
        <v>147</v>
      </c>
      <c r="B107" s="1">
        <v>32703</v>
      </c>
      <c r="C107" s="1" t="s">
        <v>163</v>
      </c>
      <c r="D107" s="15"/>
      <c r="E107" s="15"/>
      <c r="F107" s="15"/>
      <c r="G107" s="15"/>
      <c r="H107" s="15"/>
      <c r="I107" s="15"/>
      <c r="J107" s="1">
        <v>22.89</v>
      </c>
      <c r="K107" s="1">
        <v>13.9</v>
      </c>
      <c r="L107" s="1">
        <v>15.48</v>
      </c>
      <c r="M107" s="15"/>
      <c r="N107" s="1">
        <v>36.64</v>
      </c>
      <c r="O107" s="1">
        <v>15.61</v>
      </c>
    </row>
    <row r="108" spans="1:15" ht="14.25" x14ac:dyDescent="0.2">
      <c r="A108" s="1" t="s">
        <v>147</v>
      </c>
      <c r="B108" s="1">
        <v>32773</v>
      </c>
      <c r="C108" s="1" t="s">
        <v>162</v>
      </c>
      <c r="D108" s="1">
        <v>15.11</v>
      </c>
      <c r="E108" s="1">
        <v>11.19</v>
      </c>
      <c r="F108" s="1">
        <v>19.29</v>
      </c>
      <c r="G108" s="1">
        <v>13.66</v>
      </c>
      <c r="H108" s="1">
        <v>14.02</v>
      </c>
      <c r="I108" s="15"/>
      <c r="J108" s="15"/>
      <c r="K108" s="15"/>
      <c r="L108" s="15"/>
      <c r="M108" s="15"/>
      <c r="N108" s="15"/>
      <c r="O108" s="15"/>
    </row>
    <row r="109" spans="1:15" ht="14.25" x14ac:dyDescent="0.2">
      <c r="A109" s="1" t="s">
        <v>147</v>
      </c>
      <c r="B109" s="1">
        <v>33266</v>
      </c>
      <c r="C109" s="1" t="s">
        <v>163</v>
      </c>
      <c r="D109" s="15"/>
      <c r="E109" s="15"/>
      <c r="F109" s="1">
        <v>15.75</v>
      </c>
      <c r="G109" s="1">
        <v>9.77</v>
      </c>
      <c r="H109" s="1">
        <v>10.51</v>
      </c>
      <c r="I109" s="15"/>
      <c r="J109" s="1">
        <v>23.12</v>
      </c>
      <c r="K109" s="1">
        <v>13.8</v>
      </c>
      <c r="L109" s="1">
        <v>14.99</v>
      </c>
      <c r="M109" s="15"/>
      <c r="N109" s="15"/>
      <c r="O109" s="15"/>
    </row>
    <row r="110" spans="1:15" ht="14.25" x14ac:dyDescent="0.2">
      <c r="A110" s="1" t="s">
        <v>147</v>
      </c>
      <c r="B110" s="1">
        <v>33700</v>
      </c>
      <c r="C110" s="1" t="s">
        <v>162</v>
      </c>
      <c r="D110" s="1">
        <v>14.84</v>
      </c>
      <c r="E110" s="1">
        <v>11.94</v>
      </c>
      <c r="F110" s="1">
        <v>19.66</v>
      </c>
      <c r="G110" s="1">
        <v>15</v>
      </c>
      <c r="H110" s="1">
        <v>14.45</v>
      </c>
      <c r="I110" s="15"/>
      <c r="J110" s="15"/>
      <c r="K110" s="15"/>
      <c r="L110" s="15"/>
      <c r="M110" s="15"/>
      <c r="N110" s="15"/>
      <c r="O110" s="15"/>
    </row>
    <row r="111" spans="1:15" ht="14.25" x14ac:dyDescent="0.2">
      <c r="A111" s="1" t="s">
        <v>147</v>
      </c>
      <c r="B111" s="1" t="s">
        <v>427</v>
      </c>
      <c r="C111" s="1" t="s">
        <v>163</v>
      </c>
      <c r="D111" s="15"/>
      <c r="E111" s="15"/>
      <c r="F111" s="15"/>
      <c r="G111" s="15"/>
      <c r="H111" s="15"/>
      <c r="I111" s="15"/>
      <c r="J111" s="15"/>
      <c r="K111" s="15"/>
      <c r="L111" s="15"/>
      <c r="M111" s="15"/>
      <c r="N111" s="15"/>
      <c r="O111" s="1">
        <v>17.579999999999998</v>
      </c>
    </row>
    <row r="112" spans="1:15" ht="14.25" x14ac:dyDescent="0.2">
      <c r="A112" s="1" t="s">
        <v>147</v>
      </c>
      <c r="B112" s="1">
        <v>34474</v>
      </c>
      <c r="C112" s="1" t="s">
        <v>160</v>
      </c>
      <c r="D112" s="1">
        <v>20.18</v>
      </c>
      <c r="E112" s="1">
        <v>8.93</v>
      </c>
      <c r="F112" s="15"/>
      <c r="G112" s="15"/>
      <c r="H112" s="15"/>
      <c r="I112" s="15"/>
      <c r="J112" s="15"/>
      <c r="K112" s="15"/>
      <c r="L112" s="15"/>
      <c r="M112" s="15"/>
      <c r="N112" s="15"/>
      <c r="O112" s="15"/>
    </row>
    <row r="113" spans="1:18" ht="14.25" x14ac:dyDescent="0.2">
      <c r="A113" s="1" t="s">
        <v>147</v>
      </c>
      <c r="B113" s="1" t="s">
        <v>422</v>
      </c>
      <c r="C113" s="1" t="s">
        <v>160</v>
      </c>
      <c r="D113" s="15"/>
      <c r="E113" s="15"/>
      <c r="F113" s="15"/>
      <c r="G113" s="15"/>
      <c r="H113" s="15"/>
      <c r="I113" s="15"/>
      <c r="J113" s="1">
        <v>21.82</v>
      </c>
      <c r="K113" s="1">
        <v>12.51</v>
      </c>
      <c r="L113" s="1">
        <v>13.53</v>
      </c>
      <c r="M113" s="15"/>
      <c r="N113" s="15"/>
      <c r="O113" s="15"/>
    </row>
    <row r="114" spans="1:18" ht="14.25" x14ac:dyDescent="0.2">
      <c r="A114" s="1" t="s">
        <v>147</v>
      </c>
      <c r="B114" s="1" t="s">
        <v>428</v>
      </c>
      <c r="C114" s="1" t="s">
        <v>163</v>
      </c>
      <c r="D114" s="15"/>
      <c r="E114" s="15"/>
      <c r="F114" s="1">
        <v>18.78</v>
      </c>
      <c r="G114" s="1">
        <v>11.26</v>
      </c>
      <c r="H114" s="1">
        <v>12.18</v>
      </c>
      <c r="I114" s="15"/>
      <c r="J114" s="1">
        <v>22.45</v>
      </c>
      <c r="K114" s="1">
        <v>15.78</v>
      </c>
      <c r="L114" s="1">
        <v>15.6</v>
      </c>
      <c r="M114" s="15"/>
      <c r="N114" s="15"/>
      <c r="O114" s="1">
        <v>18.03</v>
      </c>
    </row>
    <row r="115" spans="1:18" ht="14.25" x14ac:dyDescent="0.2">
      <c r="A115" s="1" t="s">
        <v>147</v>
      </c>
      <c r="B115" s="1">
        <v>35513</v>
      </c>
      <c r="C115" s="1" t="s">
        <v>160</v>
      </c>
      <c r="D115" s="15"/>
      <c r="E115" s="15"/>
      <c r="F115" s="1">
        <v>18.940000000000001</v>
      </c>
      <c r="G115" s="1">
        <v>11.42</v>
      </c>
      <c r="H115" s="1">
        <v>12.62</v>
      </c>
      <c r="I115" s="15"/>
      <c r="J115" s="15"/>
      <c r="K115" s="15"/>
      <c r="L115" s="15"/>
      <c r="M115" s="15"/>
      <c r="N115" s="15"/>
      <c r="O115" s="15"/>
    </row>
    <row r="116" spans="1:18" ht="14.25" x14ac:dyDescent="0.2">
      <c r="A116" s="1" t="s">
        <v>147</v>
      </c>
      <c r="B116" s="1">
        <v>35523</v>
      </c>
      <c r="C116" s="1" t="s">
        <v>163</v>
      </c>
      <c r="D116" s="15"/>
      <c r="E116" s="15"/>
      <c r="F116" s="15"/>
      <c r="G116" s="15"/>
      <c r="H116" s="1">
        <v>12.62</v>
      </c>
      <c r="I116" s="15"/>
      <c r="J116" s="1">
        <v>23.58</v>
      </c>
      <c r="K116" s="1">
        <v>15.37</v>
      </c>
      <c r="L116" s="1">
        <v>16.2</v>
      </c>
      <c r="M116" s="15"/>
      <c r="N116" s="1">
        <v>40.700000000000003</v>
      </c>
      <c r="O116" s="1">
        <v>17.78</v>
      </c>
    </row>
    <row r="117" spans="1:18" ht="14.25" x14ac:dyDescent="0.2">
      <c r="A117" s="1" t="s">
        <v>147</v>
      </c>
      <c r="B117" s="1">
        <v>35555</v>
      </c>
      <c r="C117" s="1" t="s">
        <v>161</v>
      </c>
      <c r="D117" s="15"/>
      <c r="E117" s="15"/>
      <c r="F117" s="15"/>
      <c r="G117" s="15"/>
      <c r="H117" s="15"/>
      <c r="I117" s="15"/>
      <c r="J117" s="15"/>
      <c r="K117" s="15"/>
      <c r="L117" s="15"/>
      <c r="M117" s="15"/>
      <c r="N117" s="1">
        <v>39.520000000000003</v>
      </c>
      <c r="O117" s="1">
        <v>22.25</v>
      </c>
    </row>
    <row r="118" spans="1:18" ht="14.25" x14ac:dyDescent="0.2">
      <c r="A118" s="1" t="s">
        <v>147</v>
      </c>
      <c r="B118" s="1">
        <v>36099</v>
      </c>
      <c r="C118" s="1" t="s">
        <v>162</v>
      </c>
      <c r="D118" s="15"/>
      <c r="E118" s="15"/>
      <c r="F118" s="1">
        <v>19.04</v>
      </c>
      <c r="G118" s="1">
        <v>15.14</v>
      </c>
      <c r="H118" s="1">
        <v>15.27</v>
      </c>
      <c r="I118" s="15"/>
      <c r="J118" s="1">
        <v>26.14</v>
      </c>
      <c r="K118" s="1">
        <v>20.45</v>
      </c>
      <c r="L118" s="1">
        <v>19.8</v>
      </c>
      <c r="M118" s="15"/>
      <c r="N118" s="15"/>
      <c r="O118" s="15"/>
    </row>
    <row r="119" spans="1:18" ht="14.25" x14ac:dyDescent="0.2">
      <c r="A119" s="1" t="s">
        <v>147</v>
      </c>
      <c r="B119" s="1" t="s">
        <v>423</v>
      </c>
      <c r="C119" s="1" t="s">
        <v>160</v>
      </c>
      <c r="D119" s="15"/>
      <c r="E119" s="15"/>
      <c r="F119" s="15"/>
      <c r="G119" s="15"/>
      <c r="H119" s="15"/>
      <c r="I119" s="15"/>
      <c r="J119" s="1">
        <v>23.87</v>
      </c>
      <c r="K119" s="1">
        <v>15.05</v>
      </c>
      <c r="L119" s="1">
        <v>15.87</v>
      </c>
      <c r="M119" s="15"/>
      <c r="N119" s="15"/>
      <c r="O119" s="15"/>
    </row>
    <row r="120" spans="1:18" ht="14.25" x14ac:dyDescent="0.2">
      <c r="A120" s="1" t="s">
        <v>147</v>
      </c>
      <c r="B120" s="1">
        <v>36469</v>
      </c>
      <c r="C120" s="1" t="s">
        <v>163</v>
      </c>
      <c r="D120" s="15"/>
      <c r="E120" s="1">
        <v>9.35</v>
      </c>
      <c r="F120" s="1">
        <v>19.71</v>
      </c>
      <c r="G120" s="1">
        <v>11.79</v>
      </c>
      <c r="H120" s="1">
        <v>12.2</v>
      </c>
      <c r="I120" s="15"/>
      <c r="J120" s="15"/>
      <c r="K120" s="15"/>
      <c r="L120" s="15"/>
      <c r="M120" s="15"/>
      <c r="N120" s="15"/>
      <c r="O120" s="15"/>
      <c r="R120" s="1" t="s">
        <v>166</v>
      </c>
    </row>
    <row r="121" spans="1:18" ht="14.25" x14ac:dyDescent="0.2">
      <c r="A121" s="1" t="s">
        <v>147</v>
      </c>
      <c r="B121" s="1">
        <v>36689</v>
      </c>
      <c r="C121" s="1" t="s">
        <v>161</v>
      </c>
      <c r="D121" s="15"/>
      <c r="E121" s="15"/>
      <c r="F121" s="1">
        <v>17.79</v>
      </c>
      <c r="G121" s="1">
        <v>14.33</v>
      </c>
      <c r="H121" s="1">
        <v>13.03</v>
      </c>
      <c r="I121" s="15"/>
      <c r="J121" s="15"/>
      <c r="K121" s="15"/>
      <c r="L121" s="15"/>
      <c r="M121" s="15"/>
      <c r="N121" s="15"/>
      <c r="O121" s="15"/>
    </row>
    <row r="122" spans="1:18" ht="14.25" x14ac:dyDescent="0.2">
      <c r="A122" s="1" t="s">
        <v>147</v>
      </c>
      <c r="B122" s="1">
        <v>36775</v>
      </c>
      <c r="C122" s="1" t="s">
        <v>160</v>
      </c>
      <c r="D122" s="15"/>
      <c r="E122" s="15"/>
      <c r="F122" s="1">
        <v>20.11</v>
      </c>
      <c r="G122" s="1">
        <v>11.41</v>
      </c>
      <c r="H122" s="1">
        <v>11.97</v>
      </c>
      <c r="I122" s="15"/>
      <c r="J122" s="15"/>
      <c r="K122" s="15"/>
      <c r="L122" s="15"/>
      <c r="M122" s="15"/>
      <c r="N122" s="15"/>
      <c r="O122" s="15"/>
    </row>
    <row r="123" spans="1:18" ht="14.25" x14ac:dyDescent="0.2">
      <c r="A123" s="1" t="s">
        <v>147</v>
      </c>
      <c r="B123" s="1">
        <v>37249</v>
      </c>
      <c r="C123" s="1" t="s">
        <v>161</v>
      </c>
      <c r="D123" s="15"/>
      <c r="E123" s="15"/>
      <c r="F123" s="1">
        <v>18.579999999999998</v>
      </c>
      <c r="G123" s="1">
        <v>13.8</v>
      </c>
      <c r="H123" s="1">
        <v>13.82</v>
      </c>
      <c r="I123" s="15"/>
      <c r="J123" s="15"/>
      <c r="K123" s="15"/>
      <c r="L123" s="15"/>
      <c r="M123" s="15"/>
      <c r="N123" s="15"/>
      <c r="O123" s="15"/>
    </row>
    <row r="124" spans="1:18" ht="14.25" x14ac:dyDescent="0.2">
      <c r="A124" s="1" t="s">
        <v>147</v>
      </c>
      <c r="B124" s="1">
        <v>37997</v>
      </c>
      <c r="C124" s="1" t="s">
        <v>161</v>
      </c>
      <c r="D124" s="15"/>
      <c r="E124" s="15"/>
      <c r="F124" s="1">
        <v>18.73</v>
      </c>
      <c r="G124" s="1">
        <v>13.77</v>
      </c>
      <c r="H124" s="1">
        <v>13.84</v>
      </c>
      <c r="I124" s="15"/>
      <c r="J124" s="15"/>
      <c r="K124" s="15"/>
      <c r="L124" s="15"/>
      <c r="M124" s="15"/>
      <c r="N124" s="15"/>
      <c r="O124" s="15"/>
    </row>
    <row r="125" spans="1:18" ht="14.25" x14ac:dyDescent="0.2">
      <c r="A125" s="1" t="s">
        <v>147</v>
      </c>
      <c r="B125" s="1">
        <v>38268</v>
      </c>
      <c r="C125" s="1" t="s">
        <v>161</v>
      </c>
      <c r="D125" s="15"/>
      <c r="E125" s="15"/>
      <c r="F125" s="1">
        <v>18.7</v>
      </c>
      <c r="G125" s="15"/>
      <c r="H125" s="1">
        <v>13.97</v>
      </c>
      <c r="I125" s="15"/>
      <c r="J125" s="15"/>
      <c r="K125" s="15"/>
      <c r="L125" s="15"/>
      <c r="M125" s="15"/>
      <c r="N125" s="15"/>
      <c r="O125" s="15"/>
    </row>
    <row r="126" spans="1:18" ht="14.25" x14ac:dyDescent="0.2">
      <c r="A126" s="1" t="s">
        <v>147</v>
      </c>
      <c r="B126" s="1">
        <v>38657</v>
      </c>
      <c r="C126" s="1" t="s">
        <v>162</v>
      </c>
      <c r="D126" s="15"/>
      <c r="E126" s="15"/>
      <c r="F126" s="1">
        <v>19.16</v>
      </c>
      <c r="G126" s="1">
        <v>13.66</v>
      </c>
      <c r="H126" s="15"/>
      <c r="I126" s="15"/>
      <c r="J126" s="15"/>
      <c r="K126" s="15"/>
      <c r="L126" s="15"/>
      <c r="M126" s="15"/>
      <c r="N126" s="15"/>
      <c r="O126" s="15"/>
    </row>
    <row r="127" spans="1:18" ht="14.25" x14ac:dyDescent="0.2">
      <c r="A127" s="1" t="s">
        <v>147</v>
      </c>
      <c r="B127" s="1">
        <v>39475</v>
      </c>
      <c r="C127" s="1" t="s">
        <v>161</v>
      </c>
      <c r="D127" s="1">
        <v>13.3</v>
      </c>
      <c r="E127" s="1">
        <v>10.77</v>
      </c>
      <c r="F127" s="15"/>
      <c r="G127" s="15"/>
      <c r="H127" s="15"/>
      <c r="I127" s="15"/>
      <c r="J127" s="15"/>
      <c r="K127" s="15"/>
      <c r="L127" s="15"/>
      <c r="M127" s="15"/>
      <c r="N127" s="15"/>
      <c r="O127" s="15"/>
      <c r="R127" s="1" t="s">
        <v>167</v>
      </c>
    </row>
    <row r="128" spans="1:18" ht="14.25" x14ac:dyDescent="0.2">
      <c r="A128" s="1" t="s">
        <v>147</v>
      </c>
      <c r="B128" s="1">
        <v>39613</v>
      </c>
      <c r="C128" s="1" t="s">
        <v>160</v>
      </c>
      <c r="D128" s="15"/>
      <c r="E128" s="15"/>
      <c r="F128" s="1">
        <v>20.63</v>
      </c>
      <c r="G128" s="1">
        <v>11.44</v>
      </c>
      <c r="H128" s="1">
        <v>12.3</v>
      </c>
      <c r="I128" s="15"/>
      <c r="J128" s="15"/>
      <c r="K128" s="15"/>
      <c r="L128" s="15"/>
      <c r="M128" s="15"/>
      <c r="N128" s="15"/>
      <c r="O128" s="15"/>
    </row>
    <row r="129" spans="1:18" ht="14.25" x14ac:dyDescent="0.2">
      <c r="A129" s="1" t="s">
        <v>147</v>
      </c>
      <c r="B129" s="1">
        <v>39942</v>
      </c>
      <c r="C129" s="1" t="s">
        <v>161</v>
      </c>
      <c r="D129" s="15"/>
      <c r="E129" s="15"/>
      <c r="F129" s="1">
        <v>17.71</v>
      </c>
      <c r="G129" s="1">
        <v>12.66</v>
      </c>
      <c r="H129" s="1">
        <v>13.57</v>
      </c>
      <c r="I129" s="15"/>
      <c r="J129" s="15"/>
      <c r="K129" s="15"/>
      <c r="L129" s="15"/>
      <c r="M129" s="15"/>
      <c r="N129" s="15"/>
      <c r="O129" s="15"/>
    </row>
    <row r="130" spans="1:18" ht="14.25" x14ac:dyDescent="0.2">
      <c r="A130" s="1" t="s">
        <v>147</v>
      </c>
      <c r="B130" s="1">
        <v>40055</v>
      </c>
      <c r="C130" s="1" t="s">
        <v>160</v>
      </c>
      <c r="D130" s="15"/>
      <c r="E130" s="15"/>
      <c r="F130" s="15"/>
      <c r="G130" s="15"/>
      <c r="H130" s="15"/>
      <c r="I130" s="15"/>
      <c r="J130" s="1">
        <v>23.29</v>
      </c>
      <c r="K130" s="1">
        <v>14.05</v>
      </c>
      <c r="L130" s="1">
        <v>14.73</v>
      </c>
      <c r="M130" s="15"/>
      <c r="N130" s="15"/>
      <c r="O130" s="15"/>
    </row>
    <row r="131" spans="1:18" ht="14.25" x14ac:dyDescent="0.2">
      <c r="A131" s="1" t="s">
        <v>147</v>
      </c>
      <c r="B131" s="1">
        <v>40579</v>
      </c>
      <c r="C131" s="1" t="s">
        <v>161</v>
      </c>
      <c r="D131" s="15"/>
      <c r="E131" s="15"/>
      <c r="F131" s="15"/>
      <c r="G131" s="15"/>
      <c r="H131" s="15"/>
      <c r="I131" s="15"/>
      <c r="J131" s="1">
        <v>26.21</v>
      </c>
      <c r="K131" s="1">
        <v>19.829999999999998</v>
      </c>
      <c r="L131" s="15"/>
      <c r="M131" s="15"/>
      <c r="N131" s="15"/>
      <c r="O131" s="15"/>
    </row>
    <row r="132" spans="1:18" ht="14.25" x14ac:dyDescent="0.2">
      <c r="A132" s="1" t="s">
        <v>147</v>
      </c>
      <c r="B132" s="1">
        <v>41139</v>
      </c>
      <c r="C132" s="1" t="s">
        <v>161</v>
      </c>
      <c r="D132" s="15"/>
      <c r="E132" s="15"/>
      <c r="F132" s="1">
        <v>20.36</v>
      </c>
      <c r="G132" s="1">
        <v>13.8</v>
      </c>
      <c r="H132" s="1">
        <v>14.05</v>
      </c>
      <c r="I132" s="15"/>
      <c r="J132" s="15"/>
      <c r="K132" s="15"/>
      <c r="L132" s="15"/>
      <c r="M132" s="15"/>
      <c r="N132" s="15"/>
      <c r="O132" s="15"/>
    </row>
    <row r="133" spans="1:18" ht="14.25" x14ac:dyDescent="0.2">
      <c r="A133" s="1" t="s">
        <v>147</v>
      </c>
      <c r="B133" s="1">
        <v>41447</v>
      </c>
      <c r="C133" s="1" t="s">
        <v>163</v>
      </c>
      <c r="D133" s="15"/>
      <c r="E133" s="15"/>
      <c r="F133" s="1">
        <v>17.850000000000001</v>
      </c>
      <c r="G133" s="15"/>
      <c r="H133" s="15"/>
      <c r="I133" s="15"/>
      <c r="J133" s="1">
        <v>24.07</v>
      </c>
      <c r="K133" s="1">
        <v>15.5</v>
      </c>
      <c r="L133" s="1">
        <v>16</v>
      </c>
      <c r="M133" s="15"/>
      <c r="N133" s="1">
        <v>40</v>
      </c>
      <c r="O133" s="1">
        <v>17.8</v>
      </c>
    </row>
    <row r="134" spans="1:18" ht="14.25" x14ac:dyDescent="0.2">
      <c r="A134" s="1" t="s">
        <v>147</v>
      </c>
      <c r="B134" s="1">
        <v>41460</v>
      </c>
      <c r="C134" s="1" t="s">
        <v>162</v>
      </c>
      <c r="D134" s="1">
        <v>15.92</v>
      </c>
      <c r="E134" s="1">
        <v>12.15</v>
      </c>
      <c r="F134" s="1">
        <v>20.69</v>
      </c>
      <c r="G134" s="1">
        <v>15.6</v>
      </c>
      <c r="H134" s="1">
        <v>15.02</v>
      </c>
      <c r="I134" s="15"/>
      <c r="J134" s="15"/>
      <c r="K134" s="15"/>
      <c r="L134" s="15"/>
      <c r="M134" s="15"/>
      <c r="N134" s="15"/>
      <c r="O134" s="15"/>
    </row>
    <row r="135" spans="1:18" ht="14.25" x14ac:dyDescent="0.2">
      <c r="A135" s="1" t="s">
        <v>147</v>
      </c>
      <c r="B135" s="1">
        <v>42215</v>
      </c>
      <c r="C135" s="1" t="s">
        <v>160</v>
      </c>
      <c r="D135" s="15"/>
      <c r="E135" s="1">
        <v>9.3800000000000008</v>
      </c>
      <c r="F135" s="15"/>
      <c r="G135" s="15"/>
      <c r="H135" s="15"/>
      <c r="I135" s="15"/>
      <c r="J135" s="15"/>
      <c r="K135" s="15"/>
      <c r="L135" s="15"/>
      <c r="M135" s="15"/>
      <c r="N135" s="15"/>
      <c r="O135" s="15"/>
    </row>
    <row r="136" spans="1:18" ht="14.25" x14ac:dyDescent="0.2">
      <c r="A136" s="1" t="s">
        <v>147</v>
      </c>
      <c r="B136" s="1">
        <v>42302</v>
      </c>
      <c r="C136" s="1" t="s">
        <v>161</v>
      </c>
      <c r="D136" s="15"/>
      <c r="E136" s="15"/>
      <c r="F136" s="1">
        <v>19.86</v>
      </c>
      <c r="G136" s="1">
        <v>14.07</v>
      </c>
      <c r="H136" s="1">
        <v>14.18</v>
      </c>
      <c r="I136" s="15"/>
      <c r="J136" s="15"/>
      <c r="K136" s="15"/>
      <c r="L136" s="15"/>
      <c r="M136" s="15"/>
      <c r="N136" s="15"/>
      <c r="O136" s="15"/>
    </row>
    <row r="137" spans="1:18" ht="14.25" x14ac:dyDescent="0.2">
      <c r="A137" s="1" t="s">
        <v>147</v>
      </c>
      <c r="B137" s="1">
        <v>42326</v>
      </c>
      <c r="C137" s="1" t="s">
        <v>161</v>
      </c>
      <c r="D137" s="15"/>
      <c r="E137" s="15"/>
      <c r="F137" s="15"/>
      <c r="G137" s="15"/>
      <c r="H137" s="15"/>
      <c r="I137" s="15"/>
      <c r="J137" s="15"/>
      <c r="K137" s="15"/>
      <c r="L137" s="15"/>
      <c r="M137" s="15"/>
      <c r="N137" s="15"/>
      <c r="O137" s="1">
        <v>22.59</v>
      </c>
    </row>
    <row r="138" spans="1:18" ht="14.25" x14ac:dyDescent="0.2">
      <c r="A138" s="1" t="s">
        <v>147</v>
      </c>
      <c r="B138" s="1">
        <v>42364</v>
      </c>
      <c r="C138" s="1" t="s">
        <v>161</v>
      </c>
      <c r="D138" s="1">
        <v>15.7</v>
      </c>
      <c r="E138" s="1">
        <v>13.05</v>
      </c>
      <c r="F138" s="15"/>
      <c r="G138" s="15"/>
      <c r="H138" s="15"/>
      <c r="I138" s="15"/>
      <c r="J138" s="15"/>
      <c r="K138" s="15"/>
      <c r="L138" s="15"/>
      <c r="M138" s="15"/>
      <c r="N138" s="15"/>
      <c r="O138" s="15"/>
    </row>
    <row r="139" spans="1:18" ht="14.25" x14ac:dyDescent="0.2">
      <c r="A139" s="1" t="s">
        <v>147</v>
      </c>
      <c r="B139" s="1">
        <v>42408</v>
      </c>
      <c r="C139" s="1" t="s">
        <v>161</v>
      </c>
      <c r="D139" s="15"/>
      <c r="E139" s="15"/>
      <c r="F139" s="1">
        <v>19.16</v>
      </c>
      <c r="G139" s="1">
        <v>13.01</v>
      </c>
      <c r="H139" s="1">
        <v>13.36</v>
      </c>
      <c r="I139" s="15"/>
      <c r="J139" s="15"/>
      <c r="K139" s="15"/>
      <c r="L139" s="15"/>
      <c r="M139" s="15"/>
      <c r="N139" s="15"/>
      <c r="O139" s="15"/>
    </row>
    <row r="140" spans="1:18" ht="14.25" x14ac:dyDescent="0.2">
      <c r="A140" s="1" t="s">
        <v>147</v>
      </c>
      <c r="B140" s="1">
        <v>42537</v>
      </c>
      <c r="C140" s="1" t="s">
        <v>163</v>
      </c>
      <c r="D140" s="1">
        <v>21.84</v>
      </c>
      <c r="E140" s="1">
        <v>9.42</v>
      </c>
      <c r="F140" s="15"/>
      <c r="G140" s="15"/>
      <c r="H140" s="1">
        <v>11.7</v>
      </c>
      <c r="I140" s="15"/>
      <c r="J140" s="15"/>
      <c r="K140" s="15"/>
      <c r="L140" s="15"/>
      <c r="M140" s="15"/>
      <c r="N140" s="15"/>
      <c r="O140" s="15"/>
      <c r="R140" s="1" t="s">
        <v>164</v>
      </c>
    </row>
    <row r="141" spans="1:18" ht="14.25" x14ac:dyDescent="0.2">
      <c r="A141" s="1" t="s">
        <v>147</v>
      </c>
      <c r="B141" s="1">
        <v>42537</v>
      </c>
      <c r="C141" s="1" t="s">
        <v>163</v>
      </c>
      <c r="D141" s="1">
        <v>21.78</v>
      </c>
      <c r="E141" s="1">
        <v>9.4600000000000009</v>
      </c>
      <c r="F141" s="15"/>
      <c r="G141" s="15"/>
      <c r="H141" s="1">
        <v>11.71</v>
      </c>
      <c r="I141" s="15"/>
      <c r="J141" s="15"/>
      <c r="K141" s="15"/>
      <c r="L141" s="15"/>
      <c r="M141" s="15"/>
      <c r="N141" s="15"/>
      <c r="O141" s="15"/>
      <c r="R141" s="1" t="s">
        <v>165</v>
      </c>
    </row>
    <row r="142" spans="1:18" ht="14.25" x14ac:dyDescent="0.2">
      <c r="A142" s="1" t="s">
        <v>147</v>
      </c>
      <c r="B142" s="1">
        <v>42567</v>
      </c>
      <c r="C142" s="1" t="s">
        <v>161</v>
      </c>
      <c r="D142" s="15"/>
      <c r="E142" s="15"/>
      <c r="F142" s="1">
        <v>17.89</v>
      </c>
      <c r="G142" s="1">
        <v>13.95</v>
      </c>
      <c r="H142" s="1">
        <v>13.56</v>
      </c>
      <c r="I142" s="15"/>
      <c r="J142" s="15"/>
      <c r="K142" s="15"/>
      <c r="L142" s="15"/>
      <c r="M142" s="15"/>
      <c r="N142" s="15"/>
      <c r="O142" s="15"/>
    </row>
    <row r="143" spans="1:18" ht="14.25" x14ac:dyDescent="0.2">
      <c r="A143" s="1" t="s">
        <v>147</v>
      </c>
      <c r="B143" s="1">
        <v>43008</v>
      </c>
      <c r="C143" s="1" t="s">
        <v>160</v>
      </c>
      <c r="D143" s="15"/>
      <c r="E143" s="15"/>
      <c r="F143" s="1">
        <v>18.829999999999998</v>
      </c>
      <c r="G143" s="1">
        <v>10.66</v>
      </c>
      <c r="H143" s="1">
        <v>11.87</v>
      </c>
      <c r="I143" s="15"/>
      <c r="J143" s="15"/>
      <c r="K143" s="15"/>
      <c r="L143" s="15"/>
      <c r="M143" s="15"/>
      <c r="N143" s="15"/>
      <c r="O143" s="15"/>
    </row>
    <row r="144" spans="1:18" ht="14.25" x14ac:dyDescent="0.2">
      <c r="A144" s="1" t="s">
        <v>147</v>
      </c>
      <c r="B144" s="1">
        <v>43460</v>
      </c>
      <c r="C144" s="1" t="s">
        <v>161</v>
      </c>
      <c r="D144" s="15"/>
      <c r="E144" s="15"/>
      <c r="F144" s="15"/>
      <c r="G144" s="15"/>
      <c r="H144" s="15"/>
      <c r="I144" s="15"/>
      <c r="J144" s="1">
        <v>24.1</v>
      </c>
      <c r="K144" s="1">
        <v>17.899999999999999</v>
      </c>
      <c r="L144" s="1">
        <v>16.989999999999998</v>
      </c>
      <c r="M144" s="15"/>
      <c r="N144" s="15"/>
      <c r="O144" s="15"/>
    </row>
    <row r="145" spans="1:18" ht="14.25" x14ac:dyDescent="0.2">
      <c r="A145" s="1" t="s">
        <v>147</v>
      </c>
      <c r="B145" s="1">
        <v>43767</v>
      </c>
      <c r="C145" s="1" t="s">
        <v>161</v>
      </c>
      <c r="D145" s="15"/>
      <c r="E145" s="15"/>
      <c r="F145" s="15"/>
      <c r="G145" s="1">
        <v>14.66</v>
      </c>
      <c r="H145" s="15"/>
      <c r="I145" s="15"/>
      <c r="J145" s="15"/>
      <c r="K145" s="15"/>
      <c r="L145" s="15"/>
      <c r="M145" s="15"/>
      <c r="N145" s="15"/>
      <c r="O145" s="15"/>
    </row>
    <row r="146" spans="1:18" ht="14.25" x14ac:dyDescent="0.2">
      <c r="A146" s="1" t="s">
        <v>147</v>
      </c>
      <c r="B146" s="1" t="s">
        <v>424</v>
      </c>
      <c r="C146" s="1" t="s">
        <v>160</v>
      </c>
      <c r="D146" s="1">
        <v>20.97</v>
      </c>
      <c r="E146" s="1">
        <v>9.16</v>
      </c>
      <c r="F146" s="15"/>
      <c r="G146" s="15"/>
      <c r="H146" s="15"/>
      <c r="I146" s="15"/>
      <c r="J146" s="15"/>
      <c r="K146" s="15"/>
      <c r="L146" s="15"/>
      <c r="M146" s="15"/>
      <c r="N146" s="15"/>
      <c r="O146" s="15"/>
    </row>
    <row r="147" spans="1:18" ht="14.25" x14ac:dyDescent="0.2">
      <c r="A147" s="1" t="s">
        <v>147</v>
      </c>
      <c r="B147" s="1">
        <v>44112</v>
      </c>
      <c r="C147" s="1" t="s">
        <v>162</v>
      </c>
      <c r="D147" s="1">
        <v>16.399999999999999</v>
      </c>
      <c r="E147" s="1">
        <v>11.67</v>
      </c>
      <c r="F147" s="1">
        <v>19.809999999999999</v>
      </c>
      <c r="G147" s="1">
        <v>15.62</v>
      </c>
      <c r="H147" s="1">
        <v>14.62</v>
      </c>
      <c r="I147" s="15"/>
      <c r="J147" s="15"/>
      <c r="K147" s="15"/>
      <c r="L147" s="15"/>
      <c r="M147" s="15"/>
      <c r="N147" s="15"/>
      <c r="O147" s="15"/>
    </row>
    <row r="148" spans="1:18" ht="14.25" x14ac:dyDescent="0.2">
      <c r="A148" s="1" t="s">
        <v>147</v>
      </c>
      <c r="B148" s="1">
        <v>44401</v>
      </c>
      <c r="C148" s="1" t="s">
        <v>161</v>
      </c>
      <c r="D148" s="15"/>
      <c r="E148" s="15"/>
      <c r="F148" s="15"/>
      <c r="G148" s="15"/>
      <c r="H148" s="15"/>
      <c r="I148" s="15"/>
      <c r="J148" s="15"/>
      <c r="K148" s="1">
        <v>16.059999999999999</v>
      </c>
      <c r="L148" s="15"/>
      <c r="M148" s="15"/>
      <c r="N148" s="15"/>
      <c r="O148" s="15"/>
    </row>
    <row r="149" spans="1:18" ht="14.25" x14ac:dyDescent="0.2">
      <c r="A149" s="1" t="s">
        <v>147</v>
      </c>
      <c r="B149" s="1">
        <v>44637</v>
      </c>
      <c r="C149" s="1" t="s">
        <v>161</v>
      </c>
      <c r="D149" s="15"/>
      <c r="E149" s="15"/>
      <c r="F149" s="1">
        <v>18.95</v>
      </c>
      <c r="G149" s="1">
        <v>13.98</v>
      </c>
      <c r="H149" s="15"/>
      <c r="I149" s="15"/>
      <c r="J149" s="15"/>
      <c r="K149" s="15"/>
      <c r="L149" s="15"/>
      <c r="M149" s="15"/>
      <c r="N149" s="15"/>
      <c r="O149" s="15"/>
    </row>
    <row r="150" spans="1:18" ht="14.25" x14ac:dyDescent="0.2">
      <c r="A150" s="1" t="s">
        <v>147</v>
      </c>
      <c r="B150" s="1">
        <v>44858</v>
      </c>
      <c r="C150" s="1" t="s">
        <v>161</v>
      </c>
      <c r="D150" s="15"/>
      <c r="E150" s="15"/>
      <c r="F150" s="15"/>
      <c r="G150" s="15"/>
      <c r="H150" s="15"/>
      <c r="I150" s="15"/>
      <c r="J150" s="15"/>
      <c r="K150" s="15"/>
      <c r="L150" s="1">
        <v>17.54</v>
      </c>
      <c r="M150" s="15"/>
      <c r="N150" s="15"/>
      <c r="O150" s="15"/>
    </row>
    <row r="151" spans="1:18" ht="14.25" x14ac:dyDescent="0.2">
      <c r="A151" s="1" t="s">
        <v>147</v>
      </c>
      <c r="B151" s="1">
        <v>44964</v>
      </c>
      <c r="C151" s="1" t="s">
        <v>161</v>
      </c>
      <c r="D151" s="15"/>
      <c r="E151" s="15"/>
      <c r="F151" s="1">
        <v>18.21</v>
      </c>
      <c r="G151" s="1">
        <v>13.92</v>
      </c>
      <c r="H151" s="1">
        <v>14.17</v>
      </c>
      <c r="I151" s="15"/>
      <c r="J151" s="15"/>
      <c r="K151" s="15"/>
      <c r="L151" s="15"/>
      <c r="M151" s="15"/>
      <c r="N151" s="15"/>
      <c r="O151" s="15"/>
    </row>
    <row r="152" spans="1:18" ht="14.25" x14ac:dyDescent="0.2">
      <c r="A152" s="1" t="s">
        <v>147</v>
      </c>
      <c r="B152" s="1">
        <v>45181</v>
      </c>
      <c r="C152" s="1" t="s">
        <v>161</v>
      </c>
      <c r="D152" s="15"/>
      <c r="E152" s="15"/>
      <c r="F152" s="1">
        <v>18.86</v>
      </c>
      <c r="G152" s="1">
        <v>12.86</v>
      </c>
      <c r="H152" s="1">
        <v>13.5</v>
      </c>
      <c r="I152" s="15"/>
      <c r="J152" s="15"/>
      <c r="K152" s="15"/>
      <c r="L152" s="15"/>
      <c r="M152" s="15"/>
      <c r="N152" s="15"/>
      <c r="O152" s="15"/>
    </row>
    <row r="153" spans="1:18" ht="14.25" x14ac:dyDescent="0.2">
      <c r="A153" s="1" t="s">
        <v>147</v>
      </c>
      <c r="B153" s="1">
        <v>45239</v>
      </c>
      <c r="C153" s="1" t="s">
        <v>161</v>
      </c>
      <c r="D153" s="1">
        <v>16.05</v>
      </c>
      <c r="E153" s="1">
        <v>11.94</v>
      </c>
      <c r="F153" s="15"/>
      <c r="G153" s="15"/>
      <c r="H153" s="15"/>
      <c r="I153" s="15"/>
      <c r="J153" s="15"/>
      <c r="K153" s="15"/>
      <c r="L153" s="15"/>
      <c r="M153" s="15"/>
      <c r="N153" s="15"/>
      <c r="O153" s="15"/>
    </row>
    <row r="154" spans="1:18" ht="14.25" x14ac:dyDescent="0.2">
      <c r="A154" s="1" t="s">
        <v>147</v>
      </c>
      <c r="B154" s="1">
        <v>45770</v>
      </c>
      <c r="C154" s="1" t="s">
        <v>160</v>
      </c>
      <c r="D154" s="15"/>
      <c r="E154" s="15"/>
      <c r="F154" s="1">
        <v>19.010000000000002</v>
      </c>
      <c r="G154" s="15"/>
      <c r="H154" s="1">
        <v>12.32</v>
      </c>
      <c r="I154" s="15"/>
      <c r="J154" s="15"/>
      <c r="K154" s="15"/>
      <c r="L154" s="15"/>
      <c r="M154" s="15"/>
      <c r="N154" s="15"/>
      <c r="O154" s="15"/>
    </row>
    <row r="155" spans="1:18" ht="14.25" x14ac:dyDescent="0.2">
      <c r="A155" s="1" t="s">
        <v>147</v>
      </c>
      <c r="B155" s="1">
        <v>45853</v>
      </c>
      <c r="C155" s="1" t="s">
        <v>160</v>
      </c>
      <c r="D155" s="15"/>
      <c r="E155" s="15"/>
      <c r="F155" s="1">
        <v>19.05</v>
      </c>
      <c r="G155" s="1">
        <v>10.76</v>
      </c>
      <c r="H155" s="1">
        <v>12.5</v>
      </c>
      <c r="I155" s="15"/>
      <c r="J155" s="15"/>
      <c r="K155" s="15"/>
      <c r="L155" s="15"/>
      <c r="M155" s="15"/>
      <c r="N155" s="15"/>
      <c r="O155" s="15"/>
    </row>
    <row r="156" spans="1:18" ht="14.25" x14ac:dyDescent="0.2">
      <c r="A156" s="1" t="s">
        <v>147</v>
      </c>
      <c r="B156" s="1">
        <v>45874</v>
      </c>
      <c r="C156" s="1" t="s">
        <v>160</v>
      </c>
      <c r="D156" s="15"/>
      <c r="E156" s="15"/>
      <c r="F156" s="1">
        <v>16.98</v>
      </c>
      <c r="G156" s="1">
        <v>11.87</v>
      </c>
      <c r="H156" s="1">
        <v>12.12</v>
      </c>
      <c r="I156" s="15"/>
      <c r="J156" s="15"/>
      <c r="K156" s="15"/>
      <c r="L156" s="15"/>
      <c r="M156" s="15"/>
      <c r="N156" s="15"/>
      <c r="O156" s="15"/>
    </row>
    <row r="157" spans="1:18" ht="14.25" x14ac:dyDescent="0.2">
      <c r="A157" s="1" t="s">
        <v>147</v>
      </c>
      <c r="B157" s="1">
        <v>46169</v>
      </c>
      <c r="C157" s="1" t="s">
        <v>161</v>
      </c>
      <c r="D157" s="1">
        <v>16.100000000000001</v>
      </c>
      <c r="E157" s="1">
        <v>11.42</v>
      </c>
      <c r="F157" s="1">
        <v>20.13</v>
      </c>
      <c r="G157" s="15"/>
      <c r="H157" s="15"/>
      <c r="I157" s="15"/>
      <c r="J157" s="15"/>
      <c r="K157" s="15"/>
      <c r="L157" s="15"/>
      <c r="M157" s="15"/>
      <c r="N157" s="15"/>
      <c r="O157" s="15"/>
    </row>
    <row r="158" spans="1:18" ht="14.25" x14ac:dyDescent="0.2">
      <c r="A158" s="1" t="s">
        <v>147</v>
      </c>
      <c r="B158" s="1">
        <v>46184</v>
      </c>
      <c r="C158" s="1" t="s">
        <v>160</v>
      </c>
      <c r="D158" s="1">
        <v>19.760000000000002</v>
      </c>
      <c r="E158" s="1">
        <v>9.6300000000000008</v>
      </c>
      <c r="F158" s="15"/>
      <c r="G158" s="15"/>
      <c r="H158" s="15"/>
      <c r="I158" s="15"/>
      <c r="J158" s="15"/>
      <c r="K158" s="15"/>
      <c r="L158" s="15"/>
      <c r="M158" s="15"/>
      <c r="N158" s="15"/>
      <c r="O158" s="15"/>
      <c r="R158" s="1" t="s">
        <v>168</v>
      </c>
    </row>
    <row r="159" spans="1:18" ht="14.25" x14ac:dyDescent="0.2">
      <c r="A159" s="1" t="s">
        <v>147</v>
      </c>
      <c r="B159" s="1">
        <v>46391</v>
      </c>
      <c r="C159" s="1" t="s">
        <v>160</v>
      </c>
      <c r="D159" s="15"/>
      <c r="E159" s="15"/>
      <c r="F159" s="15"/>
      <c r="G159" s="15"/>
      <c r="H159" s="15"/>
      <c r="I159" s="15"/>
      <c r="J159" s="1">
        <v>24.11</v>
      </c>
      <c r="K159" s="1">
        <v>14.06</v>
      </c>
      <c r="L159" s="1">
        <v>14.93</v>
      </c>
      <c r="M159" s="15"/>
      <c r="N159" s="15"/>
      <c r="O159" s="15"/>
    </row>
    <row r="160" spans="1:18" ht="14.25" x14ac:dyDescent="0.2">
      <c r="A160" s="1" t="s">
        <v>147</v>
      </c>
      <c r="B160" s="1">
        <v>46429</v>
      </c>
      <c r="C160" s="1" t="s">
        <v>160</v>
      </c>
      <c r="D160" s="15"/>
      <c r="E160" s="15"/>
      <c r="F160" s="15"/>
      <c r="G160" s="15"/>
      <c r="H160" s="1">
        <v>12.6</v>
      </c>
      <c r="I160" s="15"/>
      <c r="J160" s="15"/>
      <c r="K160" s="15"/>
      <c r="L160" s="15"/>
      <c r="M160" s="15"/>
      <c r="N160" s="15"/>
      <c r="O160" s="15"/>
    </row>
    <row r="161" spans="1:18" ht="14.25" x14ac:dyDescent="0.2">
      <c r="A161" s="1" t="s">
        <v>147</v>
      </c>
      <c r="B161" s="1">
        <v>46554</v>
      </c>
      <c r="C161" s="1" t="s">
        <v>162</v>
      </c>
      <c r="D161" s="1">
        <v>14.48</v>
      </c>
      <c r="E161" s="1">
        <v>11.22</v>
      </c>
      <c r="F161" s="1">
        <v>19.12</v>
      </c>
      <c r="G161" s="1">
        <v>14.52</v>
      </c>
      <c r="H161" s="1">
        <v>13.97</v>
      </c>
      <c r="I161" s="15"/>
      <c r="J161" s="15"/>
      <c r="K161" s="15"/>
      <c r="L161" s="15"/>
      <c r="M161" s="15"/>
      <c r="N161" s="15"/>
      <c r="O161" s="15"/>
      <c r="R161" s="1" t="s">
        <v>169</v>
      </c>
    </row>
    <row r="162" spans="1:18" ht="14.25" x14ac:dyDescent="0.2">
      <c r="A162" s="1" t="s">
        <v>147</v>
      </c>
      <c r="B162" s="1">
        <v>46759</v>
      </c>
      <c r="C162" s="1" t="s">
        <v>160</v>
      </c>
      <c r="D162" s="15"/>
      <c r="E162" s="15"/>
      <c r="F162" s="15"/>
      <c r="G162" s="15"/>
      <c r="H162" s="1">
        <v>11.84</v>
      </c>
      <c r="I162" s="15"/>
      <c r="J162" s="15"/>
      <c r="K162" s="15"/>
      <c r="L162" s="15"/>
      <c r="M162" s="15"/>
      <c r="N162" s="15"/>
      <c r="O162" s="15"/>
    </row>
    <row r="163" spans="1:18" ht="14.25" x14ac:dyDescent="0.2">
      <c r="A163" s="1" t="s">
        <v>147</v>
      </c>
      <c r="B163" s="1">
        <v>46876</v>
      </c>
      <c r="C163" s="1" t="s">
        <v>161</v>
      </c>
      <c r="D163" s="1">
        <v>15.02</v>
      </c>
      <c r="E163" s="15"/>
      <c r="F163" s="15"/>
      <c r="G163" s="15"/>
      <c r="H163" s="15"/>
      <c r="I163" s="15"/>
      <c r="J163" s="15"/>
      <c r="K163" s="15"/>
      <c r="L163" s="15"/>
      <c r="M163" s="15"/>
      <c r="N163" s="15"/>
      <c r="O163" s="15"/>
    </row>
    <row r="164" spans="1:18" ht="14.25" x14ac:dyDescent="0.2">
      <c r="A164" s="1" t="s">
        <v>147</v>
      </c>
      <c r="B164" s="1">
        <v>47220</v>
      </c>
      <c r="C164" s="1" t="s">
        <v>161</v>
      </c>
      <c r="D164" s="15"/>
      <c r="E164" s="15"/>
      <c r="F164" s="15"/>
      <c r="G164" s="15"/>
      <c r="H164" s="15"/>
      <c r="I164" s="15"/>
      <c r="J164" s="1">
        <v>23.21</v>
      </c>
      <c r="K164" s="1">
        <v>17.809999999999999</v>
      </c>
      <c r="L164" s="1">
        <v>17.010000000000002</v>
      </c>
      <c r="M164" s="15"/>
      <c r="N164" s="15"/>
      <c r="O164" s="15"/>
    </row>
    <row r="165" spans="1:18" ht="14.25" x14ac:dyDescent="0.2">
      <c r="A165" s="1" t="s">
        <v>147</v>
      </c>
      <c r="B165" s="1">
        <v>47883</v>
      </c>
      <c r="C165" s="1" t="s">
        <v>161</v>
      </c>
      <c r="D165" s="15"/>
      <c r="E165" s="15"/>
      <c r="F165" s="1">
        <v>18.690000000000001</v>
      </c>
      <c r="G165" s="1">
        <v>13.38</v>
      </c>
      <c r="H165" s="1">
        <v>13.18</v>
      </c>
      <c r="I165" s="15"/>
      <c r="J165" s="15"/>
      <c r="K165" s="15"/>
      <c r="L165" s="15"/>
      <c r="M165" s="15"/>
      <c r="N165" s="15"/>
      <c r="O165" s="15"/>
      <c r="R165" s="1" t="s">
        <v>170</v>
      </c>
    </row>
    <row r="166" spans="1:18" ht="14.25" x14ac:dyDescent="0.2">
      <c r="A166" s="1" t="s">
        <v>147</v>
      </c>
      <c r="B166" s="1">
        <v>48762</v>
      </c>
      <c r="C166" s="1" t="s">
        <v>160</v>
      </c>
      <c r="D166" s="15"/>
      <c r="E166" s="15"/>
      <c r="F166" s="1">
        <v>18.34</v>
      </c>
      <c r="G166" s="1">
        <v>10.68</v>
      </c>
      <c r="H166" s="1">
        <v>11.69</v>
      </c>
      <c r="I166" s="15"/>
      <c r="J166" s="15"/>
      <c r="K166" s="15"/>
      <c r="L166" s="15"/>
      <c r="M166" s="15"/>
      <c r="N166" s="15"/>
      <c r="O166" s="15"/>
    </row>
    <row r="167" spans="1:18" ht="14.25" x14ac:dyDescent="0.2">
      <c r="A167" s="1" t="s">
        <v>147</v>
      </c>
      <c r="B167" s="1">
        <v>48818</v>
      </c>
      <c r="C167" s="1" t="s">
        <v>163</v>
      </c>
      <c r="D167" s="1">
        <v>19.86</v>
      </c>
      <c r="E167" s="1">
        <v>8.9499999999999993</v>
      </c>
      <c r="F167" s="15"/>
      <c r="G167" s="15"/>
      <c r="H167" s="15"/>
      <c r="I167" s="15"/>
      <c r="J167" s="15"/>
      <c r="K167" s="15"/>
      <c r="L167" s="15"/>
      <c r="M167" s="15"/>
      <c r="N167" s="15"/>
      <c r="O167" s="15"/>
    </row>
    <row r="168" spans="1:18" ht="14.25" x14ac:dyDescent="0.2">
      <c r="A168" s="1" t="s">
        <v>147</v>
      </c>
      <c r="B168" s="1">
        <v>49556</v>
      </c>
      <c r="C168" s="1" t="s">
        <v>161</v>
      </c>
      <c r="D168" s="15"/>
      <c r="E168" s="15"/>
      <c r="F168" s="15"/>
      <c r="G168" s="15"/>
      <c r="H168" s="15"/>
      <c r="I168" s="15"/>
      <c r="J168" s="15"/>
      <c r="K168" s="15"/>
      <c r="L168" s="15"/>
      <c r="M168" s="15"/>
      <c r="N168" s="15"/>
      <c r="O168" s="1">
        <v>19.309999999999999</v>
      </c>
    </row>
    <row r="169" spans="1:18" ht="14.25" x14ac:dyDescent="0.2">
      <c r="A169" s="1" t="s">
        <v>147</v>
      </c>
      <c r="B169" s="1">
        <v>50718</v>
      </c>
      <c r="C169" s="1" t="s">
        <v>161</v>
      </c>
      <c r="D169" s="15"/>
      <c r="E169" s="15"/>
      <c r="F169" s="15"/>
      <c r="G169" s="15"/>
      <c r="H169" s="15"/>
      <c r="I169" s="15"/>
      <c r="J169" s="1">
        <v>25.1</v>
      </c>
      <c r="K169" s="1">
        <v>19.2</v>
      </c>
      <c r="L169" s="1">
        <v>18.18</v>
      </c>
      <c r="M169" s="15"/>
      <c r="N169" s="15"/>
      <c r="O169" s="15"/>
    </row>
    <row r="170" spans="1:18" ht="14.25" x14ac:dyDescent="0.2">
      <c r="A170" s="1" t="s">
        <v>147</v>
      </c>
      <c r="B170" s="1">
        <v>50891</v>
      </c>
      <c r="C170" s="1" t="s">
        <v>161</v>
      </c>
      <c r="D170" s="15"/>
      <c r="E170" s="15"/>
      <c r="F170" s="15"/>
      <c r="G170" s="15"/>
      <c r="H170" s="15"/>
      <c r="I170" s="15"/>
      <c r="J170" s="1">
        <v>24.42</v>
      </c>
      <c r="K170" s="1">
        <v>18.32</v>
      </c>
      <c r="L170" s="15"/>
      <c r="M170" s="15"/>
      <c r="N170" s="15"/>
      <c r="O170" s="15"/>
    </row>
    <row r="171" spans="1:18" ht="14.25" x14ac:dyDescent="0.2">
      <c r="A171" s="1" t="s">
        <v>147</v>
      </c>
      <c r="B171" s="1">
        <v>52927</v>
      </c>
      <c r="C171" s="1" t="s">
        <v>162</v>
      </c>
      <c r="D171" s="15"/>
      <c r="E171" s="15"/>
      <c r="F171" s="1">
        <v>16.920000000000002</v>
      </c>
      <c r="G171" s="1">
        <v>14.7</v>
      </c>
      <c r="H171" s="1">
        <v>15.08</v>
      </c>
      <c r="I171" s="15"/>
      <c r="J171" s="15"/>
      <c r="K171" s="15"/>
      <c r="L171" s="15"/>
      <c r="M171" s="15"/>
      <c r="N171" s="15"/>
      <c r="O171" s="15"/>
    </row>
    <row r="172" spans="1:18" ht="14.25" x14ac:dyDescent="0.2">
      <c r="A172" s="1" t="s">
        <v>147</v>
      </c>
      <c r="B172" s="1">
        <v>52945</v>
      </c>
      <c r="C172" s="1" t="s">
        <v>162</v>
      </c>
      <c r="D172" s="15"/>
      <c r="E172" s="15"/>
      <c r="F172" s="15"/>
      <c r="G172" s="15"/>
      <c r="H172" s="1">
        <v>14.42</v>
      </c>
      <c r="I172" s="15"/>
      <c r="J172" s="1">
        <v>22.61</v>
      </c>
      <c r="K172" s="1">
        <v>18.41</v>
      </c>
      <c r="L172" s="1">
        <v>17.93</v>
      </c>
      <c r="M172" s="15"/>
      <c r="N172" s="15"/>
      <c r="O172" s="1">
        <v>20.21</v>
      </c>
    </row>
    <row r="173" spans="1:18" ht="14.25" x14ac:dyDescent="0.2">
      <c r="A173" s="1" t="s">
        <v>147</v>
      </c>
      <c r="B173" s="1">
        <v>53654</v>
      </c>
      <c r="C173" s="1" t="s">
        <v>161</v>
      </c>
      <c r="D173" s="15"/>
      <c r="E173" s="15"/>
      <c r="F173" s="1">
        <v>18.690000000000001</v>
      </c>
      <c r="G173" s="1">
        <v>14.14</v>
      </c>
      <c r="H173" s="1">
        <v>13.94</v>
      </c>
      <c r="I173" s="15"/>
      <c r="J173" s="15"/>
      <c r="K173" s="15"/>
      <c r="L173" s="15"/>
      <c r="M173" s="15"/>
      <c r="N173" s="15"/>
      <c r="O173" s="15"/>
    </row>
    <row r="174" spans="1:18" ht="14.25" x14ac:dyDescent="0.2">
      <c r="A174" s="1" t="s">
        <v>147</v>
      </c>
      <c r="B174" s="1">
        <v>53912</v>
      </c>
      <c r="C174" s="1" t="s">
        <v>161</v>
      </c>
      <c r="D174" s="15"/>
      <c r="E174" s="15"/>
      <c r="F174" s="15"/>
      <c r="G174" s="15"/>
      <c r="H174" s="15"/>
      <c r="I174" s="15"/>
      <c r="J174" s="1">
        <v>22.18</v>
      </c>
      <c r="K174" s="1">
        <v>16.899999999999999</v>
      </c>
      <c r="L174" s="1">
        <v>15.63</v>
      </c>
      <c r="M174" s="15"/>
      <c r="N174" s="15"/>
      <c r="O174" s="15"/>
      <c r="R174" s="1" t="s">
        <v>171</v>
      </c>
    </row>
    <row r="175" spans="1:18" ht="14.25" x14ac:dyDescent="0.2">
      <c r="A175" s="1" t="s">
        <v>147</v>
      </c>
      <c r="B175" s="1">
        <v>54197</v>
      </c>
      <c r="C175" s="1" t="s">
        <v>161</v>
      </c>
      <c r="D175" s="15"/>
      <c r="E175" s="15"/>
      <c r="F175" s="1">
        <v>18.940000000000001</v>
      </c>
      <c r="G175" s="1">
        <v>13.91</v>
      </c>
      <c r="H175" s="1">
        <v>13.77</v>
      </c>
      <c r="I175" s="15"/>
      <c r="J175" s="15"/>
      <c r="K175" s="15"/>
      <c r="L175" s="15"/>
      <c r="M175" s="15"/>
      <c r="N175" s="15"/>
      <c r="O175" s="15"/>
    </row>
    <row r="176" spans="1:18" ht="14.25" x14ac:dyDescent="0.2">
      <c r="A176" s="1" t="s">
        <v>147</v>
      </c>
      <c r="B176" s="1">
        <v>54527</v>
      </c>
      <c r="C176" s="1" t="s">
        <v>160</v>
      </c>
      <c r="D176" s="15"/>
      <c r="E176" s="15"/>
      <c r="F176" s="1">
        <v>18.04</v>
      </c>
      <c r="G176" s="1">
        <v>11.05</v>
      </c>
      <c r="H176" s="1">
        <v>13.04</v>
      </c>
      <c r="I176" s="15"/>
      <c r="J176" s="15"/>
      <c r="K176" s="15"/>
      <c r="L176" s="15"/>
      <c r="M176" s="15"/>
      <c r="N176" s="15"/>
      <c r="O176" s="15"/>
    </row>
    <row r="177" spans="1:18" ht="14.25" x14ac:dyDescent="0.2">
      <c r="A177" s="1" t="s">
        <v>147</v>
      </c>
      <c r="B177" s="1" t="s">
        <v>429</v>
      </c>
      <c r="C177" s="1" t="s">
        <v>163</v>
      </c>
      <c r="D177" s="1">
        <v>21.41</v>
      </c>
      <c r="E177" s="1">
        <v>9.2899999999999991</v>
      </c>
      <c r="F177" s="1">
        <v>18.670000000000002</v>
      </c>
      <c r="G177" s="1">
        <v>10.83</v>
      </c>
      <c r="H177" s="1">
        <v>11.22</v>
      </c>
      <c r="I177" s="15"/>
      <c r="J177" s="15"/>
      <c r="K177" s="15"/>
      <c r="L177" s="15"/>
      <c r="M177" s="15"/>
      <c r="N177" s="15"/>
      <c r="O177" s="15"/>
    </row>
    <row r="178" spans="1:18" ht="14.25" x14ac:dyDescent="0.2">
      <c r="A178" s="1" t="s">
        <v>147</v>
      </c>
      <c r="B178" s="1">
        <v>55113</v>
      </c>
      <c r="C178" s="1" t="s">
        <v>163</v>
      </c>
      <c r="D178" s="1">
        <v>20.34</v>
      </c>
      <c r="E178" s="1">
        <v>8.5299999999999994</v>
      </c>
      <c r="F178" s="15"/>
      <c r="G178" s="15"/>
      <c r="H178" s="15"/>
      <c r="I178" s="15"/>
      <c r="J178" s="15"/>
      <c r="K178" s="15"/>
      <c r="L178" s="15"/>
      <c r="M178" s="15"/>
      <c r="N178" s="15"/>
      <c r="O178" s="15"/>
    </row>
    <row r="179" spans="1:18" ht="14.25" x14ac:dyDescent="0.2">
      <c r="A179" s="1" t="s">
        <v>147</v>
      </c>
      <c r="B179" s="1">
        <v>55359</v>
      </c>
      <c r="C179" s="1" t="s">
        <v>161</v>
      </c>
      <c r="D179" s="15"/>
      <c r="E179" s="15"/>
      <c r="F179" s="1">
        <v>19.190000000000001</v>
      </c>
      <c r="G179" s="1">
        <v>14.39</v>
      </c>
      <c r="H179" s="1">
        <v>14.27</v>
      </c>
      <c r="I179" s="15"/>
      <c r="J179" s="15"/>
      <c r="K179" s="15"/>
      <c r="L179" s="15"/>
      <c r="M179" s="15"/>
      <c r="N179" s="15"/>
      <c r="O179" s="15"/>
    </row>
    <row r="180" spans="1:18" ht="14.25" x14ac:dyDescent="0.2">
      <c r="A180" s="1" t="s">
        <v>147</v>
      </c>
      <c r="B180" s="1">
        <v>55582</v>
      </c>
      <c r="C180" s="1" t="s">
        <v>160</v>
      </c>
      <c r="D180" s="15"/>
      <c r="E180" s="15"/>
      <c r="F180" s="1">
        <v>18.72</v>
      </c>
      <c r="G180" s="1">
        <v>10.7</v>
      </c>
      <c r="H180" s="1">
        <v>11.91</v>
      </c>
      <c r="I180" s="15"/>
      <c r="J180" s="15"/>
      <c r="K180" s="15"/>
      <c r="L180" s="15"/>
      <c r="M180" s="15"/>
      <c r="N180" s="15"/>
      <c r="O180" s="15"/>
    </row>
    <row r="181" spans="1:18" ht="14.25" x14ac:dyDescent="0.2">
      <c r="A181" s="1" t="s">
        <v>147</v>
      </c>
      <c r="B181" s="1">
        <v>56326</v>
      </c>
      <c r="C181" s="1" t="s">
        <v>161</v>
      </c>
      <c r="D181" s="15"/>
      <c r="E181" s="15"/>
      <c r="F181" s="1">
        <v>19.78</v>
      </c>
      <c r="G181" s="1">
        <v>15.88</v>
      </c>
      <c r="H181" s="1">
        <v>14.91</v>
      </c>
      <c r="I181" s="15"/>
      <c r="J181" s="15"/>
      <c r="K181" s="15"/>
      <c r="L181" s="15"/>
      <c r="M181" s="15"/>
      <c r="N181" s="15"/>
      <c r="O181" s="15"/>
    </row>
    <row r="182" spans="1:18" ht="14.25" x14ac:dyDescent="0.2">
      <c r="A182" s="1" t="s">
        <v>147</v>
      </c>
      <c r="B182" s="1">
        <v>57133</v>
      </c>
      <c r="C182" s="1" t="s">
        <v>163</v>
      </c>
      <c r="D182" s="1">
        <v>21.15</v>
      </c>
      <c r="E182" s="1">
        <v>9.9499999999999993</v>
      </c>
      <c r="F182" s="15"/>
      <c r="G182" s="15"/>
      <c r="H182" s="15"/>
      <c r="I182" s="15"/>
      <c r="J182" s="15"/>
      <c r="K182" s="15"/>
      <c r="L182" s="15"/>
      <c r="M182" s="15"/>
      <c r="N182" s="15"/>
      <c r="O182" s="15"/>
    </row>
    <row r="183" spans="1:18" ht="14.25" x14ac:dyDescent="0.2">
      <c r="A183" s="1" t="s">
        <v>147</v>
      </c>
      <c r="B183" s="1">
        <v>57326</v>
      </c>
      <c r="C183" s="1" t="s">
        <v>162</v>
      </c>
      <c r="D183" s="1">
        <v>14.13</v>
      </c>
      <c r="E183" s="1">
        <v>11.44</v>
      </c>
      <c r="F183" s="15"/>
      <c r="G183" s="1">
        <v>14.42</v>
      </c>
      <c r="H183" s="15"/>
      <c r="I183" s="15"/>
      <c r="J183" s="15"/>
      <c r="K183" s="15"/>
      <c r="L183" s="15"/>
      <c r="M183" s="15"/>
      <c r="N183" s="15"/>
      <c r="O183" s="15"/>
    </row>
    <row r="184" spans="1:18" ht="14.25" x14ac:dyDescent="0.2">
      <c r="A184" s="1" t="s">
        <v>147</v>
      </c>
      <c r="B184" s="1">
        <v>57758</v>
      </c>
      <c r="C184" s="1" t="s">
        <v>162</v>
      </c>
      <c r="D184" s="1">
        <v>16.41</v>
      </c>
      <c r="E184" s="1">
        <v>11.76</v>
      </c>
      <c r="F184" s="1">
        <v>20.85</v>
      </c>
      <c r="G184" s="1">
        <v>15.81</v>
      </c>
      <c r="H184" s="1">
        <v>15.03</v>
      </c>
      <c r="I184" s="15"/>
      <c r="J184" s="15"/>
      <c r="K184" s="15"/>
      <c r="L184" s="15"/>
      <c r="M184" s="15"/>
      <c r="N184" s="15"/>
      <c r="O184" s="15"/>
    </row>
    <row r="185" spans="1:18" ht="14.25" x14ac:dyDescent="0.2">
      <c r="A185" s="1" t="s">
        <v>147</v>
      </c>
      <c r="B185" s="1">
        <v>405555</v>
      </c>
      <c r="C185" s="1" t="s">
        <v>161</v>
      </c>
      <c r="D185" s="15"/>
      <c r="E185" s="15"/>
      <c r="F185" s="15"/>
      <c r="G185" s="15"/>
      <c r="H185" s="15"/>
      <c r="I185" s="15"/>
      <c r="J185" s="1">
        <v>23.04</v>
      </c>
      <c r="K185" s="1">
        <v>18.3</v>
      </c>
      <c r="L185" s="1">
        <v>17.579999999999998</v>
      </c>
      <c r="M185" s="15"/>
      <c r="N185" s="15"/>
      <c r="O185" s="15"/>
    </row>
    <row r="186" spans="1:18" ht="14.25" x14ac:dyDescent="0.2">
      <c r="A186" s="1" t="s">
        <v>147</v>
      </c>
      <c r="B186" s="1">
        <v>910046</v>
      </c>
      <c r="C186" s="1" t="s">
        <v>161</v>
      </c>
      <c r="D186" s="15"/>
      <c r="E186" s="15"/>
      <c r="F186" s="15"/>
      <c r="G186" s="15"/>
      <c r="H186" s="15"/>
      <c r="I186" s="15"/>
      <c r="J186" s="1">
        <v>24.26</v>
      </c>
      <c r="K186" s="1">
        <v>18.690000000000001</v>
      </c>
      <c r="L186" s="1">
        <v>17.7</v>
      </c>
      <c r="M186" s="15"/>
      <c r="N186" s="15"/>
      <c r="O186" s="15"/>
    </row>
    <row r="187" spans="1:18" ht="14.25" x14ac:dyDescent="0.2">
      <c r="A187" s="1" t="s">
        <v>147</v>
      </c>
      <c r="B187" s="1">
        <v>910184</v>
      </c>
      <c r="C187" s="1" t="s">
        <v>161</v>
      </c>
      <c r="D187" s="15"/>
      <c r="E187" s="15"/>
      <c r="F187" s="15"/>
      <c r="G187" s="15"/>
      <c r="H187" s="15"/>
      <c r="I187" s="15"/>
      <c r="J187" s="15"/>
      <c r="K187" s="15"/>
      <c r="L187" s="15"/>
      <c r="M187" s="15"/>
      <c r="N187" s="1">
        <v>40.380000000000003</v>
      </c>
      <c r="O187" s="1">
        <v>22.15</v>
      </c>
    </row>
    <row r="188" spans="1:18" ht="14.25" x14ac:dyDescent="0.2">
      <c r="A188" s="1" t="s">
        <v>147</v>
      </c>
      <c r="B188" s="1">
        <v>910212</v>
      </c>
      <c r="C188" s="1" t="s">
        <v>163</v>
      </c>
      <c r="D188" s="1">
        <v>20.6</v>
      </c>
      <c r="E188" s="1">
        <v>9.44</v>
      </c>
      <c r="F188" s="1">
        <v>19.600000000000001</v>
      </c>
      <c r="G188" s="1">
        <v>11.32</v>
      </c>
      <c r="H188" s="1">
        <v>12.03</v>
      </c>
      <c r="I188" s="15"/>
      <c r="J188" s="15"/>
      <c r="K188" s="15"/>
      <c r="L188" s="15"/>
      <c r="M188" s="15"/>
      <c r="N188" s="15"/>
      <c r="O188" s="15"/>
      <c r="R188" s="1" t="s">
        <v>164</v>
      </c>
    </row>
    <row r="189" spans="1:18" ht="14.25" x14ac:dyDescent="0.2">
      <c r="A189" s="1" t="s">
        <v>147</v>
      </c>
      <c r="B189" s="1">
        <v>910212</v>
      </c>
      <c r="C189" s="1" t="s">
        <v>163</v>
      </c>
      <c r="D189" s="1">
        <v>20.57</v>
      </c>
      <c r="E189" s="1">
        <v>9.41</v>
      </c>
      <c r="F189" s="1">
        <v>19.690000000000001</v>
      </c>
      <c r="G189" s="1">
        <v>11.31</v>
      </c>
      <c r="H189" s="1">
        <v>12.01</v>
      </c>
      <c r="I189" s="15"/>
      <c r="J189" s="15"/>
      <c r="K189" s="15"/>
      <c r="L189" s="15"/>
      <c r="M189" s="15"/>
      <c r="N189" s="15"/>
      <c r="O189" s="15"/>
    </row>
    <row r="190" spans="1:18" ht="14.25" x14ac:dyDescent="0.2">
      <c r="A190" s="1" t="s">
        <v>147</v>
      </c>
      <c r="B190" s="1">
        <v>910244</v>
      </c>
      <c r="C190" s="1" t="s">
        <v>163</v>
      </c>
      <c r="D190" s="1">
        <v>19.059999999999999</v>
      </c>
      <c r="E190" s="1">
        <v>8.91</v>
      </c>
      <c r="F190" s="1">
        <v>17.47</v>
      </c>
      <c r="G190" s="1">
        <v>10.78</v>
      </c>
      <c r="H190" s="15">
        <v>11.66</v>
      </c>
      <c r="I190" s="15"/>
      <c r="J190" s="15"/>
      <c r="K190" s="15"/>
      <c r="L190" s="15"/>
      <c r="M190" s="15"/>
      <c r="N190" s="15"/>
      <c r="O190" s="15"/>
    </row>
    <row r="191" spans="1:18" ht="14.25" x14ac:dyDescent="0.2">
      <c r="A191" s="1" t="s">
        <v>147</v>
      </c>
      <c r="B191" s="1">
        <v>910285</v>
      </c>
      <c r="C191" s="1" t="s">
        <v>162</v>
      </c>
      <c r="D191" s="15"/>
      <c r="E191" s="15"/>
      <c r="F191" s="1">
        <v>19.559999999999999</v>
      </c>
      <c r="G191" s="1">
        <v>15.53</v>
      </c>
      <c r="H191" s="1">
        <v>15.54</v>
      </c>
      <c r="I191" s="15"/>
      <c r="J191" s="1">
        <v>25.64</v>
      </c>
      <c r="K191" s="1">
        <v>19.600000000000001</v>
      </c>
      <c r="L191" s="1">
        <v>18.239999999999998</v>
      </c>
      <c r="M191" s="15"/>
      <c r="N191" s="1">
        <v>36.11</v>
      </c>
      <c r="O191" s="1">
        <v>21.75</v>
      </c>
      <c r="R191" s="1" t="s">
        <v>524</v>
      </c>
    </row>
    <row r="192" spans="1:18" ht="14.25" x14ac:dyDescent="0.2">
      <c r="A192" s="1" t="s">
        <v>147</v>
      </c>
      <c r="B192" s="1">
        <v>910303</v>
      </c>
      <c r="C192" s="1" t="s">
        <v>163</v>
      </c>
      <c r="D192" s="15"/>
      <c r="E192" s="15"/>
      <c r="F192" s="15"/>
      <c r="G192" s="15"/>
      <c r="H192" s="15"/>
      <c r="I192" s="15"/>
      <c r="J192" s="1">
        <v>21.48</v>
      </c>
      <c r="K192" s="1">
        <v>11.59</v>
      </c>
      <c r="L192" s="1">
        <v>12.22</v>
      </c>
      <c r="M192" s="15"/>
      <c r="N192" s="15"/>
      <c r="O192" s="15"/>
    </row>
    <row r="193" spans="1:18" ht="14.25" x14ac:dyDescent="0.2">
      <c r="A193" s="1" t="s">
        <v>147</v>
      </c>
      <c r="B193" s="1">
        <v>910308</v>
      </c>
      <c r="C193" s="1" t="s">
        <v>161</v>
      </c>
      <c r="D193" s="15"/>
      <c r="E193" s="15"/>
      <c r="F193" s="15"/>
      <c r="G193" s="15"/>
      <c r="H193" s="15"/>
      <c r="I193" s="15"/>
      <c r="J193" s="1">
        <v>23.88</v>
      </c>
      <c r="K193" s="1">
        <v>16.989999999999998</v>
      </c>
      <c r="L193" s="1">
        <v>16.88</v>
      </c>
      <c r="M193" s="15"/>
      <c r="N193" s="15"/>
      <c r="O193" s="15"/>
    </row>
    <row r="194" spans="1:18" ht="14.25" x14ac:dyDescent="0.2">
      <c r="A194" s="1" t="s">
        <v>147</v>
      </c>
      <c r="B194" s="1">
        <v>910340</v>
      </c>
      <c r="C194" s="1" t="s">
        <v>163</v>
      </c>
      <c r="D194" s="1">
        <v>20.51</v>
      </c>
      <c r="E194" s="1">
        <v>9.36</v>
      </c>
      <c r="F194" s="1">
        <v>18.559999999999999</v>
      </c>
      <c r="G194" s="1">
        <v>10.46</v>
      </c>
      <c r="H194" s="1">
        <v>11.82</v>
      </c>
      <c r="I194" s="15"/>
      <c r="J194" s="15"/>
      <c r="K194" s="15"/>
      <c r="L194" s="15"/>
      <c r="M194" s="15"/>
      <c r="N194" s="15"/>
      <c r="O194" s="15"/>
      <c r="R194" s="1" t="s">
        <v>164</v>
      </c>
    </row>
    <row r="195" spans="1:18" ht="14.25" x14ac:dyDescent="0.2">
      <c r="A195" s="1" t="s">
        <v>147</v>
      </c>
      <c r="B195" s="1">
        <v>910340</v>
      </c>
      <c r="C195" s="1" t="s">
        <v>163</v>
      </c>
      <c r="D195" s="1">
        <v>20.32</v>
      </c>
      <c r="E195" s="1">
        <v>9.35</v>
      </c>
      <c r="F195" s="1">
        <v>18.440000000000001</v>
      </c>
      <c r="G195" s="1">
        <v>10.32</v>
      </c>
      <c r="H195" s="1">
        <v>11.83</v>
      </c>
      <c r="I195" s="15"/>
      <c r="J195" s="15"/>
      <c r="K195" s="15"/>
      <c r="L195" s="15"/>
      <c r="M195" s="15"/>
      <c r="N195" s="15"/>
      <c r="O195" s="15"/>
    </row>
    <row r="196" spans="1:18" ht="14.25" x14ac:dyDescent="0.2">
      <c r="A196" s="1" t="s">
        <v>147</v>
      </c>
      <c r="B196" s="1">
        <v>9925361</v>
      </c>
      <c r="C196" s="1" t="s">
        <v>163</v>
      </c>
      <c r="D196" s="15"/>
      <c r="E196" s="15"/>
      <c r="F196" s="1">
        <v>16.440000000000001</v>
      </c>
      <c r="G196" s="1">
        <v>10.25</v>
      </c>
      <c r="H196" s="1">
        <v>11.25</v>
      </c>
      <c r="I196" s="15"/>
      <c r="J196" s="15"/>
      <c r="K196" s="15"/>
      <c r="L196" s="15"/>
      <c r="M196" s="15"/>
      <c r="N196" s="15"/>
      <c r="O196" s="15"/>
    </row>
  </sheetData>
  <mergeCells count="1">
    <mergeCell ref="A1:T1"/>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1"/>
  <sheetViews>
    <sheetView workbookViewId="0">
      <selection activeCell="G40" sqref="G40"/>
    </sheetView>
  </sheetViews>
  <sheetFormatPr defaultColWidth="8.85546875" defaultRowHeight="14.25" x14ac:dyDescent="0.2"/>
  <cols>
    <col min="1" max="1" width="13.7109375" style="1" customWidth="1"/>
    <col min="2" max="2" width="18.7109375" style="1" customWidth="1"/>
    <col min="3" max="3" width="16.7109375" style="1" customWidth="1"/>
    <col min="4" max="8" width="8.85546875" style="1"/>
    <col min="9" max="9" width="13.7109375" style="1" bestFit="1" customWidth="1"/>
    <col min="10" max="10" width="14" style="1" bestFit="1" customWidth="1"/>
    <col min="11" max="16384" width="8.85546875" style="1"/>
  </cols>
  <sheetData>
    <row r="1" spans="1:11" ht="15" x14ac:dyDescent="0.25">
      <c r="A1" s="1" t="s">
        <v>620</v>
      </c>
    </row>
    <row r="3" spans="1:11" x14ac:dyDescent="0.2">
      <c r="A3" s="97" t="s">
        <v>160</v>
      </c>
      <c r="B3" s="97" t="s">
        <v>301</v>
      </c>
    </row>
    <row r="4" spans="1:11" x14ac:dyDescent="0.2">
      <c r="A4" s="74" t="s">
        <v>163</v>
      </c>
      <c r="B4" s="74" t="s">
        <v>215</v>
      </c>
    </row>
    <row r="5" spans="1:11" x14ac:dyDescent="0.2">
      <c r="A5" s="74"/>
      <c r="B5" s="74"/>
    </row>
    <row r="6" spans="1:11" ht="15" x14ac:dyDescent="0.25">
      <c r="A6" s="22" t="s">
        <v>114</v>
      </c>
      <c r="B6" s="22" t="s">
        <v>115</v>
      </c>
      <c r="C6" s="22" t="s">
        <v>307</v>
      </c>
      <c r="D6" s="22" t="s">
        <v>256</v>
      </c>
      <c r="E6" s="22" t="s">
        <v>257</v>
      </c>
      <c r="F6" s="22" t="s">
        <v>258</v>
      </c>
      <c r="G6" s="22" t="s">
        <v>259</v>
      </c>
      <c r="H6" s="22" t="s">
        <v>308</v>
      </c>
      <c r="I6" s="103" t="s">
        <v>309</v>
      </c>
      <c r="J6" s="103" t="s">
        <v>139</v>
      </c>
      <c r="K6" s="22" t="s">
        <v>334</v>
      </c>
    </row>
    <row r="7" spans="1:11" x14ac:dyDescent="0.2">
      <c r="A7" s="1">
        <v>16</v>
      </c>
      <c r="B7" s="1" t="s">
        <v>160</v>
      </c>
      <c r="E7" s="1" t="s">
        <v>310</v>
      </c>
      <c r="I7" s="9" t="s">
        <v>124</v>
      </c>
      <c r="J7" s="9"/>
      <c r="K7" s="1" t="s">
        <v>311</v>
      </c>
    </row>
    <row r="8" spans="1:11" x14ac:dyDescent="0.2">
      <c r="A8" s="1">
        <v>920</v>
      </c>
      <c r="B8" s="1" t="s">
        <v>163</v>
      </c>
      <c r="E8" s="1" t="s">
        <v>137</v>
      </c>
      <c r="F8" s="1" t="s">
        <v>312</v>
      </c>
      <c r="I8" s="9" t="s">
        <v>271</v>
      </c>
      <c r="J8" s="9" t="s">
        <v>592</v>
      </c>
    </row>
    <row r="9" spans="1:11" x14ac:dyDescent="0.2">
      <c r="A9" s="1">
        <v>1755</v>
      </c>
      <c r="B9" s="1" t="s">
        <v>160</v>
      </c>
      <c r="D9" s="1" t="s">
        <v>137</v>
      </c>
      <c r="I9" s="9" t="s">
        <v>93</v>
      </c>
      <c r="J9" s="9" t="s">
        <v>314</v>
      </c>
    </row>
    <row r="10" spans="1:11" x14ac:dyDescent="0.2">
      <c r="A10" s="1">
        <v>15088</v>
      </c>
      <c r="B10" s="1" t="s">
        <v>160</v>
      </c>
      <c r="F10" s="1" t="s">
        <v>315</v>
      </c>
      <c r="I10" s="9" t="s">
        <v>93</v>
      </c>
      <c r="J10" s="9" t="s">
        <v>314</v>
      </c>
      <c r="K10" s="1" t="s">
        <v>316</v>
      </c>
    </row>
    <row r="11" spans="1:11" x14ac:dyDescent="0.2">
      <c r="A11" s="1">
        <v>16273</v>
      </c>
      <c r="B11" s="1" t="s">
        <v>160</v>
      </c>
      <c r="E11" s="1" t="s">
        <v>317</v>
      </c>
      <c r="I11" s="9" t="s">
        <v>280</v>
      </c>
      <c r="J11" s="9" t="s">
        <v>329</v>
      </c>
      <c r="K11" s="1" t="s">
        <v>311</v>
      </c>
    </row>
    <row r="12" spans="1:11" x14ac:dyDescent="0.2">
      <c r="A12" s="1">
        <v>18490</v>
      </c>
      <c r="B12" s="1" t="s">
        <v>160</v>
      </c>
      <c r="E12" s="1" t="s">
        <v>310</v>
      </c>
      <c r="I12" s="9" t="s">
        <v>124</v>
      </c>
      <c r="J12" s="9"/>
      <c r="K12" s="1" t="s">
        <v>311</v>
      </c>
    </row>
    <row r="13" spans="1:11" x14ac:dyDescent="0.2">
      <c r="A13" s="1">
        <v>20443</v>
      </c>
      <c r="B13" s="1" t="s">
        <v>160</v>
      </c>
      <c r="F13" s="1" t="s">
        <v>317</v>
      </c>
      <c r="I13" s="9" t="s">
        <v>318</v>
      </c>
      <c r="J13" s="9" t="s">
        <v>592</v>
      </c>
      <c r="K13" s="1" t="s">
        <v>316</v>
      </c>
    </row>
    <row r="14" spans="1:11" x14ac:dyDescent="0.2">
      <c r="A14" s="1">
        <v>28164</v>
      </c>
      <c r="B14" s="1" t="s">
        <v>160</v>
      </c>
      <c r="C14" s="1" t="s">
        <v>315</v>
      </c>
      <c r="I14" s="9" t="s">
        <v>318</v>
      </c>
      <c r="J14" s="9" t="s">
        <v>592</v>
      </c>
    </row>
    <row r="15" spans="1:11" x14ac:dyDescent="0.2">
      <c r="A15" s="1">
        <v>30994</v>
      </c>
      <c r="B15" s="1" t="s">
        <v>160</v>
      </c>
      <c r="D15" s="1" t="s">
        <v>312</v>
      </c>
      <c r="I15" s="9" t="s">
        <v>286</v>
      </c>
      <c r="J15" s="9" t="s">
        <v>332</v>
      </c>
      <c r="K15" s="1" t="s">
        <v>320</v>
      </c>
    </row>
    <row r="16" spans="1:11" x14ac:dyDescent="0.2">
      <c r="A16" s="1">
        <v>32852</v>
      </c>
      <c r="B16" s="1" t="s">
        <v>160</v>
      </c>
      <c r="D16" s="1" t="s">
        <v>312</v>
      </c>
      <c r="I16" s="9" t="s">
        <v>93</v>
      </c>
      <c r="J16" s="9" t="s">
        <v>593</v>
      </c>
    </row>
    <row r="17" spans="1:11" x14ac:dyDescent="0.2">
      <c r="A17" s="1">
        <v>33007</v>
      </c>
      <c r="B17" s="1" t="s">
        <v>160</v>
      </c>
      <c r="D17" s="1" t="s">
        <v>312</v>
      </c>
      <c r="I17" s="9" t="s">
        <v>93</v>
      </c>
      <c r="J17" s="9" t="s">
        <v>593</v>
      </c>
    </row>
    <row r="18" spans="1:11" x14ac:dyDescent="0.2">
      <c r="A18" s="1">
        <v>35048</v>
      </c>
      <c r="B18" s="1" t="s">
        <v>163</v>
      </c>
      <c r="G18" s="1" t="s">
        <v>321</v>
      </c>
      <c r="I18" s="9" t="s">
        <v>286</v>
      </c>
      <c r="J18" s="9" t="s">
        <v>332</v>
      </c>
    </row>
    <row r="19" spans="1:11" x14ac:dyDescent="0.2">
      <c r="A19" s="1">
        <v>36596</v>
      </c>
      <c r="B19" s="1" t="s">
        <v>160</v>
      </c>
      <c r="G19" s="1" t="s">
        <v>317</v>
      </c>
      <c r="I19" s="9" t="s">
        <v>287</v>
      </c>
      <c r="J19" s="9" t="s">
        <v>331</v>
      </c>
    </row>
    <row r="20" spans="1:11" x14ac:dyDescent="0.2">
      <c r="A20" s="1">
        <v>40057</v>
      </c>
      <c r="B20" s="1" t="s">
        <v>160</v>
      </c>
      <c r="G20" s="1" t="s">
        <v>310</v>
      </c>
      <c r="I20" s="9" t="s">
        <v>286</v>
      </c>
      <c r="J20" s="9" t="s">
        <v>332</v>
      </c>
    </row>
    <row r="21" spans="1:11" x14ac:dyDescent="0.2">
      <c r="A21" s="1">
        <v>42573</v>
      </c>
      <c r="B21" s="1" t="s">
        <v>163</v>
      </c>
      <c r="G21" s="1" t="s">
        <v>137</v>
      </c>
      <c r="I21" s="9" t="s">
        <v>124</v>
      </c>
      <c r="J21" s="9"/>
    </row>
    <row r="22" spans="1:11" x14ac:dyDescent="0.2">
      <c r="A22" s="1">
        <v>45972</v>
      </c>
      <c r="B22" s="1" t="s">
        <v>160</v>
      </c>
      <c r="D22" s="1" t="s">
        <v>321</v>
      </c>
      <c r="I22" s="9" t="s">
        <v>323</v>
      </c>
      <c r="J22" s="9" t="s">
        <v>594</v>
      </c>
    </row>
    <row r="23" spans="1:11" x14ac:dyDescent="0.2">
      <c r="A23" s="1">
        <v>53300</v>
      </c>
      <c r="B23" s="1" t="s">
        <v>160</v>
      </c>
      <c r="H23" s="1" t="s">
        <v>137</v>
      </c>
      <c r="I23" s="9"/>
      <c r="J23" s="9"/>
    </row>
    <row r="24" spans="1:11" x14ac:dyDescent="0.2">
      <c r="A24" s="1">
        <v>53851</v>
      </c>
      <c r="B24" s="1" t="s">
        <v>160</v>
      </c>
      <c r="H24" s="1" t="s">
        <v>312</v>
      </c>
      <c r="I24" s="9"/>
      <c r="J24" s="9"/>
    </row>
    <row r="25" spans="1:11" x14ac:dyDescent="0.2">
      <c r="A25" s="1">
        <v>55901</v>
      </c>
      <c r="B25" s="1" t="s">
        <v>160</v>
      </c>
      <c r="D25" s="1" t="s">
        <v>312</v>
      </c>
      <c r="I25" s="9" t="s">
        <v>286</v>
      </c>
      <c r="J25" s="9" t="s">
        <v>332</v>
      </c>
      <c r="K25" s="1" t="s">
        <v>320</v>
      </c>
    </row>
    <row r="26" spans="1:11" x14ac:dyDescent="0.2">
      <c r="A26" s="1">
        <v>910139</v>
      </c>
      <c r="B26" s="1" t="s">
        <v>160</v>
      </c>
      <c r="F26" s="1" t="s">
        <v>310</v>
      </c>
      <c r="I26" s="9" t="s">
        <v>93</v>
      </c>
      <c r="J26" s="9" t="s">
        <v>593</v>
      </c>
      <c r="K26" s="1" t="s">
        <v>316</v>
      </c>
    </row>
    <row r="27" spans="1:11" x14ac:dyDescent="0.2">
      <c r="A27" s="1">
        <v>910196</v>
      </c>
      <c r="B27" s="1" t="s">
        <v>163</v>
      </c>
      <c r="E27" s="1" t="s">
        <v>310</v>
      </c>
      <c r="F27" s="1" t="s">
        <v>315</v>
      </c>
      <c r="I27" s="9" t="s">
        <v>93</v>
      </c>
      <c r="J27" s="9" t="s">
        <v>593</v>
      </c>
    </row>
    <row r="29" spans="1:11" ht="15" x14ac:dyDescent="0.25">
      <c r="A29" s="2" t="s">
        <v>621</v>
      </c>
    </row>
    <row r="30" spans="1:11" ht="15" x14ac:dyDescent="0.25">
      <c r="A30" s="2"/>
    </row>
    <row r="31" spans="1:11" ht="15" x14ac:dyDescent="0.25">
      <c r="A31" s="103" t="s">
        <v>139</v>
      </c>
      <c r="B31" s="22" t="s">
        <v>324</v>
      </c>
      <c r="C31" s="2" t="s">
        <v>325</v>
      </c>
    </row>
    <row r="32" spans="1:11" x14ac:dyDescent="0.2">
      <c r="A32" s="104" t="s">
        <v>326</v>
      </c>
      <c r="B32" s="1">
        <v>0</v>
      </c>
      <c r="C32" s="21">
        <v>3</v>
      </c>
    </row>
    <row r="33" spans="1:3" x14ac:dyDescent="0.2">
      <c r="A33" s="104" t="s">
        <v>327</v>
      </c>
      <c r="B33" s="1">
        <v>0</v>
      </c>
      <c r="C33" s="21">
        <v>1</v>
      </c>
    </row>
    <row r="34" spans="1:3" x14ac:dyDescent="0.2">
      <c r="A34" s="104" t="s">
        <v>328</v>
      </c>
      <c r="B34" s="1">
        <v>0</v>
      </c>
      <c r="C34" s="21">
        <v>5</v>
      </c>
    </row>
    <row r="35" spans="1:3" x14ac:dyDescent="0.2">
      <c r="A35" s="9" t="s">
        <v>329</v>
      </c>
      <c r="B35" s="1">
        <v>1</v>
      </c>
      <c r="C35" s="1">
        <v>44</v>
      </c>
    </row>
    <row r="36" spans="1:3" x14ac:dyDescent="0.2">
      <c r="A36" s="9" t="s">
        <v>330</v>
      </c>
      <c r="B36" s="1">
        <v>2.5</v>
      </c>
      <c r="C36" s="1">
        <v>40</v>
      </c>
    </row>
    <row r="37" spans="1:3" x14ac:dyDescent="0.2">
      <c r="A37" s="9" t="s">
        <v>331</v>
      </c>
      <c r="B37" s="1">
        <v>1.5</v>
      </c>
      <c r="C37" s="1">
        <v>18</v>
      </c>
    </row>
    <row r="38" spans="1:3" x14ac:dyDescent="0.2">
      <c r="A38" s="9" t="s">
        <v>314</v>
      </c>
      <c r="B38" s="1">
        <v>4</v>
      </c>
      <c r="C38" s="1">
        <v>14</v>
      </c>
    </row>
    <row r="39" spans="1:3" x14ac:dyDescent="0.2">
      <c r="A39" s="9" t="s">
        <v>332</v>
      </c>
      <c r="B39" s="1">
        <v>6.5</v>
      </c>
      <c r="C39" s="1">
        <v>8</v>
      </c>
    </row>
    <row r="40" spans="1:3" x14ac:dyDescent="0.2">
      <c r="A40" s="9" t="s">
        <v>333</v>
      </c>
      <c r="B40" s="1">
        <v>0.5</v>
      </c>
      <c r="C40" s="1">
        <v>0</v>
      </c>
    </row>
    <row r="41" spans="1:3" ht="15" x14ac:dyDescent="0.25">
      <c r="A41" s="103" t="s">
        <v>88</v>
      </c>
      <c r="B41" s="22">
        <f>SUM(B35:B40)</f>
        <v>16</v>
      </c>
      <c r="C41" s="1">
        <f>SUM(C32:C40)</f>
        <v>133</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6"/>
  <sheetViews>
    <sheetView workbookViewId="0">
      <selection activeCell="A16" sqref="A16"/>
    </sheetView>
  </sheetViews>
  <sheetFormatPr defaultColWidth="8.85546875" defaultRowHeight="14.25" x14ac:dyDescent="0.2"/>
  <cols>
    <col min="1" max="1" width="13.7109375" style="1" customWidth="1"/>
    <col min="2" max="8" width="8.85546875" style="1"/>
    <col min="9" max="9" width="11.140625" style="1" customWidth="1"/>
    <col min="10" max="16384" width="8.85546875" style="1"/>
  </cols>
  <sheetData>
    <row r="1" spans="1:14" ht="15" x14ac:dyDescent="0.25">
      <c r="A1" s="257" t="s">
        <v>622</v>
      </c>
      <c r="B1" s="257"/>
      <c r="C1" s="257"/>
      <c r="D1" s="257"/>
      <c r="E1" s="257"/>
      <c r="F1" s="257"/>
      <c r="G1" s="257"/>
      <c r="H1" s="257"/>
      <c r="I1" s="257"/>
      <c r="J1" s="257"/>
      <c r="K1" s="257"/>
      <c r="L1" s="257"/>
      <c r="M1" s="257"/>
      <c r="N1" s="257"/>
    </row>
    <row r="2" spans="1:14" x14ac:dyDescent="0.2">
      <c r="A2" s="9"/>
    </row>
    <row r="3" spans="1:14" ht="15" x14ac:dyDescent="0.25">
      <c r="A3" s="103" t="s">
        <v>139</v>
      </c>
      <c r="B3" s="22" t="s">
        <v>339</v>
      </c>
      <c r="C3" s="22" t="s">
        <v>340</v>
      </c>
      <c r="D3" s="22" t="s">
        <v>341</v>
      </c>
    </row>
    <row r="4" spans="1:14" x14ac:dyDescent="0.2">
      <c r="A4" s="9" t="s">
        <v>342</v>
      </c>
      <c r="B4" s="1">
        <v>1</v>
      </c>
      <c r="C4" s="1">
        <v>0</v>
      </c>
      <c r="D4" s="1">
        <v>0</v>
      </c>
    </row>
    <row r="5" spans="1:14" x14ac:dyDescent="0.2">
      <c r="A5" s="9" t="s">
        <v>343</v>
      </c>
      <c r="B5" s="1">
        <v>1</v>
      </c>
      <c r="C5" s="1">
        <v>0</v>
      </c>
      <c r="D5" s="1">
        <v>0</v>
      </c>
    </row>
    <row r="6" spans="1:14" x14ac:dyDescent="0.2">
      <c r="A6" s="9" t="s">
        <v>344</v>
      </c>
      <c r="B6" s="1">
        <v>4</v>
      </c>
      <c r="C6" s="1">
        <v>0</v>
      </c>
      <c r="D6" s="1">
        <v>0</v>
      </c>
    </row>
    <row r="7" spans="1:14" x14ac:dyDescent="0.2">
      <c r="A7" s="9" t="s">
        <v>345</v>
      </c>
      <c r="B7" s="1">
        <v>2</v>
      </c>
      <c r="C7" s="1">
        <v>0</v>
      </c>
      <c r="D7" s="1">
        <v>0</v>
      </c>
    </row>
    <row r="8" spans="1:14" x14ac:dyDescent="0.2">
      <c r="A8" s="9" t="s">
        <v>346</v>
      </c>
      <c r="B8" s="1">
        <v>12</v>
      </c>
      <c r="C8" s="1">
        <v>1</v>
      </c>
      <c r="D8" s="1">
        <v>1</v>
      </c>
    </row>
    <row r="9" spans="1:14" x14ac:dyDescent="0.2">
      <c r="A9" s="9" t="s">
        <v>347</v>
      </c>
      <c r="B9" s="1">
        <v>1</v>
      </c>
      <c r="C9" s="1">
        <v>0</v>
      </c>
      <c r="D9" s="1">
        <v>0</v>
      </c>
    </row>
    <row r="10" spans="1:14" x14ac:dyDescent="0.2">
      <c r="A10" s="9" t="s">
        <v>348</v>
      </c>
      <c r="B10" s="1">
        <v>1</v>
      </c>
      <c r="C10" s="1">
        <v>0</v>
      </c>
      <c r="D10" s="1">
        <v>0</v>
      </c>
    </row>
    <row r="11" spans="1:14" x14ac:dyDescent="0.2">
      <c r="A11" s="9" t="s">
        <v>349</v>
      </c>
      <c r="B11" s="1">
        <v>1</v>
      </c>
      <c r="C11" s="1">
        <v>0</v>
      </c>
      <c r="D11" s="1">
        <v>0</v>
      </c>
    </row>
    <row r="12" spans="1:14" x14ac:dyDescent="0.2">
      <c r="A12" s="9" t="s">
        <v>350</v>
      </c>
      <c r="B12" s="1">
        <f>SUM(B4:B11)</f>
        <v>23</v>
      </c>
      <c r="C12" s="1">
        <f t="shared" ref="C12:D12" si="0">SUM(C4:C11)</f>
        <v>1</v>
      </c>
      <c r="D12" s="1">
        <f t="shared" si="0"/>
        <v>1</v>
      </c>
    </row>
    <row r="13" spans="1:14" ht="15" x14ac:dyDescent="0.25">
      <c r="A13" s="103" t="s">
        <v>88</v>
      </c>
      <c r="D13" s="2">
        <f>SUM(B12:D12)</f>
        <v>25</v>
      </c>
    </row>
    <row r="16" spans="1:14" x14ac:dyDescent="0.2">
      <c r="A16" s="21" t="s">
        <v>617</v>
      </c>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91"/>
  <sheetViews>
    <sheetView workbookViewId="0">
      <selection activeCell="A2" sqref="A2"/>
    </sheetView>
  </sheetViews>
  <sheetFormatPr defaultColWidth="9.140625" defaultRowHeight="14.25" x14ac:dyDescent="0.2"/>
  <cols>
    <col min="1" max="1" width="12" style="74" bestFit="1" customWidth="1"/>
    <col min="2" max="2" width="18.28515625" style="74" customWidth="1"/>
    <col min="3" max="3" width="9.28515625" style="74" bestFit="1" customWidth="1"/>
    <col min="4" max="4" width="10.7109375" style="74" bestFit="1" customWidth="1"/>
    <col min="5" max="7" width="4.85546875" style="74" bestFit="1" customWidth="1"/>
    <col min="8" max="8" width="4.140625" style="74" bestFit="1" customWidth="1"/>
    <col min="9" max="10" width="6.5703125" style="74" bestFit="1" customWidth="1"/>
    <col min="11" max="13" width="5.42578125" style="74" bestFit="1" customWidth="1"/>
    <col min="14" max="14" width="6.5703125" style="74" bestFit="1" customWidth="1"/>
    <col min="15" max="15" width="5.42578125" style="74" bestFit="1" customWidth="1"/>
    <col min="16" max="18" width="6" style="74" bestFit="1" customWidth="1"/>
    <col min="19" max="19" width="19" style="75" bestFit="1" customWidth="1"/>
    <col min="20" max="20" width="15" style="74" bestFit="1" customWidth="1"/>
    <col min="21" max="21" width="14.42578125" style="75" bestFit="1" customWidth="1"/>
    <col min="22" max="22" width="93.5703125" style="74" bestFit="1" customWidth="1"/>
    <col min="23" max="16384" width="9.140625" style="74"/>
  </cols>
  <sheetData>
    <row r="1" spans="1:22" ht="44.25" customHeight="1" x14ac:dyDescent="0.2">
      <c r="A1" s="266" t="s">
        <v>623</v>
      </c>
      <c r="B1" s="266"/>
      <c r="C1" s="266"/>
      <c r="D1" s="266"/>
      <c r="E1" s="266"/>
      <c r="F1" s="266"/>
      <c r="G1" s="266"/>
      <c r="H1" s="266"/>
      <c r="I1" s="266"/>
      <c r="J1" s="266"/>
      <c r="K1" s="266"/>
      <c r="L1" s="266"/>
      <c r="M1" s="266"/>
      <c r="N1" s="266"/>
      <c r="O1" s="266"/>
      <c r="P1" s="266"/>
      <c r="Q1" s="266"/>
      <c r="R1" s="266"/>
      <c r="S1" s="1"/>
      <c r="T1" s="1"/>
    </row>
    <row r="2" spans="1:22" ht="12" customHeight="1" x14ac:dyDescent="0.2">
      <c r="A2" s="97"/>
      <c r="B2" s="97"/>
      <c r="C2" s="97"/>
      <c r="D2" s="97"/>
      <c r="E2" s="97"/>
      <c r="F2" s="97"/>
      <c r="G2" s="97"/>
      <c r="H2" s="97"/>
      <c r="I2" s="97"/>
      <c r="J2" s="97"/>
      <c r="K2" s="97"/>
      <c r="L2" s="97"/>
      <c r="M2" s="225"/>
      <c r="N2" s="97"/>
      <c r="O2" s="97"/>
      <c r="P2" s="97"/>
      <c r="Q2" s="97"/>
      <c r="R2" s="97"/>
      <c r="S2" s="1"/>
      <c r="T2" s="1"/>
    </row>
    <row r="3" spans="1:22" ht="12" customHeight="1" x14ac:dyDescent="0.2">
      <c r="A3" s="1" t="s">
        <v>74</v>
      </c>
      <c r="B3" s="1" t="s">
        <v>75</v>
      </c>
      <c r="C3" s="97"/>
      <c r="D3" s="97"/>
      <c r="E3" s="97"/>
      <c r="F3" s="97"/>
      <c r="G3" s="97"/>
      <c r="H3" s="97"/>
      <c r="I3" s="97"/>
      <c r="J3" s="97"/>
      <c r="K3" s="97"/>
      <c r="L3" s="97"/>
      <c r="M3" s="225"/>
      <c r="N3" s="97"/>
      <c r="O3" s="97"/>
      <c r="P3" s="97"/>
      <c r="Q3" s="97"/>
      <c r="R3" s="97"/>
      <c r="S3" s="1"/>
      <c r="T3" s="1"/>
    </row>
    <row r="4" spans="1:22" ht="12" customHeight="1" x14ac:dyDescent="0.2">
      <c r="A4" s="97" t="s">
        <v>160</v>
      </c>
      <c r="B4" s="97" t="s">
        <v>301</v>
      </c>
      <c r="C4" s="97"/>
      <c r="D4" s="97"/>
      <c r="E4" s="97"/>
      <c r="F4" s="97"/>
      <c r="G4" s="97"/>
      <c r="H4" s="97"/>
      <c r="I4" s="97"/>
      <c r="J4" s="97"/>
      <c r="K4" s="97"/>
      <c r="L4" s="97"/>
      <c r="M4" s="225"/>
      <c r="N4" s="97"/>
      <c r="O4" s="97"/>
      <c r="P4" s="97"/>
      <c r="Q4" s="97"/>
      <c r="R4" s="97"/>
      <c r="S4" s="1"/>
      <c r="T4" s="1"/>
    </row>
    <row r="5" spans="1:22" ht="12" customHeight="1" x14ac:dyDescent="0.2">
      <c r="A5" s="97" t="s">
        <v>161</v>
      </c>
      <c r="B5" s="97" t="s">
        <v>302</v>
      </c>
      <c r="C5" s="97"/>
      <c r="D5" s="97"/>
      <c r="E5" s="97"/>
      <c r="F5" s="97"/>
      <c r="G5" s="97"/>
      <c r="H5" s="97"/>
      <c r="I5" s="97"/>
      <c r="J5" s="97"/>
      <c r="K5" s="97"/>
      <c r="L5" s="97"/>
      <c r="M5" s="225"/>
      <c r="N5" s="97"/>
      <c r="O5" s="97"/>
      <c r="P5" s="97"/>
      <c r="Q5" s="97"/>
      <c r="R5" s="97"/>
      <c r="S5" s="1"/>
      <c r="T5" s="1"/>
    </row>
    <row r="6" spans="1:22" x14ac:dyDescent="0.2">
      <c r="A6" s="74" t="s">
        <v>163</v>
      </c>
      <c r="B6" s="74" t="s">
        <v>215</v>
      </c>
    </row>
    <row r="7" spans="1:22" x14ac:dyDescent="0.2">
      <c r="A7" s="74" t="s">
        <v>162</v>
      </c>
      <c r="B7" s="74" t="s">
        <v>303</v>
      </c>
    </row>
    <row r="9" spans="1:22" s="99" customFormat="1" ht="15" x14ac:dyDescent="0.25">
      <c r="A9" s="98" t="s">
        <v>430</v>
      </c>
      <c r="B9" s="98" t="s">
        <v>116</v>
      </c>
      <c r="C9" s="98" t="s">
        <v>431</v>
      </c>
      <c r="D9" s="98" t="s">
        <v>115</v>
      </c>
      <c r="E9" s="98" t="s">
        <v>247</v>
      </c>
      <c r="F9" s="98" t="s">
        <v>248</v>
      </c>
      <c r="G9" s="98" t="s">
        <v>249</v>
      </c>
      <c r="H9" s="98" t="s">
        <v>250</v>
      </c>
      <c r="I9" s="98" t="s">
        <v>251</v>
      </c>
      <c r="J9" s="98" t="s">
        <v>252</v>
      </c>
      <c r="K9" s="98" t="s">
        <v>253</v>
      </c>
      <c r="L9" s="98" t="s">
        <v>254</v>
      </c>
      <c r="M9" s="98" t="s">
        <v>255</v>
      </c>
      <c r="N9" s="98" t="s">
        <v>76</v>
      </c>
      <c r="O9" s="98" t="s">
        <v>256</v>
      </c>
      <c r="P9" s="98" t="s">
        <v>257</v>
      </c>
      <c r="Q9" s="98" t="s">
        <v>258</v>
      </c>
      <c r="R9" s="98" t="s">
        <v>259</v>
      </c>
      <c r="S9" s="100" t="s">
        <v>432</v>
      </c>
      <c r="T9" s="98" t="s">
        <v>433</v>
      </c>
      <c r="U9" s="100" t="s">
        <v>117</v>
      </c>
      <c r="V9" s="98" t="s">
        <v>260</v>
      </c>
    </row>
    <row r="10" spans="1:22" x14ac:dyDescent="0.2">
      <c r="A10" s="74">
        <v>40</v>
      </c>
      <c r="B10" s="74" t="s">
        <v>217</v>
      </c>
      <c r="C10" s="74" t="s">
        <v>261</v>
      </c>
      <c r="D10" s="74" t="s">
        <v>160</v>
      </c>
      <c r="Q10" s="74">
        <v>12</v>
      </c>
      <c r="S10" s="75" t="s">
        <v>129</v>
      </c>
      <c r="T10" s="74" t="s">
        <v>79</v>
      </c>
      <c r="U10" s="75" t="s">
        <v>127</v>
      </c>
      <c r="V10" s="74" t="s">
        <v>262</v>
      </c>
    </row>
    <row r="11" spans="1:22" x14ac:dyDescent="0.2">
      <c r="A11" s="74">
        <v>54</v>
      </c>
      <c r="B11" s="74" t="s">
        <v>217</v>
      </c>
      <c r="C11" s="74" t="s">
        <v>261</v>
      </c>
      <c r="D11" s="74" t="s">
        <v>161</v>
      </c>
      <c r="P11" s="74">
        <v>9</v>
      </c>
      <c r="S11" s="75" t="s">
        <v>129</v>
      </c>
      <c r="T11" s="74" t="s">
        <v>129</v>
      </c>
    </row>
    <row r="12" spans="1:22" x14ac:dyDescent="0.2">
      <c r="A12" s="74">
        <v>194</v>
      </c>
      <c r="B12" s="74" t="s">
        <v>8</v>
      </c>
      <c r="C12" s="74" t="s">
        <v>261</v>
      </c>
      <c r="D12" s="74" t="s">
        <v>161</v>
      </c>
      <c r="N12" s="74">
        <v>11</v>
      </c>
      <c r="S12" s="75" t="s">
        <v>129</v>
      </c>
      <c r="T12" s="74" t="s">
        <v>129</v>
      </c>
    </row>
    <row r="13" spans="1:22" x14ac:dyDescent="0.2">
      <c r="A13" s="74">
        <v>202</v>
      </c>
      <c r="B13" s="74" t="s">
        <v>217</v>
      </c>
      <c r="C13" s="74" t="s">
        <v>261</v>
      </c>
      <c r="D13" s="74" t="s">
        <v>160</v>
      </c>
      <c r="Q13" s="74">
        <v>9</v>
      </c>
      <c r="S13" s="75" t="s">
        <v>129</v>
      </c>
      <c r="T13" s="74" t="s">
        <v>129</v>
      </c>
    </row>
    <row r="14" spans="1:22" x14ac:dyDescent="0.2">
      <c r="A14" s="74">
        <v>274</v>
      </c>
      <c r="B14" s="74" t="s">
        <v>8</v>
      </c>
      <c r="C14" s="74" t="s">
        <v>261</v>
      </c>
      <c r="D14" s="74" t="s">
        <v>161</v>
      </c>
      <c r="R14" s="74">
        <v>10</v>
      </c>
      <c r="S14" s="75" t="s">
        <v>129</v>
      </c>
      <c r="T14" s="74" t="s">
        <v>79</v>
      </c>
      <c r="U14" s="75" t="s">
        <v>127</v>
      </c>
    </row>
    <row r="15" spans="1:22" x14ac:dyDescent="0.2">
      <c r="A15" s="74">
        <v>490</v>
      </c>
      <c r="B15" s="74" t="s">
        <v>217</v>
      </c>
      <c r="C15" s="74" t="s">
        <v>266</v>
      </c>
      <c r="D15" s="74" t="s">
        <v>162</v>
      </c>
      <c r="N15" s="74">
        <v>9</v>
      </c>
      <c r="S15" s="75" t="s">
        <v>129</v>
      </c>
      <c r="T15" s="74" t="s">
        <v>83</v>
      </c>
      <c r="U15" s="75" t="s">
        <v>268</v>
      </c>
    </row>
    <row r="16" spans="1:22" x14ac:dyDescent="0.2">
      <c r="A16" s="74">
        <v>804</v>
      </c>
      <c r="B16" s="74" t="s">
        <v>8</v>
      </c>
      <c r="C16" s="74" t="s">
        <v>261</v>
      </c>
      <c r="D16" s="74" t="s">
        <v>161</v>
      </c>
      <c r="P16" s="74">
        <v>10</v>
      </c>
      <c r="S16" s="75" t="s">
        <v>129</v>
      </c>
      <c r="T16" s="74" t="s">
        <v>129</v>
      </c>
    </row>
    <row r="17" spans="1:22" x14ac:dyDescent="0.2">
      <c r="A17" s="74">
        <v>860</v>
      </c>
      <c r="B17" s="74" t="s">
        <v>217</v>
      </c>
      <c r="C17" s="74" t="s">
        <v>261</v>
      </c>
      <c r="D17" s="74" t="s">
        <v>160</v>
      </c>
      <c r="R17" s="74">
        <v>10</v>
      </c>
      <c r="S17" s="75" t="s">
        <v>129</v>
      </c>
      <c r="T17" s="74" t="s">
        <v>79</v>
      </c>
      <c r="U17" s="75" t="s">
        <v>127</v>
      </c>
    </row>
    <row r="18" spans="1:22" x14ac:dyDescent="0.2">
      <c r="A18" s="74">
        <v>929</v>
      </c>
      <c r="B18" s="74" t="s">
        <v>217</v>
      </c>
      <c r="C18" s="74" t="s">
        <v>261</v>
      </c>
      <c r="D18" s="74" t="s">
        <v>160</v>
      </c>
      <c r="P18" s="74">
        <v>4</v>
      </c>
      <c r="S18" s="75">
        <v>2</v>
      </c>
      <c r="T18" s="101" t="s">
        <v>83</v>
      </c>
      <c r="U18" s="75" t="s">
        <v>89</v>
      </c>
      <c r="V18" s="74" t="s">
        <v>270</v>
      </c>
    </row>
    <row r="19" spans="1:22" x14ac:dyDescent="0.2">
      <c r="A19" s="74">
        <v>987</v>
      </c>
      <c r="B19" s="74" t="s">
        <v>8</v>
      </c>
      <c r="C19" s="74" t="s">
        <v>266</v>
      </c>
      <c r="D19" s="74" t="s">
        <v>162</v>
      </c>
      <c r="J19" s="74" t="s">
        <v>266</v>
      </c>
      <c r="N19" s="74">
        <v>10</v>
      </c>
      <c r="P19" s="74" t="s">
        <v>74</v>
      </c>
      <c r="S19" s="75" t="s">
        <v>129</v>
      </c>
      <c r="T19" s="75" t="s">
        <v>83</v>
      </c>
      <c r="U19" s="75" t="s">
        <v>268</v>
      </c>
    </row>
    <row r="20" spans="1:22" x14ac:dyDescent="0.2">
      <c r="A20" s="74">
        <v>1094</v>
      </c>
      <c r="B20" s="74" t="s">
        <v>8</v>
      </c>
      <c r="C20" s="74" t="s">
        <v>266</v>
      </c>
      <c r="D20" s="74" t="s">
        <v>163</v>
      </c>
      <c r="E20" s="74" t="s">
        <v>266</v>
      </c>
      <c r="F20" s="74" t="s">
        <v>266</v>
      </c>
      <c r="G20" s="74" t="s">
        <v>266</v>
      </c>
      <c r="H20" s="74" t="s">
        <v>266</v>
      </c>
      <c r="I20" s="74" t="s">
        <v>266</v>
      </c>
      <c r="L20" s="74" t="s">
        <v>266</v>
      </c>
      <c r="M20" s="74" t="s">
        <v>266</v>
      </c>
      <c r="P20" s="74">
        <v>11</v>
      </c>
      <c r="Q20" s="74">
        <v>9</v>
      </c>
      <c r="S20" s="75" t="s">
        <v>271</v>
      </c>
      <c r="T20" s="75" t="s">
        <v>265</v>
      </c>
      <c r="U20" s="75" t="s">
        <v>272</v>
      </c>
    </row>
    <row r="21" spans="1:22" x14ac:dyDescent="0.2">
      <c r="A21" s="74">
        <v>1460</v>
      </c>
      <c r="B21" s="74" t="s">
        <v>8</v>
      </c>
      <c r="C21" s="74" t="s">
        <v>261</v>
      </c>
      <c r="D21" s="74" t="s">
        <v>160</v>
      </c>
      <c r="R21" s="74">
        <v>15</v>
      </c>
      <c r="S21" s="75">
        <v>10</v>
      </c>
      <c r="T21" s="74" t="s">
        <v>100</v>
      </c>
      <c r="U21" s="75" t="s">
        <v>111</v>
      </c>
    </row>
    <row r="22" spans="1:22" x14ac:dyDescent="0.2">
      <c r="A22" s="74">
        <v>3141</v>
      </c>
      <c r="B22" s="74" t="s">
        <v>8</v>
      </c>
      <c r="C22" s="74" t="s">
        <v>261</v>
      </c>
      <c r="D22" s="74" t="s">
        <v>160</v>
      </c>
      <c r="Q22" s="74">
        <v>9</v>
      </c>
      <c r="S22" s="75" t="s">
        <v>129</v>
      </c>
      <c r="T22" s="74" t="s">
        <v>129</v>
      </c>
    </row>
    <row r="23" spans="1:22" x14ac:dyDescent="0.2">
      <c r="A23" s="74">
        <v>3496</v>
      </c>
      <c r="B23" s="74" t="s">
        <v>8</v>
      </c>
      <c r="C23" s="74" t="s">
        <v>266</v>
      </c>
      <c r="D23" s="74" t="s">
        <v>162</v>
      </c>
      <c r="J23" s="74" t="s">
        <v>266</v>
      </c>
      <c r="N23" s="74">
        <v>10</v>
      </c>
      <c r="P23" s="74">
        <v>6</v>
      </c>
      <c r="S23" s="75" t="s">
        <v>269</v>
      </c>
      <c r="T23" s="75" t="s">
        <v>83</v>
      </c>
      <c r="U23" s="75" t="s">
        <v>89</v>
      </c>
      <c r="V23" s="74" t="s">
        <v>270</v>
      </c>
    </row>
    <row r="24" spans="1:22" x14ac:dyDescent="0.2">
      <c r="A24" s="74">
        <v>4590</v>
      </c>
      <c r="B24" s="74" t="s">
        <v>217</v>
      </c>
      <c r="C24" s="74" t="s">
        <v>261</v>
      </c>
      <c r="D24" s="74" t="s">
        <v>161</v>
      </c>
      <c r="I24" s="74" t="s">
        <v>274</v>
      </c>
      <c r="Q24" s="74">
        <v>9</v>
      </c>
      <c r="S24" s="75" t="s">
        <v>129</v>
      </c>
      <c r="T24" s="74" t="s">
        <v>129</v>
      </c>
    </row>
    <row r="25" spans="1:22" x14ac:dyDescent="0.2">
      <c r="A25" s="74">
        <v>5449</v>
      </c>
      <c r="B25" s="74" t="s">
        <v>217</v>
      </c>
      <c r="C25" s="74" t="s">
        <v>261</v>
      </c>
      <c r="D25" s="74" t="s">
        <v>160</v>
      </c>
      <c r="P25" s="74">
        <v>8</v>
      </c>
      <c r="S25" s="75" t="s">
        <v>275</v>
      </c>
      <c r="T25" s="74" t="s">
        <v>83</v>
      </c>
      <c r="U25" s="75" t="s">
        <v>124</v>
      </c>
      <c r="V25" s="74" t="s">
        <v>412</v>
      </c>
    </row>
    <row r="26" spans="1:22" x14ac:dyDescent="0.2">
      <c r="A26" s="74">
        <v>5902</v>
      </c>
      <c r="B26" s="74" t="s">
        <v>8</v>
      </c>
      <c r="C26" s="74" t="s">
        <v>261</v>
      </c>
      <c r="D26" s="74" t="s">
        <v>162</v>
      </c>
      <c r="N26" s="74">
        <v>4</v>
      </c>
      <c r="S26" s="75" t="s">
        <v>276</v>
      </c>
      <c r="T26" s="75" t="s">
        <v>84</v>
      </c>
      <c r="U26" s="75" t="s">
        <v>140</v>
      </c>
    </row>
    <row r="27" spans="1:22" x14ac:dyDescent="0.2">
      <c r="A27" s="74">
        <v>9082</v>
      </c>
      <c r="B27" s="74" t="s">
        <v>8</v>
      </c>
      <c r="C27" s="74" t="s">
        <v>261</v>
      </c>
      <c r="D27" s="74" t="s">
        <v>160</v>
      </c>
      <c r="N27" s="74">
        <v>10</v>
      </c>
      <c r="O27" s="74">
        <v>0</v>
      </c>
      <c r="S27" s="75" t="s">
        <v>267</v>
      </c>
      <c r="T27" s="74" t="s">
        <v>83</v>
      </c>
      <c r="U27" s="75" t="s">
        <v>268</v>
      </c>
    </row>
    <row r="28" spans="1:22" x14ac:dyDescent="0.2">
      <c r="A28" s="74">
        <v>9356</v>
      </c>
      <c r="B28" s="74" t="s">
        <v>217</v>
      </c>
      <c r="C28" s="74" t="s">
        <v>261</v>
      </c>
      <c r="D28" s="74" t="s">
        <v>161</v>
      </c>
      <c r="Q28" s="74">
        <v>9</v>
      </c>
      <c r="S28" s="75" t="s">
        <v>129</v>
      </c>
      <c r="T28" s="74" t="s">
        <v>129</v>
      </c>
    </row>
    <row r="29" spans="1:22" x14ac:dyDescent="0.2">
      <c r="A29" s="74">
        <v>9428</v>
      </c>
      <c r="B29" s="74" t="s">
        <v>217</v>
      </c>
      <c r="C29" s="74" t="s">
        <v>261</v>
      </c>
      <c r="D29" s="74" t="s">
        <v>160</v>
      </c>
      <c r="J29" s="74" t="s">
        <v>266</v>
      </c>
      <c r="N29" s="74">
        <v>9</v>
      </c>
      <c r="T29" s="74" t="s">
        <v>83</v>
      </c>
      <c r="U29" s="75" t="s">
        <v>268</v>
      </c>
    </row>
    <row r="30" spans="1:22" x14ac:dyDescent="0.2">
      <c r="A30" s="74">
        <v>9996</v>
      </c>
      <c r="B30" s="74" t="s">
        <v>8</v>
      </c>
      <c r="C30" s="74" t="s">
        <v>266</v>
      </c>
      <c r="D30" s="74" t="s">
        <v>162</v>
      </c>
      <c r="N30" s="74">
        <v>10</v>
      </c>
      <c r="P30" s="74">
        <v>8</v>
      </c>
      <c r="S30" s="75" t="s">
        <v>275</v>
      </c>
      <c r="T30" s="75" t="s">
        <v>83</v>
      </c>
      <c r="U30" s="75" t="s">
        <v>124</v>
      </c>
      <c r="V30" s="74" t="s">
        <v>412</v>
      </c>
    </row>
    <row r="31" spans="1:22" x14ac:dyDescent="0.2">
      <c r="A31" s="74">
        <v>12229</v>
      </c>
      <c r="B31" s="74" t="s">
        <v>8</v>
      </c>
      <c r="C31" s="74" t="s">
        <v>261</v>
      </c>
      <c r="D31" s="74" t="s">
        <v>160</v>
      </c>
      <c r="Q31" s="74">
        <v>10</v>
      </c>
      <c r="S31" s="75" t="s">
        <v>129</v>
      </c>
      <c r="T31" s="74" t="s">
        <v>129</v>
      </c>
    </row>
    <row r="32" spans="1:22" x14ac:dyDescent="0.2">
      <c r="A32" s="74">
        <v>12252</v>
      </c>
      <c r="B32" s="74" t="s">
        <v>217</v>
      </c>
      <c r="C32" s="74" t="s">
        <v>261</v>
      </c>
      <c r="D32" s="74" t="s">
        <v>160</v>
      </c>
      <c r="Q32" s="74">
        <v>0</v>
      </c>
      <c r="S32" s="75" t="s">
        <v>269</v>
      </c>
      <c r="T32" s="74" t="s">
        <v>83</v>
      </c>
      <c r="U32" s="75" t="s">
        <v>89</v>
      </c>
      <c r="V32" s="74" t="s">
        <v>270</v>
      </c>
    </row>
    <row r="33" spans="1:22" x14ac:dyDescent="0.2">
      <c r="A33" s="74">
        <v>12270</v>
      </c>
      <c r="B33" s="74" t="s">
        <v>8</v>
      </c>
      <c r="C33" s="74" t="s">
        <v>261</v>
      </c>
      <c r="D33" s="74" t="s">
        <v>160</v>
      </c>
      <c r="R33" s="74">
        <v>0</v>
      </c>
      <c r="S33" s="75" t="s">
        <v>129</v>
      </c>
      <c r="T33" s="74" t="s">
        <v>129</v>
      </c>
    </row>
    <row r="34" spans="1:22" x14ac:dyDescent="0.2">
      <c r="A34" s="74">
        <v>12298</v>
      </c>
      <c r="B34" s="74" t="s">
        <v>217</v>
      </c>
      <c r="C34" s="74" t="s">
        <v>261</v>
      </c>
      <c r="D34" s="74" t="s">
        <v>161</v>
      </c>
      <c r="Q34" s="74">
        <v>7</v>
      </c>
      <c r="S34" s="75" t="s">
        <v>129</v>
      </c>
      <c r="T34" s="74" t="s">
        <v>129</v>
      </c>
      <c r="V34" s="74" t="s">
        <v>279</v>
      </c>
    </row>
    <row r="35" spans="1:22" x14ac:dyDescent="0.2">
      <c r="A35" s="74">
        <v>12416</v>
      </c>
      <c r="B35" s="74" t="s">
        <v>217</v>
      </c>
      <c r="C35" s="74" t="s">
        <v>266</v>
      </c>
      <c r="D35" s="74" t="s">
        <v>163</v>
      </c>
      <c r="N35" s="74">
        <v>10</v>
      </c>
      <c r="S35" s="75" t="s">
        <v>129</v>
      </c>
      <c r="T35" s="75" t="s">
        <v>83</v>
      </c>
      <c r="U35" s="75" t="s">
        <v>268</v>
      </c>
    </row>
    <row r="36" spans="1:22" x14ac:dyDescent="0.2">
      <c r="A36" s="74">
        <v>12848</v>
      </c>
      <c r="B36" s="74" t="s">
        <v>217</v>
      </c>
      <c r="C36" s="74" t="s">
        <v>261</v>
      </c>
      <c r="D36" s="74" t="s">
        <v>162</v>
      </c>
      <c r="N36" s="74">
        <v>9</v>
      </c>
      <c r="S36" s="75" t="s">
        <v>129</v>
      </c>
      <c r="T36" s="74" t="s">
        <v>83</v>
      </c>
      <c r="U36" s="75" t="s">
        <v>268</v>
      </c>
    </row>
    <row r="37" spans="1:22" x14ac:dyDescent="0.2">
      <c r="A37" s="74">
        <v>13075</v>
      </c>
      <c r="B37" s="74" t="s">
        <v>217</v>
      </c>
      <c r="C37" s="74" t="s">
        <v>261</v>
      </c>
      <c r="D37" s="74" t="s">
        <v>160</v>
      </c>
      <c r="P37" s="74">
        <v>12</v>
      </c>
      <c r="S37" s="75" t="s">
        <v>129</v>
      </c>
      <c r="T37" s="74" t="s">
        <v>129</v>
      </c>
    </row>
    <row r="38" spans="1:22" x14ac:dyDescent="0.2">
      <c r="A38" s="74">
        <v>13379</v>
      </c>
      <c r="B38" s="74" t="s">
        <v>8</v>
      </c>
      <c r="C38" s="74" t="s">
        <v>261</v>
      </c>
      <c r="D38" s="74" t="s">
        <v>160</v>
      </c>
      <c r="P38" s="74">
        <v>0</v>
      </c>
      <c r="S38" s="75" t="s">
        <v>276</v>
      </c>
      <c r="T38" s="74" t="s">
        <v>84</v>
      </c>
      <c r="U38" s="75" t="s">
        <v>140</v>
      </c>
    </row>
    <row r="39" spans="1:22" x14ac:dyDescent="0.2">
      <c r="A39" s="74">
        <v>13595</v>
      </c>
      <c r="B39" s="74" t="s">
        <v>8</v>
      </c>
      <c r="C39" s="74" t="s">
        <v>261</v>
      </c>
      <c r="D39" s="74" t="s">
        <v>160</v>
      </c>
      <c r="N39" s="74">
        <v>10</v>
      </c>
      <c r="T39" s="74" t="s">
        <v>83</v>
      </c>
      <c r="U39" s="75" t="s">
        <v>268</v>
      </c>
    </row>
    <row r="40" spans="1:22" x14ac:dyDescent="0.2">
      <c r="A40" s="74">
        <v>13674</v>
      </c>
      <c r="B40" s="74" t="s">
        <v>217</v>
      </c>
      <c r="C40" s="74" t="s">
        <v>261</v>
      </c>
      <c r="D40" s="74" t="s">
        <v>161</v>
      </c>
      <c r="N40" s="74">
        <v>11</v>
      </c>
      <c r="S40" s="75" t="s">
        <v>129</v>
      </c>
      <c r="T40" s="74" t="s">
        <v>129</v>
      </c>
    </row>
    <row r="41" spans="1:22" x14ac:dyDescent="0.2">
      <c r="A41" s="74">
        <v>13788</v>
      </c>
      <c r="B41" s="74" t="s">
        <v>217</v>
      </c>
      <c r="C41" s="74" t="s">
        <v>261</v>
      </c>
      <c r="D41" s="74" t="s">
        <v>160</v>
      </c>
      <c r="N41" s="74">
        <v>11</v>
      </c>
      <c r="S41" s="75" t="s">
        <v>129</v>
      </c>
      <c r="T41" s="74" t="s">
        <v>129</v>
      </c>
    </row>
    <row r="42" spans="1:22" x14ac:dyDescent="0.2">
      <c r="A42" s="74">
        <v>14215</v>
      </c>
      <c r="B42" s="74" t="s">
        <v>217</v>
      </c>
      <c r="C42" s="74" t="s">
        <v>261</v>
      </c>
      <c r="D42" s="74" t="s">
        <v>160</v>
      </c>
      <c r="Q42" s="74">
        <v>10</v>
      </c>
      <c r="S42" s="75" t="s">
        <v>129</v>
      </c>
      <c r="T42" s="74" t="s">
        <v>129</v>
      </c>
    </row>
    <row r="43" spans="1:22" x14ac:dyDescent="0.2">
      <c r="A43" s="74">
        <v>14512</v>
      </c>
      <c r="B43" s="74" t="s">
        <v>8</v>
      </c>
      <c r="C43" s="74" t="s">
        <v>261</v>
      </c>
      <c r="D43" s="74" t="s">
        <v>161</v>
      </c>
      <c r="N43" s="74">
        <v>10</v>
      </c>
      <c r="S43" s="75" t="s">
        <v>129</v>
      </c>
      <c r="T43" s="74" t="s">
        <v>83</v>
      </c>
      <c r="U43" s="75" t="s">
        <v>268</v>
      </c>
    </row>
    <row r="44" spans="1:22" x14ac:dyDescent="0.2">
      <c r="A44" s="74">
        <v>15331</v>
      </c>
      <c r="B44" s="74" t="s">
        <v>8</v>
      </c>
      <c r="C44" s="74" t="s">
        <v>266</v>
      </c>
      <c r="D44" s="74" t="s">
        <v>160</v>
      </c>
      <c r="P44" s="74">
        <v>10</v>
      </c>
      <c r="S44" s="75" t="s">
        <v>129</v>
      </c>
      <c r="T44" s="75" t="s">
        <v>129</v>
      </c>
    </row>
    <row r="45" spans="1:22" x14ac:dyDescent="0.2">
      <c r="A45" s="74">
        <v>15485</v>
      </c>
      <c r="B45" s="74" t="s">
        <v>8</v>
      </c>
      <c r="C45" s="74" t="s">
        <v>261</v>
      </c>
      <c r="D45" s="74" t="s">
        <v>160</v>
      </c>
      <c r="P45" s="74">
        <v>11</v>
      </c>
      <c r="S45" s="75" t="s">
        <v>129</v>
      </c>
      <c r="T45" s="74" t="s">
        <v>129</v>
      </c>
    </row>
    <row r="46" spans="1:22" x14ac:dyDescent="0.2">
      <c r="A46" s="74">
        <v>15606</v>
      </c>
      <c r="B46" s="74" t="s">
        <v>8</v>
      </c>
      <c r="C46" s="74" t="s">
        <v>261</v>
      </c>
      <c r="D46" s="74" t="s">
        <v>160</v>
      </c>
      <c r="Q46" s="74">
        <v>8</v>
      </c>
      <c r="S46" s="75" t="s">
        <v>129</v>
      </c>
      <c r="T46" s="74" t="s">
        <v>129</v>
      </c>
    </row>
    <row r="47" spans="1:22" x14ac:dyDescent="0.2">
      <c r="A47" s="74">
        <v>15704</v>
      </c>
      <c r="B47" s="74" t="s">
        <v>217</v>
      </c>
      <c r="C47" s="74" t="s">
        <v>261</v>
      </c>
      <c r="D47" s="74" t="s">
        <v>160</v>
      </c>
      <c r="P47" s="74">
        <v>11</v>
      </c>
      <c r="S47" s="75" t="s">
        <v>129</v>
      </c>
      <c r="T47" s="74" t="s">
        <v>129</v>
      </c>
    </row>
    <row r="48" spans="1:22" x14ac:dyDescent="0.2">
      <c r="A48" s="74">
        <v>16908</v>
      </c>
      <c r="B48" s="74" t="s">
        <v>217</v>
      </c>
      <c r="C48" s="74" t="s">
        <v>261</v>
      </c>
      <c r="D48" s="74" t="s">
        <v>160</v>
      </c>
      <c r="N48" s="74">
        <v>10</v>
      </c>
      <c r="S48" s="75" t="s">
        <v>129</v>
      </c>
      <c r="T48" s="74" t="s">
        <v>83</v>
      </c>
      <c r="U48" s="75" t="s">
        <v>268</v>
      </c>
    </row>
    <row r="49" spans="1:22" x14ac:dyDescent="0.2">
      <c r="A49" s="74">
        <v>16975</v>
      </c>
      <c r="B49" s="74" t="s">
        <v>217</v>
      </c>
      <c r="C49" s="74" t="s">
        <v>261</v>
      </c>
      <c r="D49" s="74" t="s">
        <v>160</v>
      </c>
      <c r="P49" s="74">
        <v>14</v>
      </c>
      <c r="S49" s="75" t="s">
        <v>129</v>
      </c>
      <c r="T49" s="74" t="s">
        <v>129</v>
      </c>
    </row>
    <row r="50" spans="1:22" x14ac:dyDescent="0.2">
      <c r="A50" s="74">
        <v>17132</v>
      </c>
      <c r="B50" s="74" t="s">
        <v>217</v>
      </c>
      <c r="C50" s="74" t="s">
        <v>261</v>
      </c>
      <c r="D50" s="74" t="s">
        <v>161</v>
      </c>
      <c r="N50" s="74">
        <v>12</v>
      </c>
      <c r="S50" s="75" t="s">
        <v>280</v>
      </c>
      <c r="T50" s="74" t="s">
        <v>82</v>
      </c>
      <c r="U50" s="75" t="s">
        <v>125</v>
      </c>
    </row>
    <row r="51" spans="1:22" x14ac:dyDescent="0.2">
      <c r="A51" s="74">
        <v>17416</v>
      </c>
      <c r="B51" s="74" t="s">
        <v>8</v>
      </c>
      <c r="C51" s="74" t="s">
        <v>261</v>
      </c>
      <c r="D51" s="74" t="s">
        <v>161</v>
      </c>
      <c r="N51" s="74">
        <v>10</v>
      </c>
      <c r="S51" s="75" t="s">
        <v>129</v>
      </c>
      <c r="T51" s="74" t="s">
        <v>83</v>
      </c>
      <c r="U51" s="75" t="s">
        <v>268</v>
      </c>
    </row>
    <row r="52" spans="1:22" x14ac:dyDescent="0.2">
      <c r="A52" s="74">
        <v>17844</v>
      </c>
      <c r="B52" s="74" t="s">
        <v>8</v>
      </c>
      <c r="C52" s="74" t="s">
        <v>266</v>
      </c>
      <c r="D52" s="74" t="s">
        <v>162</v>
      </c>
      <c r="P52" s="74">
        <v>8</v>
      </c>
      <c r="S52" s="75" t="s">
        <v>275</v>
      </c>
      <c r="T52" s="75" t="s">
        <v>83</v>
      </c>
      <c r="U52" s="75" t="s">
        <v>124</v>
      </c>
      <c r="V52" s="74" t="s">
        <v>412</v>
      </c>
    </row>
    <row r="53" spans="1:22" x14ac:dyDescent="0.2">
      <c r="A53" s="74">
        <v>17870</v>
      </c>
      <c r="B53" s="74" t="s">
        <v>8</v>
      </c>
      <c r="C53" s="74" t="s">
        <v>261</v>
      </c>
      <c r="D53" s="74" t="s">
        <v>161</v>
      </c>
      <c r="P53" s="74">
        <v>14</v>
      </c>
      <c r="S53" s="75" t="s">
        <v>129</v>
      </c>
      <c r="T53" s="74" t="s">
        <v>129</v>
      </c>
    </row>
    <row r="54" spans="1:22" x14ac:dyDescent="0.2">
      <c r="A54" s="74">
        <v>18896</v>
      </c>
      <c r="B54" s="74" t="s">
        <v>217</v>
      </c>
      <c r="C54" s="74" t="s">
        <v>261</v>
      </c>
      <c r="D54" s="74" t="s">
        <v>161</v>
      </c>
      <c r="R54" s="74">
        <v>8</v>
      </c>
      <c r="S54" s="75" t="s">
        <v>129</v>
      </c>
      <c r="T54" s="74" t="s">
        <v>129</v>
      </c>
    </row>
    <row r="55" spans="1:22" x14ac:dyDescent="0.2">
      <c r="A55" s="74">
        <v>19838</v>
      </c>
      <c r="B55" s="74" t="s">
        <v>8</v>
      </c>
      <c r="C55" s="74" t="s">
        <v>261</v>
      </c>
      <c r="D55" s="74" t="s">
        <v>161</v>
      </c>
      <c r="P55" s="74">
        <v>11</v>
      </c>
      <c r="S55" s="75" t="s">
        <v>129</v>
      </c>
      <c r="T55" s="74" t="s">
        <v>129</v>
      </c>
    </row>
    <row r="56" spans="1:22" x14ac:dyDescent="0.2">
      <c r="A56" s="74">
        <v>20414</v>
      </c>
      <c r="B56" s="74" t="s">
        <v>8</v>
      </c>
      <c r="C56" s="74" t="s">
        <v>261</v>
      </c>
      <c r="D56" s="74" t="s">
        <v>160</v>
      </c>
      <c r="N56" s="74">
        <v>10</v>
      </c>
      <c r="T56" s="74" t="s">
        <v>83</v>
      </c>
      <c r="U56" s="75" t="s">
        <v>268</v>
      </c>
    </row>
    <row r="57" spans="1:22" x14ac:dyDescent="0.2">
      <c r="A57" s="74">
        <v>20755</v>
      </c>
      <c r="B57" s="74" t="s">
        <v>8</v>
      </c>
      <c r="C57" s="74" t="s">
        <v>261</v>
      </c>
      <c r="D57" s="74" t="s">
        <v>160</v>
      </c>
      <c r="R57" s="74">
        <v>8</v>
      </c>
      <c r="S57" s="75" t="s">
        <v>129</v>
      </c>
      <c r="T57" s="74" t="s">
        <v>129</v>
      </c>
    </row>
    <row r="58" spans="1:22" x14ac:dyDescent="0.2">
      <c r="A58" s="74">
        <v>20771</v>
      </c>
      <c r="B58" s="74" t="s">
        <v>217</v>
      </c>
      <c r="C58" s="74" t="s">
        <v>261</v>
      </c>
      <c r="D58" s="74" t="s">
        <v>161</v>
      </c>
      <c r="N58" s="74">
        <v>11</v>
      </c>
      <c r="S58" s="75" t="s">
        <v>129</v>
      </c>
      <c r="T58" s="74" t="s">
        <v>129</v>
      </c>
    </row>
    <row r="59" spans="1:22" x14ac:dyDescent="0.2">
      <c r="A59" s="74">
        <v>21119</v>
      </c>
      <c r="B59" s="74" t="s">
        <v>8</v>
      </c>
      <c r="C59" s="74" t="s">
        <v>261</v>
      </c>
      <c r="D59" s="74" t="s">
        <v>160</v>
      </c>
      <c r="P59" s="74">
        <v>7</v>
      </c>
      <c r="S59" s="75" t="s">
        <v>275</v>
      </c>
      <c r="T59" s="74" t="s">
        <v>83</v>
      </c>
      <c r="U59" s="75" t="s">
        <v>124</v>
      </c>
      <c r="V59" s="74" t="s">
        <v>412</v>
      </c>
    </row>
    <row r="60" spans="1:22" x14ac:dyDescent="0.2">
      <c r="A60" s="74">
        <v>22006</v>
      </c>
      <c r="B60" s="74" t="s">
        <v>217</v>
      </c>
      <c r="C60" s="74" t="s">
        <v>261</v>
      </c>
      <c r="D60" s="74" t="s">
        <v>163</v>
      </c>
      <c r="N60" s="74">
        <v>11</v>
      </c>
      <c r="P60" s="74">
        <v>8</v>
      </c>
      <c r="S60" s="75" t="s">
        <v>275</v>
      </c>
      <c r="T60" s="74" t="s">
        <v>83</v>
      </c>
      <c r="U60" s="75" t="s">
        <v>124</v>
      </c>
      <c r="V60" s="74" t="s">
        <v>412</v>
      </c>
    </row>
    <row r="61" spans="1:22" x14ac:dyDescent="0.2">
      <c r="A61" s="74">
        <v>22240</v>
      </c>
      <c r="B61" s="74" t="s">
        <v>8</v>
      </c>
      <c r="C61" s="74" t="s">
        <v>266</v>
      </c>
      <c r="D61" s="74" t="s">
        <v>162</v>
      </c>
      <c r="Q61" s="74">
        <v>10</v>
      </c>
      <c r="R61" s="74">
        <v>7</v>
      </c>
      <c r="S61" s="75" t="s">
        <v>129</v>
      </c>
      <c r="T61" s="75" t="s">
        <v>277</v>
      </c>
      <c r="U61" s="75" t="s">
        <v>281</v>
      </c>
    </row>
    <row r="62" spans="1:22" x14ac:dyDescent="0.2">
      <c r="A62" s="74">
        <v>22865</v>
      </c>
      <c r="B62" s="74" t="s">
        <v>8</v>
      </c>
      <c r="C62" s="74" t="s">
        <v>266</v>
      </c>
      <c r="D62" s="74" t="s">
        <v>162</v>
      </c>
      <c r="N62" s="74">
        <v>11</v>
      </c>
      <c r="P62" s="74">
        <v>10</v>
      </c>
      <c r="S62" s="75" t="s">
        <v>280</v>
      </c>
      <c r="T62" s="75" t="s">
        <v>82</v>
      </c>
      <c r="U62" s="75" t="s">
        <v>125</v>
      </c>
    </row>
    <row r="63" spans="1:22" x14ac:dyDescent="0.2">
      <c r="A63" s="74">
        <v>23177</v>
      </c>
      <c r="B63" s="74" t="s">
        <v>217</v>
      </c>
      <c r="C63" s="74" t="s">
        <v>261</v>
      </c>
      <c r="D63" s="74" t="s">
        <v>161</v>
      </c>
      <c r="P63" s="74">
        <v>11</v>
      </c>
      <c r="S63" s="75" t="s">
        <v>129</v>
      </c>
      <c r="T63" s="74" t="s">
        <v>129</v>
      </c>
    </row>
    <row r="64" spans="1:22" x14ac:dyDescent="0.2">
      <c r="A64" s="74">
        <v>23349</v>
      </c>
      <c r="B64" s="74" t="s">
        <v>84</v>
      </c>
      <c r="C64" s="74" t="s">
        <v>266</v>
      </c>
      <c r="D64" s="74" t="s">
        <v>163</v>
      </c>
      <c r="N64" s="74">
        <v>12</v>
      </c>
      <c r="P64" s="74">
        <v>9</v>
      </c>
      <c r="Q64" s="74">
        <v>4</v>
      </c>
      <c r="S64" s="75" t="s">
        <v>280</v>
      </c>
      <c r="T64" s="75" t="s">
        <v>82</v>
      </c>
      <c r="U64" s="75" t="s">
        <v>125</v>
      </c>
      <c r="V64" s="74" t="s">
        <v>282</v>
      </c>
    </row>
    <row r="65" spans="1:22" x14ac:dyDescent="0.2">
      <c r="A65" s="74">
        <v>23349</v>
      </c>
      <c r="B65" s="74" t="s">
        <v>84</v>
      </c>
      <c r="C65" s="74" t="s">
        <v>266</v>
      </c>
      <c r="D65" s="74" t="s">
        <v>163</v>
      </c>
      <c r="N65" s="74">
        <v>12</v>
      </c>
      <c r="S65" s="75" t="s">
        <v>280</v>
      </c>
      <c r="T65" s="74" t="s">
        <v>82</v>
      </c>
      <c r="V65" s="74" t="s">
        <v>165</v>
      </c>
    </row>
    <row r="66" spans="1:22" x14ac:dyDescent="0.2">
      <c r="A66" s="74">
        <v>23456</v>
      </c>
      <c r="B66" s="74" t="s">
        <v>216</v>
      </c>
      <c r="C66" s="74" t="s">
        <v>266</v>
      </c>
      <c r="D66" s="74" t="s">
        <v>163</v>
      </c>
      <c r="E66" s="74" t="s">
        <v>266</v>
      </c>
      <c r="F66" s="74" t="s">
        <v>266</v>
      </c>
      <c r="H66" s="74" t="s">
        <v>266</v>
      </c>
      <c r="J66" s="74" t="s">
        <v>266</v>
      </c>
      <c r="N66" s="74">
        <v>11</v>
      </c>
      <c r="P66" s="74">
        <v>10</v>
      </c>
      <c r="Q66" s="74">
        <v>1</v>
      </c>
      <c r="S66" s="75" t="s">
        <v>263</v>
      </c>
      <c r="T66" s="74" t="s">
        <v>264</v>
      </c>
      <c r="U66" s="75" t="s">
        <v>283</v>
      </c>
      <c r="V66" s="74" t="s">
        <v>285</v>
      </c>
    </row>
    <row r="67" spans="1:22" x14ac:dyDescent="0.2">
      <c r="A67" s="74">
        <v>23456</v>
      </c>
      <c r="B67" s="74" t="s">
        <v>216</v>
      </c>
      <c r="C67" s="74" t="s">
        <v>266</v>
      </c>
      <c r="D67" s="74" t="s">
        <v>163</v>
      </c>
      <c r="E67" s="74" t="s">
        <v>266</v>
      </c>
      <c r="F67" s="74" t="s">
        <v>266</v>
      </c>
      <c r="V67" s="74" t="s">
        <v>165</v>
      </c>
    </row>
    <row r="68" spans="1:22" x14ac:dyDescent="0.2">
      <c r="A68" s="74">
        <v>24378</v>
      </c>
      <c r="B68" s="74" t="s">
        <v>8</v>
      </c>
      <c r="C68" s="74" t="s">
        <v>261</v>
      </c>
      <c r="D68" s="74" t="s">
        <v>161</v>
      </c>
      <c r="Q68" s="74">
        <v>0</v>
      </c>
      <c r="S68" s="75" t="s">
        <v>269</v>
      </c>
      <c r="T68" s="75" t="s">
        <v>83</v>
      </c>
      <c r="U68" s="75" t="s">
        <v>89</v>
      </c>
      <c r="V68" s="74" t="s">
        <v>270</v>
      </c>
    </row>
    <row r="69" spans="1:22" x14ac:dyDescent="0.2">
      <c r="A69" s="74">
        <v>24932</v>
      </c>
      <c r="B69" s="74" t="s">
        <v>217</v>
      </c>
      <c r="C69" s="74" t="s">
        <v>261</v>
      </c>
      <c r="D69" s="74" t="s">
        <v>163</v>
      </c>
      <c r="Q69" s="74">
        <v>11</v>
      </c>
      <c r="R69" s="74">
        <v>10</v>
      </c>
      <c r="S69" s="75" t="s">
        <v>286</v>
      </c>
      <c r="T69" s="75" t="s">
        <v>79</v>
      </c>
      <c r="U69" s="75" t="s">
        <v>127</v>
      </c>
    </row>
    <row r="70" spans="1:22" x14ac:dyDescent="0.2">
      <c r="A70" s="74">
        <v>25020</v>
      </c>
      <c r="B70" s="74" t="s">
        <v>8</v>
      </c>
      <c r="C70" s="74" t="s">
        <v>261</v>
      </c>
      <c r="D70" s="74" t="s">
        <v>161</v>
      </c>
      <c r="R70" s="74">
        <v>9</v>
      </c>
      <c r="S70" s="75" t="s">
        <v>129</v>
      </c>
      <c r="T70" s="74" t="s">
        <v>129</v>
      </c>
    </row>
    <row r="71" spans="1:22" x14ac:dyDescent="0.2">
      <c r="A71" s="74">
        <v>25165</v>
      </c>
      <c r="B71" s="74" t="s">
        <v>217</v>
      </c>
      <c r="C71" s="74" t="s">
        <v>261</v>
      </c>
      <c r="D71" s="74" t="s">
        <v>161</v>
      </c>
      <c r="R71" s="74">
        <v>9</v>
      </c>
      <c r="S71" s="75" t="s">
        <v>129</v>
      </c>
      <c r="T71" s="74" t="s">
        <v>129</v>
      </c>
    </row>
    <row r="72" spans="1:22" x14ac:dyDescent="0.2">
      <c r="A72" s="74">
        <v>25166</v>
      </c>
      <c r="B72" s="74" t="s">
        <v>217</v>
      </c>
      <c r="C72" s="74" t="s">
        <v>261</v>
      </c>
      <c r="D72" s="74" t="s">
        <v>161</v>
      </c>
      <c r="Q72" s="74">
        <v>11</v>
      </c>
      <c r="S72" s="75" t="s">
        <v>129</v>
      </c>
      <c r="T72" s="74" t="s">
        <v>129</v>
      </c>
    </row>
    <row r="73" spans="1:22" x14ac:dyDescent="0.2">
      <c r="A73" s="74">
        <v>25355</v>
      </c>
      <c r="B73" s="74" t="s">
        <v>8</v>
      </c>
      <c r="C73" s="74" t="s">
        <v>261</v>
      </c>
      <c r="D73" s="74" t="s">
        <v>163</v>
      </c>
      <c r="M73" s="74" t="s">
        <v>266</v>
      </c>
      <c r="P73" s="74">
        <v>11</v>
      </c>
      <c r="Q73" s="74">
        <v>9</v>
      </c>
      <c r="R73" s="74">
        <v>0</v>
      </c>
      <c r="S73" s="75" t="s">
        <v>287</v>
      </c>
      <c r="T73" s="75" t="s">
        <v>81</v>
      </c>
      <c r="U73" s="75" t="s">
        <v>123</v>
      </c>
      <c r="V73" s="75" t="s">
        <v>288</v>
      </c>
    </row>
    <row r="74" spans="1:22" x14ac:dyDescent="0.2">
      <c r="A74" s="74">
        <v>25361</v>
      </c>
      <c r="B74" s="74" t="s">
        <v>216</v>
      </c>
      <c r="C74" s="74" t="s">
        <v>266</v>
      </c>
      <c r="D74" s="74" t="s">
        <v>163</v>
      </c>
      <c r="E74" s="74" t="s">
        <v>266</v>
      </c>
      <c r="F74" s="74" t="s">
        <v>266</v>
      </c>
      <c r="H74" s="74" t="s">
        <v>266</v>
      </c>
      <c r="L74" s="74" t="s">
        <v>266</v>
      </c>
      <c r="M74" s="74" t="s">
        <v>266</v>
      </c>
      <c r="O74" s="74">
        <v>11</v>
      </c>
      <c r="P74" s="74">
        <v>14</v>
      </c>
      <c r="Q74" s="74">
        <v>12</v>
      </c>
      <c r="R74" s="74" t="s">
        <v>74</v>
      </c>
      <c r="S74" s="75" t="s">
        <v>286</v>
      </c>
      <c r="T74" s="75" t="s">
        <v>79</v>
      </c>
      <c r="U74" s="75" t="s">
        <v>127</v>
      </c>
      <c r="V74" s="74" t="s">
        <v>289</v>
      </c>
    </row>
    <row r="75" spans="1:22" x14ac:dyDescent="0.2">
      <c r="A75" s="74">
        <v>25361</v>
      </c>
      <c r="B75" s="74" t="s">
        <v>216</v>
      </c>
      <c r="C75" s="74" t="s">
        <v>266</v>
      </c>
      <c r="D75" s="74" t="s">
        <v>163</v>
      </c>
      <c r="E75" s="74" t="s">
        <v>266</v>
      </c>
      <c r="F75" s="74" t="s">
        <v>266</v>
      </c>
      <c r="Q75" s="74">
        <v>12</v>
      </c>
      <c r="R75" s="74">
        <v>10</v>
      </c>
      <c r="T75" s="75"/>
      <c r="V75" s="74" t="s">
        <v>165</v>
      </c>
    </row>
    <row r="76" spans="1:22" x14ac:dyDescent="0.2">
      <c r="A76" s="74">
        <v>25556</v>
      </c>
      <c r="B76" s="74" t="s">
        <v>8</v>
      </c>
      <c r="C76" s="74" t="s">
        <v>261</v>
      </c>
      <c r="D76" s="74" t="s">
        <v>162</v>
      </c>
      <c r="N76" s="74">
        <v>14</v>
      </c>
      <c r="O76" s="74">
        <v>0</v>
      </c>
      <c r="P76" s="74">
        <v>11</v>
      </c>
      <c r="S76" s="75" t="s">
        <v>280</v>
      </c>
      <c r="T76" s="74" t="s">
        <v>82</v>
      </c>
      <c r="U76" s="75" t="s">
        <v>125</v>
      </c>
      <c r="V76" s="75"/>
    </row>
    <row r="77" spans="1:22" x14ac:dyDescent="0.2">
      <c r="A77" s="74">
        <v>25668</v>
      </c>
      <c r="B77" s="74" t="s">
        <v>217</v>
      </c>
      <c r="C77" s="74" t="s">
        <v>266</v>
      </c>
      <c r="D77" s="74" t="s">
        <v>163</v>
      </c>
      <c r="Q77" s="74">
        <v>10</v>
      </c>
      <c r="R77" s="74">
        <v>1</v>
      </c>
      <c r="S77" s="75" t="s">
        <v>129</v>
      </c>
      <c r="T77" s="75" t="s">
        <v>129</v>
      </c>
    </row>
    <row r="78" spans="1:22" x14ac:dyDescent="0.2">
      <c r="A78" s="74">
        <v>25721</v>
      </c>
      <c r="B78" s="74" t="s">
        <v>217</v>
      </c>
      <c r="C78" s="74" t="s">
        <v>261</v>
      </c>
      <c r="D78" s="74" t="s">
        <v>163</v>
      </c>
      <c r="L78" s="74" t="s">
        <v>266</v>
      </c>
      <c r="M78" s="74" t="s">
        <v>266</v>
      </c>
      <c r="O78" s="74">
        <v>8</v>
      </c>
      <c r="S78" s="75" t="s">
        <v>129</v>
      </c>
      <c r="T78" s="75" t="s">
        <v>129</v>
      </c>
    </row>
    <row r="79" spans="1:22" x14ac:dyDescent="0.2">
      <c r="A79" s="74">
        <v>26246</v>
      </c>
      <c r="B79" s="74" t="s">
        <v>8</v>
      </c>
      <c r="C79" s="74" t="s">
        <v>261</v>
      </c>
      <c r="D79" s="74" t="s">
        <v>160</v>
      </c>
      <c r="Q79" s="74">
        <v>7</v>
      </c>
      <c r="S79" s="75" t="s">
        <v>129</v>
      </c>
      <c r="T79" s="74" t="s">
        <v>129</v>
      </c>
    </row>
    <row r="80" spans="1:22" x14ac:dyDescent="0.2">
      <c r="A80" s="74">
        <v>26302</v>
      </c>
      <c r="B80" s="74" t="s">
        <v>8</v>
      </c>
      <c r="C80" s="74" t="s">
        <v>261</v>
      </c>
      <c r="D80" s="74" t="s">
        <v>163</v>
      </c>
      <c r="J80" s="74" t="s">
        <v>266</v>
      </c>
      <c r="N80" s="74">
        <v>11</v>
      </c>
      <c r="P80" s="74">
        <v>11</v>
      </c>
      <c r="Q80" s="74">
        <v>0</v>
      </c>
      <c r="S80" s="75" t="s">
        <v>280</v>
      </c>
      <c r="T80" s="75" t="s">
        <v>264</v>
      </c>
      <c r="U80" s="75" t="s">
        <v>284</v>
      </c>
    </row>
    <row r="81" spans="1:22" x14ac:dyDescent="0.2">
      <c r="A81" s="74">
        <v>26337</v>
      </c>
      <c r="B81" s="74" t="s">
        <v>8</v>
      </c>
      <c r="C81" s="74" t="s">
        <v>266</v>
      </c>
      <c r="D81" s="74" t="s">
        <v>163</v>
      </c>
      <c r="P81" s="74" t="s">
        <v>74</v>
      </c>
      <c r="Q81" s="74">
        <v>9</v>
      </c>
      <c r="R81" s="74">
        <v>0</v>
      </c>
      <c r="S81" s="75" t="s">
        <v>129</v>
      </c>
      <c r="T81" s="75" t="s">
        <v>129</v>
      </c>
    </row>
    <row r="82" spans="1:22" x14ac:dyDescent="0.2">
      <c r="A82" s="74">
        <v>26411</v>
      </c>
      <c r="B82" s="74" t="s">
        <v>217</v>
      </c>
      <c r="C82" s="74" t="s">
        <v>261</v>
      </c>
      <c r="D82" s="74" t="s">
        <v>161</v>
      </c>
      <c r="R82" s="74">
        <v>0</v>
      </c>
      <c r="S82" s="75" t="s">
        <v>129</v>
      </c>
      <c r="T82" s="75" t="s">
        <v>129</v>
      </c>
    </row>
    <row r="83" spans="1:22" x14ac:dyDescent="0.2">
      <c r="A83" s="74">
        <v>26935</v>
      </c>
      <c r="B83" s="74" t="s">
        <v>8</v>
      </c>
      <c r="C83" s="74" t="s">
        <v>266</v>
      </c>
      <c r="D83" s="74" t="s">
        <v>162</v>
      </c>
      <c r="I83" s="74" t="s">
        <v>266</v>
      </c>
      <c r="J83" s="74" t="s">
        <v>266</v>
      </c>
      <c r="N83" s="74">
        <v>12</v>
      </c>
      <c r="O83" s="74">
        <v>0</v>
      </c>
      <c r="S83" s="75" t="s">
        <v>280</v>
      </c>
      <c r="T83" s="75" t="s">
        <v>82</v>
      </c>
      <c r="U83" s="75" t="s">
        <v>125</v>
      </c>
    </row>
    <row r="84" spans="1:22" x14ac:dyDescent="0.2">
      <c r="A84" s="74">
        <v>27806</v>
      </c>
      <c r="B84" s="74" t="s">
        <v>8</v>
      </c>
      <c r="C84" s="74" t="s">
        <v>261</v>
      </c>
      <c r="D84" s="74" t="s">
        <v>160</v>
      </c>
      <c r="N84" s="74">
        <v>10</v>
      </c>
      <c r="S84" s="75" t="s">
        <v>129</v>
      </c>
      <c r="T84" s="74" t="s">
        <v>83</v>
      </c>
      <c r="U84" s="75" t="s">
        <v>268</v>
      </c>
    </row>
    <row r="85" spans="1:22" x14ac:dyDescent="0.2">
      <c r="A85" s="74">
        <v>28271</v>
      </c>
      <c r="B85" s="74" t="s">
        <v>8</v>
      </c>
      <c r="C85" s="74" t="s">
        <v>266</v>
      </c>
      <c r="D85" s="74" t="s">
        <v>162</v>
      </c>
      <c r="N85" s="74">
        <v>16</v>
      </c>
      <c r="P85" s="74">
        <v>11</v>
      </c>
      <c r="Q85" s="74">
        <v>6</v>
      </c>
      <c r="S85" s="75" t="s">
        <v>280</v>
      </c>
      <c r="T85" s="74" t="s">
        <v>82</v>
      </c>
      <c r="U85" s="75" t="s">
        <v>125</v>
      </c>
    </row>
    <row r="86" spans="1:22" x14ac:dyDescent="0.2">
      <c r="A86" s="74">
        <v>28275</v>
      </c>
      <c r="B86" s="74" t="s">
        <v>8</v>
      </c>
      <c r="C86" s="74" t="s">
        <v>266</v>
      </c>
      <c r="D86" s="74" t="s">
        <v>163</v>
      </c>
      <c r="G86" s="74" t="s">
        <v>266</v>
      </c>
      <c r="H86" s="74" t="s">
        <v>266</v>
      </c>
      <c r="J86" s="74" t="s">
        <v>266</v>
      </c>
      <c r="N86" s="74">
        <v>11</v>
      </c>
      <c r="P86" s="74" t="s">
        <v>74</v>
      </c>
      <c r="S86" s="75" t="s">
        <v>129</v>
      </c>
      <c r="T86" s="74" t="s">
        <v>129</v>
      </c>
    </row>
    <row r="87" spans="1:22" x14ac:dyDescent="0.2">
      <c r="A87" s="74">
        <v>28840</v>
      </c>
      <c r="B87" s="74" t="s">
        <v>8</v>
      </c>
      <c r="C87" s="74" t="s">
        <v>266</v>
      </c>
      <c r="D87" s="74" t="s">
        <v>162</v>
      </c>
      <c r="O87" s="74" t="s">
        <v>74</v>
      </c>
      <c r="P87" s="74">
        <v>13</v>
      </c>
      <c r="Q87" s="74" t="s">
        <v>74</v>
      </c>
      <c r="S87" s="75" t="s">
        <v>290</v>
      </c>
      <c r="T87" s="75" t="s">
        <v>81</v>
      </c>
      <c r="U87" s="75" t="s">
        <v>123</v>
      </c>
      <c r="V87" s="74" t="s">
        <v>291</v>
      </c>
    </row>
    <row r="88" spans="1:22" x14ac:dyDescent="0.2">
      <c r="A88" s="74">
        <v>29157</v>
      </c>
      <c r="B88" s="74" t="s">
        <v>8</v>
      </c>
      <c r="C88" s="74" t="s">
        <v>266</v>
      </c>
      <c r="D88" s="74" t="s">
        <v>162</v>
      </c>
      <c r="J88" s="74" t="s">
        <v>266</v>
      </c>
      <c r="N88" s="74">
        <v>10</v>
      </c>
      <c r="P88" s="74">
        <v>8</v>
      </c>
      <c r="S88" s="75" t="s">
        <v>275</v>
      </c>
      <c r="T88" s="75" t="s">
        <v>83</v>
      </c>
      <c r="U88" s="75" t="s">
        <v>124</v>
      </c>
      <c r="V88" s="74" t="s">
        <v>412</v>
      </c>
    </row>
    <row r="89" spans="1:22" x14ac:dyDescent="0.2">
      <c r="A89" s="74">
        <v>29988</v>
      </c>
      <c r="B89" s="74" t="s">
        <v>8</v>
      </c>
      <c r="C89" s="74" t="s">
        <v>261</v>
      </c>
      <c r="D89" s="74" t="s">
        <v>160</v>
      </c>
      <c r="P89" s="74">
        <v>10</v>
      </c>
      <c r="S89" s="75" t="s">
        <v>129</v>
      </c>
      <c r="T89" s="74" t="s">
        <v>129</v>
      </c>
    </row>
    <row r="90" spans="1:22" x14ac:dyDescent="0.2">
      <c r="A90" s="74">
        <v>30102</v>
      </c>
      <c r="B90" s="74" t="s">
        <v>217</v>
      </c>
      <c r="C90" s="74" t="s">
        <v>261</v>
      </c>
      <c r="D90" s="74" t="s">
        <v>161</v>
      </c>
      <c r="N90" s="74">
        <v>10</v>
      </c>
      <c r="S90" s="75" t="s">
        <v>129</v>
      </c>
      <c r="T90" s="74" t="s">
        <v>83</v>
      </c>
      <c r="U90" s="75" t="s">
        <v>268</v>
      </c>
    </row>
    <row r="91" spans="1:22" x14ac:dyDescent="0.2">
      <c r="A91" s="74">
        <v>30697</v>
      </c>
      <c r="B91" s="74" t="s">
        <v>8</v>
      </c>
      <c r="C91" s="74" t="s">
        <v>261</v>
      </c>
      <c r="D91" s="74" t="s">
        <v>160</v>
      </c>
      <c r="P91" s="74">
        <v>12</v>
      </c>
      <c r="S91" s="75" t="s">
        <v>129</v>
      </c>
      <c r="T91" s="74" t="s">
        <v>129</v>
      </c>
    </row>
    <row r="92" spans="1:22" x14ac:dyDescent="0.2">
      <c r="A92" s="74">
        <v>31542</v>
      </c>
      <c r="B92" s="74" t="s">
        <v>8</v>
      </c>
      <c r="C92" s="74" t="s">
        <v>261</v>
      </c>
      <c r="D92" s="74" t="s">
        <v>161</v>
      </c>
      <c r="R92" s="74">
        <v>7</v>
      </c>
      <c r="S92" s="75" t="s">
        <v>129</v>
      </c>
      <c r="T92" s="74" t="s">
        <v>129</v>
      </c>
    </row>
    <row r="93" spans="1:22" x14ac:dyDescent="0.2">
      <c r="A93" s="74">
        <v>31591</v>
      </c>
      <c r="B93" s="74" t="s">
        <v>217</v>
      </c>
      <c r="C93" s="74" t="s">
        <v>261</v>
      </c>
      <c r="D93" s="74" t="s">
        <v>161</v>
      </c>
      <c r="P93" s="74">
        <v>9</v>
      </c>
      <c r="S93" s="75" t="s">
        <v>129</v>
      </c>
      <c r="T93" s="74" t="s">
        <v>129</v>
      </c>
    </row>
    <row r="94" spans="1:22" x14ac:dyDescent="0.2">
      <c r="A94" s="74">
        <v>31755</v>
      </c>
      <c r="B94" s="74" t="s">
        <v>217</v>
      </c>
      <c r="C94" s="74" t="s">
        <v>261</v>
      </c>
      <c r="D94" s="74" t="s">
        <v>161</v>
      </c>
      <c r="P94" s="74">
        <v>11</v>
      </c>
      <c r="S94" s="75" t="s">
        <v>129</v>
      </c>
      <c r="T94" s="74" t="s">
        <v>129</v>
      </c>
    </row>
    <row r="95" spans="1:22" x14ac:dyDescent="0.2">
      <c r="A95" s="74">
        <v>31757</v>
      </c>
      <c r="B95" s="74" t="s">
        <v>217</v>
      </c>
      <c r="C95" s="74" t="s">
        <v>261</v>
      </c>
      <c r="D95" s="74" t="s">
        <v>162</v>
      </c>
      <c r="N95" s="74">
        <v>11</v>
      </c>
      <c r="P95" s="74">
        <v>9</v>
      </c>
      <c r="S95" s="75" t="s">
        <v>263</v>
      </c>
      <c r="T95" s="74" t="s">
        <v>264</v>
      </c>
      <c r="U95" s="75" t="s">
        <v>284</v>
      </c>
    </row>
    <row r="96" spans="1:22" x14ac:dyDescent="0.2">
      <c r="A96" s="74">
        <v>31828</v>
      </c>
      <c r="B96" s="74" t="s">
        <v>8</v>
      </c>
      <c r="C96" s="74" t="s">
        <v>261</v>
      </c>
      <c r="D96" s="74" t="s">
        <v>161</v>
      </c>
      <c r="P96" s="74">
        <v>9</v>
      </c>
      <c r="S96" s="75" t="s">
        <v>129</v>
      </c>
      <c r="T96" s="74" t="s">
        <v>129</v>
      </c>
    </row>
    <row r="97" spans="1:22" x14ac:dyDescent="0.2">
      <c r="A97" s="74">
        <v>32119</v>
      </c>
      <c r="B97" s="74" t="s">
        <v>8</v>
      </c>
      <c r="C97" s="74" t="s">
        <v>266</v>
      </c>
      <c r="D97" s="74" t="s">
        <v>163</v>
      </c>
      <c r="Q97" s="74" t="s">
        <v>74</v>
      </c>
      <c r="R97" s="74">
        <v>10</v>
      </c>
      <c r="S97" s="75" t="s">
        <v>129</v>
      </c>
      <c r="T97" s="75" t="s">
        <v>79</v>
      </c>
      <c r="U97" s="75" t="s">
        <v>127</v>
      </c>
    </row>
    <row r="98" spans="1:22" x14ac:dyDescent="0.2">
      <c r="A98" s="74">
        <v>32585</v>
      </c>
      <c r="B98" s="74" t="s">
        <v>8</v>
      </c>
      <c r="C98" s="74" t="s">
        <v>266</v>
      </c>
      <c r="D98" s="74" t="s">
        <v>162</v>
      </c>
      <c r="J98" s="74" t="s">
        <v>266</v>
      </c>
      <c r="N98" s="74">
        <v>10</v>
      </c>
      <c r="P98" s="74">
        <v>4</v>
      </c>
      <c r="S98" s="75" t="s">
        <v>269</v>
      </c>
      <c r="T98" s="75" t="s">
        <v>83</v>
      </c>
      <c r="U98" s="75" t="s">
        <v>89</v>
      </c>
      <c r="V98" s="74" t="s">
        <v>270</v>
      </c>
    </row>
    <row r="99" spans="1:22" x14ac:dyDescent="0.2">
      <c r="A99" s="74">
        <v>32672</v>
      </c>
      <c r="B99" s="74" t="s">
        <v>217</v>
      </c>
      <c r="C99" s="74" t="s">
        <v>266</v>
      </c>
      <c r="D99" s="74" t="s">
        <v>162</v>
      </c>
      <c r="I99" s="74" t="s">
        <v>266</v>
      </c>
      <c r="J99" s="74" t="s">
        <v>266</v>
      </c>
      <c r="N99" s="74">
        <v>10</v>
      </c>
      <c r="P99" s="74">
        <v>6</v>
      </c>
      <c r="S99" s="75" t="s">
        <v>269</v>
      </c>
      <c r="T99" s="75" t="s">
        <v>83</v>
      </c>
      <c r="U99" s="75" t="s">
        <v>89</v>
      </c>
      <c r="V99" s="74" t="s">
        <v>270</v>
      </c>
    </row>
    <row r="100" spans="1:22" x14ac:dyDescent="0.2">
      <c r="A100" s="74">
        <v>32703</v>
      </c>
      <c r="B100" s="74" t="s">
        <v>217</v>
      </c>
      <c r="C100" s="74" t="s">
        <v>266</v>
      </c>
      <c r="D100" s="74" t="s">
        <v>163</v>
      </c>
      <c r="Q100" s="74">
        <v>12</v>
      </c>
      <c r="R100" s="74">
        <v>9</v>
      </c>
      <c r="S100" s="75" t="s">
        <v>273</v>
      </c>
      <c r="T100" s="75" t="s">
        <v>79</v>
      </c>
      <c r="U100" s="75" t="s">
        <v>127</v>
      </c>
    </row>
    <row r="101" spans="1:22" x14ac:dyDescent="0.2">
      <c r="A101" s="74">
        <v>32773</v>
      </c>
      <c r="B101" s="74" t="s">
        <v>217</v>
      </c>
      <c r="C101" s="74" t="s">
        <v>266</v>
      </c>
      <c r="D101" s="74" t="s">
        <v>162</v>
      </c>
      <c r="J101" s="74" t="s">
        <v>266</v>
      </c>
      <c r="N101" s="74">
        <v>10</v>
      </c>
      <c r="P101" s="74">
        <v>7</v>
      </c>
      <c r="S101" s="75" t="s">
        <v>275</v>
      </c>
      <c r="T101" s="75" t="s">
        <v>83</v>
      </c>
      <c r="U101" s="75" t="s">
        <v>124</v>
      </c>
      <c r="V101" s="74" t="s">
        <v>413</v>
      </c>
    </row>
    <row r="102" spans="1:22" x14ac:dyDescent="0.2">
      <c r="A102" s="74">
        <v>33266</v>
      </c>
      <c r="B102" s="74" t="s">
        <v>8</v>
      </c>
      <c r="C102" s="74" t="s">
        <v>266</v>
      </c>
      <c r="D102" s="74" t="s">
        <v>163</v>
      </c>
      <c r="M102" s="74" t="s">
        <v>266</v>
      </c>
      <c r="O102" s="74">
        <v>10</v>
      </c>
      <c r="P102" s="74">
        <v>12</v>
      </c>
      <c r="Q102" s="74">
        <v>11</v>
      </c>
      <c r="S102" s="75" t="s">
        <v>129</v>
      </c>
      <c r="T102" s="75" t="s">
        <v>81</v>
      </c>
      <c r="U102" s="75" t="s">
        <v>123</v>
      </c>
    </row>
    <row r="103" spans="1:22" x14ac:dyDescent="0.2">
      <c r="A103" s="74">
        <v>33700</v>
      </c>
      <c r="B103" s="74" t="s">
        <v>8</v>
      </c>
      <c r="C103" s="74" t="s">
        <v>266</v>
      </c>
      <c r="D103" s="74" t="s">
        <v>162</v>
      </c>
      <c r="J103" s="74" t="s">
        <v>266</v>
      </c>
      <c r="N103" s="74">
        <v>9</v>
      </c>
      <c r="P103" s="74">
        <v>8</v>
      </c>
      <c r="S103" s="75" t="s">
        <v>275</v>
      </c>
      <c r="T103" s="75" t="s">
        <v>83</v>
      </c>
      <c r="U103" s="75" t="s">
        <v>124</v>
      </c>
      <c r="V103" s="74" t="s">
        <v>412</v>
      </c>
    </row>
    <row r="104" spans="1:22" x14ac:dyDescent="0.2">
      <c r="A104" s="74">
        <v>33956</v>
      </c>
      <c r="B104" s="74" t="s">
        <v>217</v>
      </c>
      <c r="C104" s="74" t="s">
        <v>266</v>
      </c>
      <c r="D104" s="74" t="s">
        <v>163</v>
      </c>
      <c r="R104" s="74">
        <v>6</v>
      </c>
      <c r="S104" s="75" t="s">
        <v>129</v>
      </c>
      <c r="T104" s="74" t="s">
        <v>81</v>
      </c>
      <c r="U104" s="75" t="s">
        <v>123</v>
      </c>
    </row>
    <row r="105" spans="1:22" x14ac:dyDescent="0.2">
      <c r="A105" s="74">
        <v>34474</v>
      </c>
      <c r="B105" s="74" t="s">
        <v>8</v>
      </c>
      <c r="C105" s="74" t="s">
        <v>261</v>
      </c>
      <c r="D105" s="74" t="s">
        <v>160</v>
      </c>
      <c r="N105" s="74">
        <v>10</v>
      </c>
      <c r="S105" s="75" t="s">
        <v>129</v>
      </c>
      <c r="T105" s="74" t="s">
        <v>83</v>
      </c>
      <c r="U105" s="75" t="s">
        <v>268</v>
      </c>
    </row>
    <row r="106" spans="1:22" x14ac:dyDescent="0.2">
      <c r="A106" s="74">
        <v>34832</v>
      </c>
      <c r="B106" s="74" t="s">
        <v>8</v>
      </c>
      <c r="C106" s="74" t="s">
        <v>261</v>
      </c>
      <c r="D106" s="74" t="s">
        <v>160</v>
      </c>
      <c r="Q106" s="74">
        <v>0</v>
      </c>
      <c r="S106" s="75" t="s">
        <v>269</v>
      </c>
      <c r="T106" s="74" t="s">
        <v>83</v>
      </c>
      <c r="U106" s="75" t="s">
        <v>89</v>
      </c>
      <c r="V106" s="74" t="s">
        <v>270</v>
      </c>
    </row>
    <row r="107" spans="1:22" x14ac:dyDescent="0.2">
      <c r="A107" s="74">
        <v>35090</v>
      </c>
      <c r="B107" s="74" t="s">
        <v>217</v>
      </c>
      <c r="C107" s="74" t="s">
        <v>261</v>
      </c>
      <c r="D107" s="74" t="s">
        <v>163</v>
      </c>
      <c r="P107" s="74">
        <v>11</v>
      </c>
      <c r="Q107" s="74">
        <v>10</v>
      </c>
      <c r="R107" s="74">
        <v>0</v>
      </c>
      <c r="S107" s="75" t="s">
        <v>287</v>
      </c>
      <c r="T107" s="75" t="s">
        <v>81</v>
      </c>
      <c r="U107" s="75" t="s">
        <v>123</v>
      </c>
      <c r="V107" s="75" t="s">
        <v>288</v>
      </c>
    </row>
    <row r="108" spans="1:22" x14ac:dyDescent="0.2">
      <c r="A108" s="74">
        <v>35513</v>
      </c>
      <c r="B108" s="74" t="s">
        <v>217</v>
      </c>
      <c r="C108" s="74" t="s">
        <v>261</v>
      </c>
      <c r="D108" s="74" t="s">
        <v>160</v>
      </c>
      <c r="P108" s="74">
        <v>13</v>
      </c>
      <c r="S108" s="75" t="s">
        <v>290</v>
      </c>
      <c r="T108" s="74" t="s">
        <v>81</v>
      </c>
      <c r="U108" s="75" t="s">
        <v>123</v>
      </c>
    </row>
    <row r="109" spans="1:22" x14ac:dyDescent="0.2">
      <c r="A109" s="74">
        <v>35523</v>
      </c>
      <c r="B109" s="74" t="s">
        <v>217</v>
      </c>
      <c r="C109" s="74" t="s">
        <v>261</v>
      </c>
      <c r="D109" s="74" t="s">
        <v>163</v>
      </c>
      <c r="P109" s="74">
        <v>12</v>
      </c>
      <c r="Q109" s="74">
        <v>11</v>
      </c>
      <c r="R109" s="74">
        <v>10</v>
      </c>
      <c r="S109" s="75" t="s">
        <v>286</v>
      </c>
      <c r="T109" s="75" t="s">
        <v>277</v>
      </c>
      <c r="U109" s="75" t="s">
        <v>281</v>
      </c>
    </row>
    <row r="110" spans="1:22" x14ac:dyDescent="0.2">
      <c r="A110" s="74">
        <v>35555</v>
      </c>
      <c r="B110" s="74" t="s">
        <v>217</v>
      </c>
      <c r="C110" s="74" t="s">
        <v>261</v>
      </c>
      <c r="D110" s="74" t="s">
        <v>161</v>
      </c>
      <c r="R110" s="74">
        <v>7</v>
      </c>
      <c r="S110" s="75" t="s">
        <v>129</v>
      </c>
      <c r="T110" s="74" t="s">
        <v>129</v>
      </c>
    </row>
    <row r="111" spans="1:22" x14ac:dyDescent="0.2">
      <c r="A111" s="74">
        <v>36099</v>
      </c>
      <c r="B111" s="74" t="s">
        <v>217</v>
      </c>
      <c r="C111" s="74" t="s">
        <v>266</v>
      </c>
      <c r="D111" s="74" t="s">
        <v>162</v>
      </c>
      <c r="L111" s="74" t="s">
        <v>266</v>
      </c>
      <c r="M111" s="74" t="s">
        <v>266</v>
      </c>
      <c r="O111" s="74">
        <v>11</v>
      </c>
      <c r="P111" s="74">
        <v>12</v>
      </c>
      <c r="Q111" s="74">
        <v>11</v>
      </c>
      <c r="S111" s="75" t="s">
        <v>129</v>
      </c>
      <c r="T111" s="75" t="s">
        <v>81</v>
      </c>
      <c r="U111" s="75" t="s">
        <v>123</v>
      </c>
    </row>
    <row r="112" spans="1:22" x14ac:dyDescent="0.2">
      <c r="A112" s="74">
        <v>36421</v>
      </c>
      <c r="B112" s="74" t="s">
        <v>217</v>
      </c>
      <c r="C112" s="74" t="s">
        <v>261</v>
      </c>
      <c r="D112" s="74" t="s">
        <v>160</v>
      </c>
      <c r="Q112" s="74">
        <v>0</v>
      </c>
      <c r="S112" s="75" t="s">
        <v>269</v>
      </c>
      <c r="T112" s="74" t="s">
        <v>83</v>
      </c>
      <c r="U112" s="75" t="s">
        <v>89</v>
      </c>
      <c r="V112" s="74" t="s">
        <v>414</v>
      </c>
    </row>
    <row r="113" spans="1:21" x14ac:dyDescent="0.2">
      <c r="A113" s="74">
        <v>36469</v>
      </c>
      <c r="B113" s="74" t="s">
        <v>8</v>
      </c>
      <c r="C113" s="74" t="s">
        <v>266</v>
      </c>
      <c r="D113" s="74" t="s">
        <v>163</v>
      </c>
      <c r="N113" s="74">
        <v>12</v>
      </c>
      <c r="P113" s="74">
        <v>9</v>
      </c>
      <c r="Q113" s="74">
        <v>0</v>
      </c>
      <c r="S113" s="75" t="s">
        <v>280</v>
      </c>
      <c r="T113" s="75" t="s">
        <v>82</v>
      </c>
      <c r="U113" s="75" t="s">
        <v>125</v>
      </c>
    </row>
    <row r="114" spans="1:21" x14ac:dyDescent="0.2">
      <c r="A114" s="74">
        <v>36689</v>
      </c>
      <c r="B114" s="74" t="s">
        <v>217</v>
      </c>
      <c r="C114" s="74" t="s">
        <v>261</v>
      </c>
      <c r="D114" s="74" t="s">
        <v>161</v>
      </c>
      <c r="O114" s="74">
        <v>12</v>
      </c>
      <c r="P114" s="74">
        <v>13</v>
      </c>
      <c r="S114" s="75" t="s">
        <v>290</v>
      </c>
      <c r="T114" s="74" t="s">
        <v>81</v>
      </c>
      <c r="U114" s="75" t="s">
        <v>123</v>
      </c>
    </row>
    <row r="115" spans="1:21" x14ac:dyDescent="0.2">
      <c r="A115" s="74">
        <v>36775</v>
      </c>
      <c r="B115" s="74" t="s">
        <v>217</v>
      </c>
      <c r="C115" s="74" t="s">
        <v>261</v>
      </c>
      <c r="D115" s="74" t="s">
        <v>160</v>
      </c>
      <c r="P115" s="74">
        <v>11</v>
      </c>
      <c r="S115" s="75" t="s">
        <v>129</v>
      </c>
      <c r="T115" s="74" t="s">
        <v>129</v>
      </c>
    </row>
    <row r="116" spans="1:21" x14ac:dyDescent="0.2">
      <c r="A116" s="74">
        <v>37249</v>
      </c>
      <c r="B116" s="74" t="s">
        <v>8</v>
      </c>
      <c r="C116" s="74" t="s">
        <v>261</v>
      </c>
      <c r="D116" s="74" t="s">
        <v>161</v>
      </c>
      <c r="P116" s="74">
        <v>9</v>
      </c>
      <c r="S116" s="75" t="s">
        <v>129</v>
      </c>
      <c r="T116" s="74" t="s">
        <v>129</v>
      </c>
    </row>
    <row r="117" spans="1:21" x14ac:dyDescent="0.2">
      <c r="A117" s="74">
        <v>37997</v>
      </c>
      <c r="B117" s="74" t="s">
        <v>217</v>
      </c>
      <c r="C117" s="74" t="s">
        <v>261</v>
      </c>
      <c r="D117" s="74" t="s">
        <v>161</v>
      </c>
      <c r="P117" s="74">
        <v>10</v>
      </c>
      <c r="S117" s="75" t="s">
        <v>129</v>
      </c>
      <c r="T117" s="74" t="s">
        <v>129</v>
      </c>
    </row>
    <row r="118" spans="1:21" x14ac:dyDescent="0.2">
      <c r="A118" s="74">
        <v>38268</v>
      </c>
      <c r="B118" s="74" t="s">
        <v>8</v>
      </c>
      <c r="C118" s="74" t="s">
        <v>261</v>
      </c>
      <c r="D118" s="74" t="s">
        <v>161</v>
      </c>
      <c r="P118" s="74">
        <v>11</v>
      </c>
      <c r="S118" s="75" t="s">
        <v>129</v>
      </c>
      <c r="T118" s="74" t="s">
        <v>129</v>
      </c>
    </row>
    <row r="119" spans="1:21" x14ac:dyDescent="0.2">
      <c r="A119" s="74">
        <v>38657</v>
      </c>
      <c r="B119" s="74" t="s">
        <v>217</v>
      </c>
      <c r="C119" s="74" t="s">
        <v>266</v>
      </c>
      <c r="D119" s="74" t="s">
        <v>162</v>
      </c>
      <c r="O119" s="74" t="s">
        <v>74</v>
      </c>
      <c r="P119" s="74" t="s">
        <v>74</v>
      </c>
    </row>
    <row r="120" spans="1:21" x14ac:dyDescent="0.2">
      <c r="A120" s="74">
        <v>39475</v>
      </c>
      <c r="B120" s="74" t="s">
        <v>8</v>
      </c>
      <c r="C120" s="74" t="s">
        <v>261</v>
      </c>
      <c r="D120" s="74" t="s">
        <v>161</v>
      </c>
      <c r="N120" s="74">
        <v>16</v>
      </c>
      <c r="S120" s="75" t="s">
        <v>280</v>
      </c>
      <c r="T120" s="74" t="s">
        <v>82</v>
      </c>
      <c r="U120" s="75" t="s">
        <v>125</v>
      </c>
    </row>
    <row r="121" spans="1:21" x14ac:dyDescent="0.2">
      <c r="A121" s="74">
        <v>39613</v>
      </c>
      <c r="B121" s="74" t="s">
        <v>217</v>
      </c>
      <c r="C121" s="74" t="s">
        <v>261</v>
      </c>
      <c r="D121" s="74" t="s">
        <v>160</v>
      </c>
      <c r="P121" s="74">
        <v>10</v>
      </c>
      <c r="S121" s="75" t="s">
        <v>129</v>
      </c>
      <c r="T121" s="74" t="s">
        <v>129</v>
      </c>
    </row>
    <row r="122" spans="1:21" x14ac:dyDescent="0.2">
      <c r="A122" s="74">
        <v>39942</v>
      </c>
      <c r="B122" s="74" t="s">
        <v>217</v>
      </c>
      <c r="C122" s="74" t="s">
        <v>261</v>
      </c>
      <c r="D122" s="74" t="s">
        <v>161</v>
      </c>
      <c r="P122" s="74">
        <v>11</v>
      </c>
      <c r="S122" s="75" t="s">
        <v>129</v>
      </c>
      <c r="T122" s="75" t="s">
        <v>129</v>
      </c>
    </row>
    <row r="123" spans="1:21" x14ac:dyDescent="0.2">
      <c r="A123" s="74">
        <v>40055</v>
      </c>
      <c r="B123" s="74" t="s">
        <v>217</v>
      </c>
      <c r="C123" s="74" t="s">
        <v>261</v>
      </c>
      <c r="D123" s="74" t="s">
        <v>160</v>
      </c>
      <c r="Q123" s="74">
        <v>11</v>
      </c>
      <c r="S123" s="75" t="s">
        <v>129</v>
      </c>
      <c r="T123" s="74" t="s">
        <v>129</v>
      </c>
    </row>
    <row r="124" spans="1:21" x14ac:dyDescent="0.2">
      <c r="A124" s="74">
        <v>40555</v>
      </c>
      <c r="B124" s="74" t="s">
        <v>217</v>
      </c>
      <c r="C124" s="74" t="s">
        <v>261</v>
      </c>
      <c r="D124" s="74" t="s">
        <v>161</v>
      </c>
      <c r="Q124" s="74">
        <v>12</v>
      </c>
      <c r="S124" s="75" t="s">
        <v>129</v>
      </c>
      <c r="T124" s="75" t="s">
        <v>79</v>
      </c>
      <c r="U124" s="75" t="s">
        <v>127</v>
      </c>
    </row>
    <row r="125" spans="1:21" x14ac:dyDescent="0.2">
      <c r="A125" s="74">
        <v>40579</v>
      </c>
      <c r="B125" s="74" t="s">
        <v>8</v>
      </c>
      <c r="C125" s="74" t="s">
        <v>261</v>
      </c>
      <c r="D125" s="74" t="s">
        <v>161</v>
      </c>
      <c r="Q125" s="74">
        <v>10</v>
      </c>
      <c r="S125" s="75" t="s">
        <v>129</v>
      </c>
      <c r="T125" s="74" t="s">
        <v>129</v>
      </c>
    </row>
    <row r="126" spans="1:21" x14ac:dyDescent="0.2">
      <c r="A126" s="74">
        <v>41139</v>
      </c>
      <c r="B126" s="74" t="s">
        <v>217</v>
      </c>
      <c r="C126" s="74" t="s">
        <v>261</v>
      </c>
      <c r="D126" s="74" t="s">
        <v>161</v>
      </c>
      <c r="P126" s="74">
        <v>0</v>
      </c>
      <c r="S126" s="75" t="s">
        <v>276</v>
      </c>
      <c r="T126" s="74" t="s">
        <v>84</v>
      </c>
      <c r="U126" s="75" t="s">
        <v>140</v>
      </c>
    </row>
    <row r="127" spans="1:21" x14ac:dyDescent="0.2">
      <c r="A127" s="74">
        <v>41447</v>
      </c>
      <c r="B127" s="74" t="s">
        <v>8</v>
      </c>
      <c r="C127" s="74" t="s">
        <v>261</v>
      </c>
      <c r="D127" s="74" t="s">
        <v>163</v>
      </c>
      <c r="P127" s="74">
        <v>12</v>
      </c>
      <c r="Q127" s="74">
        <v>11</v>
      </c>
      <c r="R127" s="74">
        <v>10</v>
      </c>
      <c r="S127" s="75" t="s">
        <v>286</v>
      </c>
      <c r="T127" s="75" t="s">
        <v>277</v>
      </c>
      <c r="U127" s="75" t="s">
        <v>281</v>
      </c>
    </row>
    <row r="128" spans="1:21" x14ac:dyDescent="0.2">
      <c r="A128" s="74">
        <v>41460</v>
      </c>
      <c r="B128" s="74" t="s">
        <v>8</v>
      </c>
      <c r="C128" s="74" t="s">
        <v>266</v>
      </c>
      <c r="D128" s="74" t="s">
        <v>162</v>
      </c>
      <c r="N128" s="74">
        <v>11</v>
      </c>
      <c r="P128" s="74">
        <v>10</v>
      </c>
      <c r="S128" s="75" t="s">
        <v>280</v>
      </c>
      <c r="T128" s="75" t="s">
        <v>82</v>
      </c>
      <c r="U128" s="75" t="s">
        <v>125</v>
      </c>
    </row>
    <row r="129" spans="1:22" x14ac:dyDescent="0.2">
      <c r="A129" s="74">
        <v>42215</v>
      </c>
      <c r="B129" s="74" t="s">
        <v>217</v>
      </c>
      <c r="C129" s="74" t="s">
        <v>261</v>
      </c>
      <c r="D129" s="74" t="s">
        <v>160</v>
      </c>
      <c r="N129" s="74">
        <v>10</v>
      </c>
      <c r="S129" s="75" t="s">
        <v>129</v>
      </c>
      <c r="T129" s="74" t="s">
        <v>83</v>
      </c>
      <c r="U129" s="75" t="s">
        <v>268</v>
      </c>
    </row>
    <row r="130" spans="1:22" x14ac:dyDescent="0.2">
      <c r="A130" s="74">
        <v>42302</v>
      </c>
      <c r="B130" s="74" t="s">
        <v>217</v>
      </c>
      <c r="C130" s="74" t="s">
        <v>261</v>
      </c>
      <c r="D130" s="74" t="s">
        <v>161</v>
      </c>
      <c r="P130" s="74">
        <v>11</v>
      </c>
      <c r="S130" s="75" t="s">
        <v>129</v>
      </c>
      <c r="T130" s="74" t="s">
        <v>129</v>
      </c>
    </row>
    <row r="131" spans="1:22" x14ac:dyDescent="0.2">
      <c r="A131" s="74">
        <v>42326</v>
      </c>
      <c r="B131" s="74" t="s">
        <v>8</v>
      </c>
      <c r="C131" s="74" t="s">
        <v>261</v>
      </c>
      <c r="D131" s="74" t="s">
        <v>161</v>
      </c>
      <c r="R131" s="74">
        <v>6</v>
      </c>
      <c r="S131" s="75" t="s">
        <v>129</v>
      </c>
      <c r="T131" s="75" t="s">
        <v>81</v>
      </c>
      <c r="U131" s="75" t="s">
        <v>123</v>
      </c>
    </row>
    <row r="132" spans="1:22" x14ac:dyDescent="0.2">
      <c r="A132" s="74">
        <v>42364</v>
      </c>
      <c r="B132" s="74" t="s">
        <v>8</v>
      </c>
      <c r="C132" s="74" t="s">
        <v>261</v>
      </c>
      <c r="D132" s="74" t="s">
        <v>161</v>
      </c>
      <c r="N132" s="74">
        <v>11</v>
      </c>
      <c r="S132" s="75" t="s">
        <v>129</v>
      </c>
      <c r="T132" s="75" t="s">
        <v>129</v>
      </c>
    </row>
    <row r="133" spans="1:22" x14ac:dyDescent="0.2">
      <c r="A133" s="74">
        <v>42408</v>
      </c>
      <c r="B133" s="74" t="s">
        <v>217</v>
      </c>
      <c r="C133" s="74" t="s">
        <v>261</v>
      </c>
      <c r="D133" s="74" t="s">
        <v>161</v>
      </c>
      <c r="P133" s="74">
        <v>9</v>
      </c>
      <c r="S133" s="75" t="s">
        <v>129</v>
      </c>
      <c r="T133" s="74" t="s">
        <v>129</v>
      </c>
    </row>
    <row r="134" spans="1:22" x14ac:dyDescent="0.2">
      <c r="A134" s="74">
        <v>42537</v>
      </c>
      <c r="B134" s="74" t="s">
        <v>216</v>
      </c>
      <c r="C134" s="74" t="s">
        <v>266</v>
      </c>
      <c r="D134" s="74" t="s">
        <v>163</v>
      </c>
      <c r="F134" s="74" t="s">
        <v>266</v>
      </c>
      <c r="N134" s="74">
        <v>11</v>
      </c>
      <c r="P134" s="74">
        <v>7</v>
      </c>
      <c r="S134" s="75" t="s">
        <v>275</v>
      </c>
      <c r="T134" s="75" t="s">
        <v>83</v>
      </c>
      <c r="U134" s="75" t="s">
        <v>124</v>
      </c>
      <c r="V134" s="74" t="s">
        <v>415</v>
      </c>
    </row>
    <row r="135" spans="1:22" x14ac:dyDescent="0.2">
      <c r="A135" s="74">
        <v>42537</v>
      </c>
      <c r="B135" s="74" t="s">
        <v>216</v>
      </c>
      <c r="C135" s="74" t="s">
        <v>266</v>
      </c>
      <c r="D135" s="74" t="s">
        <v>163</v>
      </c>
      <c r="F135" s="74" t="s">
        <v>266</v>
      </c>
      <c r="N135" s="74">
        <v>11</v>
      </c>
      <c r="P135" s="74">
        <v>7</v>
      </c>
      <c r="S135" s="75" t="s">
        <v>275</v>
      </c>
      <c r="T135" s="75" t="s">
        <v>83</v>
      </c>
      <c r="U135" s="75" t="s">
        <v>124</v>
      </c>
      <c r="V135" s="74" t="s">
        <v>416</v>
      </c>
    </row>
    <row r="136" spans="1:22" x14ac:dyDescent="0.2">
      <c r="A136" s="74">
        <v>42567</v>
      </c>
      <c r="B136" s="74" t="s">
        <v>8</v>
      </c>
      <c r="C136" s="74" t="s">
        <v>261</v>
      </c>
      <c r="D136" s="74" t="s">
        <v>161</v>
      </c>
      <c r="O136" s="74">
        <v>8</v>
      </c>
      <c r="P136" s="74">
        <v>11</v>
      </c>
      <c r="S136" s="75" t="s">
        <v>271</v>
      </c>
      <c r="T136" s="74" t="s">
        <v>265</v>
      </c>
      <c r="U136" s="75" t="s">
        <v>272</v>
      </c>
    </row>
    <row r="137" spans="1:22" x14ac:dyDescent="0.2">
      <c r="A137" s="74">
        <v>43008</v>
      </c>
      <c r="B137" s="74" t="s">
        <v>8</v>
      </c>
      <c r="C137" s="74" t="s">
        <v>261</v>
      </c>
      <c r="D137" s="74" t="s">
        <v>160</v>
      </c>
      <c r="P137" s="74">
        <v>11</v>
      </c>
      <c r="S137" s="75" t="s">
        <v>129</v>
      </c>
      <c r="T137" s="74" t="s">
        <v>129</v>
      </c>
    </row>
    <row r="138" spans="1:22" x14ac:dyDescent="0.2">
      <c r="A138" s="74">
        <v>43460</v>
      </c>
      <c r="B138" s="74" t="s">
        <v>8</v>
      </c>
      <c r="C138" s="74" t="s">
        <v>261</v>
      </c>
      <c r="D138" s="74" t="s">
        <v>161</v>
      </c>
      <c r="Q138" s="74">
        <v>0</v>
      </c>
      <c r="S138" s="75" t="s">
        <v>269</v>
      </c>
      <c r="T138" s="74" t="s">
        <v>83</v>
      </c>
      <c r="U138" s="75" t="s">
        <v>89</v>
      </c>
      <c r="V138" s="74" t="s">
        <v>414</v>
      </c>
    </row>
    <row r="139" spans="1:22" x14ac:dyDescent="0.2">
      <c r="A139" s="74">
        <v>43767</v>
      </c>
      <c r="B139" s="74" t="s">
        <v>8</v>
      </c>
      <c r="C139" s="74" t="s">
        <v>261</v>
      </c>
      <c r="D139" s="74" t="s">
        <v>161</v>
      </c>
      <c r="P139" s="74">
        <v>11</v>
      </c>
      <c r="S139" s="75" t="s">
        <v>129</v>
      </c>
      <c r="T139" s="74" t="s">
        <v>129</v>
      </c>
    </row>
    <row r="140" spans="1:22" x14ac:dyDescent="0.2">
      <c r="A140" s="74">
        <v>43848</v>
      </c>
      <c r="B140" s="74" t="s">
        <v>217</v>
      </c>
      <c r="C140" s="74" t="s">
        <v>261</v>
      </c>
      <c r="D140" s="74" t="s">
        <v>160</v>
      </c>
      <c r="N140" s="74">
        <v>0</v>
      </c>
      <c r="S140" s="75" t="s">
        <v>276</v>
      </c>
      <c r="T140" s="74" t="s">
        <v>84</v>
      </c>
      <c r="U140" s="75" t="s">
        <v>140</v>
      </c>
    </row>
    <row r="141" spans="1:22" x14ac:dyDescent="0.2">
      <c r="A141" s="74">
        <v>44112</v>
      </c>
      <c r="B141" s="74" t="s">
        <v>217</v>
      </c>
      <c r="C141" s="74" t="s">
        <v>266</v>
      </c>
      <c r="D141" s="74" t="s">
        <v>162</v>
      </c>
      <c r="I141" s="74" t="s">
        <v>266</v>
      </c>
      <c r="J141" s="74" t="s">
        <v>266</v>
      </c>
      <c r="N141" s="74">
        <v>9</v>
      </c>
      <c r="P141" s="74">
        <v>4</v>
      </c>
      <c r="S141" s="75" t="s">
        <v>269</v>
      </c>
      <c r="T141" s="75" t="s">
        <v>83</v>
      </c>
      <c r="U141" s="75" t="s">
        <v>89</v>
      </c>
      <c r="V141" s="74" t="s">
        <v>414</v>
      </c>
    </row>
    <row r="142" spans="1:22" x14ac:dyDescent="0.2">
      <c r="A142" s="74">
        <v>44401</v>
      </c>
      <c r="B142" s="74" t="s">
        <v>217</v>
      </c>
      <c r="C142" s="74" t="s">
        <v>261</v>
      </c>
      <c r="D142" s="74" t="s">
        <v>160</v>
      </c>
      <c r="Q142" s="74">
        <v>9</v>
      </c>
      <c r="S142" s="75" t="s">
        <v>129</v>
      </c>
      <c r="T142" s="74" t="s">
        <v>129</v>
      </c>
    </row>
    <row r="143" spans="1:22" x14ac:dyDescent="0.2">
      <c r="A143" s="74">
        <v>44637</v>
      </c>
      <c r="B143" s="74" t="s">
        <v>217</v>
      </c>
      <c r="C143" s="74" t="s">
        <v>261</v>
      </c>
      <c r="D143" s="74" t="s">
        <v>161</v>
      </c>
      <c r="P143" s="74">
        <v>12</v>
      </c>
      <c r="S143" s="75" t="s">
        <v>129</v>
      </c>
      <c r="T143" s="75" t="s">
        <v>129</v>
      </c>
    </row>
    <row r="144" spans="1:22" x14ac:dyDescent="0.2">
      <c r="A144" s="74">
        <v>44858</v>
      </c>
      <c r="B144" s="74" t="s">
        <v>217</v>
      </c>
      <c r="C144" s="74" t="s">
        <v>261</v>
      </c>
      <c r="D144" s="74" t="s">
        <v>161</v>
      </c>
      <c r="Q144" s="74">
        <v>10</v>
      </c>
      <c r="S144" s="75" t="s">
        <v>129</v>
      </c>
      <c r="T144" s="74" t="s">
        <v>129</v>
      </c>
    </row>
    <row r="145" spans="1:22" x14ac:dyDescent="0.2">
      <c r="A145" s="74">
        <v>44964</v>
      </c>
      <c r="B145" s="74" t="s">
        <v>8</v>
      </c>
      <c r="C145" s="74" t="s">
        <v>261</v>
      </c>
      <c r="D145" s="74" t="s">
        <v>161</v>
      </c>
      <c r="P145" s="74">
        <v>9</v>
      </c>
      <c r="S145" s="75" t="s">
        <v>129</v>
      </c>
      <c r="T145" s="75" t="s">
        <v>129</v>
      </c>
    </row>
    <row r="146" spans="1:22" x14ac:dyDescent="0.2">
      <c r="A146" s="74">
        <v>45181</v>
      </c>
      <c r="B146" s="74" t="s">
        <v>217</v>
      </c>
      <c r="C146" s="74" t="s">
        <v>261</v>
      </c>
      <c r="D146" s="74" t="s">
        <v>161</v>
      </c>
      <c r="P146" s="74">
        <v>13</v>
      </c>
      <c r="S146" s="75" t="s">
        <v>290</v>
      </c>
      <c r="T146" s="74" t="s">
        <v>81</v>
      </c>
      <c r="U146" s="75" t="s">
        <v>123</v>
      </c>
    </row>
    <row r="147" spans="1:22" x14ac:dyDescent="0.2">
      <c r="A147" s="74">
        <v>45239</v>
      </c>
      <c r="B147" s="74" t="s">
        <v>217</v>
      </c>
      <c r="C147" s="74" t="s">
        <v>261</v>
      </c>
      <c r="D147" s="74" t="s">
        <v>161</v>
      </c>
      <c r="N147" s="74">
        <v>9</v>
      </c>
      <c r="S147" s="75" t="s">
        <v>129</v>
      </c>
      <c r="T147" s="74" t="s">
        <v>83</v>
      </c>
      <c r="U147" s="75" t="s">
        <v>268</v>
      </c>
    </row>
    <row r="148" spans="1:22" x14ac:dyDescent="0.2">
      <c r="A148" s="74">
        <v>45770</v>
      </c>
      <c r="B148" s="74" t="s">
        <v>8</v>
      </c>
      <c r="C148" s="74" t="s">
        <v>261</v>
      </c>
      <c r="D148" s="74" t="s">
        <v>160</v>
      </c>
      <c r="P148" s="74">
        <v>11</v>
      </c>
      <c r="S148" s="75" t="s">
        <v>129</v>
      </c>
      <c r="T148" s="74" t="s">
        <v>129</v>
      </c>
    </row>
    <row r="149" spans="1:22" x14ac:dyDescent="0.2">
      <c r="A149" s="74">
        <v>45853</v>
      </c>
      <c r="B149" s="74" t="s">
        <v>8</v>
      </c>
      <c r="C149" s="74" t="s">
        <v>261</v>
      </c>
      <c r="D149" s="74" t="s">
        <v>160</v>
      </c>
      <c r="P149" s="74">
        <v>13</v>
      </c>
      <c r="S149" s="75">
        <v>7</v>
      </c>
      <c r="T149" s="74" t="s">
        <v>81</v>
      </c>
      <c r="U149" s="75" t="s">
        <v>123</v>
      </c>
    </row>
    <row r="150" spans="1:22" x14ac:dyDescent="0.2">
      <c r="A150" s="74">
        <v>45874</v>
      </c>
      <c r="B150" s="74" t="s">
        <v>217</v>
      </c>
      <c r="C150" s="74" t="s">
        <v>261</v>
      </c>
      <c r="D150" s="74" t="s">
        <v>160</v>
      </c>
      <c r="P150" s="74">
        <v>14</v>
      </c>
      <c r="S150" s="75" t="s">
        <v>129</v>
      </c>
      <c r="T150" s="74" t="s">
        <v>129</v>
      </c>
    </row>
    <row r="151" spans="1:22" x14ac:dyDescent="0.2">
      <c r="A151" s="74">
        <v>46169</v>
      </c>
      <c r="B151" s="74" t="s">
        <v>8</v>
      </c>
      <c r="C151" s="74" t="s">
        <v>261</v>
      </c>
      <c r="D151" s="74" t="s">
        <v>162</v>
      </c>
      <c r="N151" s="74">
        <v>11</v>
      </c>
      <c r="P151" s="74">
        <v>10</v>
      </c>
      <c r="S151" s="75" t="s">
        <v>280</v>
      </c>
      <c r="T151" s="74" t="s">
        <v>82</v>
      </c>
      <c r="U151" s="75" t="s">
        <v>125</v>
      </c>
    </row>
    <row r="152" spans="1:22" x14ac:dyDescent="0.2">
      <c r="A152" s="74">
        <v>46184</v>
      </c>
      <c r="B152" s="74" t="s">
        <v>8</v>
      </c>
      <c r="C152" s="74" t="s">
        <v>261</v>
      </c>
      <c r="D152" s="74" t="s">
        <v>160</v>
      </c>
      <c r="N152" s="74">
        <v>17</v>
      </c>
      <c r="S152" s="75" t="s">
        <v>280</v>
      </c>
      <c r="T152" s="74" t="s">
        <v>82</v>
      </c>
      <c r="U152" s="75" t="s">
        <v>125</v>
      </c>
    </row>
    <row r="153" spans="1:22" x14ac:dyDescent="0.2">
      <c r="A153" s="74">
        <v>46391</v>
      </c>
      <c r="B153" s="74" t="s">
        <v>8</v>
      </c>
      <c r="C153" s="74" t="s">
        <v>261</v>
      </c>
      <c r="D153" s="74" t="s">
        <v>160</v>
      </c>
      <c r="Q153" s="74">
        <v>9</v>
      </c>
      <c r="S153" s="75" t="s">
        <v>129</v>
      </c>
      <c r="T153" s="74" t="s">
        <v>129</v>
      </c>
    </row>
    <row r="154" spans="1:22" x14ac:dyDescent="0.2">
      <c r="A154" s="74">
        <v>46429</v>
      </c>
      <c r="B154" s="74" t="s">
        <v>217</v>
      </c>
      <c r="C154" s="74" t="s">
        <v>261</v>
      </c>
      <c r="D154" s="74" t="s">
        <v>160</v>
      </c>
      <c r="P154" s="74">
        <v>12</v>
      </c>
      <c r="S154" s="75" t="s">
        <v>129</v>
      </c>
      <c r="T154" s="74" t="s">
        <v>129</v>
      </c>
    </row>
    <row r="155" spans="1:22" x14ac:dyDescent="0.2">
      <c r="A155" s="74">
        <v>46554</v>
      </c>
      <c r="B155" s="74" t="s">
        <v>217</v>
      </c>
      <c r="C155" s="74" t="s">
        <v>261</v>
      </c>
      <c r="D155" s="74" t="s">
        <v>162</v>
      </c>
      <c r="N155" s="74">
        <v>15</v>
      </c>
      <c r="P155" s="74">
        <v>12</v>
      </c>
      <c r="S155" s="75" t="s">
        <v>129</v>
      </c>
      <c r="T155" s="74" t="s">
        <v>129</v>
      </c>
    </row>
    <row r="156" spans="1:22" x14ac:dyDescent="0.2">
      <c r="A156" s="74">
        <v>46759</v>
      </c>
      <c r="B156" s="74" t="s">
        <v>217</v>
      </c>
      <c r="C156" s="74" t="s">
        <v>261</v>
      </c>
      <c r="D156" s="74" t="s">
        <v>160</v>
      </c>
      <c r="P156" s="74">
        <v>14</v>
      </c>
      <c r="S156" s="75" t="s">
        <v>129</v>
      </c>
      <c r="T156" s="74" t="s">
        <v>129</v>
      </c>
    </row>
    <row r="157" spans="1:22" x14ac:dyDescent="0.2">
      <c r="A157" s="74">
        <v>46876</v>
      </c>
      <c r="B157" s="74" t="s">
        <v>217</v>
      </c>
      <c r="C157" s="74" t="s">
        <v>261</v>
      </c>
      <c r="D157" s="74" t="s">
        <v>161</v>
      </c>
      <c r="N157" s="74">
        <v>12</v>
      </c>
      <c r="S157" s="75" t="s">
        <v>280</v>
      </c>
      <c r="T157" s="74" t="s">
        <v>82</v>
      </c>
      <c r="U157" s="75" t="s">
        <v>125</v>
      </c>
    </row>
    <row r="158" spans="1:22" x14ac:dyDescent="0.2">
      <c r="A158" s="74">
        <v>47220</v>
      </c>
      <c r="B158" s="74" t="s">
        <v>217</v>
      </c>
      <c r="C158" s="74" t="s">
        <v>261</v>
      </c>
      <c r="D158" s="74" t="s">
        <v>161</v>
      </c>
      <c r="Q158" s="74">
        <v>0</v>
      </c>
      <c r="S158" s="75" t="s">
        <v>269</v>
      </c>
      <c r="T158" s="74" t="s">
        <v>83</v>
      </c>
      <c r="U158" s="75" t="s">
        <v>89</v>
      </c>
      <c r="V158" s="74" t="s">
        <v>414</v>
      </c>
    </row>
    <row r="159" spans="1:22" x14ac:dyDescent="0.2">
      <c r="A159" s="74">
        <v>47883</v>
      </c>
      <c r="B159" s="74" t="s">
        <v>8</v>
      </c>
      <c r="C159" s="74" t="s">
        <v>261</v>
      </c>
      <c r="D159" s="74" t="s">
        <v>161</v>
      </c>
      <c r="P159" s="74">
        <v>0</v>
      </c>
      <c r="S159" s="75" t="s">
        <v>292</v>
      </c>
      <c r="T159" s="74" t="s">
        <v>84</v>
      </c>
      <c r="U159" s="75" t="s">
        <v>140</v>
      </c>
      <c r="V159" s="74" t="s">
        <v>293</v>
      </c>
    </row>
    <row r="160" spans="1:22" x14ac:dyDescent="0.2">
      <c r="A160" s="74">
        <v>48762</v>
      </c>
      <c r="B160" s="74" t="s">
        <v>217</v>
      </c>
      <c r="C160" s="74" t="s">
        <v>261</v>
      </c>
      <c r="D160" s="74" t="s">
        <v>160</v>
      </c>
      <c r="P160" s="74">
        <v>10</v>
      </c>
      <c r="S160" s="75" t="s">
        <v>129</v>
      </c>
      <c r="T160" s="74" t="s">
        <v>129</v>
      </c>
    </row>
    <row r="161" spans="1:22" x14ac:dyDescent="0.2">
      <c r="A161" s="74">
        <v>48818</v>
      </c>
      <c r="B161" s="74" t="s">
        <v>217</v>
      </c>
      <c r="C161" s="74" t="s">
        <v>261</v>
      </c>
      <c r="D161" s="74" t="s">
        <v>163</v>
      </c>
      <c r="J161" s="74" t="s">
        <v>266</v>
      </c>
      <c r="N161" s="74">
        <v>12</v>
      </c>
      <c r="S161" s="75" t="s">
        <v>280</v>
      </c>
      <c r="T161" s="75" t="s">
        <v>82</v>
      </c>
      <c r="U161" s="75" t="s">
        <v>125</v>
      </c>
    </row>
    <row r="162" spans="1:22" x14ac:dyDescent="0.2">
      <c r="A162" s="74">
        <v>49556</v>
      </c>
      <c r="B162" s="74" t="s">
        <v>217</v>
      </c>
      <c r="C162" s="74" t="s">
        <v>261</v>
      </c>
      <c r="D162" s="74" t="s">
        <v>161</v>
      </c>
      <c r="R162" s="74">
        <v>16</v>
      </c>
      <c r="S162" s="75">
        <v>10</v>
      </c>
      <c r="T162" s="74" t="s">
        <v>100</v>
      </c>
      <c r="U162" s="75" t="s">
        <v>111</v>
      </c>
    </row>
    <row r="163" spans="1:22" x14ac:dyDescent="0.2">
      <c r="A163" s="74">
        <v>50718</v>
      </c>
      <c r="B163" s="74" t="s">
        <v>217</v>
      </c>
      <c r="C163" s="74" t="s">
        <v>261</v>
      </c>
      <c r="D163" s="74" t="s">
        <v>161</v>
      </c>
      <c r="Q163" s="74">
        <v>9</v>
      </c>
      <c r="S163" s="75" t="s">
        <v>129</v>
      </c>
      <c r="T163" s="74" t="s">
        <v>129</v>
      </c>
    </row>
    <row r="164" spans="1:22" x14ac:dyDescent="0.2">
      <c r="A164" s="74">
        <v>50891</v>
      </c>
      <c r="B164" s="74" t="s">
        <v>8</v>
      </c>
      <c r="C164" s="74" t="s">
        <v>261</v>
      </c>
      <c r="D164" s="74" t="s">
        <v>161</v>
      </c>
      <c r="Q164" s="74">
        <v>11</v>
      </c>
      <c r="S164" s="75" t="s">
        <v>129</v>
      </c>
      <c r="T164" s="74" t="s">
        <v>129</v>
      </c>
    </row>
    <row r="165" spans="1:22" x14ac:dyDescent="0.2">
      <c r="A165" s="74">
        <v>52927</v>
      </c>
      <c r="B165" s="74" t="s">
        <v>8</v>
      </c>
      <c r="C165" s="74" t="s">
        <v>266</v>
      </c>
      <c r="D165" s="74" t="s">
        <v>162</v>
      </c>
      <c r="L165" s="74" t="s">
        <v>266</v>
      </c>
      <c r="M165" s="74" t="s">
        <v>266</v>
      </c>
      <c r="O165" s="74">
        <v>11</v>
      </c>
      <c r="P165" s="74">
        <v>12</v>
      </c>
      <c r="S165" s="75" t="s">
        <v>287</v>
      </c>
      <c r="T165" s="75" t="s">
        <v>81</v>
      </c>
      <c r="U165" s="75" t="s">
        <v>123</v>
      </c>
    </row>
    <row r="166" spans="1:22" x14ac:dyDescent="0.2">
      <c r="A166" s="74">
        <v>52945</v>
      </c>
      <c r="B166" s="74" t="s">
        <v>217</v>
      </c>
      <c r="C166" s="74" t="s">
        <v>266</v>
      </c>
      <c r="D166" s="74" t="s">
        <v>162</v>
      </c>
      <c r="P166" s="74">
        <v>12</v>
      </c>
      <c r="Q166" s="74">
        <v>10</v>
      </c>
      <c r="R166" s="74">
        <v>6</v>
      </c>
      <c r="S166" s="75" t="s">
        <v>287</v>
      </c>
      <c r="T166" s="75" t="s">
        <v>81</v>
      </c>
      <c r="U166" s="75" t="s">
        <v>123</v>
      </c>
    </row>
    <row r="167" spans="1:22" x14ac:dyDescent="0.2">
      <c r="A167" s="74">
        <v>53654</v>
      </c>
      <c r="B167" s="74" t="s">
        <v>8</v>
      </c>
      <c r="C167" s="74" t="s">
        <v>261</v>
      </c>
      <c r="D167" s="74" t="s">
        <v>161</v>
      </c>
      <c r="P167" s="74">
        <v>10</v>
      </c>
      <c r="S167" s="75" t="s">
        <v>129</v>
      </c>
      <c r="T167" s="74" t="s">
        <v>129</v>
      </c>
    </row>
    <row r="168" spans="1:22" x14ac:dyDescent="0.2">
      <c r="A168" s="74">
        <v>53912</v>
      </c>
      <c r="B168" s="74" t="s">
        <v>217</v>
      </c>
      <c r="C168" s="74" t="s">
        <v>261</v>
      </c>
      <c r="D168" s="74" t="s">
        <v>161</v>
      </c>
      <c r="Q168" s="74">
        <v>0</v>
      </c>
      <c r="S168" s="75" t="s">
        <v>269</v>
      </c>
      <c r="T168" s="74" t="s">
        <v>83</v>
      </c>
      <c r="U168" s="75" t="s">
        <v>89</v>
      </c>
      <c r="V168" s="74" t="s">
        <v>414</v>
      </c>
    </row>
    <row r="169" spans="1:22" x14ac:dyDescent="0.2">
      <c r="A169" s="74">
        <v>54197</v>
      </c>
      <c r="B169" s="74" t="s">
        <v>217</v>
      </c>
      <c r="C169" s="74" t="s">
        <v>261</v>
      </c>
      <c r="D169" s="74" t="s">
        <v>161</v>
      </c>
      <c r="P169" s="74">
        <v>10</v>
      </c>
      <c r="S169" s="75" t="s">
        <v>129</v>
      </c>
      <c r="T169" s="74" t="s">
        <v>129</v>
      </c>
    </row>
    <row r="170" spans="1:22" x14ac:dyDescent="0.2">
      <c r="A170" s="74">
        <v>54527</v>
      </c>
      <c r="B170" s="74" t="s">
        <v>217</v>
      </c>
      <c r="C170" s="74" t="s">
        <v>261</v>
      </c>
      <c r="D170" s="74" t="s">
        <v>160</v>
      </c>
      <c r="P170" s="74">
        <v>12</v>
      </c>
      <c r="S170" s="75" t="s">
        <v>129</v>
      </c>
      <c r="T170" s="74" t="s">
        <v>129</v>
      </c>
    </row>
    <row r="171" spans="1:22" x14ac:dyDescent="0.2">
      <c r="A171" s="74">
        <v>54879</v>
      </c>
      <c r="B171" s="74" t="s">
        <v>8</v>
      </c>
      <c r="C171" s="74" t="s">
        <v>261</v>
      </c>
      <c r="D171" s="74" t="s">
        <v>163</v>
      </c>
      <c r="N171" s="74">
        <v>10</v>
      </c>
      <c r="P171" s="74">
        <v>5</v>
      </c>
      <c r="S171" s="75" t="s">
        <v>269</v>
      </c>
      <c r="T171" s="74" t="s">
        <v>83</v>
      </c>
      <c r="U171" s="75" t="s">
        <v>89</v>
      </c>
      <c r="V171" s="74" t="s">
        <v>414</v>
      </c>
    </row>
    <row r="172" spans="1:22" x14ac:dyDescent="0.2">
      <c r="A172" s="74">
        <v>55113</v>
      </c>
      <c r="B172" s="74" t="s">
        <v>217</v>
      </c>
      <c r="C172" s="74" t="s">
        <v>266</v>
      </c>
      <c r="D172" s="74" t="s">
        <v>163</v>
      </c>
      <c r="N172" s="74">
        <v>9</v>
      </c>
      <c r="P172" s="74">
        <v>1</v>
      </c>
      <c r="S172" s="75" t="s">
        <v>294</v>
      </c>
      <c r="T172" s="75" t="s">
        <v>295</v>
      </c>
      <c r="U172" s="75" t="s">
        <v>296</v>
      </c>
    </row>
    <row r="173" spans="1:22" x14ac:dyDescent="0.2">
      <c r="A173" s="74">
        <v>55359</v>
      </c>
      <c r="B173" s="74" t="s">
        <v>8</v>
      </c>
      <c r="C173" s="74" t="s">
        <v>261</v>
      </c>
      <c r="D173" s="74" t="s">
        <v>161</v>
      </c>
      <c r="P173" s="74">
        <v>10</v>
      </c>
      <c r="S173" s="75" t="s">
        <v>129</v>
      </c>
      <c r="T173" s="74" t="s">
        <v>129</v>
      </c>
    </row>
    <row r="174" spans="1:22" x14ac:dyDescent="0.2">
      <c r="A174" s="74">
        <v>55582</v>
      </c>
      <c r="B174" s="74" t="s">
        <v>8</v>
      </c>
      <c r="C174" s="74" t="s">
        <v>261</v>
      </c>
      <c r="D174" s="74" t="s">
        <v>160</v>
      </c>
      <c r="P174" s="74">
        <v>10</v>
      </c>
      <c r="S174" s="75" t="s">
        <v>129</v>
      </c>
      <c r="T174" s="74" t="s">
        <v>129</v>
      </c>
    </row>
    <row r="175" spans="1:22" x14ac:dyDescent="0.2">
      <c r="A175" s="74">
        <v>56326</v>
      </c>
      <c r="B175" s="74" t="s">
        <v>8</v>
      </c>
      <c r="C175" s="74" t="s">
        <v>261</v>
      </c>
      <c r="D175" s="74" t="s">
        <v>161</v>
      </c>
      <c r="P175" s="74">
        <v>10</v>
      </c>
      <c r="S175" s="75" t="s">
        <v>129</v>
      </c>
      <c r="T175" s="74" t="s">
        <v>129</v>
      </c>
    </row>
    <row r="176" spans="1:22" x14ac:dyDescent="0.2">
      <c r="A176" s="74">
        <v>57133</v>
      </c>
      <c r="B176" s="74" t="s">
        <v>8</v>
      </c>
      <c r="C176" s="74" t="s">
        <v>266</v>
      </c>
      <c r="D176" s="74" t="s">
        <v>163</v>
      </c>
      <c r="N176" s="74">
        <v>9</v>
      </c>
      <c r="S176" s="75" t="s">
        <v>129</v>
      </c>
      <c r="T176" s="75" t="s">
        <v>83</v>
      </c>
      <c r="U176" s="75" t="s">
        <v>268</v>
      </c>
    </row>
    <row r="177" spans="1:22" x14ac:dyDescent="0.2">
      <c r="A177" s="74">
        <v>57326</v>
      </c>
      <c r="B177" s="74" t="s">
        <v>217</v>
      </c>
      <c r="C177" s="74" t="s">
        <v>266</v>
      </c>
      <c r="D177" s="74" t="s">
        <v>162</v>
      </c>
      <c r="J177" s="74" t="s">
        <v>266</v>
      </c>
      <c r="N177" s="74">
        <v>11</v>
      </c>
      <c r="P177" s="74">
        <v>11</v>
      </c>
      <c r="S177" s="75" t="s">
        <v>280</v>
      </c>
      <c r="T177" s="75" t="s">
        <v>82</v>
      </c>
      <c r="U177" s="75" t="s">
        <v>125</v>
      </c>
    </row>
    <row r="178" spans="1:22" x14ac:dyDescent="0.2">
      <c r="A178" s="74">
        <v>57758</v>
      </c>
      <c r="B178" s="74" t="s">
        <v>8</v>
      </c>
      <c r="C178" s="74" t="s">
        <v>261</v>
      </c>
      <c r="D178" s="74" t="s">
        <v>162</v>
      </c>
      <c r="J178" s="74" t="s">
        <v>266</v>
      </c>
      <c r="N178" s="74" t="s">
        <v>74</v>
      </c>
      <c r="P178" s="74">
        <v>6</v>
      </c>
      <c r="S178" s="75" t="s">
        <v>269</v>
      </c>
      <c r="T178" s="75" t="s">
        <v>83</v>
      </c>
      <c r="U178" s="75" t="s">
        <v>89</v>
      </c>
      <c r="V178" s="74" t="s">
        <v>414</v>
      </c>
    </row>
    <row r="179" spans="1:22" x14ac:dyDescent="0.2">
      <c r="A179" s="74">
        <v>910046</v>
      </c>
      <c r="B179" s="74" t="s">
        <v>8</v>
      </c>
      <c r="C179" s="74" t="s">
        <v>261</v>
      </c>
      <c r="D179" s="74" t="s">
        <v>161</v>
      </c>
      <c r="Q179" s="74">
        <v>10</v>
      </c>
      <c r="S179" s="75" t="s">
        <v>129</v>
      </c>
      <c r="T179" s="74" t="s">
        <v>129</v>
      </c>
    </row>
    <row r="180" spans="1:22" x14ac:dyDescent="0.2">
      <c r="A180" s="74">
        <v>910153</v>
      </c>
      <c r="B180" s="74" t="s">
        <v>217</v>
      </c>
      <c r="C180" s="74" t="s">
        <v>266</v>
      </c>
      <c r="D180" s="74" t="s">
        <v>162</v>
      </c>
      <c r="I180" s="74" t="s">
        <v>266</v>
      </c>
      <c r="J180" s="74" t="s">
        <v>266</v>
      </c>
      <c r="N180" s="74">
        <v>6</v>
      </c>
      <c r="S180" s="75" t="s">
        <v>276</v>
      </c>
      <c r="T180" s="75" t="s">
        <v>84</v>
      </c>
      <c r="U180" s="75" t="s">
        <v>140</v>
      </c>
    </row>
    <row r="181" spans="1:22" x14ac:dyDescent="0.2">
      <c r="A181" s="74">
        <v>910184</v>
      </c>
      <c r="B181" s="74" t="s">
        <v>217</v>
      </c>
      <c r="C181" s="74" t="s">
        <v>266</v>
      </c>
      <c r="D181" s="74" t="s">
        <v>162</v>
      </c>
      <c r="R181" s="74">
        <v>12</v>
      </c>
      <c r="S181" s="75" t="s">
        <v>129</v>
      </c>
      <c r="T181" s="74" t="s">
        <v>129</v>
      </c>
    </row>
    <row r="182" spans="1:22" x14ac:dyDescent="0.2">
      <c r="A182" s="74">
        <v>910212</v>
      </c>
      <c r="B182" s="74" t="s">
        <v>216</v>
      </c>
      <c r="C182" s="74" t="s">
        <v>266</v>
      </c>
      <c r="D182" s="74" t="s">
        <v>163</v>
      </c>
      <c r="I182" s="74" t="s">
        <v>266</v>
      </c>
      <c r="J182" s="74" t="s">
        <v>266</v>
      </c>
      <c r="N182" s="74">
        <v>12</v>
      </c>
      <c r="P182" s="74">
        <v>8</v>
      </c>
      <c r="Q182" s="74">
        <v>1</v>
      </c>
      <c r="S182" s="75" t="s">
        <v>129</v>
      </c>
      <c r="T182" s="75" t="s">
        <v>83</v>
      </c>
      <c r="U182" s="75" t="s">
        <v>268</v>
      </c>
      <c r="V182" s="74" t="s">
        <v>164</v>
      </c>
    </row>
    <row r="183" spans="1:22" x14ac:dyDescent="0.2">
      <c r="A183" s="74">
        <v>910212</v>
      </c>
      <c r="B183" s="74" t="s">
        <v>216</v>
      </c>
      <c r="C183" s="74" t="s">
        <v>266</v>
      </c>
      <c r="D183" s="74" t="s">
        <v>163</v>
      </c>
      <c r="I183" s="74" t="s">
        <v>266</v>
      </c>
      <c r="J183" s="74" t="s">
        <v>266</v>
      </c>
      <c r="N183" s="74">
        <v>12</v>
      </c>
      <c r="P183" s="74">
        <v>8</v>
      </c>
      <c r="Q183" s="74">
        <v>1</v>
      </c>
      <c r="V183" s="74" t="s">
        <v>165</v>
      </c>
    </row>
    <row r="184" spans="1:22" x14ac:dyDescent="0.2">
      <c r="A184" s="74">
        <v>910244</v>
      </c>
      <c r="B184" s="74" t="s">
        <v>216</v>
      </c>
      <c r="C184" s="74" t="s">
        <v>266</v>
      </c>
      <c r="D184" s="74" t="s">
        <v>163</v>
      </c>
      <c r="E184" s="74" t="s">
        <v>266</v>
      </c>
      <c r="F184" s="74" t="s">
        <v>266</v>
      </c>
      <c r="H184" s="74" t="s">
        <v>266</v>
      </c>
      <c r="V184" s="74" t="s">
        <v>165</v>
      </c>
    </row>
    <row r="185" spans="1:22" x14ac:dyDescent="0.2">
      <c r="A185" s="74">
        <v>910244</v>
      </c>
      <c r="B185" s="74" t="s">
        <v>216</v>
      </c>
      <c r="C185" s="74" t="s">
        <v>266</v>
      </c>
      <c r="D185" s="74" t="s">
        <v>163</v>
      </c>
      <c r="F185" s="74" t="s">
        <v>266</v>
      </c>
      <c r="H185" s="74" t="s">
        <v>266</v>
      </c>
      <c r="I185" s="74" t="s">
        <v>266</v>
      </c>
      <c r="J185" s="74" t="s">
        <v>266</v>
      </c>
      <c r="N185" s="74">
        <v>13</v>
      </c>
      <c r="P185" s="74">
        <v>10</v>
      </c>
      <c r="Q185" s="74">
        <v>5</v>
      </c>
      <c r="S185" s="75" t="s">
        <v>280</v>
      </c>
      <c r="T185" s="75" t="s">
        <v>82</v>
      </c>
      <c r="U185" s="75" t="s">
        <v>125</v>
      </c>
      <c r="V185" s="74" t="s">
        <v>164</v>
      </c>
    </row>
    <row r="186" spans="1:22" x14ac:dyDescent="0.2">
      <c r="A186" s="74">
        <v>910285</v>
      </c>
      <c r="B186" s="74" t="s">
        <v>217</v>
      </c>
      <c r="C186" s="74" t="s">
        <v>266</v>
      </c>
      <c r="D186" s="74" t="s">
        <v>162</v>
      </c>
      <c r="M186" s="74" t="s">
        <v>266</v>
      </c>
      <c r="O186" s="74">
        <v>10</v>
      </c>
      <c r="P186" s="74">
        <v>11</v>
      </c>
      <c r="Q186" s="74">
        <v>9</v>
      </c>
      <c r="R186" s="74">
        <v>7</v>
      </c>
      <c r="S186" s="75" t="s">
        <v>287</v>
      </c>
      <c r="T186" s="75" t="s">
        <v>81</v>
      </c>
      <c r="U186" s="75" t="s">
        <v>123</v>
      </c>
    </row>
    <row r="187" spans="1:22" x14ac:dyDescent="0.2">
      <c r="A187" s="74">
        <v>910303</v>
      </c>
      <c r="B187" s="74" t="s">
        <v>217</v>
      </c>
      <c r="C187" s="74" t="s">
        <v>266</v>
      </c>
      <c r="D187" s="74" t="s">
        <v>163</v>
      </c>
      <c r="Q187" s="74">
        <v>8</v>
      </c>
      <c r="R187" s="74">
        <v>1</v>
      </c>
      <c r="S187" s="75">
        <v>4</v>
      </c>
      <c r="T187" s="74" t="s">
        <v>278</v>
      </c>
      <c r="U187" s="75" t="s">
        <v>297</v>
      </c>
      <c r="V187" s="74" t="s">
        <v>298</v>
      </c>
    </row>
    <row r="188" spans="1:22" x14ac:dyDescent="0.2">
      <c r="A188" s="74">
        <v>910308</v>
      </c>
      <c r="B188" s="74" t="s">
        <v>217</v>
      </c>
      <c r="C188" s="74" t="s">
        <v>261</v>
      </c>
      <c r="D188" s="74" t="s">
        <v>161</v>
      </c>
      <c r="Q188" s="74">
        <v>0</v>
      </c>
      <c r="S188" s="75" t="s">
        <v>269</v>
      </c>
      <c r="T188" s="74" t="s">
        <v>83</v>
      </c>
      <c r="U188" s="75" t="s">
        <v>89</v>
      </c>
      <c r="V188" s="74" t="s">
        <v>414</v>
      </c>
    </row>
    <row r="189" spans="1:22" x14ac:dyDescent="0.2">
      <c r="A189" s="74">
        <v>910340</v>
      </c>
      <c r="B189" s="74" t="s">
        <v>216</v>
      </c>
      <c r="C189" s="74" t="s">
        <v>266</v>
      </c>
      <c r="D189" s="74" t="s">
        <v>163</v>
      </c>
      <c r="G189" s="74" t="s">
        <v>266</v>
      </c>
      <c r="J189" s="74" t="s">
        <v>266</v>
      </c>
      <c r="N189" s="74">
        <v>12</v>
      </c>
      <c r="P189" s="74">
        <v>9</v>
      </c>
      <c r="Q189" s="74">
        <v>1</v>
      </c>
      <c r="S189" s="75" t="s">
        <v>280</v>
      </c>
      <c r="T189" s="75" t="s">
        <v>82</v>
      </c>
      <c r="U189" s="75" t="s">
        <v>125</v>
      </c>
      <c r="V189" s="74" t="s">
        <v>164</v>
      </c>
    </row>
    <row r="190" spans="1:22" x14ac:dyDescent="0.2">
      <c r="A190" s="74">
        <v>910340</v>
      </c>
      <c r="B190" s="74" t="s">
        <v>216</v>
      </c>
      <c r="C190" s="74" t="s">
        <v>266</v>
      </c>
      <c r="D190" s="74" t="s">
        <v>163</v>
      </c>
      <c r="J190" s="74" t="s">
        <v>266</v>
      </c>
      <c r="N190" s="74">
        <v>12</v>
      </c>
      <c r="P190" s="74">
        <v>9</v>
      </c>
      <c r="Q190" s="74">
        <v>1</v>
      </c>
      <c r="S190" s="75" t="s">
        <v>280</v>
      </c>
      <c r="T190" s="74" t="s">
        <v>82</v>
      </c>
      <c r="V190" s="74" t="s">
        <v>165</v>
      </c>
    </row>
    <row r="191" spans="1:22" x14ac:dyDescent="0.2">
      <c r="A191" s="74">
        <v>9925361</v>
      </c>
      <c r="B191" s="74" t="s">
        <v>217</v>
      </c>
      <c r="C191" s="74" t="s">
        <v>266</v>
      </c>
      <c r="D191" s="74" t="s">
        <v>163</v>
      </c>
      <c r="G191" s="74" t="s">
        <v>266</v>
      </c>
      <c r="H191" s="74" t="s">
        <v>266</v>
      </c>
      <c r="M191" s="74" t="s">
        <v>266</v>
      </c>
      <c r="O191" s="74">
        <v>11</v>
      </c>
      <c r="P191" s="74">
        <v>14</v>
      </c>
      <c r="Q191" s="74" t="s">
        <v>73</v>
      </c>
      <c r="R191" s="74" t="s">
        <v>73</v>
      </c>
      <c r="S191" s="75" t="s">
        <v>93</v>
      </c>
      <c r="T191" s="75" t="s">
        <v>277</v>
      </c>
      <c r="U191" s="75" t="s">
        <v>281</v>
      </c>
    </row>
  </sheetData>
  <mergeCells count="1">
    <mergeCell ref="A1:R1"/>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5"/>
  <sheetViews>
    <sheetView workbookViewId="0">
      <selection activeCell="A16" sqref="A16"/>
    </sheetView>
  </sheetViews>
  <sheetFormatPr defaultColWidth="9.140625" defaultRowHeight="14.25" x14ac:dyDescent="0.2"/>
  <cols>
    <col min="1" max="1" width="10.5703125" style="1" bestFit="1" customWidth="1"/>
    <col min="2" max="2" width="15.42578125" style="1" bestFit="1" customWidth="1"/>
    <col min="3" max="3" width="9.140625" style="1"/>
    <col min="4" max="4" width="12.140625" style="1" bestFit="1" customWidth="1"/>
    <col min="5" max="5" width="16.7109375" style="1" bestFit="1" customWidth="1"/>
    <col min="6" max="6" width="9.140625" style="1"/>
    <col min="7" max="7" width="12.140625" style="1" bestFit="1" customWidth="1"/>
    <col min="8" max="8" width="16.28515625" style="1" customWidth="1"/>
    <col min="9" max="16384" width="9.140625" style="1"/>
  </cols>
  <sheetData>
    <row r="1" spans="1:9" ht="57.6" customHeight="1" x14ac:dyDescent="0.2">
      <c r="A1" s="268" t="s">
        <v>624</v>
      </c>
      <c r="B1" s="268"/>
      <c r="C1" s="268"/>
      <c r="D1" s="268"/>
      <c r="E1" s="268"/>
      <c r="F1" s="268"/>
      <c r="G1" s="268"/>
      <c r="H1" s="268"/>
      <c r="I1" s="268"/>
    </row>
    <row r="2" spans="1:9" ht="15" x14ac:dyDescent="0.25">
      <c r="C2" s="269" t="s">
        <v>304</v>
      </c>
      <c r="D2" s="270"/>
      <c r="E2" s="271"/>
      <c r="F2" s="270" t="s">
        <v>305</v>
      </c>
      <c r="G2" s="270"/>
      <c r="H2" s="271"/>
    </row>
    <row r="3" spans="1:9" ht="15" x14ac:dyDescent="0.25">
      <c r="A3" s="42" t="s">
        <v>77</v>
      </c>
      <c r="B3" s="43" t="s">
        <v>142</v>
      </c>
      <c r="C3" s="42" t="s">
        <v>131</v>
      </c>
      <c r="D3" s="43" t="s">
        <v>141</v>
      </c>
      <c r="E3" s="32" t="s">
        <v>138</v>
      </c>
      <c r="F3" s="43" t="s">
        <v>131</v>
      </c>
      <c r="G3" s="43" t="s">
        <v>141</v>
      </c>
      <c r="H3" s="32" t="s">
        <v>138</v>
      </c>
      <c r="I3" s="16"/>
    </row>
    <row r="4" spans="1:9" x14ac:dyDescent="0.2">
      <c r="A4" s="36" t="s">
        <v>84</v>
      </c>
      <c r="B4" s="39" t="s">
        <v>140</v>
      </c>
      <c r="C4" s="36">
        <v>0.5</v>
      </c>
      <c r="D4" s="16">
        <v>2</v>
      </c>
      <c r="E4" s="17">
        <v>98</v>
      </c>
      <c r="F4" s="16">
        <v>6.5</v>
      </c>
      <c r="G4" s="33">
        <f t="shared" ref="G4:G11" si="0">(F4/$F$12)*100</f>
        <v>6.5656565656565666</v>
      </c>
      <c r="H4" s="31">
        <f>100-G4</f>
        <v>93.434343434343432</v>
      </c>
      <c r="I4" s="16"/>
    </row>
    <row r="5" spans="1:9" x14ac:dyDescent="0.2">
      <c r="A5" s="36"/>
      <c r="B5" s="39" t="s">
        <v>89</v>
      </c>
      <c r="C5" s="36">
        <v>2.5</v>
      </c>
      <c r="D5" s="16">
        <v>10</v>
      </c>
      <c r="E5" s="17">
        <v>88</v>
      </c>
      <c r="F5" s="16">
        <v>24.5</v>
      </c>
      <c r="G5" s="33">
        <f t="shared" si="0"/>
        <v>24.747474747474747</v>
      </c>
      <c r="H5" s="31">
        <f>H4-G5</f>
        <v>68.686868686868678</v>
      </c>
      <c r="I5" s="16"/>
    </row>
    <row r="6" spans="1:9" x14ac:dyDescent="0.2">
      <c r="A6" s="36" t="s">
        <v>83</v>
      </c>
      <c r="B6" s="40" t="s">
        <v>124</v>
      </c>
      <c r="C6" s="36">
        <v>2.5</v>
      </c>
      <c r="D6" s="16">
        <v>10</v>
      </c>
      <c r="E6" s="17">
        <v>78</v>
      </c>
      <c r="F6" s="16">
        <v>19.5</v>
      </c>
      <c r="G6" s="33">
        <f t="shared" si="0"/>
        <v>19.696969696969695</v>
      </c>
      <c r="H6" s="31">
        <f t="shared" ref="H6:H11" si="1">H5-G6</f>
        <v>48.989898989898983</v>
      </c>
      <c r="I6" s="16"/>
    </row>
    <row r="7" spans="1:9" x14ac:dyDescent="0.2">
      <c r="A7" s="36" t="s">
        <v>82</v>
      </c>
      <c r="B7" s="40" t="s">
        <v>125</v>
      </c>
      <c r="C7" s="36">
        <v>6</v>
      </c>
      <c r="D7" s="16">
        <v>24</v>
      </c>
      <c r="E7" s="17">
        <v>54</v>
      </c>
      <c r="F7" s="16">
        <v>18</v>
      </c>
      <c r="G7" s="33">
        <f t="shared" si="0"/>
        <v>18.181818181818183</v>
      </c>
      <c r="H7" s="31">
        <f t="shared" si="1"/>
        <v>30.808080808080799</v>
      </c>
      <c r="I7" s="16"/>
    </row>
    <row r="8" spans="1:9" x14ac:dyDescent="0.2">
      <c r="A8" s="36" t="s">
        <v>80</v>
      </c>
      <c r="B8" s="40" t="s">
        <v>126</v>
      </c>
      <c r="C8" s="36">
        <v>0.5</v>
      </c>
      <c r="D8" s="16">
        <v>2</v>
      </c>
      <c r="E8" s="17">
        <v>52</v>
      </c>
      <c r="F8" s="16">
        <v>1.5</v>
      </c>
      <c r="G8" s="33">
        <f t="shared" si="0"/>
        <v>1.5151515151515151</v>
      </c>
      <c r="H8" s="31">
        <f t="shared" si="1"/>
        <v>29.292929292929283</v>
      </c>
      <c r="I8" s="16"/>
    </row>
    <row r="9" spans="1:9" x14ac:dyDescent="0.2">
      <c r="A9" s="36" t="s">
        <v>81</v>
      </c>
      <c r="B9" s="40" t="s">
        <v>123</v>
      </c>
      <c r="C9" s="36">
        <v>7.5</v>
      </c>
      <c r="D9" s="16">
        <v>30</v>
      </c>
      <c r="E9" s="17">
        <v>22</v>
      </c>
      <c r="F9" s="16">
        <v>17</v>
      </c>
      <c r="G9" s="33">
        <f t="shared" si="0"/>
        <v>17.171717171717169</v>
      </c>
      <c r="H9" s="31">
        <f t="shared" si="1"/>
        <v>12.121212121212114</v>
      </c>
      <c r="I9" s="16"/>
    </row>
    <row r="10" spans="1:9" x14ac:dyDescent="0.2">
      <c r="A10" s="36" t="s">
        <v>79</v>
      </c>
      <c r="B10" s="40" t="s">
        <v>127</v>
      </c>
      <c r="C10" s="36">
        <v>5.5</v>
      </c>
      <c r="D10" s="16">
        <v>22</v>
      </c>
      <c r="E10" s="17">
        <v>0</v>
      </c>
      <c r="F10" s="16">
        <v>10</v>
      </c>
      <c r="G10" s="33">
        <f t="shared" si="0"/>
        <v>10.1010101010101</v>
      </c>
      <c r="H10" s="31">
        <f t="shared" si="1"/>
        <v>2.0202020202020137</v>
      </c>
      <c r="I10" s="16"/>
    </row>
    <row r="11" spans="1:9" x14ac:dyDescent="0.2">
      <c r="A11" s="36" t="s">
        <v>100</v>
      </c>
      <c r="B11" s="40" t="s">
        <v>111</v>
      </c>
      <c r="C11" s="36"/>
      <c r="D11" s="16">
        <v>0</v>
      </c>
      <c r="E11" s="17">
        <v>0</v>
      </c>
      <c r="F11" s="16">
        <v>2</v>
      </c>
      <c r="G11" s="33">
        <f t="shared" si="0"/>
        <v>2.0202020202020203</v>
      </c>
      <c r="H11" s="31">
        <f t="shared" si="1"/>
        <v>-6.6613381477509392E-15</v>
      </c>
      <c r="I11" s="16"/>
    </row>
    <row r="12" spans="1:9" ht="15" x14ac:dyDescent="0.25">
      <c r="A12" s="38"/>
      <c r="B12" s="41" t="s">
        <v>88</v>
      </c>
      <c r="C12" s="102">
        <v>25</v>
      </c>
      <c r="D12" s="34">
        <v>100</v>
      </c>
      <c r="E12" s="35">
        <v>100</v>
      </c>
      <c r="F12" s="34">
        <f>SUM(F4:F11)</f>
        <v>99</v>
      </c>
      <c r="G12" s="34">
        <f>SUM(G4:G11)</f>
        <v>100</v>
      </c>
      <c r="H12" s="35">
        <v>100</v>
      </c>
      <c r="I12" s="16"/>
    </row>
    <row r="13" spans="1:9" x14ac:dyDescent="0.2">
      <c r="A13" s="16"/>
      <c r="B13" s="16"/>
      <c r="C13" s="16"/>
      <c r="D13" s="16"/>
      <c r="E13" s="16"/>
      <c r="F13" s="16"/>
      <c r="G13" s="16"/>
      <c r="H13" s="16"/>
      <c r="I13" s="16"/>
    </row>
    <row r="14" spans="1:9" x14ac:dyDescent="0.2">
      <c r="A14" s="16"/>
      <c r="B14" s="16"/>
      <c r="C14" s="16"/>
      <c r="D14" s="16"/>
      <c r="E14" s="16"/>
      <c r="F14" s="16"/>
      <c r="G14" s="16"/>
    </row>
    <row r="15" spans="1:9" x14ac:dyDescent="0.2">
      <c r="A15" s="16" t="s">
        <v>617</v>
      </c>
      <c r="B15" s="16"/>
      <c r="C15" s="16"/>
      <c r="D15" s="16"/>
      <c r="E15" s="16"/>
      <c r="F15" s="16"/>
      <c r="G15" s="16"/>
    </row>
  </sheetData>
  <mergeCells count="3">
    <mergeCell ref="A1:I1"/>
    <mergeCell ref="C2:E2"/>
    <mergeCell ref="F2:H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Table S1</vt:lpstr>
      <vt:lpstr>Table S2</vt:lpstr>
      <vt:lpstr>Table S3</vt:lpstr>
      <vt:lpstr>Table S4</vt:lpstr>
      <vt:lpstr>Table S5</vt:lpstr>
      <vt:lpstr>Table S6</vt:lpstr>
      <vt:lpstr>Table S7</vt:lpstr>
      <vt:lpstr>Table S8</vt:lpstr>
      <vt:lpstr>Table S9 </vt:lpstr>
      <vt:lpstr>Table S10</vt:lpstr>
      <vt:lpstr>Table S11</vt:lpstr>
      <vt:lpstr>Table S12</vt:lpstr>
      <vt:lpstr>Table S13</vt:lpstr>
      <vt:lpstr>Table S14</vt:lpstr>
      <vt:lpstr>Table S15</vt:lpstr>
      <vt:lpstr>Table S16</vt:lpstr>
      <vt:lpstr>Table S17</vt:lpstr>
      <vt:lpstr>'Table S8'!S3_Sus_toothwear_with_elements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2023-02-01T09:58:00Z</dcterms:created>
  <dcterms:modified xsi:type="dcterms:W3CDTF">2024-03-20T13:41:10Z</dcterms:modified>
</cp:coreProperties>
</file>