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ahidolac-my.sharepoint.com/personal/napat_rat_mahidol_ac_th/Documents/เดสก์ท็อป/Present Continuos/Snake Helminth Community/Tanqua siamensis/Submission R1/"/>
    </mc:Choice>
  </mc:AlternateContent>
  <xr:revisionPtr revIDLastSave="23" documentId="13_ncr:1_{39C08F6F-33EE-4B9F-B207-FAE08A83C303}" xr6:coauthVersionLast="47" xr6:coauthVersionMax="47" xr10:uidLastSave="{C932EEAF-F739-40E7-AB27-C74202EE5CB6}"/>
  <bookViews>
    <workbookView xWindow="-108" yWindow="-108" windowWidth="23256" windowHeight="12576" activeTab="2" xr2:uid="{0A7F67FA-B12D-490F-A41C-87622F35F960}"/>
  </bookViews>
  <sheets>
    <sheet name="Host" sheetId="1" r:id="rId1"/>
    <sheet name="Male" sheetId="3" r:id="rId2"/>
    <sheet name="Femal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W38" i="2"/>
  <c r="W37" i="2"/>
  <c r="W36" i="2"/>
  <c r="W35" i="2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U34" i="3"/>
  <c r="U33" i="3"/>
  <c r="U32" i="3"/>
  <c r="U41" i="3" s="1"/>
  <c r="X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X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X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X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U39" i="3" l="1"/>
  <c r="U42" i="3"/>
  <c r="U40" i="3"/>
</calcChain>
</file>

<file path=xl/sharedStrings.xml><?xml version="1.0" encoding="utf-8"?>
<sst xmlns="http://schemas.openxmlformats.org/spreadsheetml/2006/main" count="1202" uniqueCount="389">
  <si>
    <t>Snake host ID</t>
  </si>
  <si>
    <t>All Host (n = 12)</t>
  </si>
  <si>
    <t>SN032</t>
  </si>
  <si>
    <t>SN050</t>
  </si>
  <si>
    <t>SN051</t>
  </si>
  <si>
    <t>SN052</t>
  </si>
  <si>
    <t>SN053</t>
  </si>
  <si>
    <t>SN054</t>
  </si>
  <si>
    <t>SN056</t>
  </si>
  <si>
    <t>SN057</t>
  </si>
  <si>
    <t>SN058</t>
  </si>
  <si>
    <t>SN068</t>
  </si>
  <si>
    <t>SN071</t>
  </si>
  <si>
    <t>Snot-vent length (cm)</t>
  </si>
  <si>
    <t>Total body length (cm)</t>
  </si>
  <si>
    <t>Weigth (g)</t>
  </si>
  <si>
    <t>Number of the parasite found</t>
  </si>
  <si>
    <t>Male</t>
  </si>
  <si>
    <t>n = 32</t>
  </si>
  <si>
    <t>n = 0</t>
  </si>
  <si>
    <t>n = 7</t>
  </si>
  <si>
    <t>n = 2</t>
  </si>
  <si>
    <t>n = 8</t>
  </si>
  <si>
    <t>n = 10</t>
  </si>
  <si>
    <t>n = 1</t>
  </si>
  <si>
    <t>maximum</t>
  </si>
  <si>
    <t>minimum</t>
  </si>
  <si>
    <t>average ± SD</t>
  </si>
  <si>
    <t>Body length</t>
  </si>
  <si>
    <t>26,394.6 ± 5,391.3</t>
  </si>
  <si>
    <t>-</t>
  </si>
  <si>
    <t>28,287.0 ± 3,580.5</t>
  </si>
  <si>
    <t>20,728.2 ± 5,272.3</t>
  </si>
  <si>
    <t>22,948.5 ± 2,357.5</t>
  </si>
  <si>
    <t>31,576.8 ± 4,155.2</t>
  </si>
  <si>
    <t>19,953.2 ± 2,017.8</t>
  </si>
  <si>
    <t>Maximum width</t>
  </si>
  <si>
    <t>846.1 ± 165.7</t>
  </si>
  <si>
    <t>972.5 ± 126.4</t>
  </si>
  <si>
    <t>833.0 ± 174.9</t>
  </si>
  <si>
    <t>748.2 ± 142.1</t>
  </si>
  <si>
    <t>926.1 ± 113.7</t>
  </si>
  <si>
    <t>734.4 ± 160.1</t>
  </si>
  <si>
    <t>Cephalic bulb diameter</t>
  </si>
  <si>
    <t>284.9 ± 50.0</t>
  </si>
  <si>
    <t>323.4 ± 31.3</t>
  </si>
  <si>
    <t>259.7 ± 61.2</t>
  </si>
  <si>
    <t>261.5 ± 34.7</t>
  </si>
  <si>
    <t>314.6 ± 33.1</t>
  </si>
  <si>
    <t>251.3 ± 2.2</t>
  </si>
  <si>
    <t>Pseudolabial width</t>
  </si>
  <si>
    <t>177.1 ± 30.0</t>
  </si>
  <si>
    <t>204.1 ± 14.4</t>
  </si>
  <si>
    <t>167.5 ± 33.0</t>
  </si>
  <si>
    <t>159.7 ± 18.9</t>
  </si>
  <si>
    <t>189.0 ± 26.9</t>
  </si>
  <si>
    <t>171.2 ± 31.6</t>
  </si>
  <si>
    <t>Head length</t>
  </si>
  <si>
    <t>296.3 ± 50.1</t>
  </si>
  <si>
    <t>332.1 ± 26.7</t>
  </si>
  <si>
    <t>259.4 ± 49.4</t>
  </si>
  <si>
    <t>281.7 ± 35.2</t>
  </si>
  <si>
    <t>320.2 ± 48.5</t>
  </si>
  <si>
    <t>266.0 ± 34.4</t>
  </si>
  <si>
    <t>Distance from the anterior end to oesophagus end</t>
  </si>
  <si>
    <t>3,493.0 ± 663.8</t>
  </si>
  <si>
    <t>3,767.3 ± 343.8</t>
  </si>
  <si>
    <t>3,193.4 ± 501.7</t>
  </si>
  <si>
    <t>3153.2 ± 781.2</t>
  </si>
  <si>
    <t>3,887.6 ± 551.7</t>
  </si>
  <si>
    <t>3,541.7 ± 317.7</t>
  </si>
  <si>
    <t xml:space="preserve">Maximum oesophagus width </t>
  </si>
  <si>
    <t>417.4 ± 71.7</t>
  </si>
  <si>
    <t>476.3 ± 44.8</t>
  </si>
  <si>
    <t>422.5 ± 90.3</t>
  </si>
  <si>
    <t>388.7 ± 62.2</t>
  </si>
  <si>
    <t>439.1 ± 59.8</t>
  </si>
  <si>
    <t>362.9 ± 81.9</t>
  </si>
  <si>
    <t>Muscular oesophagus length</t>
  </si>
  <si>
    <t>350.7 ± 77.1</t>
  </si>
  <si>
    <t>393.9 ± 48.4</t>
  </si>
  <si>
    <t>309.1 ± 107.4</t>
  </si>
  <si>
    <t>295.3 ± 36.4</t>
  </si>
  <si>
    <t>411.5 ± 59.6</t>
  </si>
  <si>
    <t>325.8 ± 24.2</t>
  </si>
  <si>
    <t>Muscular oesophagus width</t>
  </si>
  <si>
    <t>194.2 ± 59.9</t>
  </si>
  <si>
    <t>249.8 ± 29.4</t>
  </si>
  <si>
    <t>176.7 ± 39.1</t>
  </si>
  <si>
    <t>157.2 ± 59.1</t>
  </si>
  <si>
    <t>222.0 ± 22.9</t>
  </si>
  <si>
    <t>181.0 ± 45.4</t>
  </si>
  <si>
    <t>Glandular oesophagus length</t>
  </si>
  <si>
    <t>3,016.4 ± 595.8</t>
  </si>
  <si>
    <t>3,250.5 ± 321.2</t>
  </si>
  <si>
    <t>2563.1 ± 407.6</t>
  </si>
  <si>
    <t>2,723.0 ± 707.2</t>
  </si>
  <si>
    <t>3,366.0 ± 507.1</t>
  </si>
  <si>
    <t>3,116.1 ± 348.9</t>
  </si>
  <si>
    <t>Glandular oesophagus width</t>
  </si>
  <si>
    <t>417.5 ± 71.7</t>
  </si>
  <si>
    <t>439.4 ± 59.4</t>
  </si>
  <si>
    <t xml:space="preserve">Distance from the anterior end to cervical sac </t>
  </si>
  <si>
    <t>164.5 ± 23.8</t>
  </si>
  <si>
    <t>186.4 ± 14.1</t>
  </si>
  <si>
    <t>161.0 ± 22.1</t>
  </si>
  <si>
    <t>146.5 ± 16.4</t>
  </si>
  <si>
    <t>174.2 ± 20.7</t>
  </si>
  <si>
    <t>138.6 ± 14.4</t>
  </si>
  <si>
    <t>Distance from the anterior end to nerve ring</t>
  </si>
  <si>
    <t>371.1 ± 70.8</t>
  </si>
  <si>
    <t>401.8 ± 21.9</t>
  </si>
  <si>
    <t>303.3 ± 59.1</t>
  </si>
  <si>
    <t>364.1 ± 43.9</t>
  </si>
  <si>
    <t>417.6 ± 62.8</t>
  </si>
  <si>
    <t>336.3 ± 37.4</t>
  </si>
  <si>
    <t xml:space="preserve">Distance from the anterior end to excretory pore </t>
  </si>
  <si>
    <t>530.8 ± 84.5</t>
  </si>
  <si>
    <t>549.3 ± 24.7</t>
  </si>
  <si>
    <t>462.7 ± 154.9</t>
  </si>
  <si>
    <t>453.3 ± 77.6</t>
  </si>
  <si>
    <t>582.5 ± 60.4</t>
  </si>
  <si>
    <t>470.8 ± 52.9</t>
  </si>
  <si>
    <t>Distance from the anterior end to cervical papillae</t>
  </si>
  <si>
    <t>591.8 ± 87.0</t>
  </si>
  <si>
    <t>605.2 ± 35.1</t>
  </si>
  <si>
    <t>500.1 ± 159.9</t>
  </si>
  <si>
    <t>528.4 ± 85.8</t>
  </si>
  <si>
    <t>640.7 ± 69.1</t>
  </si>
  <si>
    <t>532.6 ± 52.4</t>
  </si>
  <si>
    <t>Cuticle thickness</t>
  </si>
  <si>
    <t>30.0 ± 6.9</t>
  </si>
  <si>
    <t>32.4 ± 2.8</t>
  </si>
  <si>
    <t>32.4 ± 1.2</t>
  </si>
  <si>
    <t>25.4 ± 4.6</t>
  </si>
  <si>
    <t>29.3 ± 6.6</t>
  </si>
  <si>
    <t>23.9 ± 1.4</t>
  </si>
  <si>
    <t>Tail length</t>
  </si>
  <si>
    <t>560.1 ± 114.6</t>
  </si>
  <si>
    <t>623.9 ± 54.7</t>
  </si>
  <si>
    <t>571.7 ± 154.3</t>
  </si>
  <si>
    <t>535.8 ± 175.2</t>
  </si>
  <si>
    <t>589.5 ± 64.9</t>
  </si>
  <si>
    <t>484.2 ± 15.0</t>
  </si>
  <si>
    <t>Spicule length</t>
  </si>
  <si>
    <t>1,500.3 ± 222.3</t>
  </si>
  <si>
    <t>1,630.8 ± 159.2</t>
  </si>
  <si>
    <t>1,388.5 ± 367.8</t>
  </si>
  <si>
    <t>1,415.8 ± 266.6</t>
  </si>
  <si>
    <t>1,567.6 ± 155.5</t>
  </si>
  <si>
    <t>1,540.6 ± 156</t>
  </si>
  <si>
    <t>Female</t>
  </si>
  <si>
    <t>n = 28</t>
  </si>
  <si>
    <t>n = 3</t>
  </si>
  <si>
    <t>n = 4</t>
  </si>
  <si>
    <t>n = 6</t>
  </si>
  <si>
    <t>27,729.8 ± 6,213.0</t>
  </si>
  <si>
    <t>28,077.1 ± 3,170.8</t>
  </si>
  <si>
    <t>22,547.9 ± 3,034.9</t>
  </si>
  <si>
    <t>32,171.3 ± 1,934.9</t>
  </si>
  <si>
    <t>21,715.0 ± 3,221.6</t>
  </si>
  <si>
    <t>33,668.5 ± 5,067.0</t>
  </si>
  <si>
    <t>30,812.2 ± 2,088.8</t>
  </si>
  <si>
    <t>937.2 ± 244.9</t>
  </si>
  <si>
    <t>1,300.0 ± 231.0</t>
  </si>
  <si>
    <t>690.9 ± 105.2</t>
  </si>
  <si>
    <t>1,120.5 ± 9.5</t>
  </si>
  <si>
    <t>816.7 ± 171.9</t>
  </si>
  <si>
    <t>1,031.3 ± 198.4</t>
  </si>
  <si>
    <t>868.4 ± 28.2</t>
  </si>
  <si>
    <t>301.5 ± 59.6</t>
  </si>
  <si>
    <t>288.9 ± 56.2</t>
  </si>
  <si>
    <t>241.8 ± 26.6</t>
  </si>
  <si>
    <t>342.9 ± 10.4</t>
  </si>
  <si>
    <t>282.5 ± 37.0</t>
  </si>
  <si>
    <t>358.1 ± 54.9</t>
  </si>
  <si>
    <t>263.5 ± 39.7</t>
  </si>
  <si>
    <t>176.9 ± 44.5</t>
  </si>
  <si>
    <t>167.2 ± 18.0</t>
  </si>
  <si>
    <t>135.1 ± 16.0</t>
  </si>
  <si>
    <t>189.7 ± 12.6</t>
  </si>
  <si>
    <t>186.1 ± 35.0</t>
  </si>
  <si>
    <t>200.4 ± 66.1</t>
  </si>
  <si>
    <t>144.4 ± 4.6</t>
  </si>
  <si>
    <t>295.6 ± 55.8</t>
  </si>
  <si>
    <t>258.3 ± 32.8</t>
  </si>
  <si>
    <t>248.2 ± 28.8</t>
  </si>
  <si>
    <t>324.3 ± 14.1</t>
  </si>
  <si>
    <t>281.8 ± 42.7</t>
  </si>
  <si>
    <t>347.0 ± 62.2</t>
  </si>
  <si>
    <t>275.2 ± 10.6</t>
  </si>
  <si>
    <t>3,590.7 ± 607.4</t>
  </si>
  <si>
    <t>3,145.6 ± 481.4</t>
  </si>
  <si>
    <t>3,080.3 ± 511.0</t>
  </si>
  <si>
    <t>3,812.8 ± 368.9</t>
  </si>
  <si>
    <t>3,598.0 ± 428.7</t>
  </si>
  <si>
    <t>3,984.6 ± 795.4</t>
  </si>
  <si>
    <t>3,463.2 ± 75.6</t>
  </si>
  <si>
    <t>420.3 ± 105.2</t>
  </si>
  <si>
    <t>392.7 ± 41.5</t>
  </si>
  <si>
    <t>352.0 ± 37.3</t>
  </si>
  <si>
    <t>530.8 ± 18.8</t>
  </si>
  <si>
    <t>360.3 ± 114.3</t>
  </si>
  <si>
    <t>498.2 ± 106.1</t>
  </si>
  <si>
    <t>386.2 ± 34.0</t>
  </si>
  <si>
    <t>384.6 ± 109.6</t>
  </si>
  <si>
    <t>285.6 ± 32.2</t>
  </si>
  <si>
    <t>300.4 ± 48.0</t>
  </si>
  <si>
    <t>489.1 ± 172.7</t>
  </si>
  <si>
    <t>337.3 ± 83.0</t>
  </si>
  <si>
    <t>449.2 ± 98.8</t>
  </si>
  <si>
    <t>449.3 ± 78.4</t>
  </si>
  <si>
    <t>212.4 ± 53.8</t>
  </si>
  <si>
    <t>123.7 ± 28.9</t>
  </si>
  <si>
    <t>181.4 ± 45.2</t>
  </si>
  <si>
    <t>218.4 ± 23.4</t>
  </si>
  <si>
    <t>226.5 ± 33.6</t>
  </si>
  <si>
    <t>259.2 ± 45.3</t>
  </si>
  <si>
    <t>195.4 ± 30.3</t>
  </si>
  <si>
    <t>3,125.5 ± 543.1</t>
  </si>
  <si>
    <t>2,718.8 ± 448.6</t>
  </si>
  <si>
    <t>2692.1 ± 464.7</t>
  </si>
  <si>
    <t>3,477.7 ± 142.3</t>
  </si>
  <si>
    <t>3159.1 ± 354.5</t>
  </si>
  <si>
    <t>3,415.5 ± 738.2</t>
  </si>
  <si>
    <t>2,921.4 ± 139.9</t>
  </si>
  <si>
    <t>167.9 ± 29.8</t>
  </si>
  <si>
    <t>141.6 ± 7.1</t>
  </si>
  <si>
    <t>152.7 ± 20.0</t>
  </si>
  <si>
    <t>191.4 ± 23.7</t>
  </si>
  <si>
    <t>165.1 ± 27.6</t>
  </si>
  <si>
    <t>176.3 ± 40.5</t>
  </si>
  <si>
    <t>173.9 ± 17.7</t>
  </si>
  <si>
    <t>360.4 ± 86.4</t>
  </si>
  <si>
    <t>250.4 ± 43.9</t>
  </si>
  <si>
    <t>304.1 ± 36.5</t>
  </si>
  <si>
    <t>440.3 ± 65.4</t>
  </si>
  <si>
    <t>353.9 ± 62.5</t>
  </si>
  <si>
    <t>406.1 ± 98.3</t>
  </si>
  <si>
    <t>391.0 ± 74.7</t>
  </si>
  <si>
    <t>537.0 ± 109.4</t>
  </si>
  <si>
    <t>696.1 ± 30.6</t>
  </si>
  <si>
    <t>431.7 ± 52.6</t>
  </si>
  <si>
    <t>600.8 ± 61.9</t>
  </si>
  <si>
    <t>491.3 ± 83.1</t>
  </si>
  <si>
    <t>565.1 ± 108.4</t>
  </si>
  <si>
    <t>526.2 ± 145.2</t>
  </si>
  <si>
    <t>586.4 ± 117.0</t>
  </si>
  <si>
    <t>777.4 ± 33.6</t>
  </si>
  <si>
    <t>478.9 ± 53.5</t>
  </si>
  <si>
    <t>656.1 ± 60.5</t>
  </si>
  <si>
    <t>532.9 ± 81.5</t>
  </si>
  <si>
    <t>615.1 ± 106.5</t>
  </si>
  <si>
    <t>565.9 ± 140.0</t>
  </si>
  <si>
    <t>32.5 ± 7.3</t>
  </si>
  <si>
    <t>38.3 ± 16.0</t>
  </si>
  <si>
    <t>22.8 ± 1.3</t>
  </si>
  <si>
    <t>35.4 ± 1.2</t>
  </si>
  <si>
    <t>29.4 ± 2.2</t>
  </si>
  <si>
    <t>37.2 ± 3.4</t>
  </si>
  <si>
    <t>35.4 ± 2.0</t>
  </si>
  <si>
    <t>937.2 ± 183.9</t>
  </si>
  <si>
    <t>879.6 ± 154.6</t>
  </si>
  <si>
    <t>694.7 ± 84.0</t>
  </si>
  <si>
    <t>1,036.5 ± 81.3</t>
  </si>
  <si>
    <t>926.9 ± 103.3</t>
  </si>
  <si>
    <t>1,102.6 ± 174.0</t>
  </si>
  <si>
    <t>866.8 ± 21.1</t>
  </si>
  <si>
    <t>Vulva from the posterior end</t>
  </si>
  <si>
    <t>10,586.2 ± 2,511.0</t>
  </si>
  <si>
    <t>10,320.5 ± 1,791.1</t>
  </si>
  <si>
    <t>8,252.0 ± 641.8</t>
  </si>
  <si>
    <t>12,377.2 ± 557.1</t>
  </si>
  <si>
    <t>9,372.8 ± 1,681.7</t>
  </si>
  <si>
    <t>12,823.5 ± 2,735.2</t>
  </si>
  <si>
    <t>N/A</t>
  </si>
  <si>
    <t>Egg width</t>
  </si>
  <si>
    <t>41.8 ± 4.4</t>
  </si>
  <si>
    <t>38.9 ± 4.2</t>
  </si>
  <si>
    <t>46.2 ± 8.5</t>
  </si>
  <si>
    <t>39.8 ± 3.8</t>
  </si>
  <si>
    <t>41.6 ± 3.4</t>
  </si>
  <si>
    <t>42.6 ± 2.0</t>
  </si>
  <si>
    <t>38.7 ± 3.5</t>
  </si>
  <si>
    <t>Egg length</t>
  </si>
  <si>
    <t>55.9 ± 5.6</t>
  </si>
  <si>
    <t>48.9 ± 3.2</t>
  </si>
  <si>
    <t>62.9 ± 8.8</t>
  </si>
  <si>
    <t>53.3 ± 2.4</t>
  </si>
  <si>
    <t>55.4 ± 3.1</t>
  </si>
  <si>
    <t>56.2 ± 4.2</t>
  </si>
  <si>
    <t>57.7 ± 2.7</t>
  </si>
  <si>
    <t>For the parasite, the micrometre (µm) is a unit of measurement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</si>
  <si>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>:</t>
    </r>
    <r>
      <rPr>
        <b/>
        <sz val="12"/>
        <color theme="1"/>
        <rFont val="Times New Roman"/>
        <family val="1"/>
      </rPr>
      <t xml:space="preserve"> Morphometric measurements of </t>
    </r>
    <r>
      <rPr>
        <b/>
        <i/>
        <sz val="12"/>
        <color theme="1"/>
        <rFont val="Times New Roman"/>
        <family val="1"/>
      </rPr>
      <t>Tanqua siamensis</t>
    </r>
    <r>
      <rPr>
        <b/>
        <sz val="12"/>
        <color theme="1"/>
        <rFont val="Times New Roman"/>
        <family val="1"/>
      </rPr>
      <t xml:space="preserve"> sp. nov. between female specimens</t>
    </r>
    <r>
      <rPr>
        <sz val="12"/>
        <color theme="1"/>
        <rFont val="Times New Roman"/>
        <family val="1"/>
      </rPr>
      <t xml:space="preserve"> (micrometre [µm] is a unit of measurement)</t>
    </r>
  </si>
  <si>
    <t>No.</t>
  </si>
  <si>
    <t>Specimen ID</t>
  </si>
  <si>
    <t>Max body width</t>
  </si>
  <si>
    <t>Anterior to oesophagus end</t>
  </si>
  <si>
    <t>Max oesophagus width</t>
  </si>
  <si>
    <t>Anterior to cervical sac</t>
  </si>
  <si>
    <t>Anterior to nerve ring</t>
  </si>
  <si>
    <t>Anterior to excretory pore</t>
  </si>
  <si>
    <t>Anterior to cervical papillae</t>
  </si>
  <si>
    <t>Vulva to posterior end</t>
  </si>
  <si>
    <t>Uterus length</t>
  </si>
  <si>
    <t>SN050TF02</t>
  </si>
  <si>
    <t>SN050TF03</t>
  </si>
  <si>
    <t>SN050TF04</t>
  </si>
  <si>
    <t>SN050TF05</t>
  </si>
  <si>
    <t>SN051TF01</t>
  </si>
  <si>
    <t>SN052TF01</t>
  </si>
  <si>
    <t>SN052TF04</t>
  </si>
  <si>
    <t>SN052TF03</t>
  </si>
  <si>
    <t>SN053TF01</t>
  </si>
  <si>
    <t>SN054TF04</t>
  </si>
  <si>
    <t>SN054TF05</t>
  </si>
  <si>
    <t>SN054TF06</t>
  </si>
  <si>
    <t>SN054TF07</t>
  </si>
  <si>
    <t>SN054TF08</t>
  </si>
  <si>
    <t>SN054TF09</t>
  </si>
  <si>
    <t>SN056TF01</t>
  </si>
  <si>
    <t>SN056TF02</t>
  </si>
  <si>
    <t>SN056TF03</t>
  </si>
  <si>
    <t>SN056TF04</t>
  </si>
  <si>
    <t>SN056TF05</t>
  </si>
  <si>
    <t>SN056TF06</t>
  </si>
  <si>
    <t>SN056TF07</t>
  </si>
  <si>
    <t>SN056TF08</t>
  </si>
  <si>
    <t>SN057TF01</t>
  </si>
  <si>
    <t>SN057TF02</t>
  </si>
  <si>
    <t>26*</t>
  </si>
  <si>
    <t>SN032TF01</t>
  </si>
  <si>
    <t>27**</t>
  </si>
  <si>
    <t>SN032TF02</t>
  </si>
  <si>
    <t>28*</t>
  </si>
  <si>
    <t>SN032TF04</t>
  </si>
  <si>
    <t>*</t>
  </si>
  <si>
    <t>= Paratypes</t>
  </si>
  <si>
    <t>**</t>
  </si>
  <si>
    <t>= Holotypes</t>
  </si>
  <si>
    <t>Max</t>
  </si>
  <si>
    <t>Min</t>
  </si>
  <si>
    <t>Average</t>
  </si>
  <si>
    <t>SD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</si>
  <si>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>:</t>
    </r>
    <r>
      <rPr>
        <b/>
        <sz val="12"/>
        <color theme="1"/>
        <rFont val="Times New Roman"/>
        <family val="1"/>
      </rPr>
      <t xml:space="preserve"> Morphometric measurements of </t>
    </r>
    <r>
      <rPr>
        <b/>
        <i/>
        <sz val="12"/>
        <color theme="1"/>
        <rFont val="Times New Roman"/>
        <family val="1"/>
      </rPr>
      <t>Tanqua siamensis</t>
    </r>
    <r>
      <rPr>
        <b/>
        <sz val="12"/>
        <color theme="1"/>
        <rFont val="Times New Roman"/>
        <family val="1"/>
      </rPr>
      <t xml:space="preserve"> sp. nov. between male specimens</t>
    </r>
    <r>
      <rPr>
        <sz val="12"/>
        <color theme="1"/>
        <rFont val="Times New Roman"/>
        <family val="1"/>
      </rPr>
      <t xml:space="preserve"> (micrometre [µm] is a unit of measurement)</t>
    </r>
  </si>
  <si>
    <t>Number of caudal papillary pairs</t>
  </si>
  <si>
    <t>SN052TM01</t>
  </si>
  <si>
    <t>SN052TM02</t>
  </si>
  <si>
    <t>SN052TM03</t>
  </si>
  <si>
    <t>SN052TM04</t>
  </si>
  <si>
    <t>SN052TM05</t>
  </si>
  <si>
    <t>SN052TM06</t>
  </si>
  <si>
    <t>SN052TM07</t>
  </si>
  <si>
    <t>SN053TM02</t>
  </si>
  <si>
    <t>SN053TM03</t>
  </si>
  <si>
    <t>SN054TM01</t>
  </si>
  <si>
    <t>SN054TM02</t>
  </si>
  <si>
    <t>SN054TM03</t>
  </si>
  <si>
    <t>SN054TM04</t>
  </si>
  <si>
    <t>SN054TM06</t>
  </si>
  <si>
    <t>SN054TM08</t>
  </si>
  <si>
    <t>SN054TM09</t>
  </si>
  <si>
    <t>SN054TM11</t>
  </si>
  <si>
    <t>SN056TM01</t>
  </si>
  <si>
    <t>SN056TM02</t>
  </si>
  <si>
    <t>SN056TM03</t>
  </si>
  <si>
    <t>SN056TM04</t>
  </si>
  <si>
    <t>SN056TM05</t>
  </si>
  <si>
    <t>SN056TM06</t>
  </si>
  <si>
    <t>SN056TM07</t>
  </si>
  <si>
    <t>SN056TM08</t>
  </si>
  <si>
    <t>SN056TM09</t>
  </si>
  <si>
    <t>SN056TM11</t>
  </si>
  <si>
    <t>SN058TM02</t>
  </si>
  <si>
    <t>SN058TM04</t>
  </si>
  <si>
    <t>30*</t>
  </si>
  <si>
    <t>31*</t>
  </si>
  <si>
    <t>SN068TM01</t>
  </si>
  <si>
    <t>32**</t>
  </si>
  <si>
    <t>SN071TM01</t>
  </si>
  <si>
    <t xml:space="preserve">Posterior to caudal papilla </t>
  </si>
  <si>
    <t>SN064</t>
  </si>
  <si>
    <t>SN064TM01</t>
  </si>
  <si>
    <t>Average = 40.11</t>
  </si>
  <si>
    <t>Average = 47.20</t>
  </si>
  <si>
    <t>Average = 48.57</t>
  </si>
  <si>
    <t>Average = 23</t>
  </si>
  <si>
    <r>
      <rPr>
        <b/>
        <sz val="14"/>
        <color theme="1"/>
        <rFont val="Times New Roman"/>
        <family val="1"/>
      </rPr>
      <t>Table S2</t>
    </r>
    <r>
      <rPr>
        <sz val="14"/>
        <color theme="1"/>
        <rFont val="Times New Roman"/>
        <family val="1"/>
      </rPr>
      <t>:</t>
    </r>
    <r>
      <rPr>
        <b/>
        <sz val="14"/>
        <color theme="1"/>
        <rFont val="Times New Roman"/>
        <family val="1"/>
      </rPr>
      <t xml:space="preserve"> Morphometric measurements of </t>
    </r>
    <r>
      <rPr>
        <b/>
        <i/>
        <sz val="14"/>
        <color theme="1"/>
        <rFont val="Times New Roman"/>
        <family val="1"/>
      </rPr>
      <t>Tanqua siamensis</t>
    </r>
    <r>
      <rPr>
        <b/>
        <sz val="14"/>
        <color theme="1"/>
        <rFont val="Times New Roman"/>
        <family val="1"/>
      </rPr>
      <t xml:space="preserve"> sp. nov. between host specimens </t>
    </r>
  </si>
  <si>
    <t>= Allotypes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</si>
</sst>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Calibri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justify" vertical="center" wrapText="1"/>
    </xf>
    <xf numFmtId="0" fontId="1" fillId="0" borderId="0" xfId="0" applyFont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justify" vertical="center" wrapText="1"/>
    </xf>
    <xf numFmtId="0" fontId="0" fillId="0" borderId="14" xfId="0" applyBorder="1"/>
    <xf numFmtId="0" fontId="2" fillId="3" borderId="12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65" fontId="2" fillId="3" borderId="14" xfId="0" applyNumberFormat="1" applyFont="1" applyFill="1" applyBorder="1" applyAlignment="1">
      <alignment horizontal="justify" vertical="center" wrapText="1"/>
    </xf>
    <xf numFmtId="4" fontId="2" fillId="3" borderId="15" xfId="0" applyNumberFormat="1" applyFont="1" applyFill="1" applyBorder="1" applyAlignment="1">
      <alignment horizontal="justify" vertical="center" wrapText="1"/>
    </xf>
    <xf numFmtId="3" fontId="2" fillId="3" borderId="14" xfId="0" applyNumberFormat="1" applyFont="1" applyFill="1" applyBorder="1" applyAlignment="1">
      <alignment horizontal="justify" vertical="center" wrapText="1"/>
    </xf>
    <xf numFmtId="3" fontId="2" fillId="3" borderId="13" xfId="0" applyNumberFormat="1" applyFont="1" applyFill="1" applyBorder="1" applyAlignment="1">
      <alignment horizontal="justify" vertical="center" wrapText="1"/>
    </xf>
    <xf numFmtId="165" fontId="2" fillId="3" borderId="13" xfId="0" applyNumberFormat="1" applyFont="1" applyFill="1" applyBorder="1" applyAlignment="1">
      <alignment horizontal="justify" vertical="center" wrapText="1"/>
    </xf>
    <xf numFmtId="165" fontId="2" fillId="3" borderId="15" xfId="0" applyNumberFormat="1" applyFont="1" applyFill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4" fontId="2" fillId="0" borderId="0" xfId="0" applyNumberFormat="1" applyFont="1" applyAlignment="1">
      <alignment horizontal="justify" vertical="center" wrapText="1"/>
    </xf>
    <xf numFmtId="4" fontId="2" fillId="0" borderId="8" xfId="0" applyNumberFormat="1" applyFont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165" fontId="2" fillId="4" borderId="13" xfId="0" applyNumberFormat="1" applyFont="1" applyFill="1" applyBorder="1" applyAlignment="1">
      <alignment horizontal="justify" vertical="center" wrapText="1"/>
    </xf>
    <xf numFmtId="165" fontId="2" fillId="4" borderId="14" xfId="0" applyNumberFormat="1" applyFont="1" applyFill="1" applyBorder="1" applyAlignment="1">
      <alignment horizontal="justify" vertical="center" wrapText="1"/>
    </xf>
    <xf numFmtId="4" fontId="2" fillId="4" borderId="15" xfId="0" applyNumberFormat="1" applyFont="1" applyFill="1" applyBorder="1" applyAlignment="1">
      <alignment horizontal="justify" vertical="center" wrapText="1"/>
    </xf>
    <xf numFmtId="3" fontId="2" fillId="4" borderId="14" xfId="0" applyNumberFormat="1" applyFont="1" applyFill="1" applyBorder="1" applyAlignment="1">
      <alignment horizontal="justify" vertical="center" wrapText="1"/>
    </xf>
    <xf numFmtId="3" fontId="2" fillId="4" borderId="13" xfId="0" applyNumberFormat="1" applyFont="1" applyFill="1" applyBorder="1" applyAlignment="1">
      <alignment horizontal="justify" vertical="center" wrapText="1"/>
    </xf>
    <xf numFmtId="4" fontId="2" fillId="4" borderId="13" xfId="0" applyNumberFormat="1" applyFont="1" applyFill="1" applyBorder="1" applyAlignment="1">
      <alignment horizontal="justify" vertical="center" wrapText="1"/>
    </xf>
    <xf numFmtId="4" fontId="2" fillId="4" borderId="14" xfId="0" applyNumberFormat="1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left" vertical="center" wrapText="1"/>
    </xf>
    <xf numFmtId="165" fontId="2" fillId="4" borderId="18" xfId="0" applyNumberFormat="1" applyFont="1" applyFill="1" applyBorder="1" applyAlignment="1">
      <alignment horizontal="left" vertical="center" wrapText="1"/>
    </xf>
    <xf numFmtId="165" fontId="2" fillId="4" borderId="19" xfId="0" applyNumberFormat="1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3" fontId="2" fillId="4" borderId="19" xfId="0" applyNumberFormat="1" applyFont="1" applyFill="1" applyBorder="1" applyAlignment="1">
      <alignment horizontal="left" vertical="center" wrapText="1"/>
    </xf>
    <xf numFmtId="4" fontId="2" fillId="4" borderId="20" xfId="0" applyNumberFormat="1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5" fillId="0" borderId="0" xfId="0" applyFont="1"/>
    <xf numFmtId="0" fontId="6" fillId="5" borderId="1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165" fontId="5" fillId="6" borderId="14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165" fontId="5" fillId="7" borderId="14" xfId="0" applyNumberFormat="1" applyFont="1" applyFill="1" applyBorder="1" applyAlignment="1">
      <alignment horizontal="center"/>
    </xf>
    <xf numFmtId="3" fontId="5" fillId="7" borderId="14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7" borderId="0" xfId="0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49" fontId="8" fillId="6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49" fontId="8" fillId="6" borderId="0" xfId="0" applyNumberFormat="1" applyFont="1" applyFill="1" applyAlignment="1">
      <alignment horizontal="left" vertical="center"/>
    </xf>
    <xf numFmtId="49" fontId="8" fillId="7" borderId="0" xfId="0" applyNumberFormat="1" applyFont="1" applyFill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165" fontId="3" fillId="3" borderId="16" xfId="0" applyNumberFormat="1" applyFont="1" applyFill="1" applyBorder="1" applyAlignment="1">
      <alignment horizontal="justify" vertical="center" wrapText="1"/>
    </xf>
    <xf numFmtId="165" fontId="3" fillId="3" borderId="14" xfId="0" applyNumberFormat="1" applyFont="1" applyFill="1" applyBorder="1" applyAlignment="1">
      <alignment horizontal="justify" vertical="center" wrapText="1"/>
    </xf>
    <xf numFmtId="4" fontId="3" fillId="3" borderId="15" xfId="0" applyNumberFormat="1" applyFont="1" applyFill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justify" vertical="center" wrapText="1"/>
    </xf>
    <xf numFmtId="4" fontId="3" fillId="0" borderId="0" xfId="0" applyNumberFormat="1" applyFont="1" applyAlignment="1">
      <alignment horizontal="justify" vertical="center" wrapText="1"/>
    </xf>
    <xf numFmtId="4" fontId="3" fillId="0" borderId="8" xfId="0" applyNumberFormat="1" applyFont="1" applyBorder="1" applyAlignment="1">
      <alignment horizontal="justify" vertical="center" wrapText="1"/>
    </xf>
    <xf numFmtId="165" fontId="3" fillId="4" borderId="13" xfId="0" applyNumberFormat="1" applyFont="1" applyFill="1" applyBorder="1" applyAlignment="1">
      <alignment horizontal="justify" vertical="center" wrapText="1"/>
    </xf>
    <xf numFmtId="165" fontId="3" fillId="4" borderId="14" xfId="0" applyNumberFormat="1" applyFont="1" applyFill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justify" vertical="center" wrapText="1"/>
    </xf>
    <xf numFmtId="165" fontId="3" fillId="4" borderId="18" xfId="0" applyNumberFormat="1" applyFont="1" applyFill="1" applyBorder="1" applyAlignment="1">
      <alignment horizontal="left" vertical="center" wrapText="1"/>
    </xf>
    <xf numFmtId="165" fontId="3" fillId="4" borderId="19" xfId="0" applyNumberFormat="1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2" fillId="0" borderId="0" xfId="0" applyFont="1"/>
    <xf numFmtId="0" fontId="9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B426-BCCB-47F3-9A56-5FEFFFC25BBA}">
  <dimension ref="A1:AN50"/>
  <sheetViews>
    <sheetView topLeftCell="A17" zoomScale="110" zoomScaleNormal="110" workbookViewId="0">
      <selection sqref="A1:Q1"/>
    </sheetView>
  </sheetViews>
  <sheetFormatPr defaultRowHeight="14.4"/>
  <cols>
    <col min="1" max="1" width="46.33203125" customWidth="1"/>
    <col min="2" max="2" width="10.109375" bestFit="1" customWidth="1"/>
    <col min="3" max="3" width="10.109375" customWidth="1"/>
    <col min="4" max="4" width="20.33203125" customWidth="1"/>
    <col min="5" max="6" width="10.109375" bestFit="1" customWidth="1"/>
    <col min="7" max="7" width="18.6640625" customWidth="1"/>
    <col min="8" max="9" width="10.109375" bestFit="1" customWidth="1"/>
    <col min="10" max="10" width="18.6640625" customWidth="1"/>
    <col min="11" max="12" width="10.109375" bestFit="1" customWidth="1"/>
    <col min="13" max="13" width="13.109375" bestFit="1" customWidth="1"/>
    <col min="14" max="15" width="10.109375" bestFit="1" customWidth="1"/>
    <col min="16" max="16" width="18" bestFit="1" customWidth="1"/>
    <col min="17" max="18" width="10.109375" bestFit="1" customWidth="1"/>
    <col min="19" max="19" width="18" bestFit="1" customWidth="1"/>
    <col min="20" max="21" width="10.109375" bestFit="1" customWidth="1"/>
    <col min="22" max="22" width="18.6640625" customWidth="1"/>
    <col min="23" max="24" width="10.109375" bestFit="1" customWidth="1"/>
    <col min="25" max="25" width="18" bestFit="1" customWidth="1"/>
    <col min="26" max="27" width="10.109375" bestFit="1" customWidth="1"/>
    <col min="28" max="28" width="18.33203125" customWidth="1"/>
    <col min="29" max="30" width="10.109375" bestFit="1" customWidth="1"/>
    <col min="31" max="31" width="19" customWidth="1"/>
    <col min="32" max="33" width="10.109375" bestFit="1" customWidth="1"/>
    <col min="34" max="34" width="14.5546875" bestFit="1" customWidth="1"/>
    <col min="35" max="36" width="10.109375" bestFit="1" customWidth="1"/>
    <col min="37" max="37" width="14.5546875" bestFit="1" customWidth="1"/>
    <col min="38" max="39" width="10.109375" bestFit="1" customWidth="1"/>
    <col min="40" max="40" width="14.5546875" bestFit="1" customWidth="1"/>
  </cols>
  <sheetData>
    <row r="1" spans="1:40" s="96" customFormat="1" ht="18">
      <c r="A1" s="97" t="s">
        <v>387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.6">
      <c r="A2" s="2" t="s">
        <v>0</v>
      </c>
      <c r="B2" s="98" t="s">
        <v>1</v>
      </c>
      <c r="C2" s="99"/>
      <c r="D2" s="100"/>
      <c r="E2" s="98" t="s">
        <v>2</v>
      </c>
      <c r="F2" s="99"/>
      <c r="G2" s="100"/>
      <c r="H2" s="98" t="s">
        <v>3</v>
      </c>
      <c r="I2" s="99"/>
      <c r="J2" s="100"/>
      <c r="K2" s="98" t="s">
        <v>4</v>
      </c>
      <c r="L2" s="99"/>
      <c r="M2" s="100"/>
      <c r="N2" s="98" t="s">
        <v>5</v>
      </c>
      <c r="O2" s="99"/>
      <c r="P2" s="100"/>
      <c r="Q2" s="98" t="s">
        <v>6</v>
      </c>
      <c r="R2" s="99"/>
      <c r="S2" s="100"/>
      <c r="T2" s="98" t="s">
        <v>7</v>
      </c>
      <c r="U2" s="99"/>
      <c r="V2" s="100"/>
      <c r="W2" s="98" t="s">
        <v>8</v>
      </c>
      <c r="X2" s="99"/>
      <c r="Y2" s="100"/>
      <c r="Z2" s="98" t="s">
        <v>9</v>
      </c>
      <c r="AA2" s="99"/>
      <c r="AB2" s="100"/>
      <c r="AC2" s="98" t="s">
        <v>10</v>
      </c>
      <c r="AD2" s="99"/>
      <c r="AE2" s="100"/>
      <c r="AF2" s="98" t="s">
        <v>381</v>
      </c>
      <c r="AG2" s="99"/>
      <c r="AH2" s="100"/>
      <c r="AI2" s="98" t="s">
        <v>11</v>
      </c>
      <c r="AJ2" s="99"/>
      <c r="AK2" s="100"/>
      <c r="AL2" s="98" t="s">
        <v>12</v>
      </c>
      <c r="AM2" s="99"/>
      <c r="AN2" s="100"/>
    </row>
    <row r="3" spans="1:40" ht="15.6">
      <c r="A3" s="4" t="s">
        <v>13</v>
      </c>
      <c r="B3" s="101" t="s">
        <v>383</v>
      </c>
      <c r="C3" s="102"/>
      <c r="D3" s="103"/>
      <c r="E3" s="104">
        <f>66.5-10.9</f>
        <v>55.6</v>
      </c>
      <c r="F3" s="105"/>
      <c r="G3" s="106"/>
      <c r="H3" s="104">
        <v>35.1</v>
      </c>
      <c r="I3" s="105"/>
      <c r="J3" s="106"/>
      <c r="K3" s="104">
        <v>36.6</v>
      </c>
      <c r="L3" s="105"/>
      <c r="M3" s="106"/>
      <c r="N3" s="104">
        <v>44.5</v>
      </c>
      <c r="O3" s="105"/>
      <c r="P3" s="106"/>
      <c r="Q3" s="107">
        <v>38.200000000000003</v>
      </c>
      <c r="R3" s="108"/>
      <c r="S3" s="109"/>
      <c r="T3" s="107">
        <v>37.5</v>
      </c>
      <c r="U3" s="108"/>
      <c r="V3" s="109"/>
      <c r="W3" s="107">
        <v>40.799999999999997</v>
      </c>
      <c r="X3" s="108"/>
      <c r="Y3" s="109"/>
      <c r="Z3" s="107">
        <v>40.799999999999997</v>
      </c>
      <c r="AA3" s="108"/>
      <c r="AB3" s="109"/>
      <c r="AC3" s="107">
        <v>37.4</v>
      </c>
      <c r="AD3" s="108"/>
      <c r="AE3" s="109"/>
      <c r="AF3" s="107">
        <v>39.700000000000003</v>
      </c>
      <c r="AG3" s="108"/>
      <c r="AH3" s="109"/>
      <c r="AI3" s="107">
        <v>36.9</v>
      </c>
      <c r="AJ3" s="108"/>
      <c r="AK3" s="109"/>
      <c r="AL3" s="107">
        <v>38.200000000000003</v>
      </c>
      <c r="AM3" s="108"/>
      <c r="AN3" s="109"/>
    </row>
    <row r="4" spans="1:40" ht="15.6">
      <c r="A4" s="4" t="s">
        <v>14</v>
      </c>
      <c r="B4" s="101" t="s">
        <v>384</v>
      </c>
      <c r="C4" s="102"/>
      <c r="D4" s="103"/>
      <c r="E4" s="110">
        <v>66.5</v>
      </c>
      <c r="F4" s="111"/>
      <c r="G4" s="112"/>
      <c r="H4" s="110">
        <v>45.6</v>
      </c>
      <c r="I4" s="111"/>
      <c r="J4" s="112"/>
      <c r="K4" s="110">
        <v>46.9</v>
      </c>
      <c r="L4" s="111"/>
      <c r="M4" s="112"/>
      <c r="N4" s="110">
        <v>52.5</v>
      </c>
      <c r="O4" s="111"/>
      <c r="P4" s="112"/>
      <c r="Q4" s="113">
        <v>49</v>
      </c>
      <c r="R4" s="114"/>
      <c r="S4" s="115"/>
      <c r="T4" s="113">
        <v>48.9</v>
      </c>
      <c r="U4" s="114"/>
      <c r="V4" s="115"/>
      <c r="W4" s="113">
        <v>51.6</v>
      </c>
      <c r="X4" s="114"/>
      <c r="Y4" s="115"/>
      <c r="Z4" s="113">
        <v>51.6</v>
      </c>
      <c r="AA4" s="114"/>
      <c r="AB4" s="115"/>
      <c r="AC4" s="113">
        <v>10.55</v>
      </c>
      <c r="AD4" s="114"/>
      <c r="AE4" s="115"/>
      <c r="AF4" s="113">
        <v>47.3</v>
      </c>
      <c r="AG4" s="114"/>
      <c r="AH4" s="115"/>
      <c r="AI4" s="113">
        <v>47.5</v>
      </c>
      <c r="AJ4" s="114"/>
      <c r="AK4" s="115"/>
      <c r="AL4" s="113">
        <v>48.5</v>
      </c>
      <c r="AM4" s="114"/>
      <c r="AN4" s="115"/>
    </row>
    <row r="5" spans="1:40" ht="15.6">
      <c r="A5" s="4" t="s">
        <v>15</v>
      </c>
      <c r="B5" s="101" t="s">
        <v>385</v>
      </c>
      <c r="C5" s="102"/>
      <c r="D5" s="103"/>
      <c r="E5" s="110">
        <v>121.3</v>
      </c>
      <c r="F5" s="111"/>
      <c r="G5" s="112"/>
      <c r="H5" s="110">
        <v>35.5</v>
      </c>
      <c r="I5" s="111"/>
      <c r="J5" s="112"/>
      <c r="K5" s="110">
        <v>29.3</v>
      </c>
      <c r="L5" s="111"/>
      <c r="M5" s="112"/>
      <c r="N5" s="110">
        <v>72.5</v>
      </c>
      <c r="O5" s="111"/>
      <c r="P5" s="112"/>
      <c r="Q5" s="113">
        <v>50.1</v>
      </c>
      <c r="R5" s="114"/>
      <c r="S5" s="115"/>
      <c r="T5" s="113">
        <v>45.6</v>
      </c>
      <c r="U5" s="114"/>
      <c r="V5" s="115"/>
      <c r="W5" s="113">
        <v>43.5</v>
      </c>
      <c r="X5" s="114"/>
      <c r="Y5" s="115"/>
      <c r="Z5" s="113">
        <v>43.5</v>
      </c>
      <c r="AA5" s="114"/>
      <c r="AB5" s="115"/>
      <c r="AC5" s="113">
        <v>33.799999999999997</v>
      </c>
      <c r="AD5" s="114"/>
      <c r="AE5" s="115"/>
      <c r="AF5" s="113">
        <v>37.83</v>
      </c>
      <c r="AG5" s="114"/>
      <c r="AH5" s="115"/>
      <c r="AI5" s="113">
        <v>36.67</v>
      </c>
      <c r="AJ5" s="114"/>
      <c r="AK5" s="115"/>
      <c r="AL5" s="113">
        <v>33.29</v>
      </c>
      <c r="AM5" s="114"/>
      <c r="AN5" s="115"/>
    </row>
    <row r="6" spans="1:40" ht="15.6">
      <c r="A6" s="4" t="s">
        <v>16</v>
      </c>
      <c r="B6" s="116" t="s">
        <v>386</v>
      </c>
      <c r="C6" s="117"/>
      <c r="D6" s="118"/>
      <c r="E6" s="110">
        <v>30</v>
      </c>
      <c r="F6" s="111"/>
      <c r="G6" s="112"/>
      <c r="H6" s="110">
        <v>47</v>
      </c>
      <c r="I6" s="111"/>
      <c r="J6" s="112"/>
      <c r="K6" s="110">
        <v>16</v>
      </c>
      <c r="L6" s="111"/>
      <c r="M6" s="112"/>
      <c r="N6" s="110">
        <v>18</v>
      </c>
      <c r="O6" s="111"/>
      <c r="P6" s="112"/>
      <c r="Q6" s="110">
        <v>8</v>
      </c>
      <c r="R6" s="111"/>
      <c r="S6" s="112"/>
      <c r="T6" s="119">
        <v>22</v>
      </c>
      <c r="U6" s="120"/>
      <c r="V6" s="121"/>
      <c r="W6" s="110">
        <v>20</v>
      </c>
      <c r="X6" s="111"/>
      <c r="Y6" s="112"/>
      <c r="Z6" s="110">
        <v>4</v>
      </c>
      <c r="AA6" s="111"/>
      <c r="AB6" s="112"/>
      <c r="AC6" s="110">
        <v>52</v>
      </c>
      <c r="AD6" s="111"/>
      <c r="AE6" s="112"/>
      <c r="AF6" s="110">
        <v>15</v>
      </c>
      <c r="AG6" s="111"/>
      <c r="AH6" s="112"/>
      <c r="AI6" s="110">
        <v>16</v>
      </c>
      <c r="AJ6" s="111"/>
      <c r="AK6" s="112"/>
      <c r="AL6" s="110">
        <v>23</v>
      </c>
      <c r="AM6" s="111"/>
      <c r="AN6" s="112"/>
    </row>
    <row r="7" spans="1:40" ht="15.6">
      <c r="A7" s="4"/>
      <c r="B7" s="5"/>
      <c r="C7" s="6"/>
      <c r="D7" s="7"/>
      <c r="E7" s="5"/>
      <c r="F7" s="6"/>
      <c r="G7" s="7"/>
      <c r="H7" s="5"/>
      <c r="I7" s="6"/>
      <c r="J7" s="7"/>
      <c r="K7" s="5"/>
      <c r="L7" s="6"/>
      <c r="M7" s="7"/>
      <c r="N7" s="5"/>
      <c r="O7" s="6"/>
      <c r="P7" s="7"/>
      <c r="Q7" s="5"/>
      <c r="R7" s="6"/>
      <c r="S7" s="7"/>
      <c r="T7" s="5"/>
      <c r="U7" s="6"/>
      <c r="V7" s="7"/>
      <c r="W7" s="5"/>
      <c r="X7" s="6"/>
      <c r="Y7" s="7"/>
      <c r="Z7" s="5"/>
      <c r="AA7" s="6"/>
      <c r="AB7" s="7"/>
      <c r="AC7" s="5"/>
      <c r="AD7" s="6"/>
      <c r="AE7" s="7"/>
      <c r="AF7" s="5"/>
      <c r="AG7" s="6"/>
      <c r="AH7" s="7"/>
      <c r="AI7" s="5"/>
      <c r="AJ7" s="6"/>
      <c r="AK7" s="7"/>
      <c r="AL7" s="5"/>
      <c r="AM7" s="6"/>
      <c r="AN7" s="7"/>
    </row>
    <row r="8" spans="1:40" s="9" customFormat="1" ht="15.6">
      <c r="A8" s="8" t="s">
        <v>17</v>
      </c>
      <c r="B8" s="122" t="s">
        <v>18</v>
      </c>
      <c r="C8" s="123"/>
      <c r="D8" s="124"/>
      <c r="E8" s="125" t="s">
        <v>19</v>
      </c>
      <c r="F8" s="126"/>
      <c r="G8" s="127"/>
      <c r="H8" s="125" t="s">
        <v>19</v>
      </c>
      <c r="I8" s="126"/>
      <c r="J8" s="127"/>
      <c r="K8" s="125" t="s">
        <v>19</v>
      </c>
      <c r="L8" s="126"/>
      <c r="M8" s="127"/>
      <c r="N8" s="125" t="s">
        <v>20</v>
      </c>
      <c r="O8" s="126"/>
      <c r="P8" s="127"/>
      <c r="Q8" s="125" t="s">
        <v>21</v>
      </c>
      <c r="R8" s="126"/>
      <c r="S8" s="127"/>
      <c r="T8" s="125" t="s">
        <v>22</v>
      </c>
      <c r="U8" s="126"/>
      <c r="V8" s="127"/>
      <c r="W8" s="125" t="s">
        <v>23</v>
      </c>
      <c r="X8" s="126"/>
      <c r="Y8" s="127"/>
      <c r="Z8" s="125" t="s">
        <v>19</v>
      </c>
      <c r="AA8" s="126"/>
      <c r="AB8" s="127"/>
      <c r="AC8" s="125" t="s">
        <v>21</v>
      </c>
      <c r="AD8" s="126"/>
      <c r="AE8" s="127"/>
      <c r="AF8" s="125" t="s">
        <v>24</v>
      </c>
      <c r="AG8" s="126"/>
      <c r="AH8" s="127"/>
      <c r="AI8" s="125" t="s">
        <v>24</v>
      </c>
      <c r="AJ8" s="126"/>
      <c r="AK8" s="127"/>
      <c r="AL8" s="125" t="s">
        <v>24</v>
      </c>
      <c r="AM8" s="126"/>
      <c r="AN8" s="127"/>
    </row>
    <row r="9" spans="1:40" s="9" customFormat="1" ht="15.6">
      <c r="A9" s="10"/>
      <c r="B9" s="81" t="s">
        <v>25</v>
      </c>
      <c r="C9" s="82" t="s">
        <v>26</v>
      </c>
      <c r="D9" s="83" t="s">
        <v>27</v>
      </c>
      <c r="E9" s="11" t="s">
        <v>25</v>
      </c>
      <c r="F9" s="12" t="s">
        <v>26</v>
      </c>
      <c r="G9" s="13" t="s">
        <v>27</v>
      </c>
      <c r="H9" s="11" t="s">
        <v>25</v>
      </c>
      <c r="I9" s="12" t="s">
        <v>26</v>
      </c>
      <c r="J9" s="13" t="s">
        <v>27</v>
      </c>
      <c r="K9" s="11" t="s">
        <v>25</v>
      </c>
      <c r="L9" s="12" t="s">
        <v>26</v>
      </c>
      <c r="M9" s="13" t="s">
        <v>27</v>
      </c>
      <c r="N9" s="11" t="s">
        <v>25</v>
      </c>
      <c r="O9" s="12" t="s">
        <v>26</v>
      </c>
      <c r="P9" s="13" t="s">
        <v>27</v>
      </c>
      <c r="Q9" s="11" t="s">
        <v>25</v>
      </c>
      <c r="R9" s="12" t="s">
        <v>26</v>
      </c>
      <c r="S9" s="13" t="s">
        <v>27</v>
      </c>
      <c r="T9" s="11" t="s">
        <v>25</v>
      </c>
      <c r="U9" s="12" t="s">
        <v>26</v>
      </c>
      <c r="V9" s="13" t="s">
        <v>27</v>
      </c>
      <c r="W9" s="11" t="s">
        <v>25</v>
      </c>
      <c r="X9" s="12" t="s">
        <v>26</v>
      </c>
      <c r="Y9" s="13" t="s">
        <v>27</v>
      </c>
      <c r="Z9" s="11" t="s">
        <v>25</v>
      </c>
      <c r="AA9" s="12" t="s">
        <v>26</v>
      </c>
      <c r="AB9" s="13" t="s">
        <v>27</v>
      </c>
      <c r="AC9" s="11" t="s">
        <v>25</v>
      </c>
      <c r="AD9" s="12" t="s">
        <v>26</v>
      </c>
      <c r="AE9" s="13" t="s">
        <v>27</v>
      </c>
      <c r="AF9" s="11" t="s">
        <v>25</v>
      </c>
      <c r="AG9" s="12" t="s">
        <v>26</v>
      </c>
      <c r="AH9" s="13" t="s">
        <v>27</v>
      </c>
      <c r="AI9" s="11" t="s">
        <v>25</v>
      </c>
      <c r="AJ9" s="12" t="s">
        <v>26</v>
      </c>
      <c r="AK9" s="13" t="s">
        <v>27</v>
      </c>
      <c r="AL9" s="11" t="s">
        <v>25</v>
      </c>
      <c r="AM9" s="12" t="s">
        <v>26</v>
      </c>
      <c r="AN9" s="13" t="s">
        <v>27</v>
      </c>
    </row>
    <row r="10" spans="1:40" s="9" customFormat="1" ht="15.6">
      <c r="A10" s="10" t="s">
        <v>28</v>
      </c>
      <c r="B10" s="84">
        <v>40331.800000000003</v>
      </c>
      <c r="C10" s="85">
        <v>17000.099999999999</v>
      </c>
      <c r="D10" s="86" t="s">
        <v>29</v>
      </c>
      <c r="E10" s="16" t="s">
        <v>30</v>
      </c>
      <c r="F10" s="16" t="s">
        <v>30</v>
      </c>
      <c r="G10" s="15" t="s">
        <v>30</v>
      </c>
      <c r="H10" s="17" t="s">
        <v>30</v>
      </c>
      <c r="I10" s="16" t="s">
        <v>30</v>
      </c>
      <c r="J10" s="15" t="s">
        <v>30</v>
      </c>
      <c r="K10" s="17" t="s">
        <v>30</v>
      </c>
      <c r="L10" s="16" t="s">
        <v>30</v>
      </c>
      <c r="M10" s="15" t="s">
        <v>30</v>
      </c>
      <c r="N10" s="18">
        <v>34170.699999999997</v>
      </c>
      <c r="O10" s="14">
        <v>23670</v>
      </c>
      <c r="P10" s="15" t="s">
        <v>31</v>
      </c>
      <c r="Q10" s="18">
        <v>24456.2</v>
      </c>
      <c r="R10" s="14">
        <v>17000.099999999999</v>
      </c>
      <c r="S10" s="15" t="s">
        <v>32</v>
      </c>
      <c r="T10" s="18">
        <v>25992.799999999999</v>
      </c>
      <c r="U10" s="14">
        <v>19581.2</v>
      </c>
      <c r="V10" s="15" t="s">
        <v>33</v>
      </c>
      <c r="W10" s="18">
        <v>40331.800000000003</v>
      </c>
      <c r="X10" s="14">
        <v>26860.6</v>
      </c>
      <c r="Y10" s="15" t="s">
        <v>34</v>
      </c>
      <c r="Z10" s="17" t="s">
        <v>30</v>
      </c>
      <c r="AA10" s="16" t="s">
        <v>30</v>
      </c>
      <c r="AB10" s="15" t="s">
        <v>30</v>
      </c>
      <c r="AC10" s="18">
        <v>21380</v>
      </c>
      <c r="AD10" s="14">
        <v>18526.400000000001</v>
      </c>
      <c r="AE10" s="15" t="s">
        <v>35</v>
      </c>
      <c r="AF10" s="18">
        <v>22419</v>
      </c>
      <c r="AG10" s="14" t="s">
        <v>30</v>
      </c>
      <c r="AH10" s="19" t="s">
        <v>30</v>
      </c>
      <c r="AI10" s="18">
        <v>20508</v>
      </c>
      <c r="AJ10" s="14" t="s">
        <v>30</v>
      </c>
      <c r="AK10" s="19" t="s">
        <v>30</v>
      </c>
      <c r="AL10" s="18">
        <v>22975</v>
      </c>
      <c r="AM10" s="16" t="s">
        <v>30</v>
      </c>
      <c r="AN10" s="15" t="s">
        <v>30</v>
      </c>
    </row>
    <row r="11" spans="1:40" s="9" customFormat="1" ht="15.6">
      <c r="A11" s="10" t="s">
        <v>36</v>
      </c>
      <c r="B11" s="84">
        <v>1121.5999999999999</v>
      </c>
      <c r="C11" s="85">
        <v>506.70800000000003</v>
      </c>
      <c r="D11" s="86" t="s">
        <v>37</v>
      </c>
      <c r="E11" s="16" t="s">
        <v>30</v>
      </c>
      <c r="F11" s="16" t="s">
        <v>30</v>
      </c>
      <c r="G11" s="15" t="s">
        <v>30</v>
      </c>
      <c r="H11" s="17" t="s">
        <v>30</v>
      </c>
      <c r="I11" s="16" t="s">
        <v>30</v>
      </c>
      <c r="J11" s="15" t="s">
        <v>30</v>
      </c>
      <c r="K11" s="17" t="s">
        <v>30</v>
      </c>
      <c r="L11" s="16" t="s">
        <v>30</v>
      </c>
      <c r="M11" s="15" t="s">
        <v>30</v>
      </c>
      <c r="N11" s="18">
        <v>1120.9000000000001</v>
      </c>
      <c r="O11" s="14">
        <v>754.6</v>
      </c>
      <c r="P11" s="15" t="s">
        <v>38</v>
      </c>
      <c r="Q11" s="18">
        <v>956.6</v>
      </c>
      <c r="R11" s="14">
        <v>709.3</v>
      </c>
      <c r="S11" s="15" t="s">
        <v>39</v>
      </c>
      <c r="T11" s="18">
        <v>927.4</v>
      </c>
      <c r="U11" s="14">
        <v>558.827</v>
      </c>
      <c r="V11" s="15" t="s">
        <v>40</v>
      </c>
      <c r="W11" s="18">
        <v>1121.5999999999999</v>
      </c>
      <c r="X11" s="14">
        <v>745.9</v>
      </c>
      <c r="Y11" s="15" t="s">
        <v>41</v>
      </c>
      <c r="Z11" s="17" t="s">
        <v>30</v>
      </c>
      <c r="AA11" s="16" t="s">
        <v>30</v>
      </c>
      <c r="AB11" s="15" t="s">
        <v>30</v>
      </c>
      <c r="AC11" s="18">
        <v>847.6</v>
      </c>
      <c r="AD11" s="14">
        <v>621.13900000000001</v>
      </c>
      <c r="AE11" s="15" t="s">
        <v>42</v>
      </c>
      <c r="AF11" s="18">
        <v>506.70800000000003</v>
      </c>
      <c r="AG11" s="14" t="s">
        <v>30</v>
      </c>
      <c r="AH11" s="19" t="s">
        <v>30</v>
      </c>
      <c r="AI11" s="18">
        <v>676.28</v>
      </c>
      <c r="AJ11" s="14" t="s">
        <v>30</v>
      </c>
      <c r="AK11" s="19" t="s">
        <v>30</v>
      </c>
      <c r="AL11" s="18">
        <v>705.24599999999998</v>
      </c>
      <c r="AM11" s="16" t="s">
        <v>30</v>
      </c>
      <c r="AN11" s="15" t="s">
        <v>30</v>
      </c>
    </row>
    <row r="12" spans="1:40" s="9" customFormat="1" ht="15.6">
      <c r="A12" s="10" t="s">
        <v>43</v>
      </c>
      <c r="B12" s="84">
        <v>378</v>
      </c>
      <c r="C12" s="85">
        <v>194.36</v>
      </c>
      <c r="D12" s="86" t="s">
        <v>44</v>
      </c>
      <c r="E12" s="16" t="s">
        <v>30</v>
      </c>
      <c r="F12" s="16" t="s">
        <v>30</v>
      </c>
      <c r="G12" s="15" t="s">
        <v>30</v>
      </c>
      <c r="H12" s="17" t="s">
        <v>30</v>
      </c>
      <c r="I12" s="16" t="s">
        <v>30</v>
      </c>
      <c r="J12" s="15" t="s">
        <v>30</v>
      </c>
      <c r="K12" s="17" t="s">
        <v>30</v>
      </c>
      <c r="L12" s="16" t="s">
        <v>30</v>
      </c>
      <c r="M12" s="15" t="s">
        <v>30</v>
      </c>
      <c r="N12" s="18">
        <v>378</v>
      </c>
      <c r="O12" s="14">
        <v>288.3</v>
      </c>
      <c r="P12" s="15" t="s">
        <v>45</v>
      </c>
      <c r="Q12" s="18">
        <v>302.89999999999998</v>
      </c>
      <c r="R12" s="14">
        <v>216.4</v>
      </c>
      <c r="S12" s="15" t="s">
        <v>46</v>
      </c>
      <c r="T12" s="18">
        <v>304.96699999999998</v>
      </c>
      <c r="U12" s="14">
        <v>223.9</v>
      </c>
      <c r="V12" s="15" t="s">
        <v>47</v>
      </c>
      <c r="W12" s="18">
        <v>358.2</v>
      </c>
      <c r="X12" s="14">
        <v>261.5</v>
      </c>
      <c r="Y12" s="15" t="s">
        <v>48</v>
      </c>
      <c r="Z12" s="17" t="s">
        <v>30</v>
      </c>
      <c r="AA12" s="16" t="s">
        <v>30</v>
      </c>
      <c r="AB12" s="15" t="s">
        <v>30</v>
      </c>
      <c r="AC12" s="18">
        <v>252.9</v>
      </c>
      <c r="AD12" s="14">
        <v>249.72200000000001</v>
      </c>
      <c r="AE12" s="15" t="s">
        <v>49</v>
      </c>
      <c r="AF12" s="18">
        <v>199.11699999999999</v>
      </c>
      <c r="AG12" s="14" t="s">
        <v>30</v>
      </c>
      <c r="AH12" s="19" t="s">
        <v>30</v>
      </c>
      <c r="AI12" s="18">
        <v>200.73</v>
      </c>
      <c r="AJ12" s="14" t="s">
        <v>30</v>
      </c>
      <c r="AK12" s="19" t="s">
        <v>30</v>
      </c>
      <c r="AL12" s="18">
        <v>194.36</v>
      </c>
      <c r="AM12" s="16" t="s">
        <v>30</v>
      </c>
      <c r="AN12" s="15" t="s">
        <v>30</v>
      </c>
    </row>
    <row r="13" spans="1:40" s="9" customFormat="1" ht="15.6">
      <c r="A13" s="10" t="s">
        <v>50</v>
      </c>
      <c r="B13" s="84">
        <v>244.2</v>
      </c>
      <c r="C13" s="85">
        <v>119.794</v>
      </c>
      <c r="D13" s="86" t="s">
        <v>51</v>
      </c>
      <c r="E13" s="16" t="s">
        <v>30</v>
      </c>
      <c r="F13" s="16" t="s">
        <v>30</v>
      </c>
      <c r="G13" s="15" t="s">
        <v>30</v>
      </c>
      <c r="H13" s="17" t="s">
        <v>30</v>
      </c>
      <c r="I13" s="16" t="s">
        <v>30</v>
      </c>
      <c r="J13" s="15" t="s">
        <v>30</v>
      </c>
      <c r="K13" s="17" t="s">
        <v>30</v>
      </c>
      <c r="L13" s="16" t="s">
        <v>30</v>
      </c>
      <c r="M13" s="15" t="s">
        <v>30</v>
      </c>
      <c r="N13" s="18">
        <v>220.2</v>
      </c>
      <c r="O13" s="14">
        <v>183.1</v>
      </c>
      <c r="P13" s="15" t="s">
        <v>52</v>
      </c>
      <c r="Q13" s="18">
        <v>190.8</v>
      </c>
      <c r="R13" s="14">
        <v>144.1</v>
      </c>
      <c r="S13" s="15" t="s">
        <v>53</v>
      </c>
      <c r="T13" s="18">
        <v>174.398</v>
      </c>
      <c r="U13" s="14">
        <v>119.794</v>
      </c>
      <c r="V13" s="15" t="s">
        <v>54</v>
      </c>
      <c r="W13" s="18">
        <v>244.2</v>
      </c>
      <c r="X13" s="14">
        <v>161.6</v>
      </c>
      <c r="Y13" s="15" t="s">
        <v>55</v>
      </c>
      <c r="Z13" s="17" t="s">
        <v>30</v>
      </c>
      <c r="AA13" s="16" t="s">
        <v>30</v>
      </c>
      <c r="AB13" s="15" t="s">
        <v>30</v>
      </c>
      <c r="AC13" s="18">
        <v>193.6</v>
      </c>
      <c r="AD13" s="14">
        <v>148.87200000000001</v>
      </c>
      <c r="AE13" s="15" t="s">
        <v>56</v>
      </c>
      <c r="AF13" s="18">
        <v>132.79</v>
      </c>
      <c r="AG13" s="14" t="s">
        <v>30</v>
      </c>
      <c r="AH13" s="19" t="s">
        <v>30</v>
      </c>
      <c r="AI13" s="18">
        <v>134.65</v>
      </c>
      <c r="AJ13" s="14" t="s">
        <v>30</v>
      </c>
      <c r="AK13" s="19" t="s">
        <v>30</v>
      </c>
      <c r="AL13" s="18">
        <v>125.833</v>
      </c>
      <c r="AM13" s="16" t="s">
        <v>30</v>
      </c>
      <c r="AN13" s="15" t="s">
        <v>30</v>
      </c>
    </row>
    <row r="14" spans="1:40" s="9" customFormat="1" ht="15.6">
      <c r="A14" s="10" t="s">
        <v>57</v>
      </c>
      <c r="B14" s="84">
        <v>396.8</v>
      </c>
      <c r="C14" s="85">
        <v>209.09800000000001</v>
      </c>
      <c r="D14" s="86" t="s">
        <v>58</v>
      </c>
      <c r="E14" s="16" t="s">
        <v>30</v>
      </c>
      <c r="F14" s="16" t="s">
        <v>30</v>
      </c>
      <c r="G14" s="15" t="s">
        <v>30</v>
      </c>
      <c r="H14" s="17" t="s">
        <v>30</v>
      </c>
      <c r="I14" s="16" t="s">
        <v>30</v>
      </c>
      <c r="J14" s="15" t="s">
        <v>30</v>
      </c>
      <c r="K14" s="17" t="s">
        <v>30</v>
      </c>
      <c r="L14" s="16" t="s">
        <v>30</v>
      </c>
      <c r="M14" s="15" t="s">
        <v>30</v>
      </c>
      <c r="N14" s="18">
        <v>385.4</v>
      </c>
      <c r="O14" s="14">
        <v>302.89999999999998</v>
      </c>
      <c r="P14" s="15" t="s">
        <v>59</v>
      </c>
      <c r="Q14" s="18">
        <v>294.3</v>
      </c>
      <c r="R14" s="14">
        <v>224.5</v>
      </c>
      <c r="S14" s="15" t="s">
        <v>60</v>
      </c>
      <c r="T14" s="18">
        <v>329.2</v>
      </c>
      <c r="U14" s="14">
        <v>214.88900000000001</v>
      </c>
      <c r="V14" s="15" t="s">
        <v>61</v>
      </c>
      <c r="W14" s="18">
        <v>396.8</v>
      </c>
      <c r="X14" s="14">
        <v>226.9</v>
      </c>
      <c r="Y14" s="15" t="s">
        <v>62</v>
      </c>
      <c r="Z14" s="17" t="s">
        <v>30</v>
      </c>
      <c r="AA14" s="16" t="s">
        <v>30</v>
      </c>
      <c r="AB14" s="15" t="s">
        <v>30</v>
      </c>
      <c r="AC14" s="18">
        <v>290.3</v>
      </c>
      <c r="AD14" s="14">
        <v>241.64</v>
      </c>
      <c r="AE14" s="15" t="s">
        <v>63</v>
      </c>
      <c r="AF14" s="18">
        <v>228.00299999999999</v>
      </c>
      <c r="AG14" s="14" t="s">
        <v>30</v>
      </c>
      <c r="AH14" s="19" t="s">
        <v>30</v>
      </c>
      <c r="AI14" s="18">
        <v>209.1</v>
      </c>
      <c r="AJ14" s="14" t="s">
        <v>30</v>
      </c>
      <c r="AK14" s="19" t="s">
        <v>30</v>
      </c>
      <c r="AL14" s="18">
        <v>212.85599999999999</v>
      </c>
      <c r="AM14" s="16" t="s">
        <v>30</v>
      </c>
      <c r="AN14" s="15" t="s">
        <v>30</v>
      </c>
    </row>
    <row r="15" spans="1:40" s="9" customFormat="1" ht="15.6" customHeight="1">
      <c r="A15" s="10" t="s">
        <v>64</v>
      </c>
      <c r="B15" s="84">
        <v>4716.1000000000004</v>
      </c>
      <c r="C15" s="85">
        <v>1526.3579999999999</v>
      </c>
      <c r="D15" s="86" t="s">
        <v>65</v>
      </c>
      <c r="E15" s="16" t="s">
        <v>30</v>
      </c>
      <c r="F15" s="16" t="s">
        <v>30</v>
      </c>
      <c r="G15" s="15" t="s">
        <v>30</v>
      </c>
      <c r="H15" s="17" t="s">
        <v>30</v>
      </c>
      <c r="I15" s="16" t="s">
        <v>30</v>
      </c>
      <c r="J15" s="15" t="s">
        <v>30</v>
      </c>
      <c r="K15" s="17" t="s">
        <v>30</v>
      </c>
      <c r="L15" s="16" t="s">
        <v>30</v>
      </c>
      <c r="M15" s="15" t="s">
        <v>30</v>
      </c>
      <c r="N15" s="18">
        <v>4198.3</v>
      </c>
      <c r="O15" s="14">
        <v>3097.3</v>
      </c>
      <c r="P15" s="15" t="s">
        <v>66</v>
      </c>
      <c r="Q15" s="18">
        <v>3548.1</v>
      </c>
      <c r="R15" s="14">
        <v>2838.6</v>
      </c>
      <c r="S15" s="15" t="s">
        <v>67</v>
      </c>
      <c r="T15" s="18">
        <v>3793.8</v>
      </c>
      <c r="U15" s="14">
        <v>1526.3579999999999</v>
      </c>
      <c r="V15" s="15" t="s">
        <v>68</v>
      </c>
      <c r="W15" s="18">
        <v>4716.1000000000004</v>
      </c>
      <c r="X15" s="14">
        <v>3055.9</v>
      </c>
      <c r="Y15" s="15" t="s">
        <v>69</v>
      </c>
      <c r="Z15" s="17" t="s">
        <v>30</v>
      </c>
      <c r="AA15" s="16" t="s">
        <v>30</v>
      </c>
      <c r="AB15" s="15" t="s">
        <v>30</v>
      </c>
      <c r="AC15" s="18">
        <v>3766.3490000000002</v>
      </c>
      <c r="AD15" s="14">
        <v>3317.1</v>
      </c>
      <c r="AE15" s="15" t="s">
        <v>70</v>
      </c>
      <c r="AF15" s="18">
        <v>2679.22</v>
      </c>
      <c r="AG15" s="14" t="s">
        <v>30</v>
      </c>
      <c r="AH15" s="19" t="s">
        <v>30</v>
      </c>
      <c r="AI15" s="18">
        <v>2414.54</v>
      </c>
      <c r="AJ15" s="14" t="s">
        <v>30</v>
      </c>
      <c r="AK15" s="19" t="s">
        <v>30</v>
      </c>
      <c r="AL15" s="18">
        <v>2738.069</v>
      </c>
      <c r="AM15" s="16" t="s">
        <v>30</v>
      </c>
      <c r="AN15" s="15" t="s">
        <v>30</v>
      </c>
    </row>
    <row r="16" spans="1:40" s="9" customFormat="1" ht="15.6">
      <c r="A16" s="10" t="s">
        <v>71</v>
      </c>
      <c r="B16" s="84">
        <v>536</v>
      </c>
      <c r="C16" s="85">
        <v>290.17899999999997</v>
      </c>
      <c r="D16" s="86" t="s">
        <v>72</v>
      </c>
      <c r="E16" s="16" t="s">
        <v>30</v>
      </c>
      <c r="F16" s="16" t="s">
        <v>30</v>
      </c>
      <c r="G16" s="15" t="s">
        <v>30</v>
      </c>
      <c r="H16" s="17" t="s">
        <v>30</v>
      </c>
      <c r="I16" s="16" t="s">
        <v>30</v>
      </c>
      <c r="J16" s="15" t="s">
        <v>30</v>
      </c>
      <c r="K16" s="17" t="s">
        <v>30</v>
      </c>
      <c r="L16" s="16" t="s">
        <v>30</v>
      </c>
      <c r="M16" s="15" t="s">
        <v>30</v>
      </c>
      <c r="N16" s="18">
        <v>533.4</v>
      </c>
      <c r="O16" s="14">
        <v>394.4</v>
      </c>
      <c r="P16" s="15" t="s">
        <v>73</v>
      </c>
      <c r="Q16" s="18">
        <v>486.3</v>
      </c>
      <c r="R16" s="14">
        <v>358.6</v>
      </c>
      <c r="S16" s="15" t="s">
        <v>74</v>
      </c>
      <c r="T16" s="18">
        <v>478.589</v>
      </c>
      <c r="U16" s="14">
        <v>304.2</v>
      </c>
      <c r="V16" s="15" t="s">
        <v>75</v>
      </c>
      <c r="W16" s="18">
        <v>536</v>
      </c>
      <c r="X16" s="14">
        <v>364.4</v>
      </c>
      <c r="Y16" s="15" t="s">
        <v>76</v>
      </c>
      <c r="Z16" s="17" t="s">
        <v>30</v>
      </c>
      <c r="AA16" s="16" t="s">
        <v>30</v>
      </c>
      <c r="AB16" s="15" t="s">
        <v>30</v>
      </c>
      <c r="AC16" s="18">
        <v>420.8</v>
      </c>
      <c r="AD16" s="14">
        <v>305.01</v>
      </c>
      <c r="AE16" s="15" t="s">
        <v>77</v>
      </c>
      <c r="AF16" s="18">
        <v>290.17899999999997</v>
      </c>
      <c r="AG16" s="14" t="s">
        <v>30</v>
      </c>
      <c r="AH16" s="19" t="s">
        <v>30</v>
      </c>
      <c r="AI16" s="18">
        <v>342.16</v>
      </c>
      <c r="AJ16" s="14" t="s">
        <v>30</v>
      </c>
      <c r="AK16" s="19" t="s">
        <v>30</v>
      </c>
      <c r="AL16" s="18">
        <v>317.84199999999998</v>
      </c>
      <c r="AM16" s="16" t="s">
        <v>30</v>
      </c>
      <c r="AN16" s="15" t="s">
        <v>30</v>
      </c>
    </row>
    <row r="17" spans="1:40" s="9" customFormat="1" ht="15.6">
      <c r="A17" s="10" t="s">
        <v>78</v>
      </c>
      <c r="B17" s="84">
        <v>492.2</v>
      </c>
      <c r="C17" s="85">
        <v>223.595</v>
      </c>
      <c r="D17" s="86" t="s">
        <v>79</v>
      </c>
      <c r="E17" s="16" t="s">
        <v>30</v>
      </c>
      <c r="F17" s="16" t="s">
        <v>30</v>
      </c>
      <c r="G17" s="15" t="s">
        <v>30</v>
      </c>
      <c r="H17" s="17" t="s">
        <v>30</v>
      </c>
      <c r="I17" s="16" t="s">
        <v>30</v>
      </c>
      <c r="J17" s="15" t="s">
        <v>30</v>
      </c>
      <c r="K17" s="17" t="s">
        <v>30</v>
      </c>
      <c r="L17" s="16" t="s">
        <v>30</v>
      </c>
      <c r="M17" s="15" t="s">
        <v>30</v>
      </c>
      <c r="N17" s="18">
        <v>486.1</v>
      </c>
      <c r="O17" s="14">
        <v>341.4</v>
      </c>
      <c r="P17" s="15" t="s">
        <v>80</v>
      </c>
      <c r="Q17" s="18">
        <v>385</v>
      </c>
      <c r="R17" s="14">
        <v>233.1</v>
      </c>
      <c r="S17" s="15" t="s">
        <v>81</v>
      </c>
      <c r="T17" s="18">
        <v>339.7</v>
      </c>
      <c r="U17" s="14">
        <v>246.3</v>
      </c>
      <c r="V17" s="15" t="s">
        <v>82</v>
      </c>
      <c r="W17" s="18">
        <v>492.2</v>
      </c>
      <c r="X17" s="14">
        <v>317.5</v>
      </c>
      <c r="Y17" s="15" t="s">
        <v>83</v>
      </c>
      <c r="Z17" s="17" t="s">
        <v>30</v>
      </c>
      <c r="AA17" s="16" t="s">
        <v>30</v>
      </c>
      <c r="AB17" s="15" t="s">
        <v>30</v>
      </c>
      <c r="AC17" s="18">
        <v>342.9</v>
      </c>
      <c r="AD17" s="14">
        <v>308.61</v>
      </c>
      <c r="AE17" s="15" t="s">
        <v>84</v>
      </c>
      <c r="AF17" s="18">
        <v>251.166</v>
      </c>
      <c r="AG17" s="14" t="s">
        <v>30</v>
      </c>
      <c r="AH17" s="19" t="s">
        <v>30</v>
      </c>
      <c r="AI17" s="18">
        <v>223.6</v>
      </c>
      <c r="AJ17" s="14" t="s">
        <v>30</v>
      </c>
      <c r="AK17" s="19" t="s">
        <v>30</v>
      </c>
      <c r="AL17" s="18">
        <v>242.71899999999999</v>
      </c>
      <c r="AM17" s="16" t="s">
        <v>30</v>
      </c>
      <c r="AN17" s="15" t="s">
        <v>30</v>
      </c>
    </row>
    <row r="18" spans="1:40" s="9" customFormat="1" ht="15.6">
      <c r="A18" s="10" t="s">
        <v>85</v>
      </c>
      <c r="B18" s="84">
        <v>301.5</v>
      </c>
      <c r="C18" s="85">
        <v>79.272000000000006</v>
      </c>
      <c r="D18" s="86" t="s">
        <v>86</v>
      </c>
      <c r="E18" s="16" t="s">
        <v>30</v>
      </c>
      <c r="F18" s="16" t="s">
        <v>30</v>
      </c>
      <c r="G18" s="15" t="s">
        <v>30</v>
      </c>
      <c r="H18" s="17" t="s">
        <v>30</v>
      </c>
      <c r="I18" s="16" t="s">
        <v>30</v>
      </c>
      <c r="J18" s="15" t="s">
        <v>30</v>
      </c>
      <c r="K18" s="17" t="s">
        <v>30</v>
      </c>
      <c r="L18" s="16" t="s">
        <v>30</v>
      </c>
      <c r="M18" s="15" t="s">
        <v>30</v>
      </c>
      <c r="N18" s="18">
        <v>301.5</v>
      </c>
      <c r="O18" s="14">
        <v>214.5</v>
      </c>
      <c r="P18" s="15" t="s">
        <v>87</v>
      </c>
      <c r="Q18" s="18">
        <v>204.3</v>
      </c>
      <c r="R18" s="14">
        <v>149</v>
      </c>
      <c r="S18" s="15" t="s">
        <v>88</v>
      </c>
      <c r="T18" s="18">
        <v>247.5</v>
      </c>
      <c r="U18" s="14">
        <v>79.272000000000006</v>
      </c>
      <c r="V18" s="15" t="s">
        <v>89</v>
      </c>
      <c r="W18" s="18">
        <v>263.89999999999998</v>
      </c>
      <c r="X18" s="14">
        <v>196.6</v>
      </c>
      <c r="Y18" s="15" t="s">
        <v>90</v>
      </c>
      <c r="Z18" s="17" t="s">
        <v>30</v>
      </c>
      <c r="AA18" s="16" t="s">
        <v>30</v>
      </c>
      <c r="AB18" s="15" t="s">
        <v>30</v>
      </c>
      <c r="AC18" s="18">
        <v>213.1</v>
      </c>
      <c r="AD18" s="14">
        <v>148.84299999999999</v>
      </c>
      <c r="AE18" s="15" t="s">
        <v>91</v>
      </c>
      <c r="AF18" s="18">
        <v>92.856999999999999</v>
      </c>
      <c r="AG18" s="14" t="s">
        <v>30</v>
      </c>
      <c r="AH18" s="19" t="s">
        <v>30</v>
      </c>
      <c r="AI18" s="18">
        <v>92.39</v>
      </c>
      <c r="AJ18" s="14" t="s">
        <v>30</v>
      </c>
      <c r="AK18" s="19" t="s">
        <v>30</v>
      </c>
      <c r="AL18" s="18">
        <v>87.430999999999997</v>
      </c>
      <c r="AM18" s="16" t="s">
        <v>30</v>
      </c>
      <c r="AN18" s="15" t="s">
        <v>30</v>
      </c>
    </row>
    <row r="19" spans="1:40" s="9" customFormat="1" ht="15.6">
      <c r="A19" s="10" t="s">
        <v>92</v>
      </c>
      <c r="B19" s="84">
        <v>4170.5</v>
      </c>
      <c r="C19" s="85">
        <v>1280.058</v>
      </c>
      <c r="D19" s="86" t="s">
        <v>93</v>
      </c>
      <c r="E19" s="16" t="s">
        <v>30</v>
      </c>
      <c r="F19" s="16" t="s">
        <v>30</v>
      </c>
      <c r="G19" s="15" t="s">
        <v>30</v>
      </c>
      <c r="H19" s="17" t="s">
        <v>30</v>
      </c>
      <c r="I19" s="16" t="s">
        <v>30</v>
      </c>
      <c r="J19" s="15" t="s">
        <v>30</v>
      </c>
      <c r="K19" s="17" t="s">
        <v>30</v>
      </c>
      <c r="L19" s="16" t="s">
        <v>30</v>
      </c>
      <c r="M19" s="15" t="s">
        <v>30</v>
      </c>
      <c r="N19" s="18">
        <v>3662.3</v>
      </c>
      <c r="O19" s="14">
        <v>2635</v>
      </c>
      <c r="P19" s="15" t="s">
        <v>94</v>
      </c>
      <c r="Q19" s="18">
        <v>2851.3</v>
      </c>
      <c r="R19" s="14">
        <v>2274.8000000000002</v>
      </c>
      <c r="S19" s="15" t="s">
        <v>95</v>
      </c>
      <c r="T19" s="18">
        <v>3364.7339999999999</v>
      </c>
      <c r="U19" s="14">
        <v>1280.058</v>
      </c>
      <c r="V19" s="15" t="s">
        <v>96</v>
      </c>
      <c r="W19" s="18">
        <v>4170.5</v>
      </c>
      <c r="X19" s="14">
        <v>2530.8000000000002</v>
      </c>
      <c r="Y19" s="15" t="s">
        <v>97</v>
      </c>
      <c r="Z19" s="17" t="s">
        <v>30</v>
      </c>
      <c r="AA19" s="16" t="s">
        <v>30</v>
      </c>
      <c r="AB19" s="15" t="s">
        <v>30</v>
      </c>
      <c r="AC19" s="18">
        <v>3362.8130000000001</v>
      </c>
      <c r="AD19" s="14">
        <v>2869.4</v>
      </c>
      <c r="AE19" s="15" t="s">
        <v>98</v>
      </c>
      <c r="AF19" s="18">
        <v>2320.33</v>
      </c>
      <c r="AG19" s="14" t="s">
        <v>30</v>
      </c>
      <c r="AH19" s="19" t="s">
        <v>30</v>
      </c>
      <c r="AI19" s="18">
        <v>2085.5500000000002</v>
      </c>
      <c r="AJ19" s="14" t="s">
        <v>30</v>
      </c>
      <c r="AK19" s="19" t="s">
        <v>30</v>
      </c>
      <c r="AL19" s="18">
        <v>2561.8829999999998</v>
      </c>
      <c r="AM19" s="16" t="s">
        <v>30</v>
      </c>
      <c r="AN19" s="15" t="s">
        <v>30</v>
      </c>
    </row>
    <row r="20" spans="1:40" s="9" customFormat="1" ht="15.6">
      <c r="A20" s="10" t="s">
        <v>99</v>
      </c>
      <c r="B20" s="84">
        <v>536</v>
      </c>
      <c r="C20" s="85">
        <v>290.17899999999997</v>
      </c>
      <c r="D20" s="86" t="s">
        <v>100</v>
      </c>
      <c r="E20" s="16" t="s">
        <v>30</v>
      </c>
      <c r="F20" s="16" t="s">
        <v>30</v>
      </c>
      <c r="G20" s="15" t="s">
        <v>30</v>
      </c>
      <c r="H20" s="17" t="s">
        <v>30</v>
      </c>
      <c r="I20" s="16" t="s">
        <v>30</v>
      </c>
      <c r="J20" s="15" t="s">
        <v>30</v>
      </c>
      <c r="K20" s="17" t="s">
        <v>30</v>
      </c>
      <c r="L20" s="16" t="s">
        <v>30</v>
      </c>
      <c r="M20" s="15" t="s">
        <v>30</v>
      </c>
      <c r="N20" s="18">
        <v>533.4</v>
      </c>
      <c r="O20" s="14">
        <v>394.4</v>
      </c>
      <c r="P20" s="15" t="s">
        <v>73</v>
      </c>
      <c r="Q20" s="18">
        <v>486.3</v>
      </c>
      <c r="R20" s="14">
        <v>358.6</v>
      </c>
      <c r="S20" s="15" t="s">
        <v>74</v>
      </c>
      <c r="T20" s="18">
        <v>478.589</v>
      </c>
      <c r="U20" s="14">
        <v>304.2</v>
      </c>
      <c r="V20" s="15" t="s">
        <v>75</v>
      </c>
      <c r="W20" s="18">
        <v>536</v>
      </c>
      <c r="X20" s="14">
        <v>364.4</v>
      </c>
      <c r="Y20" s="15" t="s">
        <v>101</v>
      </c>
      <c r="Z20" s="17" t="s">
        <v>30</v>
      </c>
      <c r="AA20" s="16" t="s">
        <v>30</v>
      </c>
      <c r="AB20" s="15" t="s">
        <v>30</v>
      </c>
      <c r="AC20" s="18">
        <v>420.8</v>
      </c>
      <c r="AD20" s="14">
        <v>305.01</v>
      </c>
      <c r="AE20" s="15" t="s">
        <v>77</v>
      </c>
      <c r="AF20" s="18">
        <v>290.17899999999997</v>
      </c>
      <c r="AG20" s="14" t="s">
        <v>30</v>
      </c>
      <c r="AH20" s="19" t="s">
        <v>30</v>
      </c>
      <c r="AI20" s="18">
        <v>342.16</v>
      </c>
      <c r="AJ20" s="14" t="s">
        <v>30</v>
      </c>
      <c r="AK20" s="19" t="s">
        <v>30</v>
      </c>
      <c r="AL20" s="18">
        <v>317.84199999999998</v>
      </c>
      <c r="AM20" s="16" t="s">
        <v>30</v>
      </c>
      <c r="AN20" s="15" t="s">
        <v>30</v>
      </c>
    </row>
    <row r="21" spans="1:40" s="9" customFormat="1" ht="15.6">
      <c r="A21" s="10" t="s">
        <v>102</v>
      </c>
      <c r="B21" s="84">
        <v>204.8</v>
      </c>
      <c r="C21" s="85">
        <v>123.90900000000001</v>
      </c>
      <c r="D21" s="86" t="s">
        <v>103</v>
      </c>
      <c r="E21" s="16" t="s">
        <v>30</v>
      </c>
      <c r="F21" s="16" t="s">
        <v>30</v>
      </c>
      <c r="G21" s="15" t="s">
        <v>30</v>
      </c>
      <c r="H21" s="17" t="s">
        <v>30</v>
      </c>
      <c r="I21" s="16" t="s">
        <v>30</v>
      </c>
      <c r="J21" s="15" t="s">
        <v>30</v>
      </c>
      <c r="K21" s="17" t="s">
        <v>30</v>
      </c>
      <c r="L21" s="16" t="s">
        <v>30</v>
      </c>
      <c r="M21" s="15" t="s">
        <v>30</v>
      </c>
      <c r="N21" s="18">
        <v>204.8</v>
      </c>
      <c r="O21" s="14">
        <v>159.9</v>
      </c>
      <c r="P21" s="15" t="s">
        <v>104</v>
      </c>
      <c r="Q21" s="18">
        <v>176.6</v>
      </c>
      <c r="R21" s="14">
        <v>145.30000000000001</v>
      </c>
      <c r="S21" s="15" t="s">
        <v>105</v>
      </c>
      <c r="T21" s="18">
        <v>167.6</v>
      </c>
      <c r="U21" s="14">
        <v>123.90900000000001</v>
      </c>
      <c r="V21" s="15" t="s">
        <v>106</v>
      </c>
      <c r="W21" s="18">
        <v>197</v>
      </c>
      <c r="X21" s="14">
        <v>140.19999999999999</v>
      </c>
      <c r="Y21" s="15" t="s">
        <v>107</v>
      </c>
      <c r="Z21" s="17" t="s">
        <v>30</v>
      </c>
      <c r="AA21" s="16" t="s">
        <v>30</v>
      </c>
      <c r="AB21" s="15" t="s">
        <v>30</v>
      </c>
      <c r="AC21" s="18">
        <v>148.80000000000001</v>
      </c>
      <c r="AD21" s="14">
        <v>128.37899999999999</v>
      </c>
      <c r="AE21" s="15" t="s">
        <v>108</v>
      </c>
      <c r="AF21" s="18">
        <v>167.68</v>
      </c>
      <c r="AG21" s="14" t="s">
        <v>30</v>
      </c>
      <c r="AH21" s="19" t="s">
        <v>30</v>
      </c>
      <c r="AI21" s="18">
        <v>125.82</v>
      </c>
      <c r="AJ21" s="14" t="s">
        <v>30</v>
      </c>
      <c r="AK21" s="19" t="s">
        <v>30</v>
      </c>
      <c r="AL21" s="18">
        <v>153.05000000000001</v>
      </c>
      <c r="AM21" s="16" t="s">
        <v>30</v>
      </c>
      <c r="AN21" s="15" t="s">
        <v>30</v>
      </c>
    </row>
    <row r="22" spans="1:40" s="9" customFormat="1" ht="15.6">
      <c r="A22" s="10" t="s">
        <v>109</v>
      </c>
      <c r="B22" s="84">
        <v>504.8</v>
      </c>
      <c r="C22" s="85">
        <v>227.43299999999999</v>
      </c>
      <c r="D22" s="86" t="s">
        <v>110</v>
      </c>
      <c r="E22" s="16" t="s">
        <v>30</v>
      </c>
      <c r="F22" s="16" t="s">
        <v>30</v>
      </c>
      <c r="G22" s="15" t="s">
        <v>30</v>
      </c>
      <c r="H22" s="17" t="s">
        <v>30</v>
      </c>
      <c r="I22" s="16" t="s">
        <v>30</v>
      </c>
      <c r="J22" s="15" t="s">
        <v>30</v>
      </c>
      <c r="K22" s="17" t="s">
        <v>30</v>
      </c>
      <c r="L22" s="16" t="s">
        <v>30</v>
      </c>
      <c r="M22" s="15" t="s">
        <v>30</v>
      </c>
      <c r="N22" s="18">
        <v>433.7</v>
      </c>
      <c r="O22" s="14">
        <v>366.4</v>
      </c>
      <c r="P22" s="15" t="s">
        <v>111</v>
      </c>
      <c r="Q22" s="18">
        <v>345.1</v>
      </c>
      <c r="R22" s="14">
        <v>261.5</v>
      </c>
      <c r="S22" s="15" t="s">
        <v>112</v>
      </c>
      <c r="T22" s="18">
        <v>429.21800000000002</v>
      </c>
      <c r="U22" s="14">
        <v>289.19400000000002</v>
      </c>
      <c r="V22" s="15" t="s">
        <v>113</v>
      </c>
      <c r="W22" s="18">
        <v>504.8</v>
      </c>
      <c r="X22" s="14">
        <v>320.8</v>
      </c>
      <c r="Y22" s="15" t="s">
        <v>114</v>
      </c>
      <c r="Z22" s="17" t="s">
        <v>30</v>
      </c>
      <c r="AA22" s="16" t="s">
        <v>30</v>
      </c>
      <c r="AB22" s="15" t="s">
        <v>30</v>
      </c>
      <c r="AC22" s="18">
        <v>362.7</v>
      </c>
      <c r="AD22" s="14">
        <v>309.86900000000003</v>
      </c>
      <c r="AE22" s="15" t="s">
        <v>115</v>
      </c>
      <c r="AF22" s="18">
        <v>227.43299999999999</v>
      </c>
      <c r="AG22" s="14" t="s">
        <v>30</v>
      </c>
      <c r="AH22" s="19" t="s">
        <v>30</v>
      </c>
      <c r="AI22" s="18">
        <v>237.62</v>
      </c>
      <c r="AJ22" s="14" t="s">
        <v>30</v>
      </c>
      <c r="AK22" s="19" t="s">
        <v>30</v>
      </c>
      <c r="AL22" s="18">
        <v>229.452</v>
      </c>
      <c r="AM22" s="16" t="s">
        <v>30</v>
      </c>
      <c r="AN22" s="15" t="s">
        <v>30</v>
      </c>
    </row>
    <row r="23" spans="1:40" s="9" customFormat="1" ht="15.6">
      <c r="A23" s="10" t="s">
        <v>116</v>
      </c>
      <c r="B23" s="84">
        <v>664.8</v>
      </c>
      <c r="C23" s="85">
        <v>353.1</v>
      </c>
      <c r="D23" s="86" t="s">
        <v>117</v>
      </c>
      <c r="E23" s="16" t="s">
        <v>30</v>
      </c>
      <c r="F23" s="16" t="s">
        <v>30</v>
      </c>
      <c r="G23" s="15" t="s">
        <v>30</v>
      </c>
      <c r="H23" s="17" t="s">
        <v>30</v>
      </c>
      <c r="I23" s="16" t="s">
        <v>30</v>
      </c>
      <c r="J23" s="15" t="s">
        <v>30</v>
      </c>
      <c r="K23" s="17" t="s">
        <v>30</v>
      </c>
      <c r="L23" s="16" t="s">
        <v>30</v>
      </c>
      <c r="M23" s="15" t="s">
        <v>30</v>
      </c>
      <c r="N23" s="18">
        <v>601.1</v>
      </c>
      <c r="O23" s="14">
        <v>523.20000000000005</v>
      </c>
      <c r="P23" s="15" t="s">
        <v>118</v>
      </c>
      <c r="Q23" s="18">
        <v>572.20000000000005</v>
      </c>
      <c r="R23" s="14">
        <v>353.1</v>
      </c>
      <c r="S23" s="15" t="s">
        <v>119</v>
      </c>
      <c r="T23" s="18">
        <v>550.44399999999996</v>
      </c>
      <c r="U23" s="14">
        <v>355.5</v>
      </c>
      <c r="V23" s="15" t="s">
        <v>120</v>
      </c>
      <c r="W23" s="18">
        <v>664.8</v>
      </c>
      <c r="X23" s="14">
        <v>498.7</v>
      </c>
      <c r="Y23" s="15" t="s">
        <v>121</v>
      </c>
      <c r="Z23" s="17" t="s">
        <v>30</v>
      </c>
      <c r="AA23" s="16" t="s">
        <v>30</v>
      </c>
      <c r="AB23" s="15" t="s">
        <v>30</v>
      </c>
      <c r="AC23" s="18">
        <v>508.2</v>
      </c>
      <c r="AD23" s="14">
        <v>433.45</v>
      </c>
      <c r="AE23" s="15" t="s">
        <v>122</v>
      </c>
      <c r="AF23" s="18">
        <v>585.68100000000004</v>
      </c>
      <c r="AG23" s="14" t="s">
        <v>30</v>
      </c>
      <c r="AH23" s="19" t="s">
        <v>30</v>
      </c>
      <c r="AI23" s="18">
        <v>576.46</v>
      </c>
      <c r="AJ23" s="14" t="s">
        <v>30</v>
      </c>
      <c r="AK23" s="19" t="s">
        <v>30</v>
      </c>
      <c r="AL23" s="18">
        <v>660.71799999999996</v>
      </c>
      <c r="AM23" s="16" t="s">
        <v>30</v>
      </c>
      <c r="AN23" s="15" t="s">
        <v>30</v>
      </c>
    </row>
    <row r="24" spans="1:40" s="9" customFormat="1" ht="15.6">
      <c r="A24" s="10" t="s">
        <v>123</v>
      </c>
      <c r="B24" s="84">
        <v>740.6</v>
      </c>
      <c r="C24" s="85">
        <v>387</v>
      </c>
      <c r="D24" s="86" t="s">
        <v>124</v>
      </c>
      <c r="E24" s="16" t="s">
        <v>30</v>
      </c>
      <c r="F24" s="16" t="s">
        <v>30</v>
      </c>
      <c r="G24" s="15" t="s">
        <v>30</v>
      </c>
      <c r="H24" s="17" t="s">
        <v>30</v>
      </c>
      <c r="I24" s="16" t="s">
        <v>30</v>
      </c>
      <c r="J24" s="15" t="s">
        <v>30</v>
      </c>
      <c r="K24" s="17" t="s">
        <v>30</v>
      </c>
      <c r="L24" s="16" t="s">
        <v>30</v>
      </c>
      <c r="M24" s="15" t="s">
        <v>30</v>
      </c>
      <c r="N24" s="18">
        <v>675.1</v>
      </c>
      <c r="O24" s="14">
        <v>559.70000000000005</v>
      </c>
      <c r="P24" s="15" t="s">
        <v>125</v>
      </c>
      <c r="Q24" s="18">
        <v>613.20000000000005</v>
      </c>
      <c r="R24" s="14">
        <v>387</v>
      </c>
      <c r="S24" s="15" t="s">
        <v>126</v>
      </c>
      <c r="T24" s="18">
        <v>695.92100000000005</v>
      </c>
      <c r="U24" s="14">
        <v>440.6</v>
      </c>
      <c r="V24" s="15" t="s">
        <v>127</v>
      </c>
      <c r="W24" s="18">
        <v>740.6</v>
      </c>
      <c r="X24" s="14">
        <v>557.1</v>
      </c>
      <c r="Y24" s="15" t="s">
        <v>128</v>
      </c>
      <c r="Z24" s="17" t="s">
        <v>30</v>
      </c>
      <c r="AA24" s="16" t="s">
        <v>30</v>
      </c>
      <c r="AB24" s="15" t="s">
        <v>30</v>
      </c>
      <c r="AC24" s="18">
        <v>569.6</v>
      </c>
      <c r="AD24" s="14">
        <v>495.529</v>
      </c>
      <c r="AE24" s="15" t="s">
        <v>129</v>
      </c>
      <c r="AF24" s="18">
        <v>624.97900000000004</v>
      </c>
      <c r="AG24" s="14" t="s">
        <v>30</v>
      </c>
      <c r="AH24" s="19" t="s">
        <v>30</v>
      </c>
      <c r="AI24" s="18">
        <v>648.39400000000001</v>
      </c>
      <c r="AJ24" s="14" t="s">
        <v>30</v>
      </c>
      <c r="AK24" s="19" t="s">
        <v>30</v>
      </c>
      <c r="AL24" s="18">
        <v>728.83299999999997</v>
      </c>
      <c r="AM24" s="16" t="s">
        <v>30</v>
      </c>
      <c r="AN24" s="15" t="s">
        <v>30</v>
      </c>
    </row>
    <row r="25" spans="1:40" s="9" customFormat="1" ht="15.6">
      <c r="A25" s="10" t="s">
        <v>130</v>
      </c>
      <c r="B25" s="84">
        <v>51.189</v>
      </c>
      <c r="C25" s="85">
        <v>18</v>
      </c>
      <c r="D25" s="86" t="s">
        <v>131</v>
      </c>
      <c r="E25" s="16" t="s">
        <v>30</v>
      </c>
      <c r="F25" s="16" t="s">
        <v>30</v>
      </c>
      <c r="G25" s="15" t="s">
        <v>30</v>
      </c>
      <c r="H25" s="17" t="s">
        <v>30</v>
      </c>
      <c r="I25" s="16" t="s">
        <v>30</v>
      </c>
      <c r="J25" s="15" t="s">
        <v>30</v>
      </c>
      <c r="K25" s="17" t="s">
        <v>30</v>
      </c>
      <c r="L25" s="16" t="s">
        <v>30</v>
      </c>
      <c r="M25" s="15" t="s">
        <v>30</v>
      </c>
      <c r="N25" s="18">
        <v>35.4</v>
      </c>
      <c r="O25" s="14">
        <v>27.2</v>
      </c>
      <c r="P25" s="15" t="s">
        <v>132</v>
      </c>
      <c r="Q25" s="18">
        <v>33.200000000000003</v>
      </c>
      <c r="R25" s="14">
        <v>31.5</v>
      </c>
      <c r="S25" s="15" t="s">
        <v>133</v>
      </c>
      <c r="T25" s="18">
        <v>36</v>
      </c>
      <c r="U25" s="14">
        <v>20.388000000000002</v>
      </c>
      <c r="V25" s="15" t="s">
        <v>134</v>
      </c>
      <c r="W25" s="18">
        <v>40</v>
      </c>
      <c r="X25" s="14">
        <v>18</v>
      </c>
      <c r="Y25" s="15" t="s">
        <v>135</v>
      </c>
      <c r="Z25" s="17" t="s">
        <v>30</v>
      </c>
      <c r="AA25" s="16" t="s">
        <v>30</v>
      </c>
      <c r="AB25" s="15" t="s">
        <v>30</v>
      </c>
      <c r="AC25" s="18">
        <v>24.9</v>
      </c>
      <c r="AD25" s="14">
        <v>22.96</v>
      </c>
      <c r="AE25" s="15" t="s">
        <v>136</v>
      </c>
      <c r="AF25" s="18">
        <v>33.116999999999997</v>
      </c>
      <c r="AG25" s="14" t="s">
        <v>30</v>
      </c>
      <c r="AH25" s="19" t="s">
        <v>30</v>
      </c>
      <c r="AI25" s="18">
        <v>41.843000000000004</v>
      </c>
      <c r="AJ25" s="14" t="s">
        <v>30</v>
      </c>
      <c r="AK25" s="19" t="s">
        <v>30</v>
      </c>
      <c r="AL25" s="18">
        <v>51.189</v>
      </c>
      <c r="AM25" s="16" t="s">
        <v>30</v>
      </c>
      <c r="AN25" s="15" t="s">
        <v>30</v>
      </c>
    </row>
    <row r="26" spans="1:40" s="9" customFormat="1" ht="15.6">
      <c r="A26" s="10" t="s">
        <v>137</v>
      </c>
      <c r="B26" s="84">
        <v>825</v>
      </c>
      <c r="C26" s="85">
        <v>226.65100000000001</v>
      </c>
      <c r="D26" s="86" t="s">
        <v>138</v>
      </c>
      <c r="E26" s="16" t="s">
        <v>30</v>
      </c>
      <c r="F26" s="16" t="s">
        <v>30</v>
      </c>
      <c r="G26" s="15" t="s">
        <v>30</v>
      </c>
      <c r="H26" s="17" t="s">
        <v>30</v>
      </c>
      <c r="I26" s="16" t="s">
        <v>30</v>
      </c>
      <c r="J26" s="15" t="s">
        <v>30</v>
      </c>
      <c r="K26" s="17" t="s">
        <v>30</v>
      </c>
      <c r="L26" s="16" t="s">
        <v>30</v>
      </c>
      <c r="M26" s="15" t="s">
        <v>30</v>
      </c>
      <c r="N26" s="18">
        <v>665.2</v>
      </c>
      <c r="O26" s="14">
        <v>508.5</v>
      </c>
      <c r="P26" s="15" t="s">
        <v>139</v>
      </c>
      <c r="Q26" s="18">
        <v>680.8</v>
      </c>
      <c r="R26" s="14">
        <v>462.6</v>
      </c>
      <c r="S26" s="15" t="s">
        <v>140</v>
      </c>
      <c r="T26" s="18">
        <v>825</v>
      </c>
      <c r="U26" s="14">
        <v>226.65100000000001</v>
      </c>
      <c r="V26" s="15" t="s">
        <v>141</v>
      </c>
      <c r="W26" s="18">
        <v>688.2</v>
      </c>
      <c r="X26" s="14">
        <v>493.5</v>
      </c>
      <c r="Y26" s="15" t="s">
        <v>142</v>
      </c>
      <c r="Z26" s="17" t="s">
        <v>30</v>
      </c>
      <c r="AA26" s="16" t="s">
        <v>30</v>
      </c>
      <c r="AB26" s="15" t="s">
        <v>30</v>
      </c>
      <c r="AC26" s="18">
        <v>494.85700000000003</v>
      </c>
      <c r="AD26" s="14">
        <v>473.6</v>
      </c>
      <c r="AE26" s="15" t="s">
        <v>143</v>
      </c>
      <c r="AF26" s="18">
        <v>436.86399999999998</v>
      </c>
      <c r="AG26" s="14" t="s">
        <v>30</v>
      </c>
      <c r="AH26" s="19" t="s">
        <v>30</v>
      </c>
      <c r="AI26" s="18">
        <v>404.78199999999998</v>
      </c>
      <c r="AJ26" s="14" t="s">
        <v>30</v>
      </c>
      <c r="AK26" s="19" t="s">
        <v>30</v>
      </c>
      <c r="AL26" s="18">
        <v>420.82400000000001</v>
      </c>
      <c r="AM26" s="16" t="s">
        <v>30</v>
      </c>
      <c r="AN26" s="15" t="s">
        <v>30</v>
      </c>
    </row>
    <row r="27" spans="1:40" s="9" customFormat="1" ht="15.6">
      <c r="A27" s="10" t="s">
        <v>144</v>
      </c>
      <c r="B27" s="84">
        <v>1872.1</v>
      </c>
      <c r="C27" s="85">
        <v>1091.5060000000001</v>
      </c>
      <c r="D27" s="86" t="s">
        <v>145</v>
      </c>
      <c r="E27" s="16" t="s">
        <v>30</v>
      </c>
      <c r="F27" s="16" t="s">
        <v>30</v>
      </c>
      <c r="G27" s="15" t="s">
        <v>30</v>
      </c>
      <c r="H27" s="17" t="s">
        <v>30</v>
      </c>
      <c r="I27" s="16" t="s">
        <v>30</v>
      </c>
      <c r="J27" s="15" t="s">
        <v>30</v>
      </c>
      <c r="K27" s="17" t="s">
        <v>30</v>
      </c>
      <c r="L27" s="16" t="s">
        <v>30</v>
      </c>
      <c r="M27" s="15" t="s">
        <v>30</v>
      </c>
      <c r="N27" s="18">
        <v>1872.1</v>
      </c>
      <c r="O27" s="14">
        <v>1395.6</v>
      </c>
      <c r="P27" s="15" t="s">
        <v>146</v>
      </c>
      <c r="Q27" s="18">
        <v>1648.6</v>
      </c>
      <c r="R27" s="14">
        <v>1128.4000000000001</v>
      </c>
      <c r="S27" s="15" t="s">
        <v>147</v>
      </c>
      <c r="T27" s="18">
        <v>1820.2059999999999</v>
      </c>
      <c r="U27" s="14">
        <v>1091.5060000000001</v>
      </c>
      <c r="V27" s="15" t="s">
        <v>148</v>
      </c>
      <c r="W27" s="18">
        <v>1730.5</v>
      </c>
      <c r="X27" s="14">
        <v>1315.1</v>
      </c>
      <c r="Y27" s="15" t="s">
        <v>149</v>
      </c>
      <c r="Z27" s="17" t="s">
        <v>30</v>
      </c>
      <c r="AA27" s="16" t="s">
        <v>30</v>
      </c>
      <c r="AB27" s="15" t="s">
        <v>30</v>
      </c>
      <c r="AC27" s="18">
        <v>1650.9</v>
      </c>
      <c r="AD27" s="14">
        <v>1430.3030000000001</v>
      </c>
      <c r="AE27" s="15" t="s">
        <v>150</v>
      </c>
      <c r="AF27" s="18">
        <v>1129.5439999999999</v>
      </c>
      <c r="AG27" s="14" t="s">
        <v>30</v>
      </c>
      <c r="AH27" s="19" t="s">
        <v>30</v>
      </c>
      <c r="AI27" s="18">
        <v>1162.7895000000001</v>
      </c>
      <c r="AJ27" s="14" t="s">
        <v>30</v>
      </c>
      <c r="AK27" s="19" t="s">
        <v>30</v>
      </c>
      <c r="AL27" s="18">
        <v>1442.4749999999999</v>
      </c>
      <c r="AM27" s="16" t="s">
        <v>30</v>
      </c>
      <c r="AN27" s="15" t="s">
        <v>30</v>
      </c>
    </row>
    <row r="28" spans="1:40" ht="15.6">
      <c r="A28" s="4"/>
      <c r="B28" s="87"/>
      <c r="C28" s="88"/>
      <c r="D28" s="89"/>
      <c r="E28" s="20"/>
      <c r="F28" s="21"/>
      <c r="G28" s="22"/>
      <c r="H28" s="20"/>
      <c r="I28" s="21"/>
      <c r="J28" s="22"/>
      <c r="K28" s="20"/>
      <c r="L28" s="21"/>
      <c r="M28" s="22"/>
      <c r="N28" s="20"/>
      <c r="O28" s="21"/>
      <c r="P28" s="22"/>
      <c r="Q28" s="20"/>
      <c r="R28" s="21"/>
      <c r="S28" s="22"/>
      <c r="T28" s="20"/>
      <c r="U28" s="21"/>
      <c r="V28" s="22"/>
      <c r="W28" s="20"/>
      <c r="X28" s="21"/>
      <c r="Y28" s="22"/>
      <c r="Z28" s="20"/>
      <c r="AA28" s="21"/>
      <c r="AB28" s="22"/>
      <c r="AC28" s="20"/>
      <c r="AD28" s="21"/>
      <c r="AE28" s="22"/>
      <c r="AF28" s="20"/>
      <c r="AG28" s="21"/>
      <c r="AH28" s="22"/>
      <c r="AI28" s="20"/>
      <c r="AJ28" s="21"/>
      <c r="AK28" s="22"/>
      <c r="AL28" s="20"/>
      <c r="AM28" s="21"/>
      <c r="AN28" s="22"/>
    </row>
    <row r="29" spans="1:40" s="9" customFormat="1" ht="15.6">
      <c r="A29" s="23" t="s">
        <v>151</v>
      </c>
      <c r="B29" s="128" t="s">
        <v>152</v>
      </c>
      <c r="C29" s="129"/>
      <c r="D29" s="130"/>
      <c r="E29" s="131" t="s">
        <v>153</v>
      </c>
      <c r="F29" s="132"/>
      <c r="G29" s="133"/>
      <c r="H29" s="131" t="s">
        <v>154</v>
      </c>
      <c r="I29" s="132"/>
      <c r="J29" s="133"/>
      <c r="K29" s="131" t="s">
        <v>24</v>
      </c>
      <c r="L29" s="132"/>
      <c r="M29" s="133"/>
      <c r="N29" s="131" t="s">
        <v>153</v>
      </c>
      <c r="O29" s="132"/>
      <c r="P29" s="133"/>
      <c r="Q29" s="131" t="s">
        <v>24</v>
      </c>
      <c r="R29" s="132"/>
      <c r="S29" s="133"/>
      <c r="T29" s="131" t="s">
        <v>155</v>
      </c>
      <c r="U29" s="132"/>
      <c r="V29" s="133"/>
      <c r="W29" s="131" t="s">
        <v>22</v>
      </c>
      <c r="X29" s="132"/>
      <c r="Y29" s="133"/>
      <c r="Z29" s="131" t="s">
        <v>21</v>
      </c>
      <c r="AA29" s="132"/>
      <c r="AB29" s="133"/>
      <c r="AC29" s="131" t="s">
        <v>19</v>
      </c>
      <c r="AD29" s="132"/>
      <c r="AE29" s="133"/>
      <c r="AF29" s="131" t="s">
        <v>19</v>
      </c>
      <c r="AG29" s="132"/>
      <c r="AH29" s="133"/>
      <c r="AI29" s="131" t="s">
        <v>19</v>
      </c>
      <c r="AJ29" s="132"/>
      <c r="AK29" s="133"/>
      <c r="AL29" s="131" t="s">
        <v>19</v>
      </c>
      <c r="AM29" s="132"/>
      <c r="AN29" s="133"/>
    </row>
    <row r="30" spans="1:40" s="9" customFormat="1" ht="15.6">
      <c r="A30" s="24" t="s">
        <v>28</v>
      </c>
      <c r="B30" s="90">
        <v>41170</v>
      </c>
      <c r="C30" s="91">
        <v>15330</v>
      </c>
      <c r="D30" s="92" t="s">
        <v>156</v>
      </c>
      <c r="E30" s="25">
        <v>30115.61</v>
      </c>
      <c r="F30" s="26">
        <v>24424</v>
      </c>
      <c r="G30" s="27" t="s">
        <v>157</v>
      </c>
      <c r="H30" s="25">
        <v>26528.5</v>
      </c>
      <c r="I30" s="26">
        <v>20146.400000000001</v>
      </c>
      <c r="J30" s="27" t="s">
        <v>158</v>
      </c>
      <c r="K30" s="25">
        <v>20922.7</v>
      </c>
      <c r="L30" s="28" t="s">
        <v>30</v>
      </c>
      <c r="M30" s="27" t="s">
        <v>30</v>
      </c>
      <c r="N30" s="25">
        <v>33680.5</v>
      </c>
      <c r="O30" s="26">
        <v>29990</v>
      </c>
      <c r="P30" s="27" t="s">
        <v>159</v>
      </c>
      <c r="Q30" s="25">
        <v>23313.1</v>
      </c>
      <c r="R30" s="28" t="s">
        <v>30</v>
      </c>
      <c r="S30" s="27" t="s">
        <v>30</v>
      </c>
      <c r="T30" s="25">
        <v>24320</v>
      </c>
      <c r="U30" s="26">
        <v>15330</v>
      </c>
      <c r="V30" s="27" t="s">
        <v>160</v>
      </c>
      <c r="W30" s="25">
        <v>41170</v>
      </c>
      <c r="X30" s="26">
        <v>27200</v>
      </c>
      <c r="Y30" s="27" t="s">
        <v>161</v>
      </c>
      <c r="Z30" s="25">
        <v>32289.200000000001</v>
      </c>
      <c r="AA30" s="26">
        <v>29335.200000000001</v>
      </c>
      <c r="AB30" s="27" t="s">
        <v>162</v>
      </c>
      <c r="AC30" s="29" t="s">
        <v>30</v>
      </c>
      <c r="AD30" s="28" t="s">
        <v>30</v>
      </c>
      <c r="AE30" s="27" t="s">
        <v>30</v>
      </c>
      <c r="AF30" s="29" t="s">
        <v>30</v>
      </c>
      <c r="AG30" s="28" t="s">
        <v>30</v>
      </c>
      <c r="AH30" s="27" t="s">
        <v>30</v>
      </c>
      <c r="AI30" s="29" t="s">
        <v>30</v>
      </c>
      <c r="AJ30" s="28" t="s">
        <v>30</v>
      </c>
      <c r="AK30" s="27" t="s">
        <v>30</v>
      </c>
      <c r="AL30" s="29" t="s">
        <v>30</v>
      </c>
      <c r="AM30" s="28" t="s">
        <v>30</v>
      </c>
      <c r="AN30" s="27" t="s">
        <v>30</v>
      </c>
    </row>
    <row r="31" spans="1:40" s="9" customFormat="1" ht="15.6">
      <c r="A31" s="24" t="s">
        <v>36</v>
      </c>
      <c r="B31" s="90">
        <v>1558.16</v>
      </c>
      <c r="C31" s="91">
        <v>564.6</v>
      </c>
      <c r="D31" s="92" t="s">
        <v>163</v>
      </c>
      <c r="E31" s="25">
        <v>1558.1610000000001</v>
      </c>
      <c r="F31" s="26">
        <v>1112.7650000000001</v>
      </c>
      <c r="G31" s="27" t="s">
        <v>164</v>
      </c>
      <c r="H31" s="25">
        <v>805.7</v>
      </c>
      <c r="I31" s="26">
        <v>564.6</v>
      </c>
      <c r="J31" s="27" t="s">
        <v>165</v>
      </c>
      <c r="K31" s="25">
        <v>661.5</v>
      </c>
      <c r="L31" s="28" t="s">
        <v>30</v>
      </c>
      <c r="M31" s="27" t="s">
        <v>30</v>
      </c>
      <c r="N31" s="25">
        <v>1131.0999999999999</v>
      </c>
      <c r="O31" s="26">
        <v>1112.8</v>
      </c>
      <c r="P31" s="27" t="s">
        <v>166</v>
      </c>
      <c r="Q31" s="25">
        <v>667.1</v>
      </c>
      <c r="R31" s="28" t="s">
        <v>30</v>
      </c>
      <c r="S31" s="27" t="s">
        <v>30</v>
      </c>
      <c r="T31" s="25">
        <v>1062.5999999999999</v>
      </c>
      <c r="U31" s="26">
        <v>617.79999999999995</v>
      </c>
      <c r="V31" s="27" t="s">
        <v>167</v>
      </c>
      <c r="W31" s="25">
        <v>1365.7</v>
      </c>
      <c r="X31" s="26">
        <v>805.2</v>
      </c>
      <c r="Y31" s="27" t="s">
        <v>168</v>
      </c>
      <c r="Z31" s="25">
        <v>888.3</v>
      </c>
      <c r="AA31" s="26">
        <v>848.4</v>
      </c>
      <c r="AB31" s="27" t="s">
        <v>169</v>
      </c>
      <c r="AC31" s="29" t="s">
        <v>30</v>
      </c>
      <c r="AD31" s="28" t="s">
        <v>30</v>
      </c>
      <c r="AE31" s="27" t="s">
        <v>30</v>
      </c>
      <c r="AF31" s="29" t="s">
        <v>30</v>
      </c>
      <c r="AG31" s="28" t="s">
        <v>30</v>
      </c>
      <c r="AH31" s="27" t="s">
        <v>30</v>
      </c>
      <c r="AI31" s="29" t="s">
        <v>30</v>
      </c>
      <c r="AJ31" s="28" t="s">
        <v>30</v>
      </c>
      <c r="AK31" s="27" t="s">
        <v>30</v>
      </c>
      <c r="AL31" s="29" t="s">
        <v>30</v>
      </c>
      <c r="AM31" s="28" t="s">
        <v>30</v>
      </c>
      <c r="AN31" s="27" t="s">
        <v>30</v>
      </c>
    </row>
    <row r="32" spans="1:40" s="9" customFormat="1" ht="15.6">
      <c r="A32" s="24" t="s">
        <v>43</v>
      </c>
      <c r="B32" s="90">
        <v>437.6</v>
      </c>
      <c r="C32" s="91">
        <v>215.2</v>
      </c>
      <c r="D32" s="92" t="s">
        <v>170</v>
      </c>
      <c r="E32" s="25">
        <v>341.96199999999999</v>
      </c>
      <c r="F32" s="26">
        <v>229.953</v>
      </c>
      <c r="G32" s="27" t="s">
        <v>171</v>
      </c>
      <c r="H32" s="25">
        <v>278.60000000000002</v>
      </c>
      <c r="I32" s="26">
        <v>215.2</v>
      </c>
      <c r="J32" s="27" t="s">
        <v>172</v>
      </c>
      <c r="K32" s="25">
        <v>222</v>
      </c>
      <c r="L32" s="28" t="s">
        <v>30</v>
      </c>
      <c r="M32" s="27" t="s">
        <v>30</v>
      </c>
      <c r="N32" s="25">
        <v>350.6</v>
      </c>
      <c r="O32" s="26">
        <v>331</v>
      </c>
      <c r="P32" s="27" t="s">
        <v>173</v>
      </c>
      <c r="Q32" s="25">
        <v>270.7</v>
      </c>
      <c r="R32" s="28" t="s">
        <v>30</v>
      </c>
      <c r="S32" s="27" t="s">
        <v>30</v>
      </c>
      <c r="T32" s="25">
        <v>320.89999999999998</v>
      </c>
      <c r="U32" s="26">
        <v>229.5</v>
      </c>
      <c r="V32" s="27" t="s">
        <v>174</v>
      </c>
      <c r="W32" s="25">
        <v>437.6</v>
      </c>
      <c r="X32" s="26">
        <v>289.5</v>
      </c>
      <c r="Y32" s="27" t="s">
        <v>175</v>
      </c>
      <c r="Z32" s="25">
        <v>291.60000000000002</v>
      </c>
      <c r="AA32" s="26">
        <v>235.4</v>
      </c>
      <c r="AB32" s="27" t="s">
        <v>176</v>
      </c>
      <c r="AC32" s="29" t="s">
        <v>30</v>
      </c>
      <c r="AD32" s="28" t="s">
        <v>30</v>
      </c>
      <c r="AE32" s="27" t="s">
        <v>30</v>
      </c>
      <c r="AF32" s="29" t="s">
        <v>30</v>
      </c>
      <c r="AG32" s="28" t="s">
        <v>30</v>
      </c>
      <c r="AH32" s="27" t="s">
        <v>30</v>
      </c>
      <c r="AI32" s="29" t="s">
        <v>30</v>
      </c>
      <c r="AJ32" s="28" t="s">
        <v>30</v>
      </c>
      <c r="AK32" s="27" t="s">
        <v>30</v>
      </c>
      <c r="AL32" s="29" t="s">
        <v>30</v>
      </c>
      <c r="AM32" s="28" t="s">
        <v>30</v>
      </c>
      <c r="AN32" s="27" t="s">
        <v>30</v>
      </c>
    </row>
    <row r="33" spans="1:40" s="9" customFormat="1" ht="15.6">
      <c r="A33" s="24" t="s">
        <v>50</v>
      </c>
      <c r="B33" s="90">
        <v>303.10000000000002</v>
      </c>
      <c r="C33" s="91">
        <v>95.5</v>
      </c>
      <c r="D33" s="92" t="s">
        <v>177</v>
      </c>
      <c r="E33" s="25">
        <v>187.315</v>
      </c>
      <c r="F33" s="26">
        <v>152.739</v>
      </c>
      <c r="G33" s="27" t="s">
        <v>178</v>
      </c>
      <c r="H33" s="25">
        <v>154.9</v>
      </c>
      <c r="I33" s="26">
        <v>118</v>
      </c>
      <c r="J33" s="27" t="s">
        <v>179</v>
      </c>
      <c r="K33" s="25">
        <v>167.5</v>
      </c>
      <c r="L33" s="28" t="s">
        <v>30</v>
      </c>
      <c r="M33" s="27" t="s">
        <v>30</v>
      </c>
      <c r="N33" s="25">
        <v>203.1</v>
      </c>
      <c r="O33" s="26">
        <v>178.2</v>
      </c>
      <c r="P33" s="27" t="s">
        <v>180</v>
      </c>
      <c r="Q33" s="25">
        <v>166.7</v>
      </c>
      <c r="R33" s="28" t="s">
        <v>30</v>
      </c>
      <c r="S33" s="27" t="s">
        <v>30</v>
      </c>
      <c r="T33" s="25">
        <v>229.1</v>
      </c>
      <c r="U33" s="26">
        <v>138.80000000000001</v>
      </c>
      <c r="V33" s="27" t="s">
        <v>181</v>
      </c>
      <c r="W33" s="25">
        <v>303.10000000000002</v>
      </c>
      <c r="X33" s="26">
        <v>95.5</v>
      </c>
      <c r="Y33" s="27" t="s">
        <v>182</v>
      </c>
      <c r="Z33" s="25">
        <v>147.6</v>
      </c>
      <c r="AA33" s="26">
        <v>141.1</v>
      </c>
      <c r="AB33" s="27" t="s">
        <v>183</v>
      </c>
      <c r="AC33" s="29" t="s">
        <v>30</v>
      </c>
      <c r="AD33" s="28" t="s">
        <v>30</v>
      </c>
      <c r="AE33" s="27" t="s">
        <v>30</v>
      </c>
      <c r="AF33" s="29" t="s">
        <v>30</v>
      </c>
      <c r="AG33" s="28" t="s">
        <v>30</v>
      </c>
      <c r="AH33" s="27" t="s">
        <v>30</v>
      </c>
      <c r="AI33" s="29" t="s">
        <v>30</v>
      </c>
      <c r="AJ33" s="28" t="s">
        <v>30</v>
      </c>
      <c r="AK33" s="27" t="s">
        <v>30</v>
      </c>
      <c r="AL33" s="29" t="s">
        <v>30</v>
      </c>
      <c r="AM33" s="28" t="s">
        <v>30</v>
      </c>
      <c r="AN33" s="27" t="s">
        <v>30</v>
      </c>
    </row>
    <row r="34" spans="1:40" s="9" customFormat="1" ht="15.6">
      <c r="A34" s="24" t="s">
        <v>57</v>
      </c>
      <c r="B34" s="90">
        <v>462.7</v>
      </c>
      <c r="C34" s="91">
        <v>223.73</v>
      </c>
      <c r="D34" s="92" t="s">
        <v>184</v>
      </c>
      <c r="E34" s="25">
        <v>289.05799999999999</v>
      </c>
      <c r="F34" s="26">
        <v>223.726</v>
      </c>
      <c r="G34" s="27" t="s">
        <v>185</v>
      </c>
      <c r="H34" s="25">
        <v>281.10000000000002</v>
      </c>
      <c r="I34" s="26">
        <v>224</v>
      </c>
      <c r="J34" s="27" t="s">
        <v>186</v>
      </c>
      <c r="K34" s="25">
        <v>231.6</v>
      </c>
      <c r="L34" s="28" t="s">
        <v>30</v>
      </c>
      <c r="M34" s="27" t="s">
        <v>30</v>
      </c>
      <c r="N34" s="25">
        <v>340.6</v>
      </c>
      <c r="O34" s="26">
        <v>315.39999999999998</v>
      </c>
      <c r="P34" s="27" t="s">
        <v>187</v>
      </c>
      <c r="Q34" s="25">
        <v>288.89999999999998</v>
      </c>
      <c r="R34" s="28" t="s">
        <v>30</v>
      </c>
      <c r="S34" s="27" t="s">
        <v>30</v>
      </c>
      <c r="T34" s="25">
        <v>330.3</v>
      </c>
      <c r="U34" s="26">
        <v>234.3</v>
      </c>
      <c r="V34" s="27" t="s">
        <v>188</v>
      </c>
      <c r="W34" s="25">
        <v>462.7</v>
      </c>
      <c r="X34" s="26">
        <v>286.5</v>
      </c>
      <c r="Y34" s="27" t="s">
        <v>189</v>
      </c>
      <c r="Z34" s="25">
        <v>282.7</v>
      </c>
      <c r="AA34" s="26">
        <v>267.7</v>
      </c>
      <c r="AB34" s="27" t="s">
        <v>190</v>
      </c>
      <c r="AC34" s="29" t="s">
        <v>30</v>
      </c>
      <c r="AD34" s="28" t="s">
        <v>30</v>
      </c>
      <c r="AE34" s="27" t="s">
        <v>30</v>
      </c>
      <c r="AF34" s="29" t="s">
        <v>30</v>
      </c>
      <c r="AG34" s="28" t="s">
        <v>30</v>
      </c>
      <c r="AH34" s="27" t="s">
        <v>30</v>
      </c>
      <c r="AI34" s="29" t="s">
        <v>30</v>
      </c>
      <c r="AJ34" s="28" t="s">
        <v>30</v>
      </c>
      <c r="AK34" s="27" t="s">
        <v>30</v>
      </c>
      <c r="AL34" s="29" t="s">
        <v>30</v>
      </c>
      <c r="AM34" s="28" t="s">
        <v>30</v>
      </c>
      <c r="AN34" s="27" t="s">
        <v>30</v>
      </c>
    </row>
    <row r="35" spans="1:40" s="9" customFormat="1" ht="15.6">
      <c r="A35" s="24" t="s">
        <v>64</v>
      </c>
      <c r="B35" s="90">
        <v>5390.3</v>
      </c>
      <c r="C35" s="91">
        <v>2553.1</v>
      </c>
      <c r="D35" s="92" t="s">
        <v>191</v>
      </c>
      <c r="E35" s="25">
        <v>3673.3670000000002</v>
      </c>
      <c r="F35" s="26">
        <v>2730.654</v>
      </c>
      <c r="G35" s="27" t="s">
        <v>192</v>
      </c>
      <c r="H35" s="25">
        <v>3738.6</v>
      </c>
      <c r="I35" s="26">
        <v>2553.1</v>
      </c>
      <c r="J35" s="27" t="s">
        <v>193</v>
      </c>
      <c r="K35" s="25">
        <v>3522.6</v>
      </c>
      <c r="L35" s="28" t="s">
        <v>30</v>
      </c>
      <c r="M35" s="27" t="s">
        <v>30</v>
      </c>
      <c r="N35" s="25">
        <v>4153</v>
      </c>
      <c r="O35" s="26">
        <v>3420.7</v>
      </c>
      <c r="P35" s="27" t="s">
        <v>194</v>
      </c>
      <c r="Q35" s="25">
        <v>3430.1</v>
      </c>
      <c r="R35" s="28" t="s">
        <v>30</v>
      </c>
      <c r="S35" s="27" t="s">
        <v>30</v>
      </c>
      <c r="T35" s="25">
        <v>4045.1</v>
      </c>
      <c r="U35" s="26">
        <v>3026.6</v>
      </c>
      <c r="V35" s="27" t="s">
        <v>195</v>
      </c>
      <c r="W35" s="25">
        <v>5390.3</v>
      </c>
      <c r="X35" s="26">
        <v>3123.1</v>
      </c>
      <c r="Y35" s="27" t="s">
        <v>196</v>
      </c>
      <c r="Z35" s="25">
        <v>3516.6</v>
      </c>
      <c r="AA35" s="26">
        <v>3409.7</v>
      </c>
      <c r="AB35" s="27" t="s">
        <v>197</v>
      </c>
      <c r="AC35" s="29" t="s">
        <v>30</v>
      </c>
      <c r="AD35" s="28" t="s">
        <v>30</v>
      </c>
      <c r="AE35" s="27" t="s">
        <v>30</v>
      </c>
      <c r="AF35" s="29" t="s">
        <v>30</v>
      </c>
      <c r="AG35" s="28" t="s">
        <v>30</v>
      </c>
      <c r="AH35" s="27" t="s">
        <v>30</v>
      </c>
      <c r="AI35" s="29" t="s">
        <v>30</v>
      </c>
      <c r="AJ35" s="28" t="s">
        <v>30</v>
      </c>
      <c r="AK35" s="27" t="s">
        <v>30</v>
      </c>
      <c r="AL35" s="29" t="s">
        <v>30</v>
      </c>
      <c r="AM35" s="28" t="s">
        <v>30</v>
      </c>
      <c r="AN35" s="27" t="s">
        <v>30</v>
      </c>
    </row>
    <row r="36" spans="1:40" s="9" customFormat="1" ht="15.6">
      <c r="A36" s="24" t="s">
        <v>71</v>
      </c>
      <c r="B36" s="90">
        <v>668</v>
      </c>
      <c r="C36" s="91">
        <v>209.1</v>
      </c>
      <c r="D36" s="92" t="s">
        <v>198</v>
      </c>
      <c r="E36" s="25">
        <v>429.928</v>
      </c>
      <c r="F36" s="26">
        <v>348</v>
      </c>
      <c r="G36" s="27" t="s">
        <v>199</v>
      </c>
      <c r="H36" s="25">
        <v>393</v>
      </c>
      <c r="I36" s="26">
        <v>319.7</v>
      </c>
      <c r="J36" s="27" t="s">
        <v>200</v>
      </c>
      <c r="K36" s="25">
        <v>348.9</v>
      </c>
      <c r="L36" s="28" t="s">
        <v>30</v>
      </c>
      <c r="M36" s="27" t="s">
        <v>30</v>
      </c>
      <c r="N36" s="25">
        <v>547</v>
      </c>
      <c r="O36" s="26">
        <v>510.1</v>
      </c>
      <c r="P36" s="27" t="s">
        <v>201</v>
      </c>
      <c r="Q36" s="25">
        <v>321.2</v>
      </c>
      <c r="R36" s="28" t="s">
        <v>30</v>
      </c>
      <c r="S36" s="27" t="s">
        <v>30</v>
      </c>
      <c r="T36" s="25">
        <v>533.70000000000005</v>
      </c>
      <c r="U36" s="26">
        <v>209.1</v>
      </c>
      <c r="V36" s="27" t="s">
        <v>202</v>
      </c>
      <c r="W36" s="25">
        <v>668</v>
      </c>
      <c r="X36" s="26">
        <v>400.5</v>
      </c>
      <c r="Y36" s="27" t="s">
        <v>203</v>
      </c>
      <c r="Z36" s="25">
        <v>410.2</v>
      </c>
      <c r="AA36" s="26">
        <v>362.1</v>
      </c>
      <c r="AB36" s="27" t="s">
        <v>204</v>
      </c>
      <c r="AC36" s="29" t="s">
        <v>30</v>
      </c>
      <c r="AD36" s="28" t="s">
        <v>30</v>
      </c>
      <c r="AE36" s="27" t="s">
        <v>30</v>
      </c>
      <c r="AF36" s="29" t="s">
        <v>30</v>
      </c>
      <c r="AG36" s="28" t="s">
        <v>30</v>
      </c>
      <c r="AH36" s="27" t="s">
        <v>30</v>
      </c>
      <c r="AI36" s="29" t="s">
        <v>30</v>
      </c>
      <c r="AJ36" s="28" t="s">
        <v>30</v>
      </c>
      <c r="AK36" s="27" t="s">
        <v>30</v>
      </c>
      <c r="AL36" s="29" t="s">
        <v>30</v>
      </c>
      <c r="AM36" s="28" t="s">
        <v>30</v>
      </c>
      <c r="AN36" s="27" t="s">
        <v>30</v>
      </c>
    </row>
    <row r="37" spans="1:40" s="9" customFormat="1" ht="15.6">
      <c r="A37" s="24" t="s">
        <v>78</v>
      </c>
      <c r="B37" s="90">
        <v>687.9</v>
      </c>
      <c r="C37" s="91">
        <v>225.2</v>
      </c>
      <c r="D37" s="92" t="s">
        <v>205</v>
      </c>
      <c r="E37" s="25">
        <v>321.75</v>
      </c>
      <c r="F37" s="26">
        <v>259.82499999999999</v>
      </c>
      <c r="G37" s="27" t="s">
        <v>206</v>
      </c>
      <c r="H37" s="25">
        <v>346.3</v>
      </c>
      <c r="I37" s="26">
        <v>257.2</v>
      </c>
      <c r="J37" s="27" t="s">
        <v>207</v>
      </c>
      <c r="K37" s="25">
        <v>375.5</v>
      </c>
      <c r="L37" s="28" t="s">
        <v>30</v>
      </c>
      <c r="M37" s="27" t="s">
        <v>30</v>
      </c>
      <c r="N37" s="25">
        <v>687.9</v>
      </c>
      <c r="O37" s="26">
        <v>376.3</v>
      </c>
      <c r="P37" s="27" t="s">
        <v>208</v>
      </c>
      <c r="Q37" s="25">
        <v>352.9</v>
      </c>
      <c r="R37" s="28" t="s">
        <v>30</v>
      </c>
      <c r="S37" s="27" t="s">
        <v>30</v>
      </c>
      <c r="T37" s="25">
        <v>439.2</v>
      </c>
      <c r="U37" s="26">
        <v>225.2</v>
      </c>
      <c r="V37" s="27" t="s">
        <v>209</v>
      </c>
      <c r="W37" s="25">
        <v>658</v>
      </c>
      <c r="X37" s="26">
        <v>320.8</v>
      </c>
      <c r="Y37" s="27" t="s">
        <v>210</v>
      </c>
      <c r="Z37" s="25">
        <v>504.7</v>
      </c>
      <c r="AA37" s="26">
        <v>393.8</v>
      </c>
      <c r="AB37" s="27" t="s">
        <v>211</v>
      </c>
      <c r="AC37" s="30" t="s">
        <v>30</v>
      </c>
      <c r="AD37" s="31" t="s">
        <v>30</v>
      </c>
      <c r="AE37" s="27" t="s">
        <v>30</v>
      </c>
      <c r="AF37" s="30" t="s">
        <v>30</v>
      </c>
      <c r="AG37" s="31" t="s">
        <v>30</v>
      </c>
      <c r="AH37" s="27" t="s">
        <v>30</v>
      </c>
      <c r="AI37" s="30" t="s">
        <v>30</v>
      </c>
      <c r="AJ37" s="31" t="s">
        <v>30</v>
      </c>
      <c r="AK37" s="27" t="s">
        <v>30</v>
      </c>
      <c r="AL37" s="30" t="s">
        <v>30</v>
      </c>
      <c r="AM37" s="31" t="s">
        <v>30</v>
      </c>
      <c r="AN37" s="27" t="s">
        <v>30</v>
      </c>
    </row>
    <row r="38" spans="1:40" s="9" customFormat="1" ht="15.6">
      <c r="A38" s="24" t="s">
        <v>85</v>
      </c>
      <c r="B38" s="90">
        <v>343.1</v>
      </c>
      <c r="C38" s="91">
        <v>94.45</v>
      </c>
      <c r="D38" s="92" t="s">
        <v>212</v>
      </c>
      <c r="E38" s="25">
        <v>152.27799999999999</v>
      </c>
      <c r="F38" s="26">
        <v>94.445999999999998</v>
      </c>
      <c r="G38" s="27" t="s">
        <v>213</v>
      </c>
      <c r="H38" s="25">
        <v>239.4</v>
      </c>
      <c r="I38" s="26">
        <v>136.6</v>
      </c>
      <c r="J38" s="27" t="s">
        <v>214</v>
      </c>
      <c r="K38" s="25">
        <v>194</v>
      </c>
      <c r="L38" s="28" t="s">
        <v>30</v>
      </c>
      <c r="M38" s="27" t="s">
        <v>30</v>
      </c>
      <c r="N38" s="25">
        <v>235.9</v>
      </c>
      <c r="O38" s="26">
        <v>191.8</v>
      </c>
      <c r="P38" s="27" t="s">
        <v>215</v>
      </c>
      <c r="Q38" s="25">
        <v>178.8</v>
      </c>
      <c r="R38" s="28" t="s">
        <v>30</v>
      </c>
      <c r="S38" s="27" t="s">
        <v>30</v>
      </c>
      <c r="T38" s="25">
        <v>256.89999999999998</v>
      </c>
      <c r="U38" s="26">
        <v>186.5</v>
      </c>
      <c r="V38" s="27" t="s">
        <v>216</v>
      </c>
      <c r="W38" s="25">
        <v>343.1</v>
      </c>
      <c r="X38" s="26">
        <v>207.6</v>
      </c>
      <c r="Y38" s="27" t="s">
        <v>217</v>
      </c>
      <c r="Z38" s="25">
        <v>216.8</v>
      </c>
      <c r="AA38" s="26">
        <v>173.9</v>
      </c>
      <c r="AB38" s="27" t="s">
        <v>218</v>
      </c>
      <c r="AC38" s="29" t="s">
        <v>30</v>
      </c>
      <c r="AD38" s="28" t="s">
        <v>30</v>
      </c>
      <c r="AE38" s="27" t="s">
        <v>30</v>
      </c>
      <c r="AF38" s="29" t="s">
        <v>30</v>
      </c>
      <c r="AG38" s="28" t="s">
        <v>30</v>
      </c>
      <c r="AH38" s="27" t="s">
        <v>30</v>
      </c>
      <c r="AI38" s="29" t="s">
        <v>30</v>
      </c>
      <c r="AJ38" s="28" t="s">
        <v>30</v>
      </c>
      <c r="AK38" s="27" t="s">
        <v>30</v>
      </c>
      <c r="AL38" s="29" t="s">
        <v>30</v>
      </c>
      <c r="AM38" s="28" t="s">
        <v>30</v>
      </c>
      <c r="AN38" s="27" t="s">
        <v>30</v>
      </c>
    </row>
    <row r="39" spans="1:40" s="9" customFormat="1" ht="15.6">
      <c r="A39" s="24" t="s">
        <v>92</v>
      </c>
      <c r="B39" s="90">
        <v>4611.3999999999996</v>
      </c>
      <c r="C39" s="91">
        <v>2206.6999999999998</v>
      </c>
      <c r="D39" s="92" t="s">
        <v>219</v>
      </c>
      <c r="E39" s="25">
        <v>3202.82</v>
      </c>
      <c r="F39" s="26">
        <v>2317.0250000000001</v>
      </c>
      <c r="G39" s="27" t="s">
        <v>220</v>
      </c>
      <c r="H39" s="25">
        <v>3300.8</v>
      </c>
      <c r="I39" s="26">
        <v>2206.6999999999998</v>
      </c>
      <c r="J39" s="27" t="s">
        <v>221</v>
      </c>
      <c r="K39" s="25">
        <v>3061.3</v>
      </c>
      <c r="L39" s="28" t="s">
        <v>30</v>
      </c>
      <c r="M39" s="27" t="s">
        <v>30</v>
      </c>
      <c r="N39" s="25">
        <v>3641.1</v>
      </c>
      <c r="O39" s="26">
        <v>3380.9</v>
      </c>
      <c r="P39" s="27" t="s">
        <v>222</v>
      </c>
      <c r="Q39" s="25">
        <v>2974.5</v>
      </c>
      <c r="R39" s="28" t="s">
        <v>30</v>
      </c>
      <c r="S39" s="27" t="s">
        <v>30</v>
      </c>
      <c r="T39" s="25">
        <v>3584</v>
      </c>
      <c r="U39" s="26">
        <v>2691.2</v>
      </c>
      <c r="V39" s="27" t="s">
        <v>223</v>
      </c>
      <c r="W39" s="25">
        <v>4611.3999999999996</v>
      </c>
      <c r="X39" s="26">
        <v>2520.5</v>
      </c>
      <c r="Y39" s="27" t="s">
        <v>224</v>
      </c>
      <c r="Z39" s="25">
        <v>3020.3</v>
      </c>
      <c r="AA39" s="26">
        <v>2822.5</v>
      </c>
      <c r="AB39" s="27" t="s">
        <v>225</v>
      </c>
      <c r="AC39" s="29" t="s">
        <v>30</v>
      </c>
      <c r="AD39" s="28" t="s">
        <v>30</v>
      </c>
      <c r="AE39" s="27" t="s">
        <v>30</v>
      </c>
      <c r="AF39" s="29" t="s">
        <v>30</v>
      </c>
      <c r="AG39" s="28" t="s">
        <v>30</v>
      </c>
      <c r="AH39" s="27" t="s">
        <v>30</v>
      </c>
      <c r="AI39" s="29" t="s">
        <v>30</v>
      </c>
      <c r="AJ39" s="28" t="s">
        <v>30</v>
      </c>
      <c r="AK39" s="27" t="s">
        <v>30</v>
      </c>
      <c r="AL39" s="29" t="s">
        <v>30</v>
      </c>
      <c r="AM39" s="28" t="s">
        <v>30</v>
      </c>
      <c r="AN39" s="27" t="s">
        <v>30</v>
      </c>
    </row>
    <row r="40" spans="1:40" s="9" customFormat="1" ht="15.6">
      <c r="A40" s="24" t="s">
        <v>99</v>
      </c>
      <c r="B40" s="90">
        <v>668</v>
      </c>
      <c r="C40" s="91">
        <v>209.1</v>
      </c>
      <c r="D40" s="92" t="s">
        <v>198</v>
      </c>
      <c r="E40" s="25">
        <v>429.928</v>
      </c>
      <c r="F40" s="26">
        <v>348</v>
      </c>
      <c r="G40" s="27" t="s">
        <v>199</v>
      </c>
      <c r="H40" s="25">
        <v>393</v>
      </c>
      <c r="I40" s="26">
        <v>319.7</v>
      </c>
      <c r="J40" s="27" t="s">
        <v>200</v>
      </c>
      <c r="K40" s="25">
        <v>348.9</v>
      </c>
      <c r="L40" s="28" t="s">
        <v>30</v>
      </c>
      <c r="M40" s="27" t="s">
        <v>30</v>
      </c>
      <c r="N40" s="25">
        <v>547</v>
      </c>
      <c r="O40" s="26">
        <v>510.1</v>
      </c>
      <c r="P40" s="27" t="s">
        <v>201</v>
      </c>
      <c r="Q40" s="25">
        <v>321.2</v>
      </c>
      <c r="R40" s="28" t="s">
        <v>30</v>
      </c>
      <c r="S40" s="27" t="s">
        <v>30</v>
      </c>
      <c r="T40" s="25">
        <v>533.70000000000005</v>
      </c>
      <c r="U40" s="26">
        <v>209.1</v>
      </c>
      <c r="V40" s="27" t="s">
        <v>202</v>
      </c>
      <c r="W40" s="25">
        <v>668</v>
      </c>
      <c r="X40" s="26">
        <v>400.5</v>
      </c>
      <c r="Y40" s="27" t="s">
        <v>203</v>
      </c>
      <c r="Z40" s="25">
        <v>410.2</v>
      </c>
      <c r="AA40" s="26">
        <v>362.1</v>
      </c>
      <c r="AB40" s="27" t="s">
        <v>204</v>
      </c>
      <c r="AC40" s="29" t="s">
        <v>30</v>
      </c>
      <c r="AD40" s="28" t="s">
        <v>30</v>
      </c>
      <c r="AE40" s="27" t="s">
        <v>30</v>
      </c>
      <c r="AF40" s="29" t="s">
        <v>30</v>
      </c>
      <c r="AG40" s="28" t="s">
        <v>30</v>
      </c>
      <c r="AH40" s="27" t="s">
        <v>30</v>
      </c>
      <c r="AI40" s="29" t="s">
        <v>30</v>
      </c>
      <c r="AJ40" s="28" t="s">
        <v>30</v>
      </c>
      <c r="AK40" s="27" t="s">
        <v>30</v>
      </c>
      <c r="AL40" s="29" t="s">
        <v>30</v>
      </c>
      <c r="AM40" s="28" t="s">
        <v>30</v>
      </c>
      <c r="AN40" s="27" t="s">
        <v>30</v>
      </c>
    </row>
    <row r="41" spans="1:40" s="9" customFormat="1" ht="15.6">
      <c r="A41" s="24" t="s">
        <v>102</v>
      </c>
      <c r="B41" s="90">
        <v>224</v>
      </c>
      <c r="C41" s="91">
        <v>101.8</v>
      </c>
      <c r="D41" s="92" t="s">
        <v>226</v>
      </c>
      <c r="E41" s="25">
        <v>149.797</v>
      </c>
      <c r="F41" s="26">
        <v>136.54499999999999</v>
      </c>
      <c r="G41" s="27" t="s">
        <v>227</v>
      </c>
      <c r="H41" s="25">
        <v>180.3</v>
      </c>
      <c r="I41" s="26">
        <v>133</v>
      </c>
      <c r="J41" s="27" t="s">
        <v>228</v>
      </c>
      <c r="K41" s="25">
        <v>187.4</v>
      </c>
      <c r="L41" s="28" t="s">
        <v>30</v>
      </c>
      <c r="M41" s="27" t="s">
        <v>30</v>
      </c>
      <c r="N41" s="25">
        <v>215.4</v>
      </c>
      <c r="O41" s="26">
        <v>168</v>
      </c>
      <c r="P41" s="27" t="s">
        <v>229</v>
      </c>
      <c r="Q41" s="25">
        <v>155.80000000000001</v>
      </c>
      <c r="R41" s="28" t="s">
        <v>30</v>
      </c>
      <c r="S41" s="27" t="s">
        <v>30</v>
      </c>
      <c r="T41" s="25">
        <v>206.8</v>
      </c>
      <c r="U41" s="26">
        <v>138.4</v>
      </c>
      <c r="V41" s="27" t="s">
        <v>230</v>
      </c>
      <c r="W41" s="25">
        <v>224</v>
      </c>
      <c r="X41" s="26">
        <v>101.8</v>
      </c>
      <c r="Y41" s="27" t="s">
        <v>231</v>
      </c>
      <c r="Z41" s="25">
        <v>186.4</v>
      </c>
      <c r="AA41" s="26">
        <v>161.30000000000001</v>
      </c>
      <c r="AB41" s="27" t="s">
        <v>232</v>
      </c>
      <c r="AC41" s="29" t="s">
        <v>30</v>
      </c>
      <c r="AD41" s="28" t="s">
        <v>30</v>
      </c>
      <c r="AE41" s="27" t="s">
        <v>30</v>
      </c>
      <c r="AF41" s="29" t="s">
        <v>30</v>
      </c>
      <c r="AG41" s="28" t="s">
        <v>30</v>
      </c>
      <c r="AH41" s="27" t="s">
        <v>30</v>
      </c>
      <c r="AI41" s="29" t="s">
        <v>30</v>
      </c>
      <c r="AJ41" s="28" t="s">
        <v>30</v>
      </c>
      <c r="AK41" s="27" t="s">
        <v>30</v>
      </c>
      <c r="AL41" s="29" t="s">
        <v>30</v>
      </c>
      <c r="AM41" s="28" t="s">
        <v>30</v>
      </c>
      <c r="AN41" s="27" t="s">
        <v>30</v>
      </c>
    </row>
    <row r="42" spans="1:40" s="9" customFormat="1" ht="15.6">
      <c r="A42" s="24" t="s">
        <v>109</v>
      </c>
      <c r="B42" s="90">
        <v>545.79999999999995</v>
      </c>
      <c r="C42" s="91">
        <v>213.62</v>
      </c>
      <c r="D42" s="92" t="s">
        <v>233</v>
      </c>
      <c r="E42" s="25">
        <v>298.98500000000001</v>
      </c>
      <c r="F42" s="26">
        <v>213.61500000000001</v>
      </c>
      <c r="G42" s="27" t="s">
        <v>234</v>
      </c>
      <c r="H42" s="25">
        <v>356.1</v>
      </c>
      <c r="I42" s="26">
        <v>276.60000000000002</v>
      </c>
      <c r="J42" s="27" t="s">
        <v>235</v>
      </c>
      <c r="K42" s="25">
        <v>286.5</v>
      </c>
      <c r="L42" s="28" t="s">
        <v>30</v>
      </c>
      <c r="M42" s="27" t="s">
        <v>30</v>
      </c>
      <c r="N42" s="25">
        <v>515.70000000000005</v>
      </c>
      <c r="O42" s="26">
        <v>400.7</v>
      </c>
      <c r="P42" s="27" t="s">
        <v>236</v>
      </c>
      <c r="Q42" s="25">
        <v>360.8</v>
      </c>
      <c r="R42" s="28" t="s">
        <v>30</v>
      </c>
      <c r="S42" s="27" t="s">
        <v>30</v>
      </c>
      <c r="T42" s="25">
        <v>421.1</v>
      </c>
      <c r="U42" s="26">
        <v>274.3</v>
      </c>
      <c r="V42" s="27" t="s">
        <v>237</v>
      </c>
      <c r="W42" s="25">
        <v>545.79999999999995</v>
      </c>
      <c r="X42" s="26">
        <v>221.8</v>
      </c>
      <c r="Y42" s="27" t="s">
        <v>238</v>
      </c>
      <c r="Z42" s="25">
        <v>443.8</v>
      </c>
      <c r="AA42" s="26">
        <v>338.1</v>
      </c>
      <c r="AB42" s="27" t="s">
        <v>239</v>
      </c>
      <c r="AC42" s="29" t="s">
        <v>30</v>
      </c>
      <c r="AD42" s="28" t="s">
        <v>30</v>
      </c>
      <c r="AE42" s="27" t="s">
        <v>30</v>
      </c>
      <c r="AF42" s="29" t="s">
        <v>30</v>
      </c>
      <c r="AG42" s="28" t="s">
        <v>30</v>
      </c>
      <c r="AH42" s="27" t="s">
        <v>30</v>
      </c>
      <c r="AI42" s="29" t="s">
        <v>30</v>
      </c>
      <c r="AJ42" s="28" t="s">
        <v>30</v>
      </c>
      <c r="AK42" s="27" t="s">
        <v>30</v>
      </c>
      <c r="AL42" s="29" t="s">
        <v>30</v>
      </c>
      <c r="AM42" s="28" t="s">
        <v>30</v>
      </c>
      <c r="AN42" s="27" t="s">
        <v>30</v>
      </c>
    </row>
    <row r="43" spans="1:40" s="9" customFormat="1" ht="15.6">
      <c r="A43" s="24" t="s">
        <v>116</v>
      </c>
      <c r="B43" s="90">
        <v>725.89</v>
      </c>
      <c r="C43" s="91">
        <v>338.5</v>
      </c>
      <c r="D43" s="92" t="s">
        <v>240</v>
      </c>
      <c r="E43" s="25">
        <v>725.88699999999994</v>
      </c>
      <c r="F43" s="26">
        <v>664.77099999999996</v>
      </c>
      <c r="G43" s="27" t="s">
        <v>241</v>
      </c>
      <c r="H43" s="25">
        <v>499.3</v>
      </c>
      <c r="I43" s="26">
        <v>376.5</v>
      </c>
      <c r="J43" s="27" t="s">
        <v>242</v>
      </c>
      <c r="K43" s="25">
        <v>431.6</v>
      </c>
      <c r="L43" s="28" t="s">
        <v>30</v>
      </c>
      <c r="M43" s="27" t="s">
        <v>30</v>
      </c>
      <c r="N43" s="25">
        <v>672.3</v>
      </c>
      <c r="O43" s="26">
        <v>563.5</v>
      </c>
      <c r="P43" s="27" t="s">
        <v>243</v>
      </c>
      <c r="Q43" s="25">
        <v>466.6</v>
      </c>
      <c r="R43" s="28" t="s">
        <v>30</v>
      </c>
      <c r="S43" s="27" t="s">
        <v>30</v>
      </c>
      <c r="T43" s="25">
        <v>586.20000000000005</v>
      </c>
      <c r="U43" s="26">
        <v>374.2</v>
      </c>
      <c r="V43" s="27" t="s">
        <v>244</v>
      </c>
      <c r="W43" s="25">
        <v>703.40000000000009</v>
      </c>
      <c r="X43" s="26">
        <v>338.5</v>
      </c>
      <c r="Y43" s="27" t="s">
        <v>245</v>
      </c>
      <c r="Z43" s="25">
        <v>628.9</v>
      </c>
      <c r="AA43" s="26">
        <v>423.5</v>
      </c>
      <c r="AB43" s="27" t="s">
        <v>246</v>
      </c>
      <c r="AC43" s="29" t="s">
        <v>30</v>
      </c>
      <c r="AD43" s="28" t="s">
        <v>30</v>
      </c>
      <c r="AE43" s="27" t="s">
        <v>30</v>
      </c>
      <c r="AF43" s="29" t="s">
        <v>30</v>
      </c>
      <c r="AG43" s="28" t="s">
        <v>30</v>
      </c>
      <c r="AH43" s="27" t="s">
        <v>30</v>
      </c>
      <c r="AI43" s="29" t="s">
        <v>30</v>
      </c>
      <c r="AJ43" s="28" t="s">
        <v>30</v>
      </c>
      <c r="AK43" s="27" t="s">
        <v>30</v>
      </c>
      <c r="AL43" s="29" t="s">
        <v>30</v>
      </c>
      <c r="AM43" s="28" t="s">
        <v>30</v>
      </c>
      <c r="AN43" s="27" t="s">
        <v>30</v>
      </c>
    </row>
    <row r="44" spans="1:40" s="9" customFormat="1" ht="15.6">
      <c r="A44" s="24" t="s">
        <v>123</v>
      </c>
      <c r="B44" s="90">
        <v>814.68</v>
      </c>
      <c r="C44" s="91">
        <v>396.9</v>
      </c>
      <c r="D44" s="92" t="s">
        <v>247</v>
      </c>
      <c r="E44" s="25">
        <v>814.67499999999995</v>
      </c>
      <c r="F44" s="26">
        <v>749.42600000000004</v>
      </c>
      <c r="G44" s="27" t="s">
        <v>248</v>
      </c>
      <c r="H44" s="25">
        <v>552.6</v>
      </c>
      <c r="I44" s="26">
        <v>429.1</v>
      </c>
      <c r="J44" s="27" t="s">
        <v>249</v>
      </c>
      <c r="K44" s="25">
        <v>463.8</v>
      </c>
      <c r="L44" s="28" t="s">
        <v>30</v>
      </c>
      <c r="M44" s="27" t="s">
        <v>30</v>
      </c>
      <c r="N44" s="25">
        <v>725.9</v>
      </c>
      <c r="O44" s="26">
        <v>620.29999999999995</v>
      </c>
      <c r="P44" s="27" t="s">
        <v>250</v>
      </c>
      <c r="Q44" s="25">
        <v>489.8</v>
      </c>
      <c r="R44" s="28" t="s">
        <v>30</v>
      </c>
      <c r="S44" s="27" t="s">
        <v>30</v>
      </c>
      <c r="T44" s="25">
        <v>623.1</v>
      </c>
      <c r="U44" s="26">
        <v>400.6</v>
      </c>
      <c r="V44" s="27" t="s">
        <v>251</v>
      </c>
      <c r="W44" s="25">
        <v>762.2</v>
      </c>
      <c r="X44" s="26">
        <v>396.9</v>
      </c>
      <c r="Y44" s="27" t="s">
        <v>252</v>
      </c>
      <c r="Z44" s="25">
        <v>664.9</v>
      </c>
      <c r="AA44" s="26">
        <v>466.9</v>
      </c>
      <c r="AB44" s="27" t="s">
        <v>253</v>
      </c>
      <c r="AC44" s="29" t="s">
        <v>30</v>
      </c>
      <c r="AD44" s="28" t="s">
        <v>30</v>
      </c>
      <c r="AE44" s="27" t="s">
        <v>30</v>
      </c>
      <c r="AF44" s="29" t="s">
        <v>30</v>
      </c>
      <c r="AG44" s="28" t="s">
        <v>30</v>
      </c>
      <c r="AH44" s="27" t="s">
        <v>30</v>
      </c>
      <c r="AI44" s="29" t="s">
        <v>30</v>
      </c>
      <c r="AJ44" s="28" t="s">
        <v>30</v>
      </c>
      <c r="AK44" s="27" t="s">
        <v>30</v>
      </c>
      <c r="AL44" s="29" t="s">
        <v>30</v>
      </c>
      <c r="AM44" s="28" t="s">
        <v>30</v>
      </c>
      <c r="AN44" s="27" t="s">
        <v>30</v>
      </c>
    </row>
    <row r="45" spans="1:40" s="9" customFormat="1" ht="15.6">
      <c r="A45" s="24" t="s">
        <v>130</v>
      </c>
      <c r="B45" s="90">
        <v>50</v>
      </c>
      <c r="C45" s="91">
        <v>20.07</v>
      </c>
      <c r="D45" s="92" t="s">
        <v>254</v>
      </c>
      <c r="E45" s="25">
        <v>49.997</v>
      </c>
      <c r="F45" s="26">
        <v>20.071999999999999</v>
      </c>
      <c r="G45" s="27" t="s">
        <v>255</v>
      </c>
      <c r="H45" s="25">
        <v>24.5</v>
      </c>
      <c r="I45" s="26">
        <v>21.6</v>
      </c>
      <c r="J45" s="27" t="s">
        <v>256</v>
      </c>
      <c r="K45" s="25">
        <v>25.1</v>
      </c>
      <c r="L45" s="28" t="s">
        <v>30</v>
      </c>
      <c r="M45" s="27" t="s">
        <v>30</v>
      </c>
      <c r="N45" s="25">
        <v>36.799999999999997</v>
      </c>
      <c r="O45" s="26">
        <v>34.5</v>
      </c>
      <c r="P45" s="27" t="s">
        <v>257</v>
      </c>
      <c r="Q45" s="25">
        <v>28.7</v>
      </c>
      <c r="R45" s="28" t="s">
        <v>30</v>
      </c>
      <c r="S45" s="27" t="s">
        <v>30</v>
      </c>
      <c r="T45" s="25">
        <v>33.4</v>
      </c>
      <c r="U45" s="26">
        <v>27.4</v>
      </c>
      <c r="V45" s="27" t="s">
        <v>258</v>
      </c>
      <c r="W45" s="25">
        <v>42.6</v>
      </c>
      <c r="X45" s="26">
        <v>32.299999999999997</v>
      </c>
      <c r="Y45" s="27" t="s">
        <v>259</v>
      </c>
      <c r="Z45" s="25">
        <v>36.799999999999997</v>
      </c>
      <c r="AA45" s="26">
        <v>34</v>
      </c>
      <c r="AB45" s="27" t="s">
        <v>260</v>
      </c>
      <c r="AC45" s="29" t="s">
        <v>30</v>
      </c>
      <c r="AD45" s="28" t="s">
        <v>30</v>
      </c>
      <c r="AE45" s="27" t="s">
        <v>30</v>
      </c>
      <c r="AF45" s="29" t="s">
        <v>30</v>
      </c>
      <c r="AG45" s="28" t="s">
        <v>30</v>
      </c>
      <c r="AH45" s="27" t="s">
        <v>30</v>
      </c>
      <c r="AI45" s="29" t="s">
        <v>30</v>
      </c>
      <c r="AJ45" s="28" t="s">
        <v>30</v>
      </c>
      <c r="AK45" s="27" t="s">
        <v>30</v>
      </c>
      <c r="AL45" s="29" t="s">
        <v>30</v>
      </c>
      <c r="AM45" s="28" t="s">
        <v>30</v>
      </c>
      <c r="AN45" s="27" t="s">
        <v>30</v>
      </c>
    </row>
    <row r="46" spans="1:40" s="9" customFormat="1" ht="15.6">
      <c r="A46" s="24" t="s">
        <v>137</v>
      </c>
      <c r="B46" s="90">
        <v>1367.7</v>
      </c>
      <c r="C46" s="91">
        <v>587.9</v>
      </c>
      <c r="D46" s="92" t="s">
        <v>261</v>
      </c>
      <c r="E46" s="25">
        <v>1053.818</v>
      </c>
      <c r="F46" s="26">
        <v>758.74900000000002</v>
      </c>
      <c r="G46" s="27" t="s">
        <v>262</v>
      </c>
      <c r="H46" s="25">
        <v>766.8</v>
      </c>
      <c r="I46" s="26">
        <v>587.9</v>
      </c>
      <c r="J46" s="27" t="s">
        <v>263</v>
      </c>
      <c r="K46" s="25">
        <v>691.6</v>
      </c>
      <c r="L46" s="28" t="s">
        <v>30</v>
      </c>
      <c r="M46" s="27" t="s">
        <v>30</v>
      </c>
      <c r="N46" s="25">
        <v>1121.9000000000001</v>
      </c>
      <c r="O46" s="26">
        <v>960</v>
      </c>
      <c r="P46" s="27" t="s">
        <v>264</v>
      </c>
      <c r="Q46" s="25">
        <v>906.5</v>
      </c>
      <c r="R46" s="28" t="s">
        <v>30</v>
      </c>
      <c r="S46" s="27" t="s">
        <v>30</v>
      </c>
      <c r="T46" s="25">
        <v>1062.7</v>
      </c>
      <c r="U46" s="26">
        <v>803.8</v>
      </c>
      <c r="V46" s="27" t="s">
        <v>265</v>
      </c>
      <c r="W46" s="25">
        <v>1367.7</v>
      </c>
      <c r="X46" s="26">
        <v>870.7</v>
      </c>
      <c r="Y46" s="27" t="s">
        <v>266</v>
      </c>
      <c r="Z46" s="25">
        <v>881.7</v>
      </c>
      <c r="AA46" s="26">
        <v>851.9</v>
      </c>
      <c r="AB46" s="27" t="s">
        <v>267</v>
      </c>
      <c r="AC46" s="29" t="s">
        <v>30</v>
      </c>
      <c r="AD46" s="28" t="s">
        <v>30</v>
      </c>
      <c r="AE46" s="27" t="s">
        <v>30</v>
      </c>
      <c r="AF46" s="29" t="s">
        <v>30</v>
      </c>
      <c r="AG46" s="28" t="s">
        <v>30</v>
      </c>
      <c r="AH46" s="27" t="s">
        <v>30</v>
      </c>
      <c r="AI46" s="29" t="s">
        <v>30</v>
      </c>
      <c r="AJ46" s="28" t="s">
        <v>30</v>
      </c>
      <c r="AK46" s="27" t="s">
        <v>30</v>
      </c>
      <c r="AL46" s="29" t="s">
        <v>30</v>
      </c>
      <c r="AM46" s="28" t="s">
        <v>30</v>
      </c>
      <c r="AN46" s="27" t="s">
        <v>30</v>
      </c>
    </row>
    <row r="47" spans="1:40" s="9" customFormat="1" ht="15.6">
      <c r="A47" s="24" t="s">
        <v>268</v>
      </c>
      <c r="B47" s="90">
        <v>16564.099999999999</v>
      </c>
      <c r="C47" s="91">
        <v>6680.8</v>
      </c>
      <c r="D47" s="92" t="s">
        <v>269</v>
      </c>
      <c r="E47" s="25">
        <v>11444.09</v>
      </c>
      <c r="F47" s="26">
        <v>8255.0540000000001</v>
      </c>
      <c r="G47" s="27" t="s">
        <v>270</v>
      </c>
      <c r="H47" s="25">
        <v>8950</v>
      </c>
      <c r="I47" s="26">
        <v>7655.9</v>
      </c>
      <c r="J47" s="27" t="s">
        <v>271</v>
      </c>
      <c r="K47" s="25">
        <v>7218.8</v>
      </c>
      <c r="L47" s="28" t="s">
        <v>30</v>
      </c>
      <c r="M47" s="27" t="s">
        <v>30</v>
      </c>
      <c r="N47" s="25">
        <v>13004.7</v>
      </c>
      <c r="O47" s="26">
        <v>11940.6</v>
      </c>
      <c r="P47" s="27" t="s">
        <v>272</v>
      </c>
      <c r="Q47" s="25">
        <v>9146.7000000000007</v>
      </c>
      <c r="R47" s="28" t="s">
        <v>30</v>
      </c>
      <c r="S47" s="27" t="s">
        <v>30</v>
      </c>
      <c r="T47" s="25">
        <v>11396.1</v>
      </c>
      <c r="U47" s="26">
        <v>6680.8</v>
      </c>
      <c r="V47" s="27" t="s">
        <v>273</v>
      </c>
      <c r="W47" s="25">
        <v>16564.099999999999</v>
      </c>
      <c r="X47" s="26">
        <v>8172</v>
      </c>
      <c r="Y47" s="27" t="s">
        <v>274</v>
      </c>
      <c r="Z47" s="25">
        <v>11772.5</v>
      </c>
      <c r="AA47" s="26">
        <v>11772.5</v>
      </c>
      <c r="AB47" s="27" t="s">
        <v>275</v>
      </c>
      <c r="AC47" s="29" t="s">
        <v>30</v>
      </c>
      <c r="AD47" s="28" t="s">
        <v>30</v>
      </c>
      <c r="AE47" s="27" t="s">
        <v>30</v>
      </c>
      <c r="AF47" s="29" t="s">
        <v>30</v>
      </c>
      <c r="AG47" s="28" t="s">
        <v>30</v>
      </c>
      <c r="AH47" s="27" t="s">
        <v>30</v>
      </c>
      <c r="AI47" s="29" t="s">
        <v>30</v>
      </c>
      <c r="AJ47" s="28" t="s">
        <v>30</v>
      </c>
      <c r="AK47" s="27" t="s">
        <v>30</v>
      </c>
      <c r="AL47" s="29" t="s">
        <v>30</v>
      </c>
      <c r="AM47" s="28" t="s">
        <v>30</v>
      </c>
      <c r="AN47" s="27" t="s">
        <v>30</v>
      </c>
    </row>
    <row r="48" spans="1:40" s="9" customFormat="1" ht="15.6">
      <c r="A48" s="24" t="s">
        <v>276</v>
      </c>
      <c r="B48" s="90">
        <v>58.6</v>
      </c>
      <c r="C48" s="91">
        <v>35.909999999999997</v>
      </c>
      <c r="D48" s="92" t="s">
        <v>277</v>
      </c>
      <c r="E48" s="25">
        <v>43.674999999999997</v>
      </c>
      <c r="F48" s="26">
        <v>35.911999999999999</v>
      </c>
      <c r="G48" s="27" t="s">
        <v>278</v>
      </c>
      <c r="H48" s="25">
        <v>58.6</v>
      </c>
      <c r="I48" s="26">
        <v>40.299999999999997</v>
      </c>
      <c r="J48" s="27" t="s">
        <v>279</v>
      </c>
      <c r="K48" s="25">
        <v>41</v>
      </c>
      <c r="L48" s="28" t="s">
        <v>30</v>
      </c>
      <c r="M48" s="27" t="s">
        <v>30</v>
      </c>
      <c r="N48" s="25">
        <v>44.2</v>
      </c>
      <c r="O48" s="26">
        <v>37.1</v>
      </c>
      <c r="P48" s="27" t="s">
        <v>280</v>
      </c>
      <c r="Q48" s="25">
        <v>41.4</v>
      </c>
      <c r="R48" s="28" t="s">
        <v>30</v>
      </c>
      <c r="S48" s="27" t="s">
        <v>30</v>
      </c>
      <c r="T48" s="25">
        <v>47.4</v>
      </c>
      <c r="U48" s="26">
        <v>36.9</v>
      </c>
      <c r="V48" s="27" t="s">
        <v>281</v>
      </c>
      <c r="W48" s="25">
        <v>45.9</v>
      </c>
      <c r="X48" s="26">
        <v>39.799999999999997</v>
      </c>
      <c r="Y48" s="27" t="s">
        <v>282</v>
      </c>
      <c r="Z48" s="25">
        <v>41.2</v>
      </c>
      <c r="AA48" s="26">
        <v>36.200000000000003</v>
      </c>
      <c r="AB48" s="27" t="s">
        <v>283</v>
      </c>
      <c r="AC48" s="29" t="s">
        <v>30</v>
      </c>
      <c r="AD48" s="28" t="s">
        <v>30</v>
      </c>
      <c r="AE48" s="27" t="s">
        <v>30</v>
      </c>
      <c r="AF48" s="29" t="s">
        <v>30</v>
      </c>
      <c r="AG48" s="28" t="s">
        <v>30</v>
      </c>
      <c r="AH48" s="27" t="s">
        <v>30</v>
      </c>
      <c r="AI48" s="29" t="s">
        <v>30</v>
      </c>
      <c r="AJ48" s="28" t="s">
        <v>30</v>
      </c>
      <c r="AK48" s="27" t="s">
        <v>30</v>
      </c>
      <c r="AL48" s="29" t="s">
        <v>30</v>
      </c>
      <c r="AM48" s="28" t="s">
        <v>30</v>
      </c>
      <c r="AN48" s="27" t="s">
        <v>30</v>
      </c>
    </row>
    <row r="49" spans="1:40" s="40" customFormat="1" ht="15.6">
      <c r="A49" s="32" t="s">
        <v>284</v>
      </c>
      <c r="B49" s="93">
        <v>75.599999999999994</v>
      </c>
      <c r="C49" s="94">
        <v>46.2</v>
      </c>
      <c r="D49" s="95" t="s">
        <v>285</v>
      </c>
      <c r="E49" s="33">
        <v>52.451000000000001</v>
      </c>
      <c r="F49" s="34">
        <v>46.198</v>
      </c>
      <c r="G49" s="35" t="s">
        <v>286</v>
      </c>
      <c r="H49" s="33">
        <v>75.599999999999994</v>
      </c>
      <c r="I49" s="34">
        <v>55.6</v>
      </c>
      <c r="J49" s="35" t="s">
        <v>287</v>
      </c>
      <c r="K49" s="33">
        <v>58.1</v>
      </c>
      <c r="L49" s="36" t="s">
        <v>30</v>
      </c>
      <c r="M49" s="37" t="s">
        <v>30</v>
      </c>
      <c r="N49" s="33">
        <v>54.77</v>
      </c>
      <c r="O49" s="34">
        <v>50.6</v>
      </c>
      <c r="P49" s="35" t="s">
        <v>288</v>
      </c>
      <c r="Q49" s="33">
        <v>51.4</v>
      </c>
      <c r="R49" s="36" t="s">
        <v>30</v>
      </c>
      <c r="S49" s="37" t="s">
        <v>30</v>
      </c>
      <c r="T49" s="33">
        <v>59.9</v>
      </c>
      <c r="U49" s="34">
        <v>50.8</v>
      </c>
      <c r="V49" s="35" t="s">
        <v>289</v>
      </c>
      <c r="W49" s="33">
        <v>62.6</v>
      </c>
      <c r="X49" s="34">
        <v>50.6</v>
      </c>
      <c r="Y49" s="35" t="s">
        <v>290</v>
      </c>
      <c r="Z49" s="33">
        <v>59.6</v>
      </c>
      <c r="AA49" s="34">
        <v>55.8</v>
      </c>
      <c r="AB49" s="35" t="s">
        <v>291</v>
      </c>
      <c r="AC49" s="38" t="s">
        <v>30</v>
      </c>
      <c r="AD49" s="39" t="s">
        <v>30</v>
      </c>
      <c r="AE49" s="35" t="s">
        <v>30</v>
      </c>
      <c r="AF49" s="38" t="s">
        <v>30</v>
      </c>
      <c r="AG49" s="39" t="s">
        <v>30</v>
      </c>
      <c r="AH49" s="35" t="s">
        <v>30</v>
      </c>
      <c r="AI49" s="38" t="s">
        <v>30</v>
      </c>
      <c r="AJ49" s="39" t="s">
        <v>30</v>
      </c>
      <c r="AK49" s="35" t="s">
        <v>30</v>
      </c>
      <c r="AL49" s="38" t="s">
        <v>30</v>
      </c>
      <c r="AM49" s="39" t="s">
        <v>30</v>
      </c>
      <c r="AN49" s="35" t="s">
        <v>30</v>
      </c>
    </row>
    <row r="50" spans="1:40" ht="15.6">
      <c r="A50" s="1" t="s">
        <v>292</v>
      </c>
    </row>
  </sheetData>
  <mergeCells count="92">
    <mergeCell ref="AC8:AE8"/>
    <mergeCell ref="AF8:AH8"/>
    <mergeCell ref="AI8:AK8"/>
    <mergeCell ref="AL8:AN8"/>
    <mergeCell ref="B29:D29"/>
    <mergeCell ref="E29:G29"/>
    <mergeCell ref="H29:J29"/>
    <mergeCell ref="K29:M29"/>
    <mergeCell ref="N29:P29"/>
    <mergeCell ref="Q29:S29"/>
    <mergeCell ref="AL29:AN29"/>
    <mergeCell ref="T29:V29"/>
    <mergeCell ref="W29:Y29"/>
    <mergeCell ref="Z29:AB29"/>
    <mergeCell ref="AC29:AE29"/>
    <mergeCell ref="AF29:AH29"/>
    <mergeCell ref="AI29:AK29"/>
    <mergeCell ref="Q8:S8"/>
    <mergeCell ref="T8:V8"/>
    <mergeCell ref="T6:V6"/>
    <mergeCell ref="W6:Y6"/>
    <mergeCell ref="Z6:AB6"/>
    <mergeCell ref="B8:D8"/>
    <mergeCell ref="E8:G8"/>
    <mergeCell ref="H8:J8"/>
    <mergeCell ref="K8:M8"/>
    <mergeCell ref="N8:P8"/>
    <mergeCell ref="W8:Y8"/>
    <mergeCell ref="Z8:AB8"/>
    <mergeCell ref="AC5:AE5"/>
    <mergeCell ref="AF5:AH5"/>
    <mergeCell ref="AI5:AK5"/>
    <mergeCell ref="AL5:AN5"/>
    <mergeCell ref="B6:D6"/>
    <mergeCell ref="E6:G6"/>
    <mergeCell ref="H6:J6"/>
    <mergeCell ref="K6:M6"/>
    <mergeCell ref="N6:P6"/>
    <mergeCell ref="Q6:S6"/>
    <mergeCell ref="AL6:AN6"/>
    <mergeCell ref="AC6:AE6"/>
    <mergeCell ref="AF6:AH6"/>
    <mergeCell ref="AI6:AK6"/>
    <mergeCell ref="Q5:S5"/>
    <mergeCell ref="T5:V5"/>
    <mergeCell ref="W5:Y5"/>
    <mergeCell ref="Z5:AB5"/>
    <mergeCell ref="T4:V4"/>
    <mergeCell ref="W4:Y4"/>
    <mergeCell ref="Z4:AB4"/>
    <mergeCell ref="B5:D5"/>
    <mergeCell ref="E5:G5"/>
    <mergeCell ref="H5:J5"/>
    <mergeCell ref="K5:M5"/>
    <mergeCell ref="N5:P5"/>
    <mergeCell ref="AC3:AE3"/>
    <mergeCell ref="AF3:AH3"/>
    <mergeCell ref="AI3:AK3"/>
    <mergeCell ref="AL3:AN3"/>
    <mergeCell ref="B4:D4"/>
    <mergeCell ref="E4:G4"/>
    <mergeCell ref="H4:J4"/>
    <mergeCell ref="K4:M4"/>
    <mergeCell ref="N4:P4"/>
    <mergeCell ref="Q4:S4"/>
    <mergeCell ref="AL4:AN4"/>
    <mergeCell ref="AC4:AE4"/>
    <mergeCell ref="AF4:AH4"/>
    <mergeCell ref="AI4:AK4"/>
    <mergeCell ref="AL2:AN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T2:V2"/>
    <mergeCell ref="W2:Y2"/>
    <mergeCell ref="Z2:AB2"/>
    <mergeCell ref="AC2:AE2"/>
    <mergeCell ref="AF2:AH2"/>
    <mergeCell ref="AI2:AK2"/>
    <mergeCell ref="A1:Q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980E-B518-48BD-A13C-110C1FAFFA08}">
  <dimension ref="A1:V42"/>
  <sheetViews>
    <sheetView topLeftCell="A17" zoomScale="120" zoomScaleNormal="120" workbookViewId="0">
      <selection sqref="A1:P1"/>
    </sheetView>
  </sheetViews>
  <sheetFormatPr defaultRowHeight="14.4"/>
  <cols>
    <col min="1" max="1" width="3.88671875" bestFit="1" customWidth="1"/>
    <col min="2" max="2" width="10.109375" bestFit="1" customWidth="1"/>
    <col min="3" max="3" width="9.5546875" bestFit="1" customWidth="1"/>
    <col min="4" max="4" width="12.6640625" bestFit="1" customWidth="1"/>
    <col min="5" max="5" width="17.6640625" bestFit="1" customWidth="1"/>
    <col min="6" max="6" width="14.5546875" bestFit="1" customWidth="1"/>
    <col min="7" max="7" width="9.6640625" bestFit="1" customWidth="1"/>
    <col min="8" max="8" width="21.33203125" bestFit="1" customWidth="1"/>
    <col min="9" max="9" width="17.6640625" bestFit="1" customWidth="1"/>
    <col min="10" max="10" width="22" bestFit="1" customWidth="1"/>
    <col min="11" max="11" width="21.33203125" bestFit="1" customWidth="1"/>
    <col min="12" max="12" width="22.109375" bestFit="1" customWidth="1"/>
    <col min="13" max="13" width="21.6640625" bestFit="1" customWidth="1"/>
    <col min="14" max="14" width="18" bestFit="1" customWidth="1"/>
    <col min="15" max="15" width="17.109375" bestFit="1" customWidth="1"/>
    <col min="16" max="16" width="20.33203125" bestFit="1" customWidth="1"/>
    <col min="17" max="17" width="21.33203125" bestFit="1" customWidth="1"/>
    <col min="18" max="18" width="13.5546875" bestFit="1" customWidth="1"/>
    <col min="19" max="19" width="8.5546875" bestFit="1" customWidth="1"/>
    <col min="20" max="20" width="24.88671875" bestFit="1" customWidth="1"/>
    <col min="21" max="21" width="11" bestFit="1" customWidth="1"/>
  </cols>
  <sheetData>
    <row r="1" spans="1:22" s="41" customFormat="1" ht="16.2">
      <c r="A1" s="134" t="s">
        <v>344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59"/>
      <c r="R1" s="59"/>
      <c r="S1" s="59"/>
      <c r="T1" s="59"/>
      <c r="U1" s="59"/>
    </row>
    <row r="2" spans="1:22" s="58" customFormat="1" ht="11.4">
      <c r="A2" s="42" t="s">
        <v>294</v>
      </c>
      <c r="B2" s="42" t="s">
        <v>295</v>
      </c>
      <c r="C2" s="42" t="s">
        <v>28</v>
      </c>
      <c r="D2" s="42" t="s">
        <v>296</v>
      </c>
      <c r="E2" s="42" t="s">
        <v>43</v>
      </c>
      <c r="F2" s="42" t="s">
        <v>50</v>
      </c>
      <c r="G2" s="42" t="s">
        <v>57</v>
      </c>
      <c r="H2" s="42" t="s">
        <v>297</v>
      </c>
      <c r="I2" s="42" t="s">
        <v>298</v>
      </c>
      <c r="J2" s="42" t="s">
        <v>78</v>
      </c>
      <c r="K2" s="42" t="s">
        <v>85</v>
      </c>
      <c r="L2" s="42" t="s">
        <v>92</v>
      </c>
      <c r="M2" s="42" t="s">
        <v>99</v>
      </c>
      <c r="N2" s="42" t="s">
        <v>299</v>
      </c>
      <c r="O2" s="42" t="s">
        <v>300</v>
      </c>
      <c r="P2" s="42" t="s">
        <v>301</v>
      </c>
      <c r="Q2" s="42" t="s">
        <v>302</v>
      </c>
      <c r="R2" s="42" t="s">
        <v>130</v>
      </c>
      <c r="S2" s="42" t="s">
        <v>137</v>
      </c>
      <c r="T2" s="42" t="s">
        <v>345</v>
      </c>
      <c r="U2" s="42" t="s">
        <v>144</v>
      </c>
    </row>
    <row r="3" spans="1:22" s="47" customFormat="1" ht="12">
      <c r="A3" s="44">
        <v>1</v>
      </c>
      <c r="B3" s="44" t="s">
        <v>346</v>
      </c>
      <c r="C3" s="46">
        <v>34170.699999999997</v>
      </c>
      <c r="D3" s="46">
        <v>1120.9000000000001</v>
      </c>
      <c r="E3" s="46">
        <v>378</v>
      </c>
      <c r="F3" s="46">
        <v>197.8</v>
      </c>
      <c r="G3" s="46">
        <v>385.4</v>
      </c>
      <c r="H3" s="46">
        <v>4198.3</v>
      </c>
      <c r="I3" s="46">
        <v>480.2</v>
      </c>
      <c r="J3" s="46">
        <v>377.9</v>
      </c>
      <c r="K3" s="46">
        <v>262.89999999999998</v>
      </c>
      <c r="L3" s="46">
        <v>3662.3</v>
      </c>
      <c r="M3" s="46">
        <v>480.2</v>
      </c>
      <c r="N3" s="46">
        <v>204.8</v>
      </c>
      <c r="O3" s="46">
        <v>433.7</v>
      </c>
      <c r="P3" s="46">
        <v>601.1</v>
      </c>
      <c r="Q3" s="46">
        <v>675.1</v>
      </c>
      <c r="R3" s="46">
        <v>35.4</v>
      </c>
      <c r="S3" s="46">
        <v>661.4</v>
      </c>
      <c r="T3" s="60">
        <v>8</v>
      </c>
      <c r="U3" s="46">
        <v>1697.1</v>
      </c>
    </row>
    <row r="4" spans="1:22" s="47" customFormat="1" ht="12">
      <c r="A4" s="44">
        <v>2</v>
      </c>
      <c r="B4" s="44" t="s">
        <v>347</v>
      </c>
      <c r="C4" s="46">
        <v>29736.7</v>
      </c>
      <c r="D4" s="46">
        <v>917.2</v>
      </c>
      <c r="E4" s="46">
        <v>333.6</v>
      </c>
      <c r="F4" s="46">
        <v>188.1</v>
      </c>
      <c r="G4" s="46">
        <v>324.39999999999998</v>
      </c>
      <c r="H4" s="46">
        <v>3749.3</v>
      </c>
      <c r="I4" s="46">
        <v>444.1</v>
      </c>
      <c r="J4" s="46">
        <v>394.1</v>
      </c>
      <c r="K4" s="46">
        <v>224</v>
      </c>
      <c r="L4" s="46">
        <v>3238.3</v>
      </c>
      <c r="M4" s="46">
        <v>444.1</v>
      </c>
      <c r="N4" s="46">
        <v>196</v>
      </c>
      <c r="O4" s="46">
        <v>406.1</v>
      </c>
      <c r="P4" s="46">
        <v>543.29999999999995</v>
      </c>
      <c r="Q4" s="46">
        <v>605.5</v>
      </c>
      <c r="R4" s="46">
        <v>34.700000000000003</v>
      </c>
      <c r="S4" s="46">
        <v>665.2</v>
      </c>
      <c r="T4" s="60">
        <v>7</v>
      </c>
      <c r="U4" s="46">
        <v>1395.6</v>
      </c>
    </row>
    <row r="5" spans="1:22" s="47" customFormat="1" ht="12">
      <c r="A5" s="44">
        <v>3</v>
      </c>
      <c r="B5" s="44" t="s">
        <v>348</v>
      </c>
      <c r="C5" s="46">
        <v>30898.5</v>
      </c>
      <c r="D5" s="46">
        <v>980.3</v>
      </c>
      <c r="E5" s="46">
        <v>294.39999999999998</v>
      </c>
      <c r="F5" s="46">
        <v>214.2</v>
      </c>
      <c r="G5" s="46">
        <v>324.39999999999998</v>
      </c>
      <c r="H5" s="46">
        <v>3726.9</v>
      </c>
      <c r="I5" s="46">
        <v>500.6</v>
      </c>
      <c r="J5" s="46">
        <v>407.8</v>
      </c>
      <c r="K5" s="46">
        <v>237.9</v>
      </c>
      <c r="L5" s="46">
        <v>3215.1</v>
      </c>
      <c r="M5" s="46">
        <v>500.6</v>
      </c>
      <c r="N5" s="46">
        <v>159.9</v>
      </c>
      <c r="O5" s="46">
        <v>407.7</v>
      </c>
      <c r="P5" s="46">
        <v>536</v>
      </c>
      <c r="Q5" s="46">
        <v>593.9</v>
      </c>
      <c r="R5" s="46">
        <v>31.7</v>
      </c>
      <c r="S5" s="46">
        <v>615.79999999999995</v>
      </c>
      <c r="T5" s="60">
        <v>8</v>
      </c>
      <c r="U5" s="46">
        <v>1666.3</v>
      </c>
    </row>
    <row r="6" spans="1:22" s="47" customFormat="1" ht="12">
      <c r="A6" s="44">
        <v>4</v>
      </c>
      <c r="B6" s="44" t="s">
        <v>349</v>
      </c>
      <c r="C6" s="46">
        <v>26532.799999999999</v>
      </c>
      <c r="D6" s="46">
        <v>1119</v>
      </c>
      <c r="E6" s="46">
        <v>316.2</v>
      </c>
      <c r="F6" s="46">
        <v>212</v>
      </c>
      <c r="G6" s="46">
        <v>345.8</v>
      </c>
      <c r="H6" s="46">
        <v>4025.8</v>
      </c>
      <c r="I6" s="46">
        <v>533.4</v>
      </c>
      <c r="J6" s="46">
        <v>403.9</v>
      </c>
      <c r="K6" s="46">
        <v>242.7</v>
      </c>
      <c r="L6" s="46">
        <v>3513.1</v>
      </c>
      <c r="M6" s="46">
        <v>533.4</v>
      </c>
      <c r="N6" s="46">
        <v>183.6</v>
      </c>
      <c r="O6" s="46">
        <v>414.7</v>
      </c>
      <c r="P6" s="46">
        <v>550.9</v>
      </c>
      <c r="Q6" s="46">
        <v>588.5</v>
      </c>
      <c r="R6" s="46">
        <v>31</v>
      </c>
      <c r="S6" s="46">
        <v>622.20000000000005</v>
      </c>
      <c r="T6" s="60">
        <v>8</v>
      </c>
      <c r="U6" s="46">
        <v>1872.1</v>
      </c>
    </row>
    <row r="7" spans="1:22" s="47" customFormat="1" ht="12">
      <c r="A7" s="44">
        <v>5</v>
      </c>
      <c r="B7" s="44" t="s">
        <v>350</v>
      </c>
      <c r="C7" s="46">
        <v>23670</v>
      </c>
      <c r="D7" s="46">
        <v>754.6</v>
      </c>
      <c r="E7" s="46">
        <v>288.3</v>
      </c>
      <c r="F7" s="46">
        <v>183.1</v>
      </c>
      <c r="G7" s="46">
        <v>302.89999999999998</v>
      </c>
      <c r="H7" s="46">
        <v>3097.3</v>
      </c>
      <c r="I7" s="46">
        <v>394.4</v>
      </c>
      <c r="J7" s="46">
        <v>346.4</v>
      </c>
      <c r="K7" s="46">
        <v>214.5</v>
      </c>
      <c r="L7" s="46">
        <v>2635</v>
      </c>
      <c r="M7" s="46">
        <v>394.4</v>
      </c>
      <c r="N7" s="46">
        <v>183.7</v>
      </c>
      <c r="O7" s="46">
        <v>366.4</v>
      </c>
      <c r="P7" s="46">
        <v>523.20000000000005</v>
      </c>
      <c r="Q7" s="46">
        <v>559.70000000000005</v>
      </c>
      <c r="R7" s="46">
        <v>27.2</v>
      </c>
      <c r="S7" s="46">
        <v>660.4</v>
      </c>
      <c r="T7" s="60">
        <v>8</v>
      </c>
      <c r="U7" s="46">
        <v>1491.1</v>
      </c>
      <c r="V7" s="41"/>
    </row>
    <row r="8" spans="1:22" s="47" customFormat="1" ht="12">
      <c r="A8" s="44">
        <v>6</v>
      </c>
      <c r="B8" s="44" t="s">
        <v>351</v>
      </c>
      <c r="C8" s="46">
        <v>27640</v>
      </c>
      <c r="D8" s="46">
        <v>983.7</v>
      </c>
      <c r="E8" s="46">
        <v>309</v>
      </c>
      <c r="F8" s="46">
        <v>213.6</v>
      </c>
      <c r="G8" s="46">
        <v>324</v>
      </c>
      <c r="H8" s="46">
        <v>3836.4</v>
      </c>
      <c r="I8" s="46">
        <v>486.3</v>
      </c>
      <c r="J8" s="46">
        <v>486.1</v>
      </c>
      <c r="K8" s="46">
        <v>265</v>
      </c>
      <c r="L8" s="46">
        <v>3239</v>
      </c>
      <c r="M8" s="46">
        <v>486.3</v>
      </c>
      <c r="N8" s="46">
        <v>184.5</v>
      </c>
      <c r="O8" s="46">
        <v>382.3</v>
      </c>
      <c r="P8" s="46">
        <v>549.4</v>
      </c>
      <c r="Q8" s="46">
        <v>611.29999999999995</v>
      </c>
      <c r="R8" s="46">
        <v>33.799999999999997</v>
      </c>
      <c r="S8" s="46">
        <v>508.5</v>
      </c>
      <c r="T8" s="60">
        <v>8</v>
      </c>
      <c r="U8" s="46">
        <v>1566.1</v>
      </c>
      <c r="V8" s="41"/>
    </row>
    <row r="9" spans="1:22" s="47" customFormat="1" ht="12">
      <c r="A9" s="44">
        <v>7</v>
      </c>
      <c r="B9" s="44" t="s">
        <v>352</v>
      </c>
      <c r="C9" s="46">
        <v>25360</v>
      </c>
      <c r="D9" s="46">
        <v>931.8</v>
      </c>
      <c r="E9" s="46">
        <v>344.6</v>
      </c>
      <c r="F9" s="46">
        <v>220.2</v>
      </c>
      <c r="G9" s="46">
        <v>317.5</v>
      </c>
      <c r="H9" s="46">
        <v>3736.8</v>
      </c>
      <c r="I9" s="46">
        <v>495</v>
      </c>
      <c r="J9" s="46">
        <v>341.4</v>
      </c>
      <c r="K9" s="46">
        <v>301.5</v>
      </c>
      <c r="L9" s="46">
        <v>3251</v>
      </c>
      <c r="M9" s="46">
        <v>495</v>
      </c>
      <c r="N9" s="46">
        <v>192.5</v>
      </c>
      <c r="O9" s="46">
        <v>401.4</v>
      </c>
      <c r="P9" s="46">
        <v>541.1</v>
      </c>
      <c r="Q9" s="46">
        <v>602.70000000000005</v>
      </c>
      <c r="R9" s="46">
        <v>32.700000000000003</v>
      </c>
      <c r="S9" s="46">
        <v>633.9</v>
      </c>
      <c r="T9" s="60">
        <v>7</v>
      </c>
      <c r="U9" s="46">
        <v>1727</v>
      </c>
      <c r="V9" s="41"/>
    </row>
    <row r="10" spans="1:22" s="47" customFormat="1" ht="12">
      <c r="A10" s="44">
        <v>8</v>
      </c>
      <c r="B10" s="44" t="s">
        <v>353</v>
      </c>
      <c r="C10" s="46">
        <v>24456.2</v>
      </c>
      <c r="D10" s="46">
        <v>956.6</v>
      </c>
      <c r="E10" s="46">
        <v>302.89999999999998</v>
      </c>
      <c r="F10" s="46">
        <v>190.8</v>
      </c>
      <c r="G10" s="46">
        <v>294.3</v>
      </c>
      <c r="H10" s="46">
        <v>3548.1</v>
      </c>
      <c r="I10" s="46">
        <v>486.3</v>
      </c>
      <c r="J10" s="46">
        <v>385</v>
      </c>
      <c r="K10" s="46">
        <v>204.3</v>
      </c>
      <c r="L10" s="46">
        <v>2851.3</v>
      </c>
      <c r="M10" s="46">
        <v>486.3</v>
      </c>
      <c r="N10" s="46">
        <v>176.6</v>
      </c>
      <c r="O10" s="46">
        <v>345.1</v>
      </c>
      <c r="P10" s="46">
        <v>572.20000000000005</v>
      </c>
      <c r="Q10" s="46">
        <v>613.20000000000005</v>
      </c>
      <c r="R10" s="46">
        <v>33.200000000000003</v>
      </c>
      <c r="S10" s="46">
        <v>680.8</v>
      </c>
      <c r="T10" s="60">
        <v>8</v>
      </c>
      <c r="U10" s="46">
        <v>1648.6</v>
      </c>
    </row>
    <row r="11" spans="1:22" s="47" customFormat="1" ht="12">
      <c r="A11" s="44">
        <v>9</v>
      </c>
      <c r="B11" s="44" t="s">
        <v>354</v>
      </c>
      <c r="C11" s="46">
        <v>17000.099999999999</v>
      </c>
      <c r="D11" s="46">
        <v>709.3</v>
      </c>
      <c r="E11" s="46">
        <v>216.4</v>
      </c>
      <c r="F11" s="46">
        <v>144.1</v>
      </c>
      <c r="G11" s="46">
        <v>224.5</v>
      </c>
      <c r="H11" s="46">
        <v>2838.6</v>
      </c>
      <c r="I11" s="46">
        <v>358.6</v>
      </c>
      <c r="J11" s="46">
        <v>233.1</v>
      </c>
      <c r="K11" s="46">
        <v>149</v>
      </c>
      <c r="L11" s="46">
        <v>2274.8000000000002</v>
      </c>
      <c r="M11" s="46">
        <v>358.6</v>
      </c>
      <c r="N11" s="46">
        <v>145.30000000000001</v>
      </c>
      <c r="O11" s="46">
        <v>261.5</v>
      </c>
      <c r="P11" s="46">
        <v>353.1</v>
      </c>
      <c r="Q11" s="46">
        <v>387</v>
      </c>
      <c r="R11" s="46">
        <v>31.5</v>
      </c>
      <c r="S11" s="46">
        <v>462.6</v>
      </c>
      <c r="T11" s="60">
        <v>8</v>
      </c>
      <c r="U11" s="46">
        <v>1128.4000000000001</v>
      </c>
    </row>
    <row r="12" spans="1:22" s="47" customFormat="1" ht="12">
      <c r="A12" s="44">
        <v>10</v>
      </c>
      <c r="B12" s="44" t="s">
        <v>355</v>
      </c>
      <c r="C12" s="46">
        <v>25556.5</v>
      </c>
      <c r="D12" s="46">
        <v>865.90300000000002</v>
      </c>
      <c r="E12" s="46">
        <v>304.96699999999998</v>
      </c>
      <c r="F12" s="46">
        <v>163.994</v>
      </c>
      <c r="G12" s="46">
        <v>307.774</v>
      </c>
      <c r="H12" s="46">
        <v>3769.527</v>
      </c>
      <c r="I12" s="46">
        <v>402.32400000000001</v>
      </c>
      <c r="J12" s="46">
        <v>248.50200000000001</v>
      </c>
      <c r="K12" s="46">
        <v>139.191</v>
      </c>
      <c r="L12" s="46">
        <v>3364.7339999999999</v>
      </c>
      <c r="M12" s="46">
        <v>402.32400000000001</v>
      </c>
      <c r="N12" s="46">
        <v>156.291</v>
      </c>
      <c r="O12" s="46">
        <v>429.21800000000002</v>
      </c>
      <c r="P12" s="46">
        <v>526.10199999999998</v>
      </c>
      <c r="Q12" s="46">
        <v>595.03200000000004</v>
      </c>
      <c r="R12" s="46">
        <v>23.934999999999999</v>
      </c>
      <c r="S12" s="46">
        <v>696.16899999999998</v>
      </c>
      <c r="T12" s="60">
        <v>7</v>
      </c>
      <c r="U12" s="46">
        <v>1407.595</v>
      </c>
    </row>
    <row r="13" spans="1:22" s="47" customFormat="1" ht="12">
      <c r="A13" s="44">
        <v>11</v>
      </c>
      <c r="B13" s="44" t="s">
        <v>356</v>
      </c>
      <c r="C13" s="46">
        <v>19849.900000000001</v>
      </c>
      <c r="D13" s="46">
        <v>626.27200000000005</v>
      </c>
      <c r="E13" s="46">
        <v>228.99100000000001</v>
      </c>
      <c r="F13" s="46">
        <v>174.398</v>
      </c>
      <c r="G13" s="46">
        <v>274.767</v>
      </c>
      <c r="H13" s="46">
        <v>1526.3579999999999</v>
      </c>
      <c r="I13" s="46">
        <v>323.45699999999999</v>
      </c>
      <c r="J13" s="46">
        <v>246.3</v>
      </c>
      <c r="K13" s="46">
        <v>79.272000000000006</v>
      </c>
      <c r="L13" s="46">
        <v>1280.058</v>
      </c>
      <c r="M13" s="46">
        <v>323.45699999999999</v>
      </c>
      <c r="N13" s="46">
        <v>129.40700000000001</v>
      </c>
      <c r="O13" s="46">
        <v>379.91699999999997</v>
      </c>
      <c r="P13" s="46">
        <v>550.44399999999996</v>
      </c>
      <c r="Q13" s="46">
        <v>695.92100000000005</v>
      </c>
      <c r="R13" s="46">
        <v>22.835999999999999</v>
      </c>
      <c r="S13" s="46">
        <v>497.995</v>
      </c>
      <c r="T13" s="60">
        <v>8</v>
      </c>
      <c r="U13" s="46">
        <v>1268.46</v>
      </c>
    </row>
    <row r="14" spans="1:22" s="47" customFormat="1" ht="12">
      <c r="A14" s="44">
        <v>12</v>
      </c>
      <c r="B14" s="44" t="s">
        <v>357</v>
      </c>
      <c r="C14" s="46">
        <v>22900.6</v>
      </c>
      <c r="D14" s="46">
        <v>816.40300000000002</v>
      </c>
      <c r="E14" s="46">
        <v>290.14800000000002</v>
      </c>
      <c r="F14" s="46">
        <v>173.809</v>
      </c>
      <c r="G14" s="46">
        <v>301.83</v>
      </c>
      <c r="H14" s="46">
        <v>3658.6660000000002</v>
      </c>
      <c r="I14" s="46">
        <v>478.589</v>
      </c>
      <c r="J14" s="46">
        <v>317.78100000000001</v>
      </c>
      <c r="K14" s="46">
        <v>129.17599999999999</v>
      </c>
      <c r="L14" s="46">
        <v>3198.2910000000002</v>
      </c>
      <c r="M14" s="46">
        <v>478.589</v>
      </c>
      <c r="N14" s="46">
        <v>142.59399999999999</v>
      </c>
      <c r="O14" s="46">
        <v>382.30799999999999</v>
      </c>
      <c r="P14" s="46">
        <v>413.42700000000002</v>
      </c>
      <c r="Q14" s="46">
        <v>441.62299999999999</v>
      </c>
      <c r="R14" s="46">
        <v>26.408999999999999</v>
      </c>
      <c r="S14" s="46">
        <v>534.03599999999994</v>
      </c>
      <c r="T14" s="60">
        <v>8</v>
      </c>
      <c r="U14" s="46">
        <v>1820.2059999999999</v>
      </c>
    </row>
    <row r="15" spans="1:22" s="47" customFormat="1" ht="12">
      <c r="A15" s="44">
        <v>13</v>
      </c>
      <c r="B15" s="44" t="s">
        <v>358</v>
      </c>
      <c r="C15" s="46">
        <v>19581.2</v>
      </c>
      <c r="D15" s="46">
        <v>558.827</v>
      </c>
      <c r="E15" s="46">
        <v>229.16</v>
      </c>
      <c r="F15" s="46">
        <v>119.794</v>
      </c>
      <c r="G15" s="46">
        <v>214.88900000000001</v>
      </c>
      <c r="H15" s="46">
        <v>2841.8829999999998</v>
      </c>
      <c r="I15" s="46">
        <v>351.90899999999999</v>
      </c>
      <c r="J15" s="46">
        <v>275.43900000000002</v>
      </c>
      <c r="K15" s="46">
        <v>104.258</v>
      </c>
      <c r="L15" s="46">
        <v>2443.5349999999999</v>
      </c>
      <c r="M15" s="46">
        <v>351.90899999999999</v>
      </c>
      <c r="N15" s="46">
        <v>123.90900000000001</v>
      </c>
      <c r="O15" s="46">
        <v>289.19400000000002</v>
      </c>
      <c r="P15" s="46">
        <v>535.94299999999998</v>
      </c>
      <c r="Q15" s="46">
        <v>512.81299999999999</v>
      </c>
      <c r="R15" s="46">
        <v>20.388000000000002</v>
      </c>
      <c r="S15" s="46">
        <v>226.65100000000001</v>
      </c>
      <c r="T15" s="60">
        <v>8</v>
      </c>
      <c r="U15" s="46">
        <v>1091.5060000000001</v>
      </c>
    </row>
    <row r="16" spans="1:22" s="47" customFormat="1" ht="12">
      <c r="A16" s="44">
        <v>14</v>
      </c>
      <c r="B16" s="44" t="s">
        <v>359</v>
      </c>
      <c r="C16" s="46">
        <v>23988.7</v>
      </c>
      <c r="D16" s="46">
        <v>668.9</v>
      </c>
      <c r="E16" s="46">
        <v>236.2</v>
      </c>
      <c r="F16" s="46">
        <v>145.19999999999999</v>
      </c>
      <c r="G16" s="46">
        <v>262</v>
      </c>
      <c r="H16" s="46">
        <v>3123.5</v>
      </c>
      <c r="I16" s="46">
        <v>368</v>
      </c>
      <c r="J16" s="46">
        <v>313.8</v>
      </c>
      <c r="K16" s="46">
        <v>137.1</v>
      </c>
      <c r="L16" s="46">
        <v>2617.1999999999998</v>
      </c>
      <c r="M16" s="46">
        <v>368</v>
      </c>
      <c r="N16" s="46">
        <v>155.9</v>
      </c>
      <c r="O16" s="46">
        <v>336.9</v>
      </c>
      <c r="P16" s="46">
        <v>473.1</v>
      </c>
      <c r="Q16" s="46">
        <v>525.6</v>
      </c>
      <c r="R16" s="46">
        <v>24.1</v>
      </c>
      <c r="S16" s="46">
        <v>521.29999999999995</v>
      </c>
      <c r="T16" s="60">
        <v>8</v>
      </c>
      <c r="U16" s="46">
        <v>1224.8</v>
      </c>
    </row>
    <row r="17" spans="1:22" s="47" customFormat="1" ht="12">
      <c r="A17" s="44">
        <v>15</v>
      </c>
      <c r="B17" s="44" t="s">
        <v>360</v>
      </c>
      <c r="C17" s="46">
        <v>22229.1</v>
      </c>
      <c r="D17" s="46">
        <v>631.70000000000005</v>
      </c>
      <c r="E17" s="46">
        <v>223.9</v>
      </c>
      <c r="F17" s="46">
        <v>157.80000000000001</v>
      </c>
      <c r="G17" s="46">
        <v>266.5</v>
      </c>
      <c r="H17" s="46">
        <v>2775.8</v>
      </c>
      <c r="I17" s="46">
        <v>304.2</v>
      </c>
      <c r="J17" s="46">
        <v>288</v>
      </c>
      <c r="K17" s="46">
        <v>199.2</v>
      </c>
      <c r="L17" s="46">
        <v>2379.8000000000002</v>
      </c>
      <c r="M17" s="46">
        <v>304.2</v>
      </c>
      <c r="N17" s="46">
        <v>133.30000000000001</v>
      </c>
      <c r="O17" s="46">
        <v>328.7</v>
      </c>
      <c r="P17" s="46">
        <v>384.2</v>
      </c>
      <c r="Q17" s="46">
        <v>440.6</v>
      </c>
      <c r="R17" s="46">
        <v>24.1</v>
      </c>
      <c r="S17" s="46">
        <v>444.6</v>
      </c>
      <c r="T17" s="60">
        <v>7</v>
      </c>
      <c r="U17" s="46">
        <v>1200.3</v>
      </c>
    </row>
    <row r="18" spans="1:22" s="47" customFormat="1" ht="12">
      <c r="A18" s="44">
        <v>16</v>
      </c>
      <c r="B18" s="44" t="s">
        <v>361</v>
      </c>
      <c r="C18" s="46">
        <v>25992.799999999999</v>
      </c>
      <c r="D18" s="46">
        <v>927.4</v>
      </c>
      <c r="E18" s="46">
        <v>288.2</v>
      </c>
      <c r="F18" s="46">
        <v>170.4</v>
      </c>
      <c r="G18" s="46">
        <v>329.2</v>
      </c>
      <c r="H18" s="46">
        <v>3735.9</v>
      </c>
      <c r="I18" s="46">
        <v>451.9</v>
      </c>
      <c r="J18" s="46">
        <v>333</v>
      </c>
      <c r="K18" s="46">
        <v>221.8</v>
      </c>
      <c r="L18" s="46">
        <v>3154.4</v>
      </c>
      <c r="M18" s="46">
        <v>451.9</v>
      </c>
      <c r="N18" s="46">
        <v>167.6</v>
      </c>
      <c r="O18" s="46">
        <v>396.7</v>
      </c>
      <c r="P18" s="46">
        <v>387.6</v>
      </c>
      <c r="Q18" s="46">
        <v>544</v>
      </c>
      <c r="R18" s="46">
        <v>25.3</v>
      </c>
      <c r="S18" s="46">
        <v>825</v>
      </c>
      <c r="T18" s="60">
        <v>8</v>
      </c>
      <c r="U18" s="46">
        <v>1592.9</v>
      </c>
    </row>
    <row r="19" spans="1:22" s="47" customFormat="1" ht="12">
      <c r="A19" s="44">
        <v>17</v>
      </c>
      <c r="B19" s="44" t="s">
        <v>362</v>
      </c>
      <c r="C19" s="46">
        <v>23488.799999999999</v>
      </c>
      <c r="D19" s="46">
        <v>890.3</v>
      </c>
      <c r="E19" s="46">
        <v>290.3</v>
      </c>
      <c r="F19" s="46">
        <v>172.2</v>
      </c>
      <c r="G19" s="46">
        <v>296.39999999999998</v>
      </c>
      <c r="H19" s="46">
        <v>3793.8</v>
      </c>
      <c r="I19" s="46">
        <v>429.6</v>
      </c>
      <c r="J19" s="46">
        <v>339.7</v>
      </c>
      <c r="K19" s="46">
        <v>247.5</v>
      </c>
      <c r="L19" s="46">
        <v>3346.2</v>
      </c>
      <c r="M19" s="46">
        <v>429.6</v>
      </c>
      <c r="N19" s="46">
        <v>162.69999999999999</v>
      </c>
      <c r="O19" s="46">
        <v>369.7</v>
      </c>
      <c r="P19" s="46">
        <v>355.5</v>
      </c>
      <c r="Q19" s="46">
        <v>471.5</v>
      </c>
      <c r="R19" s="46">
        <v>36</v>
      </c>
      <c r="S19" s="46">
        <v>540.6</v>
      </c>
      <c r="T19" s="60">
        <v>8</v>
      </c>
      <c r="U19" s="46">
        <v>1720.4</v>
      </c>
    </row>
    <row r="20" spans="1:22" s="47" customFormat="1" ht="12">
      <c r="A20" s="44">
        <v>18</v>
      </c>
      <c r="B20" s="44" t="s">
        <v>363</v>
      </c>
      <c r="C20" s="46">
        <v>40331.800000000003</v>
      </c>
      <c r="D20" s="46">
        <v>1121.5999999999999</v>
      </c>
      <c r="E20" s="46">
        <v>358.2</v>
      </c>
      <c r="F20" s="46">
        <v>244.2</v>
      </c>
      <c r="G20" s="46">
        <v>396.8</v>
      </c>
      <c r="H20" s="46">
        <v>4716.1000000000004</v>
      </c>
      <c r="I20" s="46">
        <v>536</v>
      </c>
      <c r="J20" s="46">
        <v>441.7</v>
      </c>
      <c r="K20" s="46">
        <v>263.89999999999998</v>
      </c>
      <c r="L20" s="46">
        <v>4170.5</v>
      </c>
      <c r="M20" s="46">
        <v>536</v>
      </c>
      <c r="N20" s="46">
        <v>162</v>
      </c>
      <c r="O20" s="46">
        <v>445.4</v>
      </c>
      <c r="P20" s="46">
        <v>630.1</v>
      </c>
      <c r="Q20" s="46">
        <v>673.2</v>
      </c>
      <c r="R20" s="46">
        <v>25.2</v>
      </c>
      <c r="S20" s="46">
        <v>688.2</v>
      </c>
      <c r="T20" s="60">
        <v>8</v>
      </c>
      <c r="U20" s="46">
        <v>1719.1</v>
      </c>
    </row>
    <row r="21" spans="1:22" s="47" customFormat="1" ht="12">
      <c r="A21" s="44">
        <v>19</v>
      </c>
      <c r="B21" s="44" t="s">
        <v>364</v>
      </c>
      <c r="C21" s="46">
        <v>31443.8</v>
      </c>
      <c r="D21" s="46">
        <v>936.4</v>
      </c>
      <c r="E21" s="46">
        <v>321.89999999999998</v>
      </c>
      <c r="F21" s="46">
        <v>204.5</v>
      </c>
      <c r="G21" s="46">
        <v>349.9</v>
      </c>
      <c r="H21" s="46">
        <v>3799.1</v>
      </c>
      <c r="I21" s="46">
        <v>423.3</v>
      </c>
      <c r="J21" s="46">
        <v>458.4</v>
      </c>
      <c r="K21" s="46">
        <v>201.2</v>
      </c>
      <c r="L21" s="46">
        <v>3212.4</v>
      </c>
      <c r="M21" s="46">
        <v>423.3</v>
      </c>
      <c r="N21" s="46">
        <v>191.7</v>
      </c>
      <c r="O21" s="46">
        <v>474.6</v>
      </c>
      <c r="P21" s="46">
        <v>636.20000000000005</v>
      </c>
      <c r="Q21" s="46">
        <v>674.3</v>
      </c>
      <c r="R21" s="46">
        <v>27.2</v>
      </c>
      <c r="S21" s="46">
        <v>603</v>
      </c>
      <c r="T21" s="60">
        <v>8</v>
      </c>
      <c r="U21" s="46">
        <v>1520.2</v>
      </c>
    </row>
    <row r="22" spans="1:22" s="47" customFormat="1" ht="12">
      <c r="A22" s="44">
        <v>20</v>
      </c>
      <c r="B22" s="44" t="s">
        <v>365</v>
      </c>
      <c r="C22" s="46">
        <v>32747.8</v>
      </c>
      <c r="D22" s="46">
        <v>926.4</v>
      </c>
      <c r="E22" s="46">
        <v>316.60000000000002</v>
      </c>
      <c r="F22" s="46">
        <v>161.6</v>
      </c>
      <c r="G22" s="46">
        <v>320.10000000000002</v>
      </c>
      <c r="H22" s="46">
        <v>3683.4</v>
      </c>
      <c r="I22" s="46">
        <v>422</v>
      </c>
      <c r="J22" s="46">
        <v>365.9</v>
      </c>
      <c r="K22" s="46">
        <v>229.2</v>
      </c>
      <c r="L22" s="46">
        <v>3196.8</v>
      </c>
      <c r="M22" s="46">
        <v>422</v>
      </c>
      <c r="N22" s="46">
        <v>182.9</v>
      </c>
      <c r="O22" s="46">
        <v>396.8</v>
      </c>
      <c r="P22" s="46">
        <v>545.1</v>
      </c>
      <c r="Q22" s="46">
        <v>582.70000000000005</v>
      </c>
      <c r="R22" s="46">
        <v>29.9</v>
      </c>
      <c r="S22" s="46">
        <v>632.6</v>
      </c>
      <c r="T22" s="60">
        <v>8</v>
      </c>
      <c r="U22" s="46">
        <v>1315.1</v>
      </c>
    </row>
    <row r="23" spans="1:22" s="47" customFormat="1" ht="12">
      <c r="A23" s="44">
        <v>21</v>
      </c>
      <c r="B23" s="44" t="s">
        <v>366</v>
      </c>
      <c r="C23" s="46">
        <v>28723.8</v>
      </c>
      <c r="D23" s="46">
        <v>892.8</v>
      </c>
      <c r="E23" s="46">
        <v>317.10000000000002</v>
      </c>
      <c r="F23" s="46">
        <v>165.9</v>
      </c>
      <c r="G23" s="46">
        <v>285.10000000000002</v>
      </c>
      <c r="H23" s="46">
        <v>3759.3</v>
      </c>
      <c r="I23" s="46">
        <v>379</v>
      </c>
      <c r="J23" s="46">
        <v>382.7</v>
      </c>
      <c r="K23" s="46">
        <v>211.8</v>
      </c>
      <c r="L23" s="46">
        <v>3288.8</v>
      </c>
      <c r="M23" s="46">
        <v>379</v>
      </c>
      <c r="N23" s="46">
        <v>177.4</v>
      </c>
      <c r="O23" s="46">
        <v>367.2</v>
      </c>
      <c r="P23" s="46">
        <v>523.4</v>
      </c>
      <c r="Q23" s="46">
        <v>563.79999999999995</v>
      </c>
      <c r="R23" s="46">
        <v>33.700000000000003</v>
      </c>
      <c r="S23" s="46">
        <v>506.6</v>
      </c>
      <c r="T23" s="60">
        <v>8</v>
      </c>
      <c r="U23" s="46">
        <v>1573.5</v>
      </c>
    </row>
    <row r="24" spans="1:22" s="47" customFormat="1" ht="12">
      <c r="A24" s="44">
        <v>22</v>
      </c>
      <c r="B24" s="44" t="s">
        <v>367</v>
      </c>
      <c r="C24" s="46">
        <v>28715.599999999999</v>
      </c>
      <c r="D24" s="46">
        <v>833.6</v>
      </c>
      <c r="E24" s="46">
        <v>292.10000000000002</v>
      </c>
      <c r="F24" s="46">
        <v>162.1</v>
      </c>
      <c r="G24" s="46">
        <v>281.7</v>
      </c>
      <c r="H24" s="46">
        <v>3498</v>
      </c>
      <c r="I24" s="46">
        <v>426.6</v>
      </c>
      <c r="J24" s="46">
        <v>329.5</v>
      </c>
      <c r="K24" s="46">
        <v>200.3</v>
      </c>
      <c r="L24" s="46">
        <v>3082.1</v>
      </c>
      <c r="M24" s="46">
        <v>426.6</v>
      </c>
      <c r="N24" s="46">
        <v>154.6</v>
      </c>
      <c r="O24" s="46">
        <v>320.8</v>
      </c>
      <c r="P24" s="46">
        <v>500.8</v>
      </c>
      <c r="Q24" s="46">
        <v>557.1</v>
      </c>
      <c r="R24" s="46">
        <v>33.4</v>
      </c>
      <c r="S24" s="46">
        <v>543.79999999999995</v>
      </c>
      <c r="T24" s="60">
        <v>8</v>
      </c>
      <c r="U24" s="46">
        <v>1484.1</v>
      </c>
    </row>
    <row r="25" spans="1:22" s="47" customFormat="1" ht="12">
      <c r="A25" s="44">
        <v>23</v>
      </c>
      <c r="B25" s="44" t="s">
        <v>368</v>
      </c>
      <c r="C25" s="46">
        <v>36381.5</v>
      </c>
      <c r="D25" s="46">
        <v>981.1</v>
      </c>
      <c r="E25" s="46">
        <v>339.2</v>
      </c>
      <c r="F25" s="46">
        <v>198.1</v>
      </c>
      <c r="G25" s="46">
        <v>355.7</v>
      </c>
      <c r="H25" s="46">
        <v>4289.5</v>
      </c>
      <c r="I25" s="46">
        <v>474.9</v>
      </c>
      <c r="J25" s="46">
        <v>492.2</v>
      </c>
      <c r="K25" s="46">
        <v>220.8</v>
      </c>
      <c r="L25" s="46">
        <v>3672</v>
      </c>
      <c r="M25" s="46">
        <v>474.9</v>
      </c>
      <c r="N25" s="46">
        <v>191.8</v>
      </c>
      <c r="O25" s="46">
        <v>504.8</v>
      </c>
      <c r="P25" s="46">
        <v>620.9</v>
      </c>
      <c r="Q25" s="46">
        <v>709.4</v>
      </c>
      <c r="R25" s="46">
        <v>40</v>
      </c>
      <c r="S25" s="46">
        <v>619.4</v>
      </c>
      <c r="T25" s="60">
        <v>8</v>
      </c>
      <c r="U25" s="46">
        <v>1710.4</v>
      </c>
    </row>
    <row r="26" spans="1:22" s="47" customFormat="1" ht="12">
      <c r="A26" s="44">
        <v>24</v>
      </c>
      <c r="B26" s="44" t="s">
        <v>369</v>
      </c>
      <c r="C26" s="46">
        <v>30890.3</v>
      </c>
      <c r="D26" s="46">
        <v>1030.0999999999999</v>
      </c>
      <c r="E26" s="46">
        <v>335.3</v>
      </c>
      <c r="F26" s="46">
        <v>208.6</v>
      </c>
      <c r="G26" s="46">
        <v>343.3</v>
      </c>
      <c r="H26" s="46">
        <v>4664.3</v>
      </c>
      <c r="I26" s="46">
        <v>516.20000000000005</v>
      </c>
      <c r="J26" s="46">
        <v>468.6</v>
      </c>
      <c r="K26" s="46">
        <v>244.1</v>
      </c>
      <c r="L26" s="46">
        <v>4062.7</v>
      </c>
      <c r="M26" s="46">
        <v>516.20000000000005</v>
      </c>
      <c r="N26" s="46">
        <v>197</v>
      </c>
      <c r="O26" s="46">
        <v>487.5</v>
      </c>
      <c r="P26" s="46">
        <v>664.8</v>
      </c>
      <c r="Q26" s="46">
        <v>740.6</v>
      </c>
      <c r="R26" s="46">
        <v>34.700000000000003</v>
      </c>
      <c r="S26" s="46">
        <v>645.1</v>
      </c>
      <c r="T26" s="60">
        <v>8</v>
      </c>
      <c r="U26" s="46">
        <v>1728.6</v>
      </c>
    </row>
    <row r="27" spans="1:22" s="47" customFormat="1" ht="12">
      <c r="A27" s="44">
        <v>25</v>
      </c>
      <c r="B27" s="44" t="s">
        <v>370</v>
      </c>
      <c r="C27" s="46">
        <v>26860.6</v>
      </c>
      <c r="D27" s="46">
        <v>745.9</v>
      </c>
      <c r="E27" s="46">
        <v>261.5</v>
      </c>
      <c r="F27" s="46">
        <v>162.69999999999999</v>
      </c>
      <c r="G27" s="46">
        <v>226.9</v>
      </c>
      <c r="H27" s="46">
        <v>3055.9</v>
      </c>
      <c r="I27" s="46">
        <v>364.4</v>
      </c>
      <c r="J27" s="46">
        <v>431</v>
      </c>
      <c r="K27" s="46">
        <v>196.6</v>
      </c>
      <c r="L27" s="46">
        <v>2530.8000000000002</v>
      </c>
      <c r="M27" s="46">
        <v>364.4</v>
      </c>
      <c r="N27" s="46">
        <v>140.19999999999999</v>
      </c>
      <c r="O27" s="46">
        <v>373</v>
      </c>
      <c r="P27" s="46">
        <v>596.70000000000005</v>
      </c>
      <c r="Q27" s="46">
        <v>656.5</v>
      </c>
      <c r="R27" s="46">
        <v>18</v>
      </c>
      <c r="S27" s="46">
        <v>537.6</v>
      </c>
      <c r="T27" s="60">
        <v>8</v>
      </c>
      <c r="U27" s="46">
        <v>1348</v>
      </c>
    </row>
    <row r="28" spans="1:22" s="47" customFormat="1" ht="12">
      <c r="A28" s="44">
        <v>26</v>
      </c>
      <c r="B28" s="44" t="s">
        <v>371</v>
      </c>
      <c r="C28" s="46">
        <v>31977.3</v>
      </c>
      <c r="D28" s="46">
        <v>997.2</v>
      </c>
      <c r="E28" s="46">
        <v>341.9</v>
      </c>
      <c r="F28" s="46">
        <v>185.5</v>
      </c>
      <c r="G28" s="46">
        <v>345.9</v>
      </c>
      <c r="H28" s="46">
        <v>4100.6000000000004</v>
      </c>
      <c r="I28" s="46">
        <v>475.5</v>
      </c>
      <c r="J28" s="46">
        <v>427.6</v>
      </c>
      <c r="K28" s="46">
        <v>245</v>
      </c>
      <c r="L28" s="46">
        <v>3545.9</v>
      </c>
      <c r="M28" s="46">
        <v>475.5</v>
      </c>
      <c r="N28" s="46">
        <v>194</v>
      </c>
      <c r="O28" s="46">
        <v>449.2</v>
      </c>
      <c r="P28" s="46">
        <v>608</v>
      </c>
      <c r="Q28" s="46">
        <v>691.8</v>
      </c>
      <c r="R28" s="46">
        <v>29.8</v>
      </c>
      <c r="S28" s="46">
        <v>625.5</v>
      </c>
      <c r="T28" s="60">
        <v>8</v>
      </c>
      <c r="U28" s="46">
        <v>1730.5</v>
      </c>
    </row>
    <row r="29" spans="1:22" s="47" customFormat="1" ht="12">
      <c r="A29" s="44">
        <v>27</v>
      </c>
      <c r="B29" s="44" t="s">
        <v>372</v>
      </c>
      <c r="C29" s="46">
        <v>27695</v>
      </c>
      <c r="D29" s="46">
        <v>795.6</v>
      </c>
      <c r="E29" s="46">
        <v>262</v>
      </c>
      <c r="F29" s="46">
        <v>196.6</v>
      </c>
      <c r="G29" s="46">
        <v>296.2</v>
      </c>
      <c r="H29" s="46">
        <v>3310.1</v>
      </c>
      <c r="I29" s="46">
        <v>373.3</v>
      </c>
      <c r="J29" s="46">
        <v>317.5</v>
      </c>
      <c r="K29" s="46">
        <v>207.1</v>
      </c>
      <c r="L29" s="46">
        <v>2898</v>
      </c>
      <c r="M29" s="46">
        <v>376.3</v>
      </c>
      <c r="N29" s="46">
        <v>150.69999999999999</v>
      </c>
      <c r="O29" s="46">
        <v>356.8</v>
      </c>
      <c r="P29" s="46">
        <v>498.7</v>
      </c>
      <c r="Q29" s="46">
        <v>557.6</v>
      </c>
      <c r="R29" s="46">
        <v>21.4</v>
      </c>
      <c r="S29" s="46">
        <v>493.5</v>
      </c>
      <c r="T29" s="60">
        <v>8</v>
      </c>
      <c r="U29" s="46">
        <v>1546.3</v>
      </c>
    </row>
    <row r="30" spans="1:22" s="47" customFormat="1" ht="12">
      <c r="A30" s="44">
        <v>29</v>
      </c>
      <c r="B30" s="44" t="s">
        <v>373</v>
      </c>
      <c r="C30" s="46">
        <v>21380</v>
      </c>
      <c r="D30" s="46">
        <v>847.6</v>
      </c>
      <c r="E30" s="46">
        <v>252.9</v>
      </c>
      <c r="F30" s="46">
        <v>193.6</v>
      </c>
      <c r="G30" s="46">
        <v>290.3</v>
      </c>
      <c r="H30" s="46">
        <v>3317.1</v>
      </c>
      <c r="I30" s="46">
        <v>420.8</v>
      </c>
      <c r="J30" s="46">
        <v>342.9</v>
      </c>
      <c r="K30" s="46">
        <v>213.1</v>
      </c>
      <c r="L30" s="46">
        <v>2869.4</v>
      </c>
      <c r="M30" s="46">
        <v>420.8</v>
      </c>
      <c r="N30" s="46">
        <v>148.80000000000001</v>
      </c>
      <c r="O30" s="46">
        <v>362.7</v>
      </c>
      <c r="P30" s="46">
        <v>508.2</v>
      </c>
      <c r="Q30" s="46">
        <v>569.6</v>
      </c>
      <c r="R30" s="46">
        <v>24.9</v>
      </c>
      <c r="S30" s="46">
        <v>473.6</v>
      </c>
      <c r="T30" s="60">
        <v>8</v>
      </c>
      <c r="U30" s="46">
        <v>1650.9</v>
      </c>
      <c r="V30" s="41"/>
    </row>
    <row r="31" spans="1:22" s="47" customFormat="1" ht="12">
      <c r="A31" s="44">
        <v>28</v>
      </c>
      <c r="B31" s="44" t="s">
        <v>374</v>
      </c>
      <c r="C31" s="46">
        <v>18526.400000000001</v>
      </c>
      <c r="D31" s="46">
        <v>621.13900000000001</v>
      </c>
      <c r="E31" s="46">
        <v>249.72200000000001</v>
      </c>
      <c r="F31" s="46">
        <v>148.87200000000001</v>
      </c>
      <c r="G31" s="46">
        <v>241.64</v>
      </c>
      <c r="H31" s="46">
        <v>3766.3490000000002</v>
      </c>
      <c r="I31" s="46">
        <v>305.01</v>
      </c>
      <c r="J31" s="46">
        <v>308.61</v>
      </c>
      <c r="K31" s="46">
        <v>148.84299999999999</v>
      </c>
      <c r="L31" s="46">
        <v>3362.8130000000001</v>
      </c>
      <c r="M31" s="46">
        <v>305.01</v>
      </c>
      <c r="N31" s="46">
        <v>128.37899999999999</v>
      </c>
      <c r="O31" s="46">
        <v>309.86900000000003</v>
      </c>
      <c r="P31" s="46">
        <v>433.45</v>
      </c>
      <c r="Q31" s="46">
        <v>495.529</v>
      </c>
      <c r="R31" s="46">
        <v>22.96</v>
      </c>
      <c r="S31" s="46">
        <v>494.85700000000003</v>
      </c>
      <c r="T31" s="60">
        <v>8</v>
      </c>
      <c r="U31" s="46">
        <v>1430.3030000000001</v>
      </c>
    </row>
    <row r="32" spans="1:22" s="47" customFormat="1" ht="12">
      <c r="A32" s="61" t="s">
        <v>375</v>
      </c>
      <c r="B32" s="61" t="s">
        <v>382</v>
      </c>
      <c r="C32" s="62">
        <v>22419</v>
      </c>
      <c r="D32" s="62">
        <v>506.70800000000003</v>
      </c>
      <c r="E32" s="62">
        <v>199.11699999999999</v>
      </c>
      <c r="F32" s="62">
        <v>132.79</v>
      </c>
      <c r="G32" s="62">
        <v>228.00299999999999</v>
      </c>
      <c r="H32" s="62">
        <v>2679.22</v>
      </c>
      <c r="I32" s="62">
        <v>290.17899999999997</v>
      </c>
      <c r="J32" s="62">
        <v>251.166</v>
      </c>
      <c r="K32" s="62">
        <v>92.856999999999999</v>
      </c>
      <c r="L32" s="62">
        <v>2320.33</v>
      </c>
      <c r="M32" s="62">
        <v>290.17899999999997</v>
      </c>
      <c r="N32" s="62">
        <v>167.68</v>
      </c>
      <c r="O32" s="62">
        <v>227.43299999999999</v>
      </c>
      <c r="P32" s="62">
        <v>585.68100000000004</v>
      </c>
      <c r="Q32" s="62">
        <v>624.97900000000004</v>
      </c>
      <c r="R32" s="62">
        <v>33.116999999999997</v>
      </c>
      <c r="S32" s="62">
        <v>436.86399999999998</v>
      </c>
      <c r="T32" s="63">
        <v>8</v>
      </c>
      <c r="U32" s="62">
        <f>(1126.129+1132.959)/2</f>
        <v>1129.5439999999999</v>
      </c>
      <c r="V32" s="41"/>
    </row>
    <row r="33" spans="1:22" s="47" customFormat="1" ht="12">
      <c r="A33" s="61" t="s">
        <v>376</v>
      </c>
      <c r="B33" s="61" t="s">
        <v>377</v>
      </c>
      <c r="C33" s="62">
        <v>20508</v>
      </c>
      <c r="D33" s="62">
        <v>676.27599999999995</v>
      </c>
      <c r="E33" s="62">
        <v>200.72800000000001</v>
      </c>
      <c r="F33" s="62">
        <v>134.654</v>
      </c>
      <c r="G33" s="62">
        <v>209.09800000000001</v>
      </c>
      <c r="H33" s="62">
        <v>2414.5349999999999</v>
      </c>
      <c r="I33" s="62">
        <v>342.15899999999999</v>
      </c>
      <c r="J33" s="62">
        <v>223.595</v>
      </c>
      <c r="K33" s="62">
        <v>92.391999999999996</v>
      </c>
      <c r="L33" s="62">
        <v>2085.5479999999998</v>
      </c>
      <c r="M33" s="62">
        <v>342.15899999999999</v>
      </c>
      <c r="N33" s="62">
        <v>125.81699999999999</v>
      </c>
      <c r="O33" s="62">
        <v>237.624</v>
      </c>
      <c r="P33" s="62">
        <v>576.45600000000002</v>
      </c>
      <c r="Q33" s="62">
        <v>648.39400000000001</v>
      </c>
      <c r="R33" s="62">
        <v>41.843000000000004</v>
      </c>
      <c r="S33" s="62">
        <v>404.78199999999998</v>
      </c>
      <c r="T33" s="63">
        <v>8</v>
      </c>
      <c r="U33" s="62">
        <f>(1116.159+1209.42)/2</f>
        <v>1162.7895000000001</v>
      </c>
      <c r="V33" s="41"/>
    </row>
    <row r="34" spans="1:22" s="47" customFormat="1" ht="12">
      <c r="A34" s="64" t="s">
        <v>378</v>
      </c>
      <c r="B34" s="64" t="s">
        <v>379</v>
      </c>
      <c r="C34" s="65">
        <v>22975</v>
      </c>
      <c r="D34" s="65">
        <v>705.24599999999998</v>
      </c>
      <c r="E34" s="65">
        <v>194.36</v>
      </c>
      <c r="F34" s="65">
        <v>125.833</v>
      </c>
      <c r="G34" s="65">
        <v>212.85599999999999</v>
      </c>
      <c r="H34" s="65">
        <v>2738.069</v>
      </c>
      <c r="I34" s="65">
        <v>317.84199999999998</v>
      </c>
      <c r="J34" s="65">
        <v>242.71899999999999</v>
      </c>
      <c r="K34" s="65">
        <v>87.430999999999997</v>
      </c>
      <c r="L34" s="65">
        <v>2561.8829999999998</v>
      </c>
      <c r="M34" s="65">
        <v>317.84199999999998</v>
      </c>
      <c r="N34" s="65">
        <v>153.05000000000001</v>
      </c>
      <c r="O34" s="65">
        <v>229.452</v>
      </c>
      <c r="P34" s="65">
        <v>660.71799999999996</v>
      </c>
      <c r="Q34" s="65">
        <v>728.83299999999997</v>
      </c>
      <c r="R34" s="65">
        <v>51.189</v>
      </c>
      <c r="S34" s="65">
        <v>420.82400000000001</v>
      </c>
      <c r="T34" s="66">
        <v>8</v>
      </c>
      <c r="U34" s="65">
        <f>(1399.422+1485.528)/2</f>
        <v>1442.4749999999999</v>
      </c>
      <c r="V34" s="41"/>
    </row>
    <row r="35" spans="1:22" s="47" customFormat="1" ht="1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72"/>
      <c r="U35" s="48"/>
      <c r="V35" s="41"/>
    </row>
    <row r="36" spans="1:22" s="47" customFormat="1" ht="12">
      <c r="A36" s="70" t="s">
        <v>336</v>
      </c>
      <c r="B36" s="71" t="s">
        <v>337</v>
      </c>
    </row>
    <row r="37" spans="1:22" s="41" customFormat="1" ht="12">
      <c r="A37" s="68" t="s">
        <v>338</v>
      </c>
      <c r="B37" s="69" t="s">
        <v>339</v>
      </c>
    </row>
    <row r="38" spans="1:22" s="41" customFormat="1" ht="12">
      <c r="A38" s="67"/>
      <c r="B38" s="57"/>
    </row>
    <row r="39" spans="1:22" s="41" customFormat="1" ht="12">
      <c r="B39" s="58" t="s">
        <v>340</v>
      </c>
      <c r="C39" s="79">
        <f>MAX(C3:C34)</f>
        <v>40331.800000000003</v>
      </c>
      <c r="D39" s="79">
        <f t="shared" ref="D39:U39" si="0">MAX(D3:D34)</f>
        <v>1121.5999999999999</v>
      </c>
      <c r="E39" s="79">
        <f t="shared" si="0"/>
        <v>378</v>
      </c>
      <c r="F39" s="79">
        <f t="shared" si="0"/>
        <v>244.2</v>
      </c>
      <c r="G39" s="79">
        <f t="shared" si="0"/>
        <v>396.8</v>
      </c>
      <c r="H39" s="79">
        <f t="shared" si="0"/>
        <v>4716.1000000000004</v>
      </c>
      <c r="I39" s="79">
        <f t="shared" si="0"/>
        <v>536</v>
      </c>
      <c r="J39" s="79">
        <f t="shared" si="0"/>
        <v>492.2</v>
      </c>
      <c r="K39" s="79">
        <f t="shared" si="0"/>
        <v>301.5</v>
      </c>
      <c r="L39" s="79">
        <f t="shared" si="0"/>
        <v>4170.5</v>
      </c>
      <c r="M39" s="79">
        <f t="shared" si="0"/>
        <v>536</v>
      </c>
      <c r="N39" s="79">
        <f t="shared" si="0"/>
        <v>204.8</v>
      </c>
      <c r="O39" s="79">
        <f t="shared" si="0"/>
        <v>504.8</v>
      </c>
      <c r="P39" s="79">
        <f t="shared" si="0"/>
        <v>664.8</v>
      </c>
      <c r="Q39" s="79">
        <f t="shared" si="0"/>
        <v>740.6</v>
      </c>
      <c r="R39" s="79">
        <f t="shared" si="0"/>
        <v>51.189</v>
      </c>
      <c r="S39" s="79">
        <f t="shared" si="0"/>
        <v>825</v>
      </c>
      <c r="T39" s="80">
        <f t="shared" si="0"/>
        <v>8</v>
      </c>
      <c r="U39" s="79">
        <f t="shared" si="0"/>
        <v>1872.1</v>
      </c>
    </row>
    <row r="40" spans="1:22" s="41" customFormat="1" ht="12">
      <c r="B40" s="58" t="s">
        <v>341</v>
      </c>
      <c r="C40" s="79">
        <f t="shared" ref="C40:U40" si="1">MIN(C3:C34)</f>
        <v>17000.099999999999</v>
      </c>
      <c r="D40" s="79">
        <f t="shared" si="1"/>
        <v>506.70800000000003</v>
      </c>
      <c r="E40" s="79">
        <f t="shared" si="1"/>
        <v>194.36</v>
      </c>
      <c r="F40" s="79">
        <f t="shared" si="1"/>
        <v>119.794</v>
      </c>
      <c r="G40" s="79">
        <f t="shared" si="1"/>
        <v>209.09800000000001</v>
      </c>
      <c r="H40" s="79">
        <f t="shared" si="1"/>
        <v>1526.3579999999999</v>
      </c>
      <c r="I40" s="79">
        <f t="shared" si="1"/>
        <v>290.17899999999997</v>
      </c>
      <c r="J40" s="79">
        <f t="shared" si="1"/>
        <v>223.595</v>
      </c>
      <c r="K40" s="79">
        <f t="shared" si="1"/>
        <v>79.272000000000006</v>
      </c>
      <c r="L40" s="79">
        <f t="shared" si="1"/>
        <v>1280.058</v>
      </c>
      <c r="M40" s="79">
        <f t="shared" si="1"/>
        <v>290.17899999999997</v>
      </c>
      <c r="N40" s="79">
        <f t="shared" si="1"/>
        <v>123.90900000000001</v>
      </c>
      <c r="O40" s="79">
        <f t="shared" si="1"/>
        <v>227.43299999999999</v>
      </c>
      <c r="P40" s="79">
        <f t="shared" si="1"/>
        <v>353.1</v>
      </c>
      <c r="Q40" s="79">
        <f t="shared" si="1"/>
        <v>387</v>
      </c>
      <c r="R40" s="79">
        <f t="shared" si="1"/>
        <v>18</v>
      </c>
      <c r="S40" s="79">
        <f t="shared" si="1"/>
        <v>226.65100000000001</v>
      </c>
      <c r="T40" s="80">
        <f t="shared" si="1"/>
        <v>7</v>
      </c>
      <c r="U40" s="79">
        <f t="shared" si="1"/>
        <v>1091.5060000000001</v>
      </c>
    </row>
    <row r="41" spans="1:22" s="41" customFormat="1" ht="12">
      <c r="B41" s="58" t="s">
        <v>342</v>
      </c>
      <c r="C41" s="78">
        <f t="shared" ref="C41:U41" si="2">AVERAGE(C3:C34)</f>
        <v>26394.640625000004</v>
      </c>
      <c r="D41" s="78">
        <f t="shared" si="2"/>
        <v>846.14918749999981</v>
      </c>
      <c r="E41" s="78">
        <f t="shared" si="2"/>
        <v>284.93415625</v>
      </c>
      <c r="F41" s="78">
        <f t="shared" si="2"/>
        <v>177.09512500000002</v>
      </c>
      <c r="G41" s="78">
        <f t="shared" si="2"/>
        <v>296.25178124999991</v>
      </c>
      <c r="H41" s="78">
        <f t="shared" si="2"/>
        <v>3492.9533437500008</v>
      </c>
      <c r="I41" s="78">
        <f t="shared" si="2"/>
        <v>417.37715624999998</v>
      </c>
      <c r="J41" s="78">
        <f t="shared" si="2"/>
        <v>350.69724999999994</v>
      </c>
      <c r="K41" s="78">
        <f t="shared" si="2"/>
        <v>194.185</v>
      </c>
      <c r="L41" s="78">
        <f t="shared" si="2"/>
        <v>3016.3778749999997</v>
      </c>
      <c r="M41" s="78">
        <f t="shared" si="2"/>
        <v>417.47090624999998</v>
      </c>
      <c r="N41" s="78">
        <f t="shared" si="2"/>
        <v>164.51959375000001</v>
      </c>
      <c r="O41" s="78">
        <f t="shared" si="2"/>
        <v>371.08484374999995</v>
      </c>
      <c r="P41" s="78">
        <f t="shared" si="2"/>
        <v>530.80690625000011</v>
      </c>
      <c r="Q41" s="78">
        <f t="shared" si="2"/>
        <v>591.8226249999999</v>
      </c>
      <c r="R41" s="78">
        <f t="shared" si="2"/>
        <v>30.04928125</v>
      </c>
      <c r="S41" s="78">
        <f t="shared" si="2"/>
        <v>560.10556250000013</v>
      </c>
      <c r="T41" s="80">
        <f t="shared" si="2"/>
        <v>7.875</v>
      </c>
      <c r="U41" s="78">
        <f t="shared" si="2"/>
        <v>1500.321203125</v>
      </c>
    </row>
    <row r="42" spans="1:22" s="41" customFormat="1" ht="12">
      <c r="B42" s="58" t="s">
        <v>343</v>
      </c>
      <c r="C42" s="78">
        <f t="shared" ref="C42:U42" si="3">_xlfn.STDEV.S(C3:C34)</f>
        <v>5391.3214338541266</v>
      </c>
      <c r="D42" s="78">
        <f t="shared" si="3"/>
        <v>165.73421014528176</v>
      </c>
      <c r="E42" s="78">
        <f t="shared" si="3"/>
        <v>50.040420596662628</v>
      </c>
      <c r="F42" s="78">
        <f t="shared" si="3"/>
        <v>30.041385371119691</v>
      </c>
      <c r="G42" s="78">
        <f t="shared" si="3"/>
        <v>50.140372611258407</v>
      </c>
      <c r="H42" s="78">
        <f t="shared" si="3"/>
        <v>663.82771775531228</v>
      </c>
      <c r="I42" s="78">
        <f t="shared" si="3"/>
        <v>71.728992544343114</v>
      </c>
      <c r="J42" s="78">
        <f t="shared" si="3"/>
        <v>77.147465052745247</v>
      </c>
      <c r="K42" s="78">
        <f t="shared" si="3"/>
        <v>59.911685361360824</v>
      </c>
      <c r="L42" s="78">
        <f t="shared" si="3"/>
        <v>595.82375710963947</v>
      </c>
      <c r="M42" s="78">
        <f t="shared" si="3"/>
        <v>71.671462653740221</v>
      </c>
      <c r="N42" s="78">
        <f t="shared" si="3"/>
        <v>23.791596640423393</v>
      </c>
      <c r="O42" s="78">
        <f t="shared" si="3"/>
        <v>70.839053583826754</v>
      </c>
      <c r="P42" s="78">
        <f t="shared" si="3"/>
        <v>84.452179962450231</v>
      </c>
      <c r="Q42" s="78">
        <f t="shared" si="3"/>
        <v>86.953752073510273</v>
      </c>
      <c r="R42" s="78">
        <f t="shared" si="3"/>
        <v>6.9304677691330347</v>
      </c>
      <c r="S42" s="78">
        <f t="shared" si="3"/>
        <v>114.60871955482182</v>
      </c>
      <c r="T42" s="80">
        <f t="shared" si="3"/>
        <v>0.3360107525161235</v>
      </c>
      <c r="U42" s="78">
        <f t="shared" si="3"/>
        <v>222.25828126310392</v>
      </c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A20E-D695-49AB-89E3-7EE283DDC00B}">
  <dimension ref="A1:X38"/>
  <sheetViews>
    <sheetView tabSelected="1" topLeftCell="A15" zoomScale="120" zoomScaleNormal="120" workbookViewId="0">
      <selection activeCell="C32" sqref="C32"/>
    </sheetView>
  </sheetViews>
  <sheetFormatPr defaultRowHeight="14.4"/>
  <cols>
    <col min="1" max="1" width="4.33203125" bestFit="1" customWidth="1"/>
    <col min="2" max="2" width="10.109375" bestFit="1" customWidth="1"/>
    <col min="3" max="3" width="9.5546875" bestFit="1" customWidth="1"/>
    <col min="4" max="4" width="12.6640625" bestFit="1" customWidth="1"/>
    <col min="5" max="5" width="17.6640625" bestFit="1" customWidth="1"/>
    <col min="6" max="6" width="14.5546875" bestFit="1" customWidth="1"/>
    <col min="7" max="7" width="9.6640625" bestFit="1" customWidth="1"/>
    <col min="8" max="8" width="21.33203125" bestFit="1" customWidth="1"/>
    <col min="9" max="9" width="17.6640625" bestFit="1" customWidth="1"/>
    <col min="10" max="10" width="22" bestFit="1" customWidth="1"/>
    <col min="11" max="11" width="21.33203125" bestFit="1" customWidth="1"/>
    <col min="12" max="12" width="22.109375" bestFit="1" customWidth="1"/>
    <col min="13" max="13" width="21.6640625" bestFit="1" customWidth="1"/>
    <col min="14" max="14" width="18" bestFit="1" customWidth="1"/>
    <col min="15" max="15" width="17.109375" bestFit="1" customWidth="1"/>
    <col min="16" max="16" width="20.33203125" bestFit="1" customWidth="1"/>
    <col min="17" max="17" width="21.33203125" bestFit="1" customWidth="1"/>
    <col min="18" max="18" width="13.5546875" bestFit="1" customWidth="1"/>
    <col min="19" max="19" width="8.5546875" bestFit="1" customWidth="1"/>
    <col min="20" max="20" width="17.33203125" bestFit="1" customWidth="1"/>
    <col min="21" max="21" width="8" bestFit="1" customWidth="1"/>
    <col min="22" max="22" width="8.6640625" bestFit="1" customWidth="1"/>
    <col min="23" max="23" width="10.6640625" bestFit="1" customWidth="1"/>
    <col min="24" max="24" width="20.5546875" bestFit="1" customWidth="1"/>
  </cols>
  <sheetData>
    <row r="1" spans="1:24" s="41" customFormat="1" ht="16.2">
      <c r="A1" s="137" t="s">
        <v>293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24" s="44" customFormat="1" ht="12">
      <c r="A2" s="42" t="s">
        <v>294</v>
      </c>
      <c r="B2" s="43" t="s">
        <v>295</v>
      </c>
      <c r="C2" s="42" t="s">
        <v>28</v>
      </c>
      <c r="D2" s="42" t="s">
        <v>296</v>
      </c>
      <c r="E2" s="42" t="s">
        <v>43</v>
      </c>
      <c r="F2" s="42" t="s">
        <v>50</v>
      </c>
      <c r="G2" s="42" t="s">
        <v>57</v>
      </c>
      <c r="H2" s="42" t="s">
        <v>297</v>
      </c>
      <c r="I2" s="42" t="s">
        <v>298</v>
      </c>
      <c r="J2" s="42" t="s">
        <v>78</v>
      </c>
      <c r="K2" s="42" t="s">
        <v>85</v>
      </c>
      <c r="L2" s="42" t="s">
        <v>92</v>
      </c>
      <c r="M2" s="42" t="s">
        <v>99</v>
      </c>
      <c r="N2" s="42" t="s">
        <v>299</v>
      </c>
      <c r="O2" s="42" t="s">
        <v>300</v>
      </c>
      <c r="P2" s="42" t="s">
        <v>301</v>
      </c>
      <c r="Q2" s="42" t="s">
        <v>302</v>
      </c>
      <c r="R2" s="42" t="s">
        <v>130</v>
      </c>
      <c r="S2" s="42" t="s">
        <v>137</v>
      </c>
      <c r="T2" s="42" t="s">
        <v>303</v>
      </c>
      <c r="U2" s="42" t="s">
        <v>276</v>
      </c>
      <c r="V2" s="42" t="s">
        <v>284</v>
      </c>
      <c r="W2" s="42" t="s">
        <v>304</v>
      </c>
      <c r="X2" s="42" t="s">
        <v>380</v>
      </c>
    </row>
    <row r="3" spans="1:24" s="47" customFormat="1" ht="12">
      <c r="A3" s="44">
        <v>1</v>
      </c>
      <c r="B3" s="45" t="s">
        <v>305</v>
      </c>
      <c r="C3" s="46">
        <v>20146.400000000001</v>
      </c>
      <c r="D3" s="46">
        <v>564.6</v>
      </c>
      <c r="E3" s="46">
        <v>215.2</v>
      </c>
      <c r="F3" s="46">
        <v>118</v>
      </c>
      <c r="G3" s="46">
        <v>224.1</v>
      </c>
      <c r="H3" s="46">
        <v>2836.4</v>
      </c>
      <c r="I3" s="46">
        <v>321</v>
      </c>
      <c r="J3" s="46">
        <v>260.60000000000002</v>
      </c>
      <c r="K3" s="46">
        <v>136.6</v>
      </c>
      <c r="L3" s="46">
        <v>2499.8000000000002</v>
      </c>
      <c r="M3" s="46">
        <v>321</v>
      </c>
      <c r="N3" s="46">
        <v>133</v>
      </c>
      <c r="O3" s="46">
        <v>281</v>
      </c>
      <c r="P3" s="46">
        <v>408.09999999999997</v>
      </c>
      <c r="Q3" s="46">
        <v>453.2</v>
      </c>
      <c r="R3" s="46">
        <v>21.6</v>
      </c>
      <c r="S3" s="46">
        <v>766.8</v>
      </c>
      <c r="T3" s="46">
        <v>7655.9</v>
      </c>
      <c r="U3" s="46">
        <v>58.6</v>
      </c>
      <c r="V3" s="46">
        <v>75.599999999999994</v>
      </c>
      <c r="W3" s="46" t="s">
        <v>275</v>
      </c>
      <c r="X3" s="46" t="s">
        <v>275</v>
      </c>
    </row>
    <row r="4" spans="1:24" s="47" customFormat="1" ht="12">
      <c r="A4" s="44">
        <v>2</v>
      </c>
      <c r="B4" s="45" t="s">
        <v>306</v>
      </c>
      <c r="C4" s="46">
        <v>20213.5</v>
      </c>
      <c r="D4" s="46">
        <v>651.9</v>
      </c>
      <c r="E4" s="46">
        <v>234.5</v>
      </c>
      <c r="F4" s="46">
        <v>140</v>
      </c>
      <c r="G4" s="46">
        <v>224</v>
      </c>
      <c r="H4" s="46">
        <v>2553.1</v>
      </c>
      <c r="I4" s="46">
        <v>319.7</v>
      </c>
      <c r="J4" s="46">
        <v>257.2</v>
      </c>
      <c r="K4" s="46">
        <v>156.30000000000001</v>
      </c>
      <c r="L4" s="46">
        <v>2206.6999999999998</v>
      </c>
      <c r="M4" s="46">
        <v>319.7</v>
      </c>
      <c r="N4" s="46">
        <v>151.69999999999999</v>
      </c>
      <c r="O4" s="46">
        <v>276.60000000000002</v>
      </c>
      <c r="P4" s="46">
        <v>376.5</v>
      </c>
      <c r="Q4" s="46">
        <v>429.1</v>
      </c>
      <c r="R4" s="46">
        <v>22.1</v>
      </c>
      <c r="S4" s="46">
        <v>587.9</v>
      </c>
      <c r="T4" s="46">
        <v>7760.7</v>
      </c>
      <c r="U4" s="46">
        <v>41.1</v>
      </c>
      <c r="V4" s="46">
        <v>60.3</v>
      </c>
      <c r="W4" s="46" t="s">
        <v>275</v>
      </c>
      <c r="X4" s="46" t="s">
        <v>275</v>
      </c>
    </row>
    <row r="5" spans="1:24" s="47" customFormat="1" ht="12">
      <c r="A5" s="44">
        <v>3</v>
      </c>
      <c r="B5" s="45" t="s">
        <v>307</v>
      </c>
      <c r="C5" s="46">
        <v>23303</v>
      </c>
      <c r="D5" s="46">
        <v>741.4</v>
      </c>
      <c r="E5" s="46">
        <v>278.60000000000002</v>
      </c>
      <c r="F5" s="46">
        <v>154.9</v>
      </c>
      <c r="G5" s="46">
        <v>281.10000000000002</v>
      </c>
      <c r="H5" s="46">
        <v>3738.6</v>
      </c>
      <c r="I5" s="46">
        <v>374.1</v>
      </c>
      <c r="J5" s="46">
        <v>337.3</v>
      </c>
      <c r="K5" s="46">
        <v>193.3</v>
      </c>
      <c r="L5" s="46">
        <v>3300.8</v>
      </c>
      <c r="M5" s="46">
        <v>374.1</v>
      </c>
      <c r="N5" s="46">
        <v>180.3</v>
      </c>
      <c r="O5" s="46">
        <v>356.1</v>
      </c>
      <c r="P5" s="46">
        <v>499.3</v>
      </c>
      <c r="Q5" s="46">
        <v>552.6</v>
      </c>
      <c r="R5" s="46">
        <v>22.8</v>
      </c>
      <c r="S5" s="46">
        <v>756.4</v>
      </c>
      <c r="T5" s="46">
        <v>8641.5</v>
      </c>
      <c r="U5" s="46">
        <v>44.8</v>
      </c>
      <c r="V5" s="46">
        <v>55.6</v>
      </c>
      <c r="W5" s="46" t="s">
        <v>275</v>
      </c>
      <c r="X5" s="46" t="s">
        <v>275</v>
      </c>
    </row>
    <row r="6" spans="1:24" s="47" customFormat="1" ht="12">
      <c r="A6" s="44">
        <v>4</v>
      </c>
      <c r="B6" s="45" t="s">
        <v>308</v>
      </c>
      <c r="C6" s="46">
        <v>26528.5</v>
      </c>
      <c r="D6" s="46">
        <v>805.7</v>
      </c>
      <c r="E6" s="46">
        <v>238.9</v>
      </c>
      <c r="F6" s="46">
        <v>127.3</v>
      </c>
      <c r="G6" s="46">
        <v>263.39999999999998</v>
      </c>
      <c r="H6" s="46">
        <v>3193.1</v>
      </c>
      <c r="I6" s="46">
        <v>393</v>
      </c>
      <c r="J6" s="46">
        <v>346.3</v>
      </c>
      <c r="K6" s="46">
        <v>239.4</v>
      </c>
      <c r="L6" s="46">
        <v>2761</v>
      </c>
      <c r="M6" s="46">
        <v>393</v>
      </c>
      <c r="N6" s="46">
        <v>145.6</v>
      </c>
      <c r="O6" s="46">
        <v>302.7</v>
      </c>
      <c r="P6" s="46">
        <v>443</v>
      </c>
      <c r="Q6" s="46">
        <v>480.7</v>
      </c>
      <c r="R6" s="46">
        <v>24.5</v>
      </c>
      <c r="S6" s="46">
        <v>667.6</v>
      </c>
      <c r="T6" s="46">
        <v>8950</v>
      </c>
      <c r="U6" s="46">
        <v>40.299999999999997</v>
      </c>
      <c r="V6" s="46">
        <v>60</v>
      </c>
      <c r="W6" s="46" t="s">
        <v>275</v>
      </c>
      <c r="X6" s="46" t="s">
        <v>275</v>
      </c>
    </row>
    <row r="7" spans="1:24" s="47" customFormat="1" ht="12">
      <c r="A7" s="44">
        <v>5</v>
      </c>
      <c r="B7" s="45" t="s">
        <v>309</v>
      </c>
      <c r="C7" s="46">
        <v>20922.7</v>
      </c>
      <c r="D7" s="46">
        <v>661.5</v>
      </c>
      <c r="E7" s="46">
        <v>222</v>
      </c>
      <c r="F7" s="46">
        <v>167.5</v>
      </c>
      <c r="G7" s="46">
        <v>231.6</v>
      </c>
      <c r="H7" s="46">
        <v>3522.6</v>
      </c>
      <c r="I7" s="46">
        <v>348.9</v>
      </c>
      <c r="J7" s="46">
        <v>375.5</v>
      </c>
      <c r="K7" s="46">
        <v>194</v>
      </c>
      <c r="L7" s="46">
        <v>3061.3</v>
      </c>
      <c r="M7" s="46">
        <v>348.9</v>
      </c>
      <c r="N7" s="46">
        <v>187.4</v>
      </c>
      <c r="O7" s="46">
        <v>286.5</v>
      </c>
      <c r="P7" s="46">
        <v>431.6</v>
      </c>
      <c r="Q7" s="46">
        <v>463.8</v>
      </c>
      <c r="R7" s="46">
        <v>25.1</v>
      </c>
      <c r="S7" s="46">
        <v>691.6</v>
      </c>
      <c r="T7" s="46">
        <v>7218.8</v>
      </c>
      <c r="U7" s="46">
        <v>41</v>
      </c>
      <c r="V7" s="46">
        <v>58.1</v>
      </c>
      <c r="W7" s="46" t="s">
        <v>275</v>
      </c>
      <c r="X7" s="46" t="s">
        <v>275</v>
      </c>
    </row>
    <row r="8" spans="1:24" s="47" customFormat="1" ht="12">
      <c r="A8" s="44">
        <v>6</v>
      </c>
      <c r="B8" s="45" t="s">
        <v>310</v>
      </c>
      <c r="C8" s="46">
        <v>33680.5</v>
      </c>
      <c r="D8" s="46">
        <v>1112.8</v>
      </c>
      <c r="E8" s="46">
        <v>347</v>
      </c>
      <c r="F8" s="46">
        <v>178.2</v>
      </c>
      <c r="G8" s="46">
        <v>317</v>
      </c>
      <c r="H8" s="46">
        <v>3864.6</v>
      </c>
      <c r="I8" s="46">
        <v>535.20000000000005</v>
      </c>
      <c r="J8" s="46">
        <v>376.3</v>
      </c>
      <c r="K8" s="46">
        <v>191.8</v>
      </c>
      <c r="L8" s="46">
        <v>3380.9</v>
      </c>
      <c r="M8" s="46">
        <v>535.20000000000005</v>
      </c>
      <c r="N8" s="46">
        <v>168</v>
      </c>
      <c r="O8" s="46">
        <v>404.4</v>
      </c>
      <c r="P8" s="46">
        <v>566.69999999999993</v>
      </c>
      <c r="Q8" s="46">
        <v>620.29999999999995</v>
      </c>
      <c r="R8" s="46">
        <v>34.5</v>
      </c>
      <c r="S8" s="46">
        <v>960</v>
      </c>
      <c r="T8" s="46">
        <v>13004.7</v>
      </c>
      <c r="U8" s="46">
        <v>38.200000000000003</v>
      </c>
      <c r="V8" s="46">
        <v>50.6</v>
      </c>
      <c r="W8" s="46" t="s">
        <v>275</v>
      </c>
      <c r="X8" s="46" t="s">
        <v>275</v>
      </c>
    </row>
    <row r="9" spans="1:24" s="47" customFormat="1" ht="12">
      <c r="A9" s="44">
        <v>7</v>
      </c>
      <c r="B9" s="45" t="s">
        <v>311</v>
      </c>
      <c r="C9" s="46">
        <v>29990</v>
      </c>
      <c r="D9" s="46">
        <v>1131.0999999999999</v>
      </c>
      <c r="E9" s="46">
        <v>331</v>
      </c>
      <c r="F9" s="46">
        <v>203.1</v>
      </c>
      <c r="G9" s="46">
        <v>315.39999999999998</v>
      </c>
      <c r="H9" s="46">
        <v>4153</v>
      </c>
      <c r="I9" s="46">
        <v>510.1</v>
      </c>
      <c r="J9" s="46">
        <v>403.1</v>
      </c>
      <c r="K9" s="46">
        <v>227.6</v>
      </c>
      <c r="L9" s="46">
        <v>3641.1</v>
      </c>
      <c r="M9" s="46">
        <v>510.1</v>
      </c>
      <c r="N9" s="46">
        <v>215.4</v>
      </c>
      <c r="O9" s="46">
        <v>400.7</v>
      </c>
      <c r="P9" s="46">
        <v>563.5</v>
      </c>
      <c r="Q9" s="46">
        <v>622.1</v>
      </c>
      <c r="R9" s="46">
        <v>34.9</v>
      </c>
      <c r="S9" s="46">
        <v>1027.7</v>
      </c>
      <c r="T9" s="46">
        <v>12186.3</v>
      </c>
      <c r="U9" s="46">
        <v>37.1</v>
      </c>
      <c r="V9" s="46">
        <v>54.77</v>
      </c>
      <c r="W9" s="46" t="s">
        <v>275</v>
      </c>
      <c r="X9" s="46" t="s">
        <v>275</v>
      </c>
    </row>
    <row r="10" spans="1:24" s="47" customFormat="1" ht="12">
      <c r="A10" s="44">
        <v>8</v>
      </c>
      <c r="B10" s="45" t="s">
        <v>312</v>
      </c>
      <c r="C10" s="46">
        <v>32843.300000000003</v>
      </c>
      <c r="D10" s="46">
        <v>1117.7</v>
      </c>
      <c r="E10" s="46">
        <v>350.6</v>
      </c>
      <c r="F10" s="46">
        <v>187.8</v>
      </c>
      <c r="G10" s="46">
        <v>340.6</v>
      </c>
      <c r="H10" s="46">
        <v>3420.7</v>
      </c>
      <c r="I10" s="46">
        <v>547</v>
      </c>
      <c r="J10" s="46">
        <v>687.9</v>
      </c>
      <c r="K10" s="46">
        <v>235.9</v>
      </c>
      <c r="L10" s="46">
        <v>3411.1</v>
      </c>
      <c r="M10" s="46">
        <v>547</v>
      </c>
      <c r="N10" s="46">
        <v>190.8</v>
      </c>
      <c r="O10" s="46">
        <v>515.70000000000005</v>
      </c>
      <c r="P10" s="46">
        <v>672.3</v>
      </c>
      <c r="Q10" s="46">
        <v>725.9</v>
      </c>
      <c r="R10" s="46">
        <v>36.799999999999997</v>
      </c>
      <c r="S10" s="46">
        <v>1121.9000000000001</v>
      </c>
      <c r="T10" s="46">
        <v>11940.6</v>
      </c>
      <c r="U10" s="46">
        <v>44.2</v>
      </c>
      <c r="V10" s="46">
        <v>54.6</v>
      </c>
      <c r="W10" s="46" t="s">
        <v>275</v>
      </c>
      <c r="X10" s="46" t="s">
        <v>275</v>
      </c>
    </row>
    <row r="11" spans="1:24" s="47" customFormat="1" ht="12">
      <c r="A11" s="44">
        <v>9</v>
      </c>
      <c r="B11" s="47" t="s">
        <v>313</v>
      </c>
      <c r="C11" s="48">
        <v>23313.1</v>
      </c>
      <c r="D11" s="48">
        <v>667.1</v>
      </c>
      <c r="E11" s="48">
        <v>270.7</v>
      </c>
      <c r="F11" s="48">
        <v>166.7</v>
      </c>
      <c r="G11" s="48">
        <v>288.89999999999998</v>
      </c>
      <c r="H11" s="48">
        <v>3430.1</v>
      </c>
      <c r="I11" s="48">
        <v>321.2</v>
      </c>
      <c r="J11" s="48">
        <v>352.9</v>
      </c>
      <c r="K11" s="48">
        <v>178.8</v>
      </c>
      <c r="L11" s="48">
        <v>2974.5</v>
      </c>
      <c r="M11" s="48">
        <v>321.2</v>
      </c>
      <c r="N11" s="48">
        <v>155.80000000000001</v>
      </c>
      <c r="O11" s="48">
        <v>360.8</v>
      </c>
      <c r="P11" s="48">
        <v>466.6</v>
      </c>
      <c r="Q11" s="48">
        <v>489.8</v>
      </c>
      <c r="R11" s="48">
        <v>28.7</v>
      </c>
      <c r="S11" s="48">
        <v>906.5</v>
      </c>
      <c r="T11" s="48">
        <v>9146.7000000000007</v>
      </c>
      <c r="U11" s="48">
        <v>41.4</v>
      </c>
      <c r="V11" s="48">
        <v>51.4</v>
      </c>
      <c r="W11" s="46" t="s">
        <v>275</v>
      </c>
      <c r="X11" s="46" t="s">
        <v>275</v>
      </c>
    </row>
    <row r="12" spans="1:24" s="47" customFormat="1" ht="12">
      <c r="A12" s="44">
        <v>10</v>
      </c>
      <c r="B12" s="45" t="s">
        <v>314</v>
      </c>
      <c r="C12" s="46">
        <v>22250</v>
      </c>
      <c r="D12" s="46">
        <v>1062.5999999999999</v>
      </c>
      <c r="E12" s="46">
        <v>317.5</v>
      </c>
      <c r="F12" s="46">
        <v>229.1</v>
      </c>
      <c r="G12" s="46">
        <v>318.8</v>
      </c>
      <c r="H12" s="46">
        <v>3916.6</v>
      </c>
      <c r="I12" s="46">
        <v>533.70000000000005</v>
      </c>
      <c r="J12" s="46">
        <v>389.5</v>
      </c>
      <c r="K12" s="46">
        <v>217.6</v>
      </c>
      <c r="L12" s="46">
        <v>3423.7</v>
      </c>
      <c r="M12" s="46">
        <v>533.70000000000005</v>
      </c>
      <c r="N12" s="46">
        <v>165.6</v>
      </c>
      <c r="O12" s="46">
        <v>395.24</v>
      </c>
      <c r="P12" s="46">
        <v>548.79999999999995</v>
      </c>
      <c r="Q12" s="46">
        <v>599.20000000000005</v>
      </c>
      <c r="R12" s="46">
        <v>33.4</v>
      </c>
      <c r="S12" s="46">
        <v>903.1</v>
      </c>
      <c r="T12" s="46">
        <v>8951</v>
      </c>
      <c r="U12" s="46">
        <v>41.5</v>
      </c>
      <c r="V12" s="46">
        <v>56.8</v>
      </c>
      <c r="W12" s="46" t="s">
        <v>275</v>
      </c>
      <c r="X12" s="46" t="s">
        <v>275</v>
      </c>
    </row>
    <row r="13" spans="1:24" s="47" customFormat="1" ht="12">
      <c r="A13" s="44">
        <v>11</v>
      </c>
      <c r="B13" s="45" t="s">
        <v>315</v>
      </c>
      <c r="C13" s="46">
        <v>22750</v>
      </c>
      <c r="D13" s="46">
        <v>989.5</v>
      </c>
      <c r="E13" s="46">
        <v>320.89999999999998</v>
      </c>
      <c r="F13" s="46">
        <v>200.4</v>
      </c>
      <c r="G13" s="46">
        <v>330.3</v>
      </c>
      <c r="H13" s="46">
        <v>4045.1</v>
      </c>
      <c r="I13" s="46">
        <v>209.1</v>
      </c>
      <c r="J13" s="46">
        <v>379.5</v>
      </c>
      <c r="K13" s="46">
        <v>252.8</v>
      </c>
      <c r="L13" s="46">
        <v>3584</v>
      </c>
      <c r="M13" s="46">
        <v>209.1</v>
      </c>
      <c r="N13" s="46">
        <v>206.8</v>
      </c>
      <c r="O13" s="46">
        <v>393.9</v>
      </c>
      <c r="P13" s="46">
        <v>535.6</v>
      </c>
      <c r="Q13" s="46">
        <v>561.1</v>
      </c>
      <c r="R13" s="46">
        <v>30.1</v>
      </c>
      <c r="S13" s="46">
        <v>1062.7</v>
      </c>
      <c r="T13" s="46">
        <v>11396.1</v>
      </c>
      <c r="U13" s="46">
        <v>40.229999999999997</v>
      </c>
      <c r="V13" s="46">
        <v>59.9</v>
      </c>
      <c r="W13" s="46" t="s">
        <v>275</v>
      </c>
      <c r="X13" s="46" t="s">
        <v>275</v>
      </c>
    </row>
    <row r="14" spans="1:24" s="47" customFormat="1" ht="12">
      <c r="A14" s="44">
        <v>12</v>
      </c>
      <c r="B14" s="45" t="s">
        <v>316</v>
      </c>
      <c r="C14" s="46">
        <v>24320</v>
      </c>
      <c r="D14" s="46">
        <v>751</v>
      </c>
      <c r="E14" s="46">
        <v>270.10000000000002</v>
      </c>
      <c r="F14" s="46">
        <v>165.2</v>
      </c>
      <c r="G14" s="46">
        <v>264.2</v>
      </c>
      <c r="H14" s="46">
        <v>3521.9</v>
      </c>
      <c r="I14" s="46">
        <v>385.7</v>
      </c>
      <c r="J14" s="46">
        <v>336.5</v>
      </c>
      <c r="K14" s="46">
        <v>256.89999999999998</v>
      </c>
      <c r="L14" s="46">
        <v>3101.3</v>
      </c>
      <c r="M14" s="46">
        <v>385.7</v>
      </c>
      <c r="N14" s="46">
        <v>150.80000000000001</v>
      </c>
      <c r="O14" s="46">
        <v>357.7</v>
      </c>
      <c r="P14" s="46">
        <v>493</v>
      </c>
      <c r="Q14" s="46">
        <v>528.70000000000005</v>
      </c>
      <c r="R14" s="46">
        <v>28.2</v>
      </c>
      <c r="S14" s="46">
        <v>837.1</v>
      </c>
      <c r="T14" s="46">
        <v>8956.1</v>
      </c>
      <c r="U14" s="46">
        <v>42.53</v>
      </c>
      <c r="V14" s="46">
        <v>56.83</v>
      </c>
      <c r="W14" s="46" t="s">
        <v>275</v>
      </c>
      <c r="X14" s="46" t="s">
        <v>275</v>
      </c>
    </row>
    <row r="15" spans="1:24" s="47" customFormat="1" ht="12">
      <c r="A15" s="44">
        <v>13</v>
      </c>
      <c r="B15" s="45" t="s">
        <v>317</v>
      </c>
      <c r="C15" s="46">
        <v>23340</v>
      </c>
      <c r="D15" s="46">
        <v>769.3</v>
      </c>
      <c r="E15" s="46">
        <v>302.5</v>
      </c>
      <c r="F15" s="46">
        <v>217.3</v>
      </c>
      <c r="G15" s="46">
        <v>307.60000000000002</v>
      </c>
      <c r="H15" s="46">
        <v>3911.8</v>
      </c>
      <c r="I15" s="46">
        <v>430</v>
      </c>
      <c r="J15" s="46">
        <v>439.2</v>
      </c>
      <c r="K15" s="46">
        <v>256.5</v>
      </c>
      <c r="L15" s="46">
        <v>3343.8</v>
      </c>
      <c r="M15" s="46">
        <v>430</v>
      </c>
      <c r="N15" s="46">
        <v>188.6</v>
      </c>
      <c r="O15" s="46">
        <v>421.1</v>
      </c>
      <c r="P15" s="46">
        <v>586.20000000000005</v>
      </c>
      <c r="Q15" s="46">
        <v>623.1</v>
      </c>
      <c r="R15" s="46">
        <v>28.3</v>
      </c>
      <c r="S15" s="46">
        <v>1032.3</v>
      </c>
      <c r="T15" s="46">
        <v>10936.7</v>
      </c>
      <c r="U15" s="46">
        <v>36.9</v>
      </c>
      <c r="V15" s="46">
        <v>50.8</v>
      </c>
      <c r="W15" s="46" t="s">
        <v>275</v>
      </c>
      <c r="X15" s="46" t="s">
        <v>275</v>
      </c>
    </row>
    <row r="16" spans="1:24" s="47" customFormat="1" ht="12">
      <c r="A16" s="44">
        <v>14</v>
      </c>
      <c r="B16" s="45" t="s">
        <v>318</v>
      </c>
      <c r="C16" s="46">
        <v>22300</v>
      </c>
      <c r="D16" s="46">
        <v>710.1</v>
      </c>
      <c r="E16" s="46">
        <v>229.5</v>
      </c>
      <c r="F16" s="46">
        <v>165.7</v>
      </c>
      <c r="G16" s="46">
        <v>234.3</v>
      </c>
      <c r="H16" s="46">
        <v>3026.6</v>
      </c>
      <c r="I16" s="46">
        <v>299.10000000000002</v>
      </c>
      <c r="J16" s="46">
        <v>225.2</v>
      </c>
      <c r="K16" s="46">
        <v>186.5</v>
      </c>
      <c r="L16" s="46">
        <v>2691.2</v>
      </c>
      <c r="M16" s="46">
        <v>299.10000000000002</v>
      </c>
      <c r="N16" s="46">
        <v>138.4</v>
      </c>
      <c r="O16" s="46">
        <v>280.89999999999998</v>
      </c>
      <c r="P16" s="46">
        <v>374.2</v>
      </c>
      <c r="Q16" s="46">
        <v>400.6</v>
      </c>
      <c r="R16" s="46">
        <v>27.4</v>
      </c>
      <c r="S16" s="46">
        <v>803.8</v>
      </c>
      <c r="T16" s="46">
        <v>9316</v>
      </c>
      <c r="U16" s="46">
        <v>47.4</v>
      </c>
      <c r="V16" s="46">
        <v>54.03</v>
      </c>
      <c r="W16" s="46" t="s">
        <v>275</v>
      </c>
      <c r="X16" s="46" t="s">
        <v>275</v>
      </c>
    </row>
    <row r="17" spans="1:24" s="47" customFormat="1" ht="12">
      <c r="A17" s="44">
        <v>15</v>
      </c>
      <c r="B17" s="45" t="s">
        <v>319</v>
      </c>
      <c r="C17" s="46">
        <v>15330</v>
      </c>
      <c r="D17" s="46">
        <v>617.79999999999995</v>
      </c>
      <c r="E17" s="46">
        <v>254.7</v>
      </c>
      <c r="F17" s="46">
        <v>138.80000000000001</v>
      </c>
      <c r="G17" s="46">
        <v>235.5</v>
      </c>
      <c r="H17" s="46">
        <v>3165.9</v>
      </c>
      <c r="I17" s="46">
        <v>304.2</v>
      </c>
      <c r="J17" s="46">
        <v>253.7</v>
      </c>
      <c r="K17" s="46">
        <v>188.4</v>
      </c>
      <c r="L17" s="46">
        <v>2810.8</v>
      </c>
      <c r="M17" s="46">
        <v>304.2</v>
      </c>
      <c r="N17" s="46">
        <v>140.4</v>
      </c>
      <c r="O17" s="46">
        <v>274.3</v>
      </c>
      <c r="P17" s="46">
        <v>410.2</v>
      </c>
      <c r="Q17" s="46">
        <v>484.5</v>
      </c>
      <c r="R17" s="46">
        <v>28.9</v>
      </c>
      <c r="S17" s="46">
        <v>922.1</v>
      </c>
      <c r="T17" s="46">
        <v>6680.8</v>
      </c>
      <c r="U17" s="46">
        <v>40.799999999999997</v>
      </c>
      <c r="V17" s="46">
        <v>54.3</v>
      </c>
      <c r="W17" s="46" t="s">
        <v>275</v>
      </c>
      <c r="X17" s="46" t="s">
        <v>275</v>
      </c>
    </row>
    <row r="18" spans="1:24" s="47" customFormat="1" ht="12">
      <c r="A18" s="44">
        <v>16</v>
      </c>
      <c r="B18" s="47" t="s">
        <v>320</v>
      </c>
      <c r="C18" s="48">
        <v>29815</v>
      </c>
      <c r="D18" s="48">
        <v>823.3</v>
      </c>
      <c r="E18" s="48">
        <v>346.3</v>
      </c>
      <c r="F18" s="48">
        <v>181.6</v>
      </c>
      <c r="G18" s="48">
        <v>291</v>
      </c>
      <c r="H18" s="48">
        <v>3555.3</v>
      </c>
      <c r="I18" s="48">
        <v>433.5</v>
      </c>
      <c r="J18" s="48">
        <v>473.2</v>
      </c>
      <c r="K18" s="48">
        <v>261.3</v>
      </c>
      <c r="L18" s="48">
        <v>2943.9</v>
      </c>
      <c r="M18" s="48">
        <v>433.5</v>
      </c>
      <c r="N18" s="48">
        <v>191.5</v>
      </c>
      <c r="O18" s="48">
        <v>221.8</v>
      </c>
      <c r="P18" s="48">
        <v>338.5</v>
      </c>
      <c r="Q18" s="48">
        <v>396.9</v>
      </c>
      <c r="R18" s="48">
        <v>39.299999999999997</v>
      </c>
      <c r="S18" s="48">
        <v>1036.2</v>
      </c>
      <c r="T18" s="48">
        <v>11240.1</v>
      </c>
      <c r="U18" s="48">
        <v>44</v>
      </c>
      <c r="V18" s="48">
        <v>56.3</v>
      </c>
      <c r="W18" s="46" t="s">
        <v>275</v>
      </c>
      <c r="X18" s="46" t="s">
        <v>275</v>
      </c>
    </row>
    <row r="19" spans="1:24" s="47" customFormat="1" ht="12">
      <c r="A19" s="44">
        <v>17</v>
      </c>
      <c r="B19" s="47" t="s">
        <v>321</v>
      </c>
      <c r="C19" s="48">
        <v>35438.300000000003</v>
      </c>
      <c r="D19" s="48">
        <v>1131.9000000000001</v>
      </c>
      <c r="E19" s="48">
        <v>375.6</v>
      </c>
      <c r="F19" s="48">
        <v>178.1</v>
      </c>
      <c r="G19" s="48">
        <v>344</v>
      </c>
      <c r="H19" s="48">
        <v>4162.3999999999996</v>
      </c>
      <c r="I19" s="48">
        <v>497.2</v>
      </c>
      <c r="J19" s="48">
        <v>380.2</v>
      </c>
      <c r="K19" s="48">
        <v>265.3</v>
      </c>
      <c r="L19" s="48">
        <v>3642.9</v>
      </c>
      <c r="M19" s="48">
        <v>497.2</v>
      </c>
      <c r="N19" s="48">
        <v>203.6</v>
      </c>
      <c r="O19" s="48">
        <v>409</v>
      </c>
      <c r="P19" s="48">
        <v>580.6</v>
      </c>
      <c r="Q19" s="48">
        <v>617.9</v>
      </c>
      <c r="R19" s="48">
        <v>32.299999999999997</v>
      </c>
      <c r="S19" s="48">
        <v>1067.0999999999999</v>
      </c>
      <c r="T19" s="48">
        <v>12254.4</v>
      </c>
      <c r="U19" s="48">
        <v>43.4</v>
      </c>
      <c r="V19" s="48">
        <v>50.6</v>
      </c>
      <c r="W19" s="46" t="s">
        <v>275</v>
      </c>
      <c r="X19" s="46" t="s">
        <v>275</v>
      </c>
    </row>
    <row r="20" spans="1:24" s="47" customFormat="1" ht="12">
      <c r="A20" s="44">
        <v>18</v>
      </c>
      <c r="B20" s="45" t="s">
        <v>322</v>
      </c>
      <c r="C20" s="46">
        <v>28739.1</v>
      </c>
      <c r="D20" s="46">
        <v>805.2</v>
      </c>
      <c r="E20" s="46">
        <v>312.7</v>
      </c>
      <c r="F20" s="46">
        <v>166.8</v>
      </c>
      <c r="G20" s="46">
        <v>309.7</v>
      </c>
      <c r="H20" s="46">
        <v>3202.3</v>
      </c>
      <c r="I20" s="46">
        <v>400.5</v>
      </c>
      <c r="J20" s="46">
        <v>320.8</v>
      </c>
      <c r="K20" s="46">
        <v>227.4</v>
      </c>
      <c r="L20" s="46">
        <v>2785.3</v>
      </c>
      <c r="M20" s="46">
        <v>400.5</v>
      </c>
      <c r="N20" s="46">
        <v>137.4</v>
      </c>
      <c r="O20" s="46">
        <v>338.1</v>
      </c>
      <c r="P20" s="46">
        <v>549.69999999999993</v>
      </c>
      <c r="Q20" s="46">
        <v>606.79999999999995</v>
      </c>
      <c r="R20" s="46">
        <v>39</v>
      </c>
      <c r="S20" s="46">
        <v>870.7</v>
      </c>
      <c r="T20" s="46">
        <v>8172</v>
      </c>
      <c r="U20" s="46">
        <v>42.1</v>
      </c>
      <c r="V20" s="46">
        <v>58.5</v>
      </c>
      <c r="W20" s="46" t="s">
        <v>275</v>
      </c>
      <c r="X20" s="46" t="s">
        <v>275</v>
      </c>
    </row>
    <row r="21" spans="1:24" s="47" customFormat="1" ht="12">
      <c r="A21" s="44">
        <v>19</v>
      </c>
      <c r="B21" s="45" t="s">
        <v>323</v>
      </c>
      <c r="C21" s="46">
        <v>38945.599999999999</v>
      </c>
      <c r="D21" s="46">
        <v>1198.3</v>
      </c>
      <c r="E21" s="46">
        <v>390</v>
      </c>
      <c r="F21" s="46">
        <v>263.2</v>
      </c>
      <c r="G21" s="46">
        <v>398.4</v>
      </c>
      <c r="H21" s="46">
        <v>4792.3</v>
      </c>
      <c r="I21" s="46">
        <v>652</v>
      </c>
      <c r="J21" s="46">
        <v>425.7</v>
      </c>
      <c r="K21" s="46">
        <v>295.10000000000002</v>
      </c>
      <c r="L21" s="46">
        <v>4217.8</v>
      </c>
      <c r="M21" s="46">
        <v>652</v>
      </c>
      <c r="N21" s="46">
        <v>194.8</v>
      </c>
      <c r="O21" s="46">
        <v>471.6</v>
      </c>
      <c r="P21" s="46">
        <v>621.09999999999991</v>
      </c>
      <c r="Q21" s="46">
        <v>666.8</v>
      </c>
      <c r="R21" s="46">
        <v>36.700000000000003</v>
      </c>
      <c r="S21" s="46">
        <v>1286</v>
      </c>
      <c r="T21" s="46">
        <v>15229.1</v>
      </c>
      <c r="U21" s="46">
        <v>41.6</v>
      </c>
      <c r="V21" s="46">
        <v>53</v>
      </c>
      <c r="W21" s="46" t="s">
        <v>275</v>
      </c>
      <c r="X21" s="46" t="s">
        <v>275</v>
      </c>
    </row>
    <row r="22" spans="1:24" s="47" customFormat="1" ht="12">
      <c r="A22" s="44">
        <v>20</v>
      </c>
      <c r="B22" s="49" t="s">
        <v>324</v>
      </c>
      <c r="C22" s="46">
        <v>27200</v>
      </c>
      <c r="D22" s="46">
        <v>989.2</v>
      </c>
      <c r="E22" s="46">
        <v>299.3</v>
      </c>
      <c r="F22" s="46">
        <v>95.5</v>
      </c>
      <c r="G22" s="46">
        <v>304.39999999999998</v>
      </c>
      <c r="H22" s="46">
        <v>4124.7</v>
      </c>
      <c r="I22" s="46">
        <v>494</v>
      </c>
      <c r="J22" s="46">
        <v>405.4</v>
      </c>
      <c r="K22" s="46">
        <v>211.3</v>
      </c>
      <c r="L22" s="46">
        <v>3649</v>
      </c>
      <c r="M22" s="46">
        <v>494</v>
      </c>
      <c r="N22" s="46">
        <v>101.8</v>
      </c>
      <c r="O22" s="46">
        <v>407.4</v>
      </c>
      <c r="P22" s="46">
        <v>600</v>
      </c>
      <c r="Q22" s="46">
        <v>653.1</v>
      </c>
      <c r="R22" s="46">
        <v>42.6</v>
      </c>
      <c r="S22" s="46">
        <v>912.6</v>
      </c>
      <c r="T22" s="46">
        <v>12690.9</v>
      </c>
      <c r="U22" s="46">
        <v>40.5</v>
      </c>
      <c r="V22" s="46">
        <v>54.9</v>
      </c>
      <c r="W22" s="46" t="s">
        <v>275</v>
      </c>
      <c r="X22" s="46" t="s">
        <v>275</v>
      </c>
    </row>
    <row r="23" spans="1:24" s="47" customFormat="1" ht="12">
      <c r="A23" s="44">
        <v>21</v>
      </c>
      <c r="B23" s="49" t="s">
        <v>325</v>
      </c>
      <c r="C23" s="46">
        <v>31650</v>
      </c>
      <c r="D23" s="46">
        <v>864.5</v>
      </c>
      <c r="E23" s="46">
        <v>289.5</v>
      </c>
      <c r="F23" s="46">
        <v>168.5</v>
      </c>
      <c r="G23" s="46">
        <v>286.5</v>
      </c>
      <c r="H23" s="46">
        <v>3526.1</v>
      </c>
      <c r="I23" s="46">
        <v>434.4</v>
      </c>
      <c r="J23" s="46">
        <v>464.3</v>
      </c>
      <c r="K23" s="46">
        <v>207.6</v>
      </c>
      <c r="L23" s="46">
        <v>2953</v>
      </c>
      <c r="M23" s="46">
        <v>434.4</v>
      </c>
      <c r="N23" s="46">
        <v>158.4</v>
      </c>
      <c r="O23" s="46">
        <v>381.1</v>
      </c>
      <c r="P23" s="46">
        <v>504.50000000000006</v>
      </c>
      <c r="Q23" s="46">
        <v>554.20000000000005</v>
      </c>
      <c r="R23" s="46">
        <v>33.299999999999997</v>
      </c>
      <c r="S23" s="46">
        <v>1070.5999999999999</v>
      </c>
      <c r="T23" s="46" t="s">
        <v>275</v>
      </c>
      <c r="U23" s="46">
        <v>39.799999999999997</v>
      </c>
      <c r="V23" s="46">
        <v>62.6</v>
      </c>
      <c r="W23" s="46" t="s">
        <v>275</v>
      </c>
      <c r="X23" s="46" t="s">
        <v>275</v>
      </c>
    </row>
    <row r="24" spans="1:24" s="47" customFormat="1" ht="12">
      <c r="A24" s="44">
        <v>22</v>
      </c>
      <c r="B24" s="45" t="s">
        <v>326</v>
      </c>
      <c r="C24" s="46">
        <v>41170</v>
      </c>
      <c r="D24" s="46">
        <v>1365.7</v>
      </c>
      <c r="E24" s="46">
        <v>437.6</v>
      </c>
      <c r="F24" s="46">
        <v>303.10000000000002</v>
      </c>
      <c r="G24" s="46">
        <v>462.7</v>
      </c>
      <c r="H24" s="46">
        <v>5390.3</v>
      </c>
      <c r="I24" s="46">
        <v>668</v>
      </c>
      <c r="J24" s="46">
        <v>658</v>
      </c>
      <c r="K24" s="46">
        <v>343.1</v>
      </c>
      <c r="L24" s="46">
        <v>4611.3999999999996</v>
      </c>
      <c r="M24" s="46">
        <v>668</v>
      </c>
      <c r="N24" s="46">
        <v>224</v>
      </c>
      <c r="O24" s="46">
        <v>545.79999999999995</v>
      </c>
      <c r="P24" s="46">
        <v>703.40000000000009</v>
      </c>
      <c r="Q24" s="46">
        <v>762.2</v>
      </c>
      <c r="R24" s="46">
        <v>38.6</v>
      </c>
      <c r="S24" s="46">
        <v>1209.7</v>
      </c>
      <c r="T24" s="46">
        <v>16564.099999999999</v>
      </c>
      <c r="U24" s="46">
        <v>43.8</v>
      </c>
      <c r="V24" s="46">
        <v>52.9</v>
      </c>
      <c r="W24" s="46" t="s">
        <v>275</v>
      </c>
      <c r="X24" s="46" t="s">
        <v>275</v>
      </c>
    </row>
    <row r="25" spans="1:24" s="47" customFormat="1" ht="12">
      <c r="A25" s="44">
        <v>23</v>
      </c>
      <c r="B25" s="45" t="s">
        <v>327</v>
      </c>
      <c r="C25" s="46">
        <v>36390</v>
      </c>
      <c r="D25" s="46">
        <v>1072.5999999999999</v>
      </c>
      <c r="E25" s="46">
        <v>414</v>
      </c>
      <c r="F25" s="46">
        <v>246.5</v>
      </c>
      <c r="G25" s="46">
        <v>378.9</v>
      </c>
      <c r="H25" s="46">
        <v>3123.1</v>
      </c>
      <c r="I25" s="46">
        <v>405.9</v>
      </c>
      <c r="J25" s="46">
        <v>465.7</v>
      </c>
      <c r="K25" s="46">
        <v>262.10000000000002</v>
      </c>
      <c r="L25" s="46">
        <v>2520.5</v>
      </c>
      <c r="M25" s="46">
        <v>405.9</v>
      </c>
      <c r="N25" s="46">
        <v>198.8</v>
      </c>
      <c r="O25" s="46">
        <v>474.2</v>
      </c>
      <c r="P25" s="46">
        <v>622.79999999999995</v>
      </c>
      <c r="Q25" s="46">
        <v>662.5</v>
      </c>
      <c r="R25" s="46">
        <v>35.4</v>
      </c>
      <c r="S25" s="46">
        <v>1367.7</v>
      </c>
      <c r="T25" s="46">
        <v>13613.9</v>
      </c>
      <c r="U25" s="46">
        <v>45.9</v>
      </c>
      <c r="V25" s="46">
        <v>60.8</v>
      </c>
      <c r="W25" s="46" t="s">
        <v>275</v>
      </c>
      <c r="X25" s="46" t="s">
        <v>275</v>
      </c>
    </row>
    <row r="26" spans="1:24" s="47" customFormat="1" ht="12">
      <c r="A26" s="44">
        <v>24</v>
      </c>
      <c r="B26" s="45" t="s">
        <v>328</v>
      </c>
      <c r="C26" s="46">
        <v>32289.200000000001</v>
      </c>
      <c r="D26" s="46">
        <v>848.4</v>
      </c>
      <c r="E26" s="46">
        <v>235.4</v>
      </c>
      <c r="F26" s="46">
        <v>147.6</v>
      </c>
      <c r="G26" s="46">
        <v>267.7</v>
      </c>
      <c r="H26" s="46">
        <v>3516.6</v>
      </c>
      <c r="I26" s="46">
        <v>362.1</v>
      </c>
      <c r="J26" s="46">
        <v>393.8</v>
      </c>
      <c r="K26" s="46">
        <v>173.9</v>
      </c>
      <c r="L26" s="46">
        <v>3020.3</v>
      </c>
      <c r="M26" s="46">
        <v>362.1</v>
      </c>
      <c r="N26" s="46">
        <v>186.4</v>
      </c>
      <c r="O26" s="46">
        <v>338.1</v>
      </c>
      <c r="P26" s="46">
        <v>423.5</v>
      </c>
      <c r="Q26" s="46">
        <v>466.9</v>
      </c>
      <c r="R26" s="46">
        <v>36.799999999999997</v>
      </c>
      <c r="S26" s="46">
        <v>881.7</v>
      </c>
      <c r="T26" s="46" t="s">
        <v>275</v>
      </c>
      <c r="U26" s="46">
        <v>41.2</v>
      </c>
      <c r="V26" s="46">
        <v>55.8</v>
      </c>
      <c r="W26" s="46" t="s">
        <v>275</v>
      </c>
      <c r="X26" s="46" t="s">
        <v>275</v>
      </c>
    </row>
    <row r="27" spans="1:24" s="47" customFormat="1" ht="12">
      <c r="A27" s="44">
        <v>25</v>
      </c>
      <c r="B27" s="45" t="s">
        <v>329</v>
      </c>
      <c r="C27" s="46">
        <v>29335.200000000001</v>
      </c>
      <c r="D27" s="46">
        <v>888.3</v>
      </c>
      <c r="E27" s="46">
        <v>291.60000000000002</v>
      </c>
      <c r="F27" s="46">
        <v>141.1</v>
      </c>
      <c r="G27" s="46">
        <v>282.7</v>
      </c>
      <c r="H27" s="46">
        <v>3409.7</v>
      </c>
      <c r="I27" s="46">
        <v>410.2</v>
      </c>
      <c r="J27" s="46">
        <v>504.7</v>
      </c>
      <c r="K27" s="46">
        <v>216.8</v>
      </c>
      <c r="L27" s="46">
        <v>2822.5</v>
      </c>
      <c r="M27" s="46">
        <v>410.2</v>
      </c>
      <c r="N27" s="46">
        <v>161.30000000000001</v>
      </c>
      <c r="O27" s="46">
        <v>443.8</v>
      </c>
      <c r="P27" s="46">
        <v>628.9</v>
      </c>
      <c r="Q27" s="46">
        <v>664.9</v>
      </c>
      <c r="R27" s="46">
        <v>34</v>
      </c>
      <c r="S27" s="46">
        <v>851.9</v>
      </c>
      <c r="T27" s="46">
        <v>11772.5</v>
      </c>
      <c r="U27" s="46">
        <v>36.200000000000003</v>
      </c>
      <c r="V27" s="46">
        <v>59.6</v>
      </c>
      <c r="W27" s="46" t="s">
        <v>275</v>
      </c>
      <c r="X27" s="46" t="s">
        <v>275</v>
      </c>
    </row>
    <row r="28" spans="1:24" s="74" customFormat="1" ht="12">
      <c r="A28" s="50" t="s">
        <v>330</v>
      </c>
      <c r="B28" s="50" t="s">
        <v>331</v>
      </c>
      <c r="C28" s="51">
        <v>29691.78</v>
      </c>
      <c r="D28" s="51">
        <v>1229.0889999999999</v>
      </c>
      <c r="E28" s="51">
        <v>294.78699999999998</v>
      </c>
      <c r="F28" s="51">
        <v>161.5</v>
      </c>
      <c r="G28" s="51">
        <v>262.19200000000001</v>
      </c>
      <c r="H28" s="51">
        <v>3032.82</v>
      </c>
      <c r="I28" s="51">
        <v>348</v>
      </c>
      <c r="J28" s="51">
        <v>259.82499999999999</v>
      </c>
      <c r="K28" s="51">
        <v>124.506</v>
      </c>
      <c r="L28" s="51">
        <v>2636.45</v>
      </c>
      <c r="M28" s="51">
        <v>348</v>
      </c>
      <c r="N28" s="51">
        <v>136.54499999999999</v>
      </c>
      <c r="O28" s="51">
        <v>238.54400000000001</v>
      </c>
      <c r="P28" s="51">
        <v>664.77099999999996</v>
      </c>
      <c r="Q28" s="51">
        <v>749.42600000000004</v>
      </c>
      <c r="R28" s="51">
        <v>44.728999999999999</v>
      </c>
      <c r="S28" s="51">
        <v>758.74900000000002</v>
      </c>
      <c r="T28" s="51">
        <v>11444.09</v>
      </c>
      <c r="U28" s="51">
        <v>43.674999999999997</v>
      </c>
      <c r="V28" s="51">
        <v>52.451000000000001</v>
      </c>
      <c r="W28" s="51">
        <v>13110</v>
      </c>
      <c r="X28" s="51">
        <v>338.24</v>
      </c>
    </row>
    <row r="29" spans="1:24" s="74" customFormat="1" ht="12">
      <c r="A29" s="52" t="s">
        <v>332</v>
      </c>
      <c r="B29" s="52" t="s">
        <v>333</v>
      </c>
      <c r="C29" s="53">
        <v>30115.61</v>
      </c>
      <c r="D29" s="53">
        <v>1558.1610000000001</v>
      </c>
      <c r="E29" s="53">
        <v>341.96199999999999</v>
      </c>
      <c r="F29" s="53">
        <v>187.315</v>
      </c>
      <c r="G29" s="53">
        <v>289.05799999999999</v>
      </c>
      <c r="H29" s="53">
        <v>3673.3670000000002</v>
      </c>
      <c r="I29" s="53">
        <v>429.928</v>
      </c>
      <c r="J29" s="53">
        <v>321.75</v>
      </c>
      <c r="K29" s="53">
        <v>152.27799999999999</v>
      </c>
      <c r="L29" s="53">
        <v>3202.82</v>
      </c>
      <c r="M29" s="53">
        <v>429.928</v>
      </c>
      <c r="N29" s="53">
        <v>149.797</v>
      </c>
      <c r="O29" s="53">
        <v>298.98500000000001</v>
      </c>
      <c r="P29" s="53">
        <v>725.88699999999994</v>
      </c>
      <c r="Q29" s="53">
        <v>814.67499999999995</v>
      </c>
      <c r="R29" s="53">
        <v>49.997</v>
      </c>
      <c r="S29" s="53">
        <v>1053.818</v>
      </c>
      <c r="T29" s="53">
        <v>11262.46</v>
      </c>
      <c r="U29" s="53">
        <v>37.17</v>
      </c>
      <c r="V29" s="53">
        <v>46.198</v>
      </c>
      <c r="W29" s="53">
        <v>12297.3</v>
      </c>
      <c r="X29" s="53">
        <v>364.209</v>
      </c>
    </row>
    <row r="30" spans="1:24" s="74" customFormat="1" ht="12">
      <c r="A30" s="50" t="s">
        <v>334</v>
      </c>
      <c r="B30" s="50" t="s">
        <v>335</v>
      </c>
      <c r="C30" s="51">
        <v>24424</v>
      </c>
      <c r="D30" s="51">
        <v>1112.7650000000001</v>
      </c>
      <c r="E30" s="51">
        <v>229.953</v>
      </c>
      <c r="F30" s="51">
        <v>152.739</v>
      </c>
      <c r="G30" s="51">
        <v>223.726</v>
      </c>
      <c r="H30" s="51">
        <v>2730.654</v>
      </c>
      <c r="I30" s="51">
        <v>400.07499999999999</v>
      </c>
      <c r="J30" s="51">
        <v>275.262</v>
      </c>
      <c r="K30" s="51">
        <v>94.445999999999998</v>
      </c>
      <c r="L30" s="51">
        <v>2317.0250000000001</v>
      </c>
      <c r="M30" s="51">
        <v>400.07499999999999</v>
      </c>
      <c r="N30" s="51">
        <v>138.553</v>
      </c>
      <c r="O30" s="51">
        <v>213.61500000000001</v>
      </c>
      <c r="P30" s="51">
        <v>697.51599999999996</v>
      </c>
      <c r="Q30" s="51">
        <v>767.95299999999997</v>
      </c>
      <c r="R30" s="51">
        <v>20.071999999999999</v>
      </c>
      <c r="S30" s="51">
        <v>826.37879999999996</v>
      </c>
      <c r="T30" s="51">
        <v>8255.0540000000001</v>
      </c>
      <c r="U30" s="51">
        <v>35.911999999999999</v>
      </c>
      <c r="V30" s="51">
        <v>48.042999999999999</v>
      </c>
      <c r="W30" s="51">
        <v>12828.1</v>
      </c>
      <c r="X30" s="51">
        <v>227.727</v>
      </c>
    </row>
    <row r="31" spans="1:24" s="74" customFormat="1" ht="12">
      <c r="A31" s="73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s="55" customFormat="1" ht="10.199999999999999">
      <c r="A32" s="70" t="s">
        <v>336</v>
      </c>
      <c r="B32" s="76" t="s">
        <v>337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s="55" customFormat="1" ht="10.199999999999999">
      <c r="A33" s="68" t="s">
        <v>338</v>
      </c>
      <c r="B33" s="77" t="s">
        <v>388</v>
      </c>
    </row>
    <row r="34" spans="1:24" s="41" customFormat="1" ht="12">
      <c r="A34" s="56"/>
      <c r="B34" s="57"/>
    </row>
    <row r="35" spans="1:24" s="41" customFormat="1" ht="12">
      <c r="B35" s="58" t="s">
        <v>340</v>
      </c>
      <c r="C35" s="78">
        <f>MAX(C3:C30)</f>
        <v>41170</v>
      </c>
      <c r="D35" s="78">
        <f>MAX(D3:D30)</f>
        <v>1558.1610000000001</v>
      </c>
      <c r="E35" s="78">
        <f t="shared" ref="E35:X35" si="0">MAX(E3:E30)</f>
        <v>437.6</v>
      </c>
      <c r="F35" s="78">
        <f t="shared" si="0"/>
        <v>303.10000000000002</v>
      </c>
      <c r="G35" s="78">
        <f t="shared" si="0"/>
        <v>462.7</v>
      </c>
      <c r="H35" s="78">
        <f t="shared" si="0"/>
        <v>5390.3</v>
      </c>
      <c r="I35" s="78">
        <f t="shared" si="0"/>
        <v>668</v>
      </c>
      <c r="J35" s="78">
        <f t="shared" si="0"/>
        <v>687.9</v>
      </c>
      <c r="K35" s="78">
        <f t="shared" si="0"/>
        <v>343.1</v>
      </c>
      <c r="L35" s="78">
        <f t="shared" si="0"/>
        <v>4611.3999999999996</v>
      </c>
      <c r="M35" s="78">
        <f t="shared" si="0"/>
        <v>668</v>
      </c>
      <c r="N35" s="78">
        <f t="shared" si="0"/>
        <v>224</v>
      </c>
      <c r="O35" s="78">
        <f t="shared" si="0"/>
        <v>545.79999999999995</v>
      </c>
      <c r="P35" s="78">
        <f t="shared" si="0"/>
        <v>725.88699999999994</v>
      </c>
      <c r="Q35" s="78">
        <f t="shared" si="0"/>
        <v>814.67499999999995</v>
      </c>
      <c r="R35" s="78">
        <f t="shared" si="0"/>
        <v>49.997</v>
      </c>
      <c r="S35" s="78">
        <f t="shared" si="0"/>
        <v>1367.7</v>
      </c>
      <c r="T35" s="78">
        <f t="shared" si="0"/>
        <v>16564.099999999999</v>
      </c>
      <c r="U35" s="78">
        <f t="shared" si="0"/>
        <v>58.6</v>
      </c>
      <c r="V35" s="78">
        <f t="shared" si="0"/>
        <v>75.599999999999994</v>
      </c>
      <c r="W35" s="78">
        <f t="shared" ref="W35" si="1">MAX(W3:W30)</f>
        <v>13110</v>
      </c>
      <c r="X35" s="78">
        <f t="shared" si="0"/>
        <v>364.209</v>
      </c>
    </row>
    <row r="36" spans="1:24" s="41" customFormat="1" ht="12">
      <c r="B36" s="58" t="s">
        <v>341</v>
      </c>
      <c r="C36" s="78">
        <f>MIN(C3:C30)</f>
        <v>15330</v>
      </c>
      <c r="D36" s="78">
        <f>MIN(D3:D30)</f>
        <v>564.6</v>
      </c>
      <c r="E36" s="78">
        <f t="shared" ref="E36:X36" si="2">MIN(E3:E30)</f>
        <v>215.2</v>
      </c>
      <c r="F36" s="78">
        <f t="shared" si="2"/>
        <v>95.5</v>
      </c>
      <c r="G36" s="78">
        <f t="shared" si="2"/>
        <v>223.726</v>
      </c>
      <c r="H36" s="78">
        <f t="shared" si="2"/>
        <v>2553.1</v>
      </c>
      <c r="I36" s="78">
        <f t="shared" si="2"/>
        <v>209.1</v>
      </c>
      <c r="J36" s="78">
        <f t="shared" si="2"/>
        <v>225.2</v>
      </c>
      <c r="K36" s="78">
        <f t="shared" si="2"/>
        <v>94.445999999999998</v>
      </c>
      <c r="L36" s="78">
        <f t="shared" si="2"/>
        <v>2206.6999999999998</v>
      </c>
      <c r="M36" s="78">
        <f t="shared" si="2"/>
        <v>209.1</v>
      </c>
      <c r="N36" s="78">
        <f t="shared" si="2"/>
        <v>101.8</v>
      </c>
      <c r="O36" s="78">
        <f t="shared" si="2"/>
        <v>213.61500000000001</v>
      </c>
      <c r="P36" s="78">
        <f t="shared" si="2"/>
        <v>338.5</v>
      </c>
      <c r="Q36" s="78">
        <f t="shared" si="2"/>
        <v>396.9</v>
      </c>
      <c r="R36" s="78">
        <f t="shared" si="2"/>
        <v>20.071999999999999</v>
      </c>
      <c r="S36" s="78">
        <f t="shared" si="2"/>
        <v>587.9</v>
      </c>
      <c r="T36" s="78">
        <f t="shared" si="2"/>
        <v>6680.8</v>
      </c>
      <c r="U36" s="78">
        <f t="shared" si="2"/>
        <v>35.911999999999999</v>
      </c>
      <c r="V36" s="78">
        <f t="shared" si="2"/>
        <v>46.198</v>
      </c>
      <c r="W36" s="78">
        <f t="shared" ref="W36" si="3">MIN(W3:W30)</f>
        <v>12297.3</v>
      </c>
      <c r="X36" s="78">
        <f t="shared" si="2"/>
        <v>227.727</v>
      </c>
    </row>
    <row r="37" spans="1:24" s="41" customFormat="1" ht="12">
      <c r="B37" s="58" t="s">
        <v>342</v>
      </c>
      <c r="C37" s="78">
        <f>AVERAGE(C3:C30)</f>
        <v>27729.813928571424</v>
      </c>
      <c r="D37" s="78">
        <f>AVERAGE(D3:D30)</f>
        <v>937.1969642857141</v>
      </c>
      <c r="E37" s="78">
        <f t="shared" ref="E37:X37" si="4">AVERAGE(E3:E30)</f>
        <v>301.51435714285714</v>
      </c>
      <c r="F37" s="78">
        <f t="shared" si="4"/>
        <v>176.91264285714283</v>
      </c>
      <c r="G37" s="78">
        <f t="shared" si="4"/>
        <v>295.63485714285707</v>
      </c>
      <c r="H37" s="78">
        <f t="shared" si="4"/>
        <v>3590.7050357142866</v>
      </c>
      <c r="I37" s="78">
        <f t="shared" si="4"/>
        <v>420.27867857142866</v>
      </c>
      <c r="J37" s="78">
        <f t="shared" si="4"/>
        <v>384.61917857142862</v>
      </c>
      <c r="K37" s="78">
        <f t="shared" si="4"/>
        <v>212.4117857142858</v>
      </c>
      <c r="L37" s="78">
        <f t="shared" si="4"/>
        <v>3125.5319642857144</v>
      </c>
      <c r="M37" s="78">
        <f t="shared" si="4"/>
        <v>420.27867857142866</v>
      </c>
      <c r="N37" s="78">
        <f t="shared" si="4"/>
        <v>167.91053571428571</v>
      </c>
      <c r="O37" s="78">
        <f t="shared" si="4"/>
        <v>360.3458571428572</v>
      </c>
      <c r="P37" s="78">
        <f t="shared" si="4"/>
        <v>537.02764285714295</v>
      </c>
      <c r="Q37" s="78">
        <f t="shared" si="4"/>
        <v>586.39121428571423</v>
      </c>
      <c r="R37" s="78">
        <f t="shared" si="4"/>
        <v>32.503499999999995</v>
      </c>
      <c r="S37" s="78">
        <f t="shared" si="4"/>
        <v>937.16592142857132</v>
      </c>
      <c r="T37" s="78">
        <f t="shared" si="4"/>
        <v>10586.173230769231</v>
      </c>
      <c r="U37" s="78">
        <f t="shared" si="4"/>
        <v>41.832749999999997</v>
      </c>
      <c r="V37" s="78">
        <f t="shared" si="4"/>
        <v>55.90435714285713</v>
      </c>
      <c r="W37" s="78">
        <f t="shared" ref="W37" si="5">AVERAGE(W3:W30)</f>
        <v>12745.133333333333</v>
      </c>
      <c r="X37" s="78">
        <f t="shared" si="4"/>
        <v>310.05866666666668</v>
      </c>
    </row>
    <row r="38" spans="1:24" s="41" customFormat="1" ht="12">
      <c r="B38" s="58" t="s">
        <v>343</v>
      </c>
      <c r="C38" s="78">
        <f>_xlfn.STDEV.S(C3:C30)</f>
        <v>6212.9456278390335</v>
      </c>
      <c r="D38" s="78">
        <f t="shared" ref="D38:X38" si="6">_xlfn.STDEV.S(D3:D30)</f>
        <v>244.87720360371793</v>
      </c>
      <c r="E38" s="78">
        <f t="shared" si="6"/>
        <v>59.642728050242106</v>
      </c>
      <c r="F38" s="78">
        <f t="shared" si="6"/>
        <v>44.516901355689306</v>
      </c>
      <c r="G38" s="78">
        <f t="shared" si="6"/>
        <v>55.832172486582401</v>
      </c>
      <c r="H38" s="78">
        <f t="shared" si="6"/>
        <v>607.38030885211344</v>
      </c>
      <c r="I38" s="78">
        <f t="shared" si="6"/>
        <v>105.16290647972407</v>
      </c>
      <c r="J38" s="78">
        <f t="shared" si="6"/>
        <v>109.61370910984974</v>
      </c>
      <c r="K38" s="78">
        <f t="shared" si="6"/>
        <v>53.775391021431886</v>
      </c>
      <c r="L38" s="78">
        <f t="shared" si="6"/>
        <v>543.06436668897095</v>
      </c>
      <c r="M38" s="78">
        <f t="shared" si="6"/>
        <v>105.16290647972407</v>
      </c>
      <c r="N38" s="78">
        <f t="shared" si="6"/>
        <v>29.757929497222097</v>
      </c>
      <c r="O38" s="78">
        <f t="shared" si="6"/>
        <v>86.407835015424737</v>
      </c>
      <c r="P38" s="78">
        <f t="shared" si="6"/>
        <v>109.43940181340119</v>
      </c>
      <c r="Q38" s="78">
        <f t="shared" si="6"/>
        <v>116.98186499984259</v>
      </c>
      <c r="R38" s="78">
        <f t="shared" si="6"/>
        <v>7.3270384371353927</v>
      </c>
      <c r="S38" s="78">
        <f t="shared" si="6"/>
        <v>183.92170366929906</v>
      </c>
      <c r="T38" s="78">
        <f t="shared" si="6"/>
        <v>2510.9536075713072</v>
      </c>
      <c r="U38" s="78">
        <f t="shared" si="6"/>
        <v>4.3901777457056541</v>
      </c>
      <c r="V38" s="78">
        <f t="shared" si="6"/>
        <v>5.5578273880296303</v>
      </c>
      <c r="W38" s="78">
        <f t="shared" ref="W38" si="7">_xlfn.STDEV.S(W3:W30)</f>
        <v>412.65351486850773</v>
      </c>
      <c r="X38" s="78">
        <f t="shared" si="6"/>
        <v>72.47395906346857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Host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Napat Ratnarathorn</dc:creator>
  <cp:lastModifiedBy>Napat Ratnarathorn</cp:lastModifiedBy>
  <dcterms:created xsi:type="dcterms:W3CDTF">2024-03-04T17:13:43Z</dcterms:created>
  <dcterms:modified xsi:type="dcterms:W3CDTF">2024-03-20T05:12:16Z</dcterms:modified>
</cp:coreProperties>
</file>