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cksonb\Desktop\DIAGRAMS FOR SUBMISSION PAPER 1\"/>
    </mc:Choice>
  </mc:AlternateContent>
  <xr:revisionPtr revIDLastSave="0" documentId="13_ncr:1_{9C813C92-634A-4715-B707-5224ED6D51FC}" xr6:coauthVersionLast="47" xr6:coauthVersionMax="47" xr10:uidLastSave="{00000000-0000-0000-0000-000000000000}"/>
  <bookViews>
    <workbookView xWindow="-120" yWindow="-120" windowWidth="29040" windowHeight="15840" firstSheet="1" activeTab="1" xr2:uid="{42B06D29-8E47-49E2-AF99-75B83CFA0935}"/>
  </bookViews>
  <sheets>
    <sheet name="average stratagraphic dips" sheetId="1" r:id="rId1"/>
    <sheet name="pollen concentrations" sheetId="2" r:id="rId2"/>
    <sheet name="charcoal concentrations" sheetId="3" r:id="rId3"/>
    <sheet name="Thorium laser ablation data 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3" l="1"/>
  <c r="I36" i="3"/>
  <c r="H36" i="3"/>
  <c r="J35" i="3"/>
  <c r="I35" i="3"/>
  <c r="H35" i="3"/>
  <c r="J34" i="3"/>
  <c r="I34" i="3"/>
  <c r="H34" i="3"/>
  <c r="J33" i="3"/>
  <c r="I33" i="3"/>
  <c r="H33" i="3"/>
  <c r="J32" i="3"/>
  <c r="I32" i="3"/>
  <c r="H32" i="3"/>
  <c r="J31" i="3"/>
  <c r="I31" i="3"/>
  <c r="H31" i="3"/>
  <c r="J30" i="3"/>
  <c r="I30" i="3"/>
  <c r="H30" i="3"/>
  <c r="J29" i="3"/>
  <c r="I29" i="3"/>
  <c r="H29" i="3"/>
  <c r="J28" i="3"/>
  <c r="I28" i="3"/>
  <c r="H28" i="3"/>
  <c r="J27" i="3"/>
  <c r="I27" i="3"/>
  <c r="H27" i="3"/>
  <c r="J26" i="3"/>
  <c r="I26" i="3"/>
  <c r="H26" i="3"/>
  <c r="J25" i="3"/>
  <c r="I25" i="3"/>
  <c r="H25" i="3"/>
  <c r="J24" i="3"/>
  <c r="I24" i="3"/>
  <c r="H24" i="3"/>
  <c r="J23" i="3"/>
  <c r="H23" i="3"/>
  <c r="J22" i="3"/>
  <c r="I22" i="3"/>
  <c r="H22" i="3"/>
  <c r="J21" i="3"/>
  <c r="I21" i="3"/>
  <c r="H21" i="3"/>
  <c r="J20" i="3"/>
  <c r="I20" i="3"/>
  <c r="H20" i="3"/>
  <c r="J19" i="3"/>
  <c r="H19" i="3"/>
  <c r="J18" i="3"/>
  <c r="I18" i="3"/>
  <c r="H18" i="3"/>
  <c r="J17" i="3"/>
  <c r="I17" i="3"/>
  <c r="H17" i="3"/>
  <c r="J16" i="3"/>
  <c r="J15" i="3"/>
  <c r="I15" i="3"/>
  <c r="H15" i="3"/>
  <c r="J14" i="3"/>
  <c r="I14" i="3"/>
  <c r="H14" i="3"/>
  <c r="J13" i="3"/>
  <c r="I13" i="3"/>
  <c r="H13" i="3"/>
  <c r="J12" i="3"/>
  <c r="I12" i="3"/>
  <c r="H12" i="3"/>
  <c r="J11" i="3"/>
  <c r="I11" i="3"/>
  <c r="H10" i="3"/>
  <c r="G10" i="3"/>
  <c r="H9" i="3"/>
  <c r="G9" i="3"/>
  <c r="I8" i="3"/>
  <c r="H8" i="3"/>
  <c r="G8" i="3"/>
  <c r="I7" i="3"/>
  <c r="H7" i="3"/>
  <c r="G7" i="3"/>
  <c r="I6" i="3"/>
  <c r="G6" i="3"/>
  <c r="I5" i="3"/>
  <c r="G5" i="3"/>
  <c r="I4" i="3"/>
  <c r="G4" i="3"/>
  <c r="I3" i="3"/>
  <c r="G3" i="3"/>
  <c r="J36" i="2"/>
  <c r="I36" i="2"/>
  <c r="H36" i="2"/>
  <c r="J35" i="2"/>
  <c r="I35" i="2"/>
  <c r="H35" i="2"/>
  <c r="J34" i="2"/>
  <c r="I34" i="2"/>
  <c r="H34" i="2"/>
  <c r="J33" i="2"/>
  <c r="I33" i="2"/>
  <c r="H33" i="2"/>
  <c r="J32" i="2"/>
  <c r="I32" i="2"/>
  <c r="H32" i="2"/>
  <c r="J31" i="2"/>
  <c r="I31" i="2"/>
  <c r="H31" i="2"/>
  <c r="J30" i="2"/>
  <c r="I30" i="2"/>
  <c r="H30" i="2"/>
  <c r="J29" i="2"/>
  <c r="I29" i="2"/>
  <c r="H29" i="2"/>
  <c r="J28" i="2"/>
  <c r="I28" i="2"/>
  <c r="H28" i="2"/>
  <c r="J27" i="2"/>
  <c r="I27" i="2"/>
  <c r="H27" i="2"/>
  <c r="J26" i="2"/>
  <c r="I26" i="2"/>
  <c r="H26" i="2"/>
  <c r="J25" i="2"/>
  <c r="I25" i="2"/>
  <c r="H25" i="2"/>
  <c r="J24" i="2"/>
  <c r="I24" i="2"/>
  <c r="H24" i="2"/>
  <c r="J23" i="2"/>
  <c r="H23" i="2"/>
  <c r="J22" i="2"/>
  <c r="I22" i="2"/>
  <c r="H22" i="2"/>
  <c r="J21" i="2"/>
  <c r="I21" i="2"/>
  <c r="H21" i="2"/>
  <c r="J20" i="2"/>
  <c r="I20" i="2"/>
  <c r="H20" i="2"/>
  <c r="J19" i="2"/>
  <c r="H19" i="2"/>
  <c r="J18" i="2"/>
  <c r="I18" i="2"/>
  <c r="H18" i="2"/>
  <c r="J17" i="2"/>
  <c r="I17" i="2"/>
  <c r="H17" i="2"/>
  <c r="J16" i="2"/>
  <c r="J15" i="2"/>
  <c r="I15" i="2"/>
  <c r="H15" i="2"/>
  <c r="J14" i="2"/>
  <c r="I14" i="2"/>
  <c r="H14" i="2"/>
  <c r="J13" i="2"/>
  <c r="I13" i="2"/>
  <c r="H13" i="2"/>
  <c r="J12" i="2"/>
  <c r="I12" i="2"/>
  <c r="H12" i="2"/>
  <c r="J11" i="2"/>
  <c r="I11" i="2"/>
  <c r="H10" i="2"/>
  <c r="G10" i="2"/>
  <c r="H9" i="2"/>
  <c r="G9" i="2"/>
  <c r="I8" i="2"/>
  <c r="H8" i="2"/>
  <c r="G8" i="2"/>
  <c r="I7" i="2"/>
  <c r="H7" i="2"/>
  <c r="G7" i="2"/>
  <c r="I6" i="2"/>
  <c r="G6" i="2"/>
  <c r="I5" i="2"/>
  <c r="G5" i="2"/>
  <c r="I4" i="2"/>
  <c r="G4" i="2"/>
  <c r="I3" i="2"/>
  <c r="G3" i="2"/>
</calcChain>
</file>

<file path=xl/sharedStrings.xml><?xml version="1.0" encoding="utf-8"?>
<sst xmlns="http://schemas.openxmlformats.org/spreadsheetml/2006/main" count="354" uniqueCount="121">
  <si>
    <t>Far left side flank</t>
  </si>
  <si>
    <t>Left Flank</t>
  </si>
  <si>
    <t>Central Growth Axis</t>
  </si>
  <si>
    <t>MC1</t>
  </si>
  <si>
    <t>A</t>
  </si>
  <si>
    <t>B</t>
  </si>
  <si>
    <t>C</t>
  </si>
  <si>
    <t>D</t>
  </si>
  <si>
    <t>EFG</t>
  </si>
  <si>
    <t>H</t>
  </si>
  <si>
    <t>I</t>
  </si>
  <si>
    <t>J</t>
  </si>
  <si>
    <t>E</t>
  </si>
  <si>
    <t>F</t>
  </si>
  <si>
    <t>G</t>
  </si>
  <si>
    <t>FL</t>
  </si>
  <si>
    <t>Far left Side Flank</t>
  </si>
  <si>
    <t>Left Side Flank</t>
  </si>
  <si>
    <t>Central Gorwith Axis</t>
  </si>
  <si>
    <t>Right Side Flank</t>
  </si>
  <si>
    <t>AL</t>
  </si>
  <si>
    <t>AR</t>
  </si>
  <si>
    <t>BL</t>
  </si>
  <si>
    <t>BR</t>
  </si>
  <si>
    <t>CL</t>
  </si>
  <si>
    <t>CR</t>
  </si>
  <si>
    <t>DL</t>
  </si>
  <si>
    <t>DR</t>
  </si>
  <si>
    <t>EL</t>
  </si>
  <si>
    <t>ER</t>
  </si>
  <si>
    <t>FR</t>
  </si>
  <si>
    <t>GL</t>
  </si>
  <si>
    <t>GR</t>
  </si>
  <si>
    <t>HL</t>
  </si>
  <si>
    <t>HR</t>
  </si>
  <si>
    <t>IL</t>
  </si>
  <si>
    <t>IR</t>
  </si>
  <si>
    <t>JL</t>
  </si>
  <si>
    <t>JR</t>
  </si>
  <si>
    <t>AC</t>
  </si>
  <si>
    <t>BC</t>
  </si>
  <si>
    <t>CC</t>
  </si>
  <si>
    <t>DC</t>
  </si>
  <si>
    <t>EC</t>
  </si>
  <si>
    <t>FC</t>
  </si>
  <si>
    <t>GC</t>
  </si>
  <si>
    <t>HC</t>
  </si>
  <si>
    <t>IC</t>
  </si>
  <si>
    <t>JC</t>
  </si>
  <si>
    <t xml:space="preserve"> </t>
  </si>
  <si>
    <t>1A</t>
  </si>
  <si>
    <t>2E</t>
  </si>
  <si>
    <t>3A</t>
  </si>
  <si>
    <t>1B</t>
  </si>
  <si>
    <t>2F</t>
  </si>
  <si>
    <t>3B</t>
  </si>
  <si>
    <t>1C</t>
  </si>
  <si>
    <t>2G</t>
  </si>
  <si>
    <t>3C</t>
  </si>
  <si>
    <t>1D</t>
  </si>
  <si>
    <t>2H</t>
  </si>
  <si>
    <t>3D</t>
  </si>
  <si>
    <t>1E</t>
  </si>
  <si>
    <t>2I</t>
  </si>
  <si>
    <t>3EFG</t>
  </si>
  <si>
    <t>1F</t>
  </si>
  <si>
    <t>2J</t>
  </si>
  <si>
    <t>3H</t>
  </si>
  <si>
    <t>1G</t>
  </si>
  <si>
    <t>3I</t>
  </si>
  <si>
    <t>1H</t>
  </si>
  <si>
    <t>3J</t>
  </si>
  <si>
    <t>Stalagmite</t>
  </si>
  <si>
    <t>Subsample</t>
  </si>
  <si>
    <t>CFL</t>
  </si>
  <si>
    <t>DFL</t>
  </si>
  <si>
    <t>IFL</t>
  </si>
  <si>
    <t>JFL</t>
  </si>
  <si>
    <t>Right side flank</t>
  </si>
  <si>
    <t>Stalagminte</t>
  </si>
  <si>
    <t>pollen concentrations within each subsample</t>
  </si>
  <si>
    <t>Normalised pollen concentrations within each subsample</t>
  </si>
  <si>
    <t>Normalised charcoal concentrations within each subsample</t>
  </si>
  <si>
    <t>Charcoal concentrations within each subsample</t>
  </si>
  <si>
    <t>weighted average dip</t>
  </si>
  <si>
    <t>subsample name</t>
  </si>
  <si>
    <t>subsample</t>
  </si>
  <si>
    <t>Left side flank</t>
  </si>
  <si>
    <t>Far left growth axis pollen concentration</t>
  </si>
  <si>
    <t>Left side flank pollen concentrations</t>
  </si>
  <si>
    <t xml:space="preserve">Central growth axis pollen concentrations </t>
  </si>
  <si>
    <t>POLLEN CONCENTRATIONS (grains per gram)</t>
  </si>
  <si>
    <t>Central axis pollen concentration (grains per gram)</t>
  </si>
  <si>
    <t>Right side flank pollen concentration (grains per gram)</t>
  </si>
  <si>
    <t>THORIUM CONCENTRATIONS (parts per million)</t>
  </si>
  <si>
    <t>Far left growth axis thorium concentration</t>
  </si>
  <si>
    <t>Left side flank thorium concentration</t>
  </si>
  <si>
    <t>Central growth axis concentration</t>
  </si>
  <si>
    <t>Left side flank pollen concentration</t>
  </si>
  <si>
    <t>Central growth axis thorium  concentration</t>
  </si>
  <si>
    <t>Righ side flank thorium concentration</t>
  </si>
  <si>
    <t>6J-2-13</t>
  </si>
  <si>
    <t>6J-2-18</t>
  </si>
  <si>
    <t>6J-2-19</t>
  </si>
  <si>
    <t>pollen concentration (pollen grains per gram)</t>
  </si>
  <si>
    <t xml:space="preserve">HFL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</si>
  <si>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</si>
  <si>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</si>
  <si>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</si>
  <si>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</si>
  <si>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</si>
  <si>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EL </t>
  </si>
  <si>
    <t xml:space="preserve">FL </t>
  </si>
  <si>
    <t xml:space="preserve">HL </t>
  </si>
  <si>
    <t xml:space="preserve">IL </t>
  </si>
  <si>
    <t xml:space="preserve">JL </t>
  </si>
  <si>
    <t xml:space="preserve">AFL </t>
  </si>
  <si>
    <t xml:space="preserve">BFL </t>
  </si>
  <si>
    <t xml:space="preserve">EFGFL </t>
  </si>
  <si>
    <t>Central growth Axis</t>
  </si>
  <si>
    <t>Average THORIUM CONCENTRATIONS (parts per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</si>
</sst>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2" fontId="0" fillId="0" borderId="4" xfId="1" applyNumberFormat="1" applyFont="1" applyBorder="1"/>
    <xf numFmtId="2" fontId="0" fillId="0" borderId="1" xfId="1" applyNumberFormat="1" applyFont="1" applyBorder="1"/>
    <xf numFmtId="2" fontId="0" fillId="0" borderId="0" xfId="1" applyNumberFormat="1" applyFont="1" applyBorder="1"/>
    <xf numFmtId="2" fontId="0" fillId="0" borderId="3" xfId="1" applyNumberFormat="1" applyFont="1" applyBorder="1"/>
    <xf numFmtId="0" fontId="0" fillId="0" borderId="4" xfId="0" applyBorder="1"/>
    <xf numFmtId="0" fontId="0" fillId="0" borderId="5" xfId="0" applyBorder="1"/>
    <xf numFmtId="2" fontId="0" fillId="0" borderId="5" xfId="1" applyNumberFormat="1" applyFont="1" applyBorder="1"/>
    <xf numFmtId="0" fontId="0" fillId="0" borderId="6" xfId="0" applyBorder="1"/>
    <xf numFmtId="0" fontId="0" fillId="0" borderId="7" xfId="0" applyBorder="1"/>
    <xf numFmtId="2" fontId="0" fillId="0" borderId="7" xfId="1" applyNumberFormat="1" applyFont="1" applyBorder="1"/>
    <xf numFmtId="2" fontId="0" fillId="0" borderId="8" xfId="1" applyNumberFormat="1" applyFont="1" applyBorder="1"/>
    <xf numFmtId="2" fontId="0" fillId="0" borderId="2" xfId="1" applyNumberFormat="1" applyFont="1" applyBorder="1"/>
    <xf numFmtId="2" fontId="0" fillId="0" borderId="6" xfId="1" applyNumberFormat="1" applyFont="1" applyBorder="1"/>
    <xf numFmtId="11" fontId="0" fillId="0" borderId="0" xfId="0" applyNumberFormat="1"/>
    <xf numFmtId="164" fontId="0" fillId="0" borderId="5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0" xfId="0" applyNumberFormat="1"/>
    <xf numFmtId="1" fontId="0" fillId="0" borderId="5" xfId="0" applyNumberFormat="1" applyBorder="1"/>
    <xf numFmtId="1" fontId="0" fillId="0" borderId="7" xfId="0" applyNumberFormat="1" applyBorder="1"/>
    <xf numFmtId="1" fontId="0" fillId="0" borderId="8" xfId="0" applyNumberFormat="1" applyBorder="1"/>
    <xf numFmtId="0" fontId="3" fillId="0" borderId="0" xfId="0" applyFont="1"/>
    <xf numFmtId="164" fontId="0" fillId="0" borderId="4" xfId="0" applyNumberFormat="1" applyBorder="1"/>
    <xf numFmtId="164" fontId="3" fillId="0" borderId="0" xfId="0" applyNumberFormat="1" applyFont="1"/>
    <xf numFmtId="164" fontId="0" fillId="0" borderId="0" xfId="0" applyNumberFormat="1"/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165" fontId="0" fillId="0" borderId="5" xfId="0" applyNumberForma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165" fontId="0" fillId="0" borderId="8" xfId="0" applyNumberForma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165" fontId="0" fillId="0" borderId="3" xfId="0" applyNumberFormat="1" applyBorder="1" applyAlignment="1">
      <alignment wrapText="1"/>
    </xf>
    <xf numFmtId="165" fontId="0" fillId="0" borderId="1" xfId="0" applyNumberFormat="1" applyBorder="1" applyAlignment="1">
      <alignment wrapText="1"/>
    </xf>
    <xf numFmtId="165" fontId="0" fillId="0" borderId="4" xfId="0" applyNumberFormat="1" applyBorder="1" applyAlignment="1">
      <alignment wrapText="1"/>
    </xf>
    <xf numFmtId="165" fontId="0" fillId="0" borderId="6" xfId="0" applyNumberFormat="1" applyBorder="1" applyAlignment="1">
      <alignment wrapText="1"/>
    </xf>
    <xf numFmtId="0" fontId="0" fillId="0" borderId="10" xfId="0" applyBorder="1"/>
    <xf numFmtId="0" fontId="0" fillId="0" borderId="9" xfId="0" applyBorder="1"/>
    <xf numFmtId="0" fontId="0" fillId="0" borderId="11" xfId="0" applyBorder="1"/>
    <xf numFmtId="1" fontId="0" fillId="0" borderId="4" xfId="0" applyNumberFormat="1" applyBorder="1"/>
    <xf numFmtId="164" fontId="2" fillId="0" borderId="7" xfId="0" applyNumberFormat="1" applyFont="1" applyBorder="1"/>
    <xf numFmtId="164" fontId="0" fillId="0" borderId="6" xfId="0" applyNumberFormat="1" applyBorder="1"/>
    <xf numFmtId="0" fontId="0" fillId="0" borderId="0" xfId="0" applyBorder="1"/>
    <xf numFmtId="164" fontId="2" fillId="0" borderId="8" xfId="0" applyNumberFormat="1" applyFont="1" applyBorder="1"/>
    <xf numFmtId="0" fontId="0" fillId="0" borderId="12" xfId="0" applyBorder="1"/>
    <xf numFmtId="164" fontId="2" fillId="0" borderId="12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74CEA-3A43-4E2F-A89E-2BC3785DF1D4}">
  <dimension ref="A2:U33"/>
  <sheetViews>
    <sheetView workbookViewId="0">
      <selection activeCell="D6" sqref="D6"/>
    </sheetView>
  </sheetViews>
  <sheetFormatPr defaultColWidth="21.85546875" defaultRowHeight="15" x14ac:dyDescent="0.25"/>
  <cols>
    <col min="1" max="1" width="21.85546875" style="31"/>
    <col min="2" max="2" width="6.7109375" style="31" customWidth="1"/>
    <col min="3" max="4" width="21.85546875" style="31"/>
    <col min="5" max="5" width="3.7109375" style="31" customWidth="1"/>
    <col min="6" max="6" width="21.85546875" style="31"/>
    <col min="7" max="7" width="6.7109375" style="31" customWidth="1"/>
    <col min="8" max="9" width="21.85546875" style="31"/>
    <col min="10" max="10" width="3.7109375" style="31" customWidth="1"/>
    <col min="11" max="11" width="21.85546875" style="31"/>
    <col min="12" max="12" width="6.7109375" style="31" customWidth="1"/>
    <col min="13" max="14" width="21.85546875" style="31"/>
    <col min="15" max="15" width="3.7109375" style="31" customWidth="1"/>
    <col min="16" max="16" width="21.85546875" style="31"/>
    <col min="17" max="17" width="8" style="31" customWidth="1"/>
    <col min="18" max="16384" width="21.85546875" style="31"/>
  </cols>
  <sheetData>
    <row r="2" spans="1:21" ht="16.5" customHeight="1" x14ac:dyDescent="0.25"/>
    <row r="3" spans="1:21" ht="45" x14ac:dyDescent="0.25">
      <c r="A3" s="41" t="s">
        <v>3</v>
      </c>
      <c r="B3" s="42"/>
      <c r="C3" s="41" t="s">
        <v>84</v>
      </c>
      <c r="D3" s="43" t="s">
        <v>104</v>
      </c>
      <c r="F3" s="33" t="s">
        <v>101</v>
      </c>
      <c r="G3" s="34"/>
      <c r="H3" s="33" t="s">
        <v>84</v>
      </c>
      <c r="I3" s="35" t="s">
        <v>104</v>
      </c>
      <c r="K3" s="33" t="s">
        <v>102</v>
      </c>
      <c r="L3" s="34"/>
      <c r="M3" s="33" t="s">
        <v>84</v>
      </c>
      <c r="N3" s="35" t="s">
        <v>104</v>
      </c>
      <c r="P3" s="33" t="s">
        <v>103</v>
      </c>
      <c r="Q3" s="34"/>
      <c r="R3" s="33" t="s">
        <v>84</v>
      </c>
      <c r="S3" s="35" t="s">
        <v>104</v>
      </c>
    </row>
    <row r="4" spans="1:21" x14ac:dyDescent="0.25">
      <c r="A4" s="33" t="s">
        <v>119</v>
      </c>
      <c r="B4" s="34" t="s">
        <v>4</v>
      </c>
      <c r="C4" s="45">
        <v>13.725559392265195</v>
      </c>
      <c r="D4" s="44">
        <v>9.1255973351417961</v>
      </c>
      <c r="E4" s="32"/>
      <c r="F4" s="33" t="s">
        <v>119</v>
      </c>
      <c r="G4" s="34" t="s">
        <v>4</v>
      </c>
      <c r="H4" s="45">
        <v>-4.791504945939729</v>
      </c>
      <c r="I4" s="44">
        <v>21.672645739910312</v>
      </c>
      <c r="J4" s="32"/>
      <c r="K4" s="33" t="s">
        <v>119</v>
      </c>
      <c r="L4" s="34" t="s">
        <v>4</v>
      </c>
      <c r="M4" s="45">
        <v>2.8242887452010512</v>
      </c>
      <c r="N4" s="44">
        <v>14.32</v>
      </c>
      <c r="O4" s="32"/>
      <c r="P4" s="33" t="s">
        <v>119</v>
      </c>
      <c r="Q4" s="34" t="s">
        <v>4</v>
      </c>
      <c r="R4" s="45">
        <v>-0.5361939646991849</v>
      </c>
      <c r="S4" s="44">
        <v>467.11864724870503</v>
      </c>
    </row>
    <row r="5" spans="1:21" x14ac:dyDescent="0.25">
      <c r="A5" s="36"/>
      <c r="B5" s="31" t="s">
        <v>5</v>
      </c>
      <c r="C5" s="46">
        <v>5.9157877122877132</v>
      </c>
      <c r="D5" s="37">
        <v>32.195531396138932</v>
      </c>
      <c r="E5" s="32"/>
      <c r="F5" s="36"/>
      <c r="G5" s="31" t="s">
        <v>5</v>
      </c>
      <c r="H5" s="46">
        <v>-6.2182788172788177</v>
      </c>
      <c r="I5" s="37">
        <v>13.80857142857143</v>
      </c>
      <c r="J5" s="32"/>
      <c r="K5" s="36"/>
      <c r="L5" s="31" t="s">
        <v>5</v>
      </c>
      <c r="M5" s="46">
        <v>2.6223237497469127</v>
      </c>
      <c r="N5" s="37">
        <v>2.308287482806052</v>
      </c>
      <c r="O5" s="32"/>
      <c r="P5" s="36"/>
      <c r="Q5" s="31" t="s">
        <v>5</v>
      </c>
      <c r="R5" s="46">
        <v>-3.5861344814241494</v>
      </c>
      <c r="S5" s="37">
        <v>117.51575630252101</v>
      </c>
    </row>
    <row r="6" spans="1:21" x14ac:dyDescent="0.25">
      <c r="A6" s="36"/>
      <c r="B6" s="31" t="s">
        <v>106</v>
      </c>
      <c r="C6" s="46">
        <v>9.6129949622166251</v>
      </c>
      <c r="D6" s="37">
        <v>31.961015893091293</v>
      </c>
      <c r="E6" s="32"/>
      <c r="F6" s="36"/>
      <c r="G6" s="31" t="s">
        <v>6</v>
      </c>
      <c r="H6" s="46">
        <v>-11.466001147052078</v>
      </c>
      <c r="I6" s="37">
        <v>24.875735294117646</v>
      </c>
      <c r="J6" s="32"/>
      <c r="K6" s="36"/>
      <c r="L6" s="31" t="s">
        <v>6</v>
      </c>
      <c r="M6" s="46">
        <v>3.991968887996789</v>
      </c>
      <c r="N6" s="37">
        <v>7.0950930377656256</v>
      </c>
      <c r="O6" s="32"/>
      <c r="P6" s="36"/>
      <c r="Q6" s="31" t="s">
        <v>6</v>
      </c>
      <c r="R6" s="46">
        <v>1.0434912830558274</v>
      </c>
      <c r="S6" s="37"/>
    </row>
    <row r="7" spans="1:21" x14ac:dyDescent="0.25">
      <c r="A7" s="36"/>
      <c r="B7" s="31" t="s">
        <v>107</v>
      </c>
      <c r="C7" s="46">
        <v>15.464513143273566</v>
      </c>
      <c r="D7" s="37">
        <v>8.25827145305154</v>
      </c>
      <c r="E7" s="32"/>
      <c r="F7" s="36"/>
      <c r="G7" s="31" t="s">
        <v>7</v>
      </c>
      <c r="H7" s="46">
        <v>-10.923825995316161</v>
      </c>
      <c r="I7" s="37">
        <v>22.878106508875739</v>
      </c>
      <c r="J7" s="32"/>
      <c r="K7" s="36"/>
      <c r="L7" s="31" t="s">
        <v>7</v>
      </c>
      <c r="M7" s="46">
        <v>1.7974429079415257</v>
      </c>
      <c r="N7" s="37">
        <v>8.6398198026409876</v>
      </c>
      <c r="O7" s="32"/>
      <c r="P7" s="36"/>
      <c r="Q7" s="31" t="s">
        <v>7</v>
      </c>
      <c r="R7" s="46">
        <v>1.1862195217561742</v>
      </c>
      <c r="S7" s="37">
        <v>31.826287604803515</v>
      </c>
    </row>
    <row r="8" spans="1:21" x14ac:dyDescent="0.25">
      <c r="A8" s="36"/>
      <c r="B8" s="31" t="s">
        <v>108</v>
      </c>
      <c r="C8" s="46">
        <v>9.2616400932400911</v>
      </c>
      <c r="D8" s="37">
        <v>37.0972923121561</v>
      </c>
      <c r="E8" s="32"/>
      <c r="F8" s="36"/>
      <c r="G8" s="31" t="s">
        <v>12</v>
      </c>
      <c r="H8" s="46">
        <v>-8.9429262135922318</v>
      </c>
      <c r="I8" s="37">
        <v>8.1742071881606755</v>
      </c>
      <c r="J8" s="32"/>
      <c r="K8" s="36"/>
      <c r="L8" s="31" t="s">
        <v>12</v>
      </c>
      <c r="M8" s="46">
        <v>-3.4560720934838587</v>
      </c>
      <c r="N8" s="37">
        <v>4.0723981900452495</v>
      </c>
      <c r="O8" s="32"/>
      <c r="P8" s="36"/>
      <c r="Q8" s="31" t="s">
        <v>12</v>
      </c>
      <c r="R8" s="46">
        <v>3.1240492944132994</v>
      </c>
      <c r="S8" s="37">
        <v>31.278065696798198</v>
      </c>
    </row>
    <row r="9" spans="1:21" x14ac:dyDescent="0.25">
      <c r="A9" s="36"/>
      <c r="B9" s="31" t="s">
        <v>109</v>
      </c>
      <c r="C9" s="46">
        <v>11.543381584582441</v>
      </c>
      <c r="D9" s="37">
        <v>24.473880770220827</v>
      </c>
      <c r="E9" s="32"/>
      <c r="F9" s="36"/>
      <c r="G9" s="31" t="s">
        <v>13</v>
      </c>
      <c r="H9" s="46">
        <v>-9.0974301717699753</v>
      </c>
      <c r="I9" s="37">
        <v>18.043199999999999</v>
      </c>
      <c r="J9" s="32"/>
      <c r="K9" s="38"/>
      <c r="L9" s="39" t="s">
        <v>13</v>
      </c>
      <c r="M9" s="47">
        <v>-2.9326944444444445</v>
      </c>
      <c r="N9" s="40">
        <v>0</v>
      </c>
      <c r="O9" s="32"/>
      <c r="P9" s="36"/>
      <c r="Q9" s="31" t="s">
        <v>13</v>
      </c>
      <c r="R9" s="46">
        <v>5.5625071578545526</v>
      </c>
      <c r="S9" s="37">
        <v>9.7154516488928628</v>
      </c>
    </row>
    <row r="10" spans="1:21" x14ac:dyDescent="0.25">
      <c r="A10" s="36"/>
      <c r="B10" s="31" t="s">
        <v>110</v>
      </c>
      <c r="C10" s="46">
        <v>17.457414542439498</v>
      </c>
      <c r="D10" s="37">
        <v>0</v>
      </c>
      <c r="E10" s="32"/>
      <c r="F10" s="36"/>
      <c r="G10" s="31" t="s">
        <v>14</v>
      </c>
      <c r="H10" s="46">
        <v>-6.6731083290751148</v>
      </c>
      <c r="I10" s="37">
        <v>17.304859335038365</v>
      </c>
      <c r="J10" s="32"/>
      <c r="K10" s="33" t="s">
        <v>87</v>
      </c>
      <c r="L10" s="34" t="s">
        <v>20</v>
      </c>
      <c r="M10" s="45">
        <v>67.629232050032499</v>
      </c>
      <c r="N10" s="44">
        <v>0</v>
      </c>
      <c r="O10" s="32"/>
      <c r="P10" s="36"/>
      <c r="Q10" s="31" t="s">
        <v>14</v>
      </c>
      <c r="R10" s="46">
        <v>8.6946672348484864</v>
      </c>
      <c r="S10" s="37"/>
    </row>
    <row r="11" spans="1:21" x14ac:dyDescent="0.25">
      <c r="A11" s="38"/>
      <c r="B11" s="39" t="s">
        <v>9</v>
      </c>
      <c r="C11" s="47">
        <v>20.525530386740332</v>
      </c>
      <c r="D11" s="40">
        <v>10.256791171477079</v>
      </c>
      <c r="E11" s="32"/>
      <c r="F11" s="36"/>
      <c r="G11" s="31" t="s">
        <v>9</v>
      </c>
      <c r="H11" s="46">
        <v>-7.0516808398950124</v>
      </c>
      <c r="I11" s="37">
        <v>27.228169014084511</v>
      </c>
      <c r="J11" s="32"/>
      <c r="K11" s="36"/>
      <c r="L11" s="31" t="s">
        <v>22</v>
      </c>
      <c r="M11" s="46">
        <v>63.501369088006392</v>
      </c>
      <c r="N11" s="37">
        <v>167.5269427112876</v>
      </c>
      <c r="O11" s="32"/>
      <c r="P11" s="36"/>
      <c r="Q11" s="31" t="s">
        <v>9</v>
      </c>
      <c r="R11" s="46">
        <v>12.493563926516979</v>
      </c>
      <c r="S11" s="37">
        <v>40.479413705988122</v>
      </c>
    </row>
    <row r="12" spans="1:21" x14ac:dyDescent="0.25">
      <c r="A12" s="33" t="s">
        <v>87</v>
      </c>
      <c r="B12" s="34" t="s">
        <v>111</v>
      </c>
      <c r="C12" s="45">
        <v>44.685097363083166</v>
      </c>
      <c r="D12" s="44">
        <v>183.49657447348389</v>
      </c>
      <c r="E12" s="32"/>
      <c r="F12" s="36"/>
      <c r="G12" s="31" t="s">
        <v>10</v>
      </c>
      <c r="H12" s="46">
        <v>-16.117543248945147</v>
      </c>
      <c r="I12" s="37">
        <v>9.7801011804384501</v>
      </c>
      <c r="J12" s="32"/>
      <c r="K12" s="36"/>
      <c r="L12" s="31" t="s">
        <v>24</v>
      </c>
      <c r="M12" s="46">
        <v>61.740325560889588</v>
      </c>
      <c r="N12" s="37">
        <v>29.856555098409878</v>
      </c>
      <c r="O12" s="32"/>
      <c r="P12" s="36"/>
      <c r="Q12" s="31" t="s">
        <v>10</v>
      </c>
      <c r="R12" s="46">
        <v>14.012327369974175</v>
      </c>
      <c r="S12" s="37">
        <v>39.807920400632582</v>
      </c>
    </row>
    <row r="13" spans="1:21" x14ac:dyDescent="0.25">
      <c r="A13" s="36"/>
      <c r="B13" s="31" t="s">
        <v>112</v>
      </c>
      <c r="C13" s="46">
        <v>55.911112804878059</v>
      </c>
      <c r="D13" s="37">
        <v>336.6220089361895</v>
      </c>
      <c r="E13" s="32"/>
      <c r="F13" s="38"/>
      <c r="G13" s="39" t="s">
        <v>11</v>
      </c>
      <c r="H13" s="47">
        <v>-22.159434986945168</v>
      </c>
      <c r="I13" s="40">
        <v>2525.0783699059562</v>
      </c>
      <c r="J13" s="32"/>
      <c r="K13" s="36"/>
      <c r="L13" s="31" t="s">
        <v>26</v>
      </c>
      <c r="M13" s="46">
        <v>32.451145619212383</v>
      </c>
      <c r="N13" s="37">
        <v>11.417029871372383</v>
      </c>
      <c r="O13" s="32"/>
      <c r="P13" s="38"/>
      <c r="Q13" s="39" t="s">
        <v>11</v>
      </c>
      <c r="R13" s="47">
        <v>14.37956090336912</v>
      </c>
      <c r="S13" s="40">
        <v>77.984819342429674</v>
      </c>
    </row>
    <row r="14" spans="1:21" x14ac:dyDescent="0.25">
      <c r="A14" s="36"/>
      <c r="B14" s="31" t="s">
        <v>31</v>
      </c>
      <c r="C14" s="46">
        <v>71.729210106382993</v>
      </c>
      <c r="D14" s="37">
        <v>174.67000698180624</v>
      </c>
      <c r="E14" s="32"/>
      <c r="F14" s="33" t="s">
        <v>87</v>
      </c>
      <c r="G14" s="34" t="s">
        <v>20</v>
      </c>
      <c r="H14" s="45">
        <v>69.563064486105574</v>
      </c>
      <c r="I14" s="44">
        <v>146.43235873352523</v>
      </c>
      <c r="J14" s="32"/>
      <c r="K14" s="36"/>
      <c r="L14" s="31" t="s">
        <v>28</v>
      </c>
      <c r="M14" s="46">
        <v>30.37710479375697</v>
      </c>
      <c r="N14" s="37">
        <v>3.0566939890710385</v>
      </c>
      <c r="O14" s="32"/>
      <c r="P14" s="33" t="s">
        <v>87</v>
      </c>
      <c r="Q14" s="34" t="s">
        <v>20</v>
      </c>
      <c r="R14" s="45">
        <v>69.815962983374661</v>
      </c>
      <c r="S14" s="44">
        <v>1890.0621118012421</v>
      </c>
    </row>
    <row r="15" spans="1:21" x14ac:dyDescent="0.25">
      <c r="A15" s="36"/>
      <c r="B15" s="31" t="s">
        <v>113</v>
      </c>
      <c r="C15" s="46">
        <v>77.122480167687826</v>
      </c>
      <c r="D15" s="37">
        <v>536.93127513635238</v>
      </c>
      <c r="E15" s="32"/>
      <c r="F15" s="36"/>
      <c r="G15" s="31" t="s">
        <v>22</v>
      </c>
      <c r="H15" s="46">
        <v>59.162340314136117</v>
      </c>
      <c r="I15" s="37">
        <v>292.57927427263809</v>
      </c>
      <c r="J15" s="32"/>
      <c r="K15" s="38"/>
      <c r="L15" s="39" t="s">
        <v>15</v>
      </c>
      <c r="M15" s="47">
        <v>55.665322946760213</v>
      </c>
      <c r="N15" s="40">
        <v>0</v>
      </c>
      <c r="O15" s="32"/>
      <c r="P15" s="36"/>
      <c r="Q15" s="31" t="s">
        <v>22</v>
      </c>
      <c r="R15" s="46">
        <v>73.456488147955199</v>
      </c>
      <c r="S15" s="37">
        <v>147.40918912307879</v>
      </c>
      <c r="U15" s="31" t="s">
        <v>49</v>
      </c>
    </row>
    <row r="16" spans="1:21" x14ac:dyDescent="0.25">
      <c r="A16" s="36"/>
      <c r="B16" s="31" t="s">
        <v>114</v>
      </c>
      <c r="C16" s="46">
        <v>76.455861912479733</v>
      </c>
      <c r="D16" s="37">
        <v>235.36929601838327</v>
      </c>
      <c r="E16" s="32"/>
      <c r="F16" s="36"/>
      <c r="G16" s="31" t="s">
        <v>24</v>
      </c>
      <c r="H16" s="46">
        <v>49.963047891350982</v>
      </c>
      <c r="I16" s="37">
        <v>390.19546104100567</v>
      </c>
      <c r="J16" s="32"/>
      <c r="K16" s="36" t="s">
        <v>78</v>
      </c>
      <c r="L16" s="31" t="s">
        <v>21</v>
      </c>
      <c r="M16" s="46">
        <v>-60.33228644957984</v>
      </c>
      <c r="N16" s="37">
        <v>1070.2504830017285</v>
      </c>
      <c r="O16" s="32"/>
      <c r="P16" s="36"/>
      <c r="Q16" s="31" t="s">
        <v>24</v>
      </c>
      <c r="R16" s="46">
        <v>75.467145105159602</v>
      </c>
      <c r="S16" s="37">
        <v>98.630942116310237</v>
      </c>
    </row>
    <row r="17" spans="1:19" x14ac:dyDescent="0.25">
      <c r="A17" s="38"/>
      <c r="B17" s="39" t="s">
        <v>115</v>
      </c>
      <c r="C17" s="47">
        <v>98.194445741461308</v>
      </c>
      <c r="D17" s="40">
        <v>181.07233266952443</v>
      </c>
      <c r="E17" s="32"/>
      <c r="F17" s="36"/>
      <c r="G17" s="31" t="s">
        <v>26</v>
      </c>
      <c r="H17" s="46">
        <v>48.245014484978533</v>
      </c>
      <c r="I17" s="37">
        <v>604.35918918580956</v>
      </c>
      <c r="J17" s="32"/>
      <c r="K17" s="36"/>
      <c r="L17" s="31" t="s">
        <v>23</v>
      </c>
      <c r="M17" s="46">
        <v>-52.720463657230304</v>
      </c>
      <c r="N17" s="37">
        <v>206.50388955941818</v>
      </c>
      <c r="O17" s="32"/>
      <c r="P17" s="36"/>
      <c r="Q17" s="31" t="s">
        <v>26</v>
      </c>
      <c r="R17" s="46">
        <v>73.082742495250145</v>
      </c>
      <c r="S17" s="37">
        <v>388.45798336213477</v>
      </c>
    </row>
    <row r="18" spans="1:19" x14ac:dyDescent="0.25">
      <c r="A18" s="36" t="s">
        <v>0</v>
      </c>
      <c r="B18" s="31" t="s">
        <v>116</v>
      </c>
      <c r="C18" s="46">
        <v>47.231988724453842</v>
      </c>
      <c r="D18" s="37">
        <v>168.37016120135556</v>
      </c>
      <c r="E18" s="32"/>
      <c r="F18" s="36"/>
      <c r="G18" s="31" t="s">
        <v>28</v>
      </c>
      <c r="H18" s="46">
        <v>43.578442201020628</v>
      </c>
      <c r="I18" s="37">
        <v>30.730057803468206</v>
      </c>
      <c r="J18" s="32"/>
      <c r="K18" s="36"/>
      <c r="L18" s="31" t="s">
        <v>25</v>
      </c>
      <c r="M18" s="46">
        <v>-48.414123045267495</v>
      </c>
      <c r="N18" s="37">
        <v>124.95313934097756</v>
      </c>
      <c r="O18" s="32"/>
      <c r="P18" s="36"/>
      <c r="Q18" s="31" t="s">
        <v>28</v>
      </c>
      <c r="R18" s="46">
        <v>74.741167260899473</v>
      </c>
      <c r="S18" s="37">
        <v>76.459420977693398</v>
      </c>
    </row>
    <row r="19" spans="1:19" x14ac:dyDescent="0.25">
      <c r="A19" s="36"/>
      <c r="B19" s="31" t="s">
        <v>117</v>
      </c>
      <c r="C19" s="46">
        <v>56.588782578875168</v>
      </c>
      <c r="D19" s="37">
        <v>249.08397040236582</v>
      </c>
      <c r="E19" s="32"/>
      <c r="F19" s="36"/>
      <c r="G19" s="31" t="s">
        <v>15</v>
      </c>
      <c r="H19" s="46">
        <v>45.212235896406341</v>
      </c>
      <c r="I19" s="37">
        <v>828.96666466557474</v>
      </c>
      <c r="J19" s="32"/>
      <c r="K19" s="36"/>
      <c r="L19" s="31" t="s">
        <v>27</v>
      </c>
      <c r="M19" s="46">
        <v>-59.487925984920878</v>
      </c>
      <c r="N19" s="37">
        <v>87.985616034068073</v>
      </c>
      <c r="O19" s="32"/>
      <c r="P19" s="36"/>
      <c r="Q19" s="31" t="s">
        <v>15</v>
      </c>
      <c r="R19" s="46">
        <v>60.270144618215269</v>
      </c>
      <c r="S19" s="37">
        <v>135.90253710043655</v>
      </c>
    </row>
    <row r="20" spans="1:19" x14ac:dyDescent="0.25">
      <c r="A20" s="36"/>
      <c r="B20" s="31" t="s">
        <v>74</v>
      </c>
      <c r="C20" s="46">
        <v>71.050431010928961</v>
      </c>
      <c r="D20" s="37">
        <v>156.7794328150909</v>
      </c>
      <c r="E20" s="32"/>
      <c r="F20" s="36"/>
      <c r="G20" s="31" t="s">
        <v>31</v>
      </c>
      <c r="H20" s="46">
        <v>45.291362004815056</v>
      </c>
      <c r="I20" s="37">
        <v>1452.0926599164741</v>
      </c>
      <c r="J20" s="32"/>
      <c r="K20" s="36"/>
      <c r="L20" s="31" t="s">
        <v>29</v>
      </c>
      <c r="M20" s="46">
        <v>-72.409312118267621</v>
      </c>
      <c r="N20" s="37">
        <v>240.09119011959478</v>
      </c>
      <c r="O20" s="32"/>
      <c r="P20" s="36"/>
      <c r="Q20" s="31" t="s">
        <v>31</v>
      </c>
      <c r="R20" s="46">
        <v>72.049781168346399</v>
      </c>
      <c r="S20" s="37">
        <v>643.45626414591936</v>
      </c>
    </row>
    <row r="21" spans="1:19" x14ac:dyDescent="0.25">
      <c r="A21" s="36"/>
      <c r="B21" s="31" t="s">
        <v>75</v>
      </c>
      <c r="C21" s="46">
        <v>78.071772204806678</v>
      </c>
      <c r="D21" s="37">
        <v>394.47418355184749</v>
      </c>
      <c r="E21" s="32"/>
      <c r="F21" s="36"/>
      <c r="G21" s="31" t="s">
        <v>33</v>
      </c>
      <c r="H21" s="46">
        <v>44.686038852209236</v>
      </c>
      <c r="I21" s="37">
        <v>783.46504559270522</v>
      </c>
      <c r="J21" s="32"/>
      <c r="K21" s="38"/>
      <c r="L21" s="39" t="s">
        <v>30</v>
      </c>
      <c r="M21" s="47">
        <v>-69.539256770833319</v>
      </c>
      <c r="N21" s="40">
        <v>389.01988636363637</v>
      </c>
      <c r="O21" s="32"/>
      <c r="P21" s="36"/>
      <c r="Q21" s="31" t="s">
        <v>33</v>
      </c>
      <c r="R21" s="46">
        <v>69.548312408369995</v>
      </c>
      <c r="S21" s="37">
        <v>606.30770774789244</v>
      </c>
    </row>
    <row r="22" spans="1:19" x14ac:dyDescent="0.25">
      <c r="A22" s="36"/>
      <c r="B22" s="31" t="s">
        <v>118</v>
      </c>
      <c r="C22" s="46">
        <v>84.587665864558261</v>
      </c>
      <c r="D22" s="37">
        <v>400.54507638241409</v>
      </c>
      <c r="E22" s="32"/>
      <c r="F22" s="36"/>
      <c r="G22" s="31" t="s">
        <v>35</v>
      </c>
      <c r="H22" s="46">
        <v>44.257802019068983</v>
      </c>
      <c r="I22" s="37">
        <v>909.60420077917695</v>
      </c>
      <c r="J22" s="32"/>
      <c r="P22" s="36"/>
      <c r="Q22" s="31" t="s">
        <v>35</v>
      </c>
      <c r="R22" s="46">
        <v>63.809095481187377</v>
      </c>
      <c r="S22" s="37">
        <v>3086.2068965517242</v>
      </c>
    </row>
    <row r="23" spans="1:19" x14ac:dyDescent="0.25">
      <c r="A23" s="36"/>
      <c r="B23" s="31" t="s">
        <v>105</v>
      </c>
      <c r="C23" s="46">
        <v>87.089469568174096</v>
      </c>
      <c r="D23" s="37">
        <v>869.59216313474622</v>
      </c>
      <c r="E23" s="32"/>
      <c r="F23" s="38"/>
      <c r="G23" s="39" t="s">
        <v>37</v>
      </c>
      <c r="H23" s="47">
        <v>49.450343094192277</v>
      </c>
      <c r="I23" s="40">
        <v>2807.2723048327139</v>
      </c>
      <c r="J23" s="32"/>
      <c r="P23" s="38"/>
      <c r="Q23" s="39" t="s">
        <v>37</v>
      </c>
      <c r="R23" s="47">
        <v>1.7974429079415257</v>
      </c>
      <c r="S23" s="40">
        <v>204.88710648364042</v>
      </c>
    </row>
    <row r="24" spans="1:19" x14ac:dyDescent="0.25">
      <c r="A24" s="36"/>
      <c r="B24" s="31" t="s">
        <v>76</v>
      </c>
      <c r="C24" s="46">
        <v>85.260941728064324</v>
      </c>
      <c r="D24" s="37">
        <v>560.76302729528538</v>
      </c>
      <c r="E24" s="32"/>
      <c r="F24" s="36" t="s">
        <v>78</v>
      </c>
      <c r="G24" s="31" t="s">
        <v>21</v>
      </c>
      <c r="H24" s="46">
        <v>-49.939948233360724</v>
      </c>
      <c r="I24" s="37">
        <v>227.55094353836304</v>
      </c>
      <c r="J24" s="32"/>
      <c r="P24" s="36" t="s">
        <v>78</v>
      </c>
      <c r="Q24" s="31" t="s">
        <v>21</v>
      </c>
      <c r="R24" s="46">
        <v>-78.943830166843455</v>
      </c>
      <c r="S24" s="37">
        <v>1484.4991180585125</v>
      </c>
    </row>
    <row r="25" spans="1:19" x14ac:dyDescent="0.25">
      <c r="A25" s="38"/>
      <c r="B25" s="39" t="s">
        <v>77</v>
      </c>
      <c r="C25" s="47">
        <v>82.940722091853843</v>
      </c>
      <c r="D25" s="40">
        <v>266.21890811814609</v>
      </c>
      <c r="E25" s="32"/>
      <c r="F25" s="36"/>
      <c r="G25" s="31" t="s">
        <v>23</v>
      </c>
      <c r="H25" s="46">
        <v>-34.231449740676716</v>
      </c>
      <c r="I25" s="37">
        <v>162.29149002258245</v>
      </c>
      <c r="J25" s="32"/>
      <c r="P25" s="36"/>
      <c r="Q25" s="31" t="s">
        <v>23</v>
      </c>
      <c r="R25" s="46">
        <v>-72.932584505150004</v>
      </c>
      <c r="S25" s="37">
        <v>311.79649324518539</v>
      </c>
    </row>
    <row r="26" spans="1:19" x14ac:dyDescent="0.25">
      <c r="F26" s="36"/>
      <c r="G26" s="31" t="s">
        <v>25</v>
      </c>
      <c r="H26" s="46">
        <v>-30.887250619229896</v>
      </c>
      <c r="I26" s="37">
        <v>140.82331961910978</v>
      </c>
      <c r="J26" s="32"/>
      <c r="P26" s="36"/>
      <c r="Q26" s="31" t="s">
        <v>25</v>
      </c>
      <c r="R26" s="46">
        <v>-67.319295142555433</v>
      </c>
      <c r="S26" s="37">
        <v>570.34544402965457</v>
      </c>
    </row>
    <row r="27" spans="1:19" x14ac:dyDescent="0.25">
      <c r="F27" s="36"/>
      <c r="G27" s="31" t="s">
        <v>27</v>
      </c>
      <c r="H27" s="46">
        <v>-37.758105461020975</v>
      </c>
      <c r="I27" s="37">
        <v>414.40869803813962</v>
      </c>
      <c r="J27" s="32"/>
      <c r="P27" s="36"/>
      <c r="Q27" s="31" t="s">
        <v>27</v>
      </c>
      <c r="R27" s="46">
        <v>-62.988354563226679</v>
      </c>
      <c r="S27" s="37">
        <v>1127.5195968645016</v>
      </c>
    </row>
    <row r="28" spans="1:19" x14ac:dyDescent="0.25">
      <c r="F28" s="36"/>
      <c r="G28" s="31" t="s">
        <v>29</v>
      </c>
      <c r="H28" s="46">
        <v>-38.341834937238495</v>
      </c>
      <c r="I28" s="37">
        <v>61.135271750267528</v>
      </c>
      <c r="J28" s="32"/>
      <c r="P28" s="36"/>
      <c r="Q28" s="31" t="s">
        <v>29</v>
      </c>
      <c r="R28" s="46">
        <v>-66.765782035016485</v>
      </c>
      <c r="S28" s="37">
        <v>451.3606480068795</v>
      </c>
    </row>
    <row r="29" spans="1:19" x14ac:dyDescent="0.25">
      <c r="F29" s="36"/>
      <c r="G29" s="31" t="s">
        <v>30</v>
      </c>
      <c r="H29" s="46">
        <v>-33.735565820404325</v>
      </c>
      <c r="I29" s="37">
        <v>897.99331103678935</v>
      </c>
      <c r="J29" s="32"/>
      <c r="P29" s="36"/>
      <c r="Q29" s="31" t="s">
        <v>30</v>
      </c>
      <c r="R29" s="46">
        <v>-43.481009282318311</v>
      </c>
      <c r="S29" s="37">
        <v>303.03790325108946</v>
      </c>
    </row>
    <row r="30" spans="1:19" x14ac:dyDescent="0.25">
      <c r="F30" s="36"/>
      <c r="G30" s="31" t="s">
        <v>32</v>
      </c>
      <c r="H30" s="46">
        <v>-36.930714860335193</v>
      </c>
      <c r="I30" s="37">
        <v>2109.3289689034373</v>
      </c>
      <c r="J30" s="32"/>
      <c r="P30" s="36"/>
      <c r="Q30" s="31" t="s">
        <v>32</v>
      </c>
      <c r="R30" s="46">
        <v>-61.87361254577894</v>
      </c>
      <c r="S30" s="37">
        <v>107.00680942359575</v>
      </c>
    </row>
    <row r="31" spans="1:19" x14ac:dyDescent="0.25">
      <c r="F31" s="36"/>
      <c r="G31" s="31" t="s">
        <v>34</v>
      </c>
      <c r="H31" s="46">
        <v>-35.713254189284868</v>
      </c>
      <c r="I31" s="37">
        <v>1228.5205897305541</v>
      </c>
      <c r="J31" s="32"/>
      <c r="P31" s="36"/>
      <c r="Q31" s="31" t="s">
        <v>34</v>
      </c>
      <c r="R31" s="46">
        <v>-59.582979913261809</v>
      </c>
      <c r="S31" s="37">
        <v>220.45843311666098</v>
      </c>
    </row>
    <row r="32" spans="1:19" x14ac:dyDescent="0.25">
      <c r="F32" s="36"/>
      <c r="G32" s="31" t="s">
        <v>36</v>
      </c>
      <c r="H32" s="46">
        <v>-24.52868713605082</v>
      </c>
      <c r="I32" s="37">
        <v>683.49113639417044</v>
      </c>
      <c r="J32" s="32"/>
      <c r="P32" s="36"/>
      <c r="Q32" s="31" t="s">
        <v>36</v>
      </c>
      <c r="R32" s="46">
        <v>-54.456971891731108</v>
      </c>
      <c r="S32" s="37">
        <v>510.24070945945948</v>
      </c>
    </row>
    <row r="33" spans="6:19" x14ac:dyDescent="0.25">
      <c r="F33" s="38"/>
      <c r="G33" s="39" t="s">
        <v>38</v>
      </c>
      <c r="H33" s="47">
        <v>-15.255000000000001</v>
      </c>
      <c r="I33" s="40">
        <v>457.66395363702225</v>
      </c>
      <c r="J33" s="32"/>
      <c r="P33" s="38"/>
      <c r="Q33" s="39" t="s">
        <v>38</v>
      </c>
      <c r="R33" s="47">
        <v>-49.639368135838154</v>
      </c>
      <c r="S33" s="40">
        <v>47.630724375212239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A128A-67FC-431B-845A-730F5C5EAD61}">
  <dimension ref="A1:J36"/>
  <sheetViews>
    <sheetView tabSelected="1" workbookViewId="0">
      <selection activeCell="H29" sqref="H29"/>
    </sheetView>
  </sheetViews>
  <sheetFormatPr defaultRowHeight="15" x14ac:dyDescent="0.25"/>
  <cols>
    <col min="3" max="3" width="9.5703125" bestFit="1" customWidth="1"/>
    <col min="4" max="6" width="10.5703125" bestFit="1" customWidth="1"/>
  </cols>
  <sheetData>
    <row r="1" spans="1:10" x14ac:dyDescent="0.25">
      <c r="C1" t="s">
        <v>80</v>
      </c>
      <c r="G1" t="s">
        <v>81</v>
      </c>
    </row>
    <row r="2" spans="1:10" x14ac:dyDescent="0.25">
      <c r="A2" t="s">
        <v>79</v>
      </c>
      <c r="B2" t="s">
        <v>73</v>
      </c>
      <c r="C2" t="s">
        <v>0</v>
      </c>
      <c r="D2" t="s">
        <v>1</v>
      </c>
      <c r="E2" t="s">
        <v>2</v>
      </c>
      <c r="F2" t="s">
        <v>78</v>
      </c>
      <c r="G2" t="s">
        <v>0</v>
      </c>
      <c r="H2" t="s">
        <v>1</v>
      </c>
      <c r="I2" t="s">
        <v>2</v>
      </c>
      <c r="J2" t="s">
        <v>78</v>
      </c>
    </row>
    <row r="3" spans="1:10" x14ac:dyDescent="0.25">
      <c r="A3" s="1" t="s">
        <v>3</v>
      </c>
      <c r="B3" s="2" t="s">
        <v>4</v>
      </c>
      <c r="C3" s="21">
        <v>168.37016120135556</v>
      </c>
      <c r="D3" s="21"/>
      <c r="E3" s="21">
        <v>9.1255973351417961</v>
      </c>
      <c r="F3" s="21"/>
      <c r="G3" s="5">
        <f t="shared" ref="G3:H10" si="0">C3/AVERAGE($C$3:$E$10)</f>
        <v>0.69502439047101661</v>
      </c>
      <c r="H3" s="15"/>
      <c r="I3" s="15">
        <f>E3/AVERAGE($C$3:$E$10)</f>
        <v>3.7670051987155763E-2</v>
      </c>
      <c r="J3" s="7"/>
    </row>
    <row r="4" spans="1:10" x14ac:dyDescent="0.25">
      <c r="A4" s="8"/>
      <c r="B4" t="s">
        <v>5</v>
      </c>
      <c r="C4" s="23">
        <v>249.08397040236582</v>
      </c>
      <c r="D4" s="23"/>
      <c r="E4" s="23">
        <v>32.195531396138932</v>
      </c>
      <c r="F4" s="23"/>
      <c r="G4" s="4">
        <f t="shared" si="0"/>
        <v>1.0282073347781011</v>
      </c>
      <c r="H4" s="6"/>
      <c r="I4" s="6">
        <f t="shared" ref="I4:I8" si="1">E4/AVERAGE($C$3:$E$10)</f>
        <v>0.13290169365420659</v>
      </c>
      <c r="J4" s="10"/>
    </row>
    <row r="5" spans="1:10" x14ac:dyDescent="0.25">
      <c r="A5" s="8"/>
      <c r="B5" t="s">
        <v>6</v>
      </c>
      <c r="C5" s="23">
        <v>156.7794328150909</v>
      </c>
      <c r="D5" s="23"/>
      <c r="E5" s="23">
        <v>31.961015893091293</v>
      </c>
      <c r="F5" s="23"/>
      <c r="G5" s="4">
        <f t="shared" si="0"/>
        <v>0.64717838928946136</v>
      </c>
      <c r="H5" s="6"/>
      <c r="I5" s="6">
        <f t="shared" si="1"/>
        <v>0.13193362429204233</v>
      </c>
      <c r="J5" s="10"/>
    </row>
    <row r="6" spans="1:10" x14ac:dyDescent="0.25">
      <c r="A6" s="8"/>
      <c r="B6" t="s">
        <v>7</v>
      </c>
      <c r="C6" s="23">
        <v>394.47418355184749</v>
      </c>
      <c r="D6" s="23"/>
      <c r="E6" s="23">
        <v>8.25827145305154</v>
      </c>
      <c r="F6" s="23"/>
      <c r="G6" s="4">
        <f t="shared" si="0"/>
        <v>1.6283715417471927</v>
      </c>
      <c r="H6" s="6"/>
      <c r="I6" s="6">
        <f t="shared" si="1"/>
        <v>3.4089770075929178E-2</v>
      </c>
      <c r="J6" s="10"/>
    </row>
    <row r="7" spans="1:10" x14ac:dyDescent="0.25">
      <c r="A7" s="8"/>
      <c r="B7" t="s">
        <v>8</v>
      </c>
      <c r="C7" s="23">
        <v>400.54507638241409</v>
      </c>
      <c r="D7" s="23">
        <v>210.3518144077816</v>
      </c>
      <c r="E7" s="23">
        <v>39.164168391974513</v>
      </c>
      <c r="F7" s="23"/>
      <c r="G7" s="4">
        <f>C7/AVERAGE($C$3:$E$10)</f>
        <v>1.6534319120590877</v>
      </c>
      <c r="H7" s="6">
        <f>D7/AVERAGE($C$3:$E$10)</f>
        <v>0.86832275119342073</v>
      </c>
      <c r="I7" s="6">
        <f t="shared" si="1"/>
        <v>0.16166791117093252</v>
      </c>
      <c r="J7" s="10"/>
    </row>
    <row r="8" spans="1:10" x14ac:dyDescent="0.25">
      <c r="A8" s="8"/>
      <c r="B8" t="s">
        <v>9</v>
      </c>
      <c r="C8" s="23">
        <v>869.59216313474622</v>
      </c>
      <c r="D8" s="23">
        <v>536.93127513635238</v>
      </c>
      <c r="E8" s="23">
        <v>10.256791171477079</v>
      </c>
      <c r="F8" s="23"/>
      <c r="G8" s="4">
        <f t="shared" si="0"/>
        <v>3.5896370166107192</v>
      </c>
      <c r="H8" s="6">
        <f t="shared" si="0"/>
        <v>2.2164279559023461</v>
      </c>
      <c r="I8" s="6">
        <f t="shared" si="1"/>
        <v>4.2339568848063606E-2</v>
      </c>
      <c r="J8" s="10"/>
    </row>
    <row r="9" spans="1:10" x14ac:dyDescent="0.25">
      <c r="A9" s="8"/>
      <c r="B9" t="s">
        <v>10</v>
      </c>
      <c r="C9" s="23">
        <v>560.76302729528538</v>
      </c>
      <c r="D9" s="23">
        <v>235.36929601838327</v>
      </c>
      <c r="E9" s="23"/>
      <c r="F9" s="23"/>
      <c r="G9" s="4">
        <f>C9/AVERAGE($C$3:$E$10)</f>
        <v>2.3148043481320246</v>
      </c>
      <c r="H9" s="6">
        <f t="shared" si="0"/>
        <v>0.97159378083111347</v>
      </c>
      <c r="I9" s="6"/>
      <c r="J9" s="10"/>
    </row>
    <row r="10" spans="1:10" x14ac:dyDescent="0.25">
      <c r="A10" s="11"/>
      <c r="B10" s="12" t="s">
        <v>11</v>
      </c>
      <c r="C10" s="25">
        <v>266.21890811814609</v>
      </c>
      <c r="D10" s="25">
        <v>181.07233266952443</v>
      </c>
      <c r="E10" s="25"/>
      <c r="F10" s="25"/>
      <c r="G10" s="16">
        <f t="shared" si="0"/>
        <v>1.0989395806623743</v>
      </c>
      <c r="H10" s="13">
        <f t="shared" si="0"/>
        <v>0.74745837829481232</v>
      </c>
      <c r="I10" s="13"/>
      <c r="J10" s="14"/>
    </row>
    <row r="11" spans="1:10" x14ac:dyDescent="0.25">
      <c r="A11" s="8">
        <v>18</v>
      </c>
      <c r="B11" t="s">
        <v>4</v>
      </c>
      <c r="C11" s="23"/>
      <c r="D11" s="23"/>
      <c r="E11" s="23">
        <v>14.32</v>
      </c>
      <c r="F11" s="23">
        <v>1070.2504830017285</v>
      </c>
      <c r="G11" s="8"/>
      <c r="H11" s="6"/>
      <c r="I11" s="6">
        <f>E11/AVERAGE($D$11:$F$16)</f>
        <v>9.0744062354622568E-2</v>
      </c>
      <c r="J11" s="10">
        <f>F11/AVERAGE($D$11:$F$16)</f>
        <v>6.7820444528333637</v>
      </c>
    </row>
    <row r="12" spans="1:10" x14ac:dyDescent="0.25">
      <c r="A12" s="8"/>
      <c r="B12" t="s">
        <v>5</v>
      </c>
      <c r="C12" s="23"/>
      <c r="D12" s="23">
        <v>167.5269427112876</v>
      </c>
      <c r="E12" s="23">
        <v>2.308287482806052</v>
      </c>
      <c r="F12" s="23">
        <v>206.50388955941818</v>
      </c>
      <c r="G12" s="8"/>
      <c r="H12" s="6">
        <f t="shared" ref="H12:J16" si="2">D12/AVERAGE($D$11:$F$16)</f>
        <v>1.0615974396279584</v>
      </c>
      <c r="I12" s="6">
        <f t="shared" si="2"/>
        <v>1.4627331234088489E-2</v>
      </c>
      <c r="J12" s="10">
        <f t="shared" si="2"/>
        <v>1.3085895133136827</v>
      </c>
    </row>
    <row r="13" spans="1:10" x14ac:dyDescent="0.25">
      <c r="A13" s="8"/>
      <c r="B13" t="s">
        <v>6</v>
      </c>
      <c r="C13" s="23"/>
      <c r="D13" s="23">
        <v>29.856555098409878</v>
      </c>
      <c r="E13" s="23">
        <v>7.0950930377656256</v>
      </c>
      <c r="F13" s="23">
        <v>124.95313934097756</v>
      </c>
      <c r="G13" s="8"/>
      <c r="H13" s="6">
        <f t="shared" si="2"/>
        <v>0.18919728334806776</v>
      </c>
      <c r="I13" s="6">
        <f t="shared" si="2"/>
        <v>4.4960723815003656E-2</v>
      </c>
      <c r="J13" s="10">
        <f t="shared" si="2"/>
        <v>0.79181253266504958</v>
      </c>
    </row>
    <row r="14" spans="1:10" x14ac:dyDescent="0.25">
      <c r="A14" s="8"/>
      <c r="B14" t="s">
        <v>7</v>
      </c>
      <c r="C14" s="23"/>
      <c r="D14" s="23">
        <v>11.417029871372383</v>
      </c>
      <c r="E14" s="23">
        <v>8.6398198026409876</v>
      </c>
      <c r="F14" s="23">
        <v>87.985616034068073</v>
      </c>
      <c r="G14" s="8"/>
      <c r="H14" s="6">
        <f t="shared" si="2"/>
        <v>7.2348301016229327E-2</v>
      </c>
      <c r="I14" s="6">
        <f t="shared" si="2"/>
        <v>5.4749465565890824E-2</v>
      </c>
      <c r="J14" s="10">
        <f t="shared" si="2"/>
        <v>0.55755392651573688</v>
      </c>
    </row>
    <row r="15" spans="1:10" x14ac:dyDescent="0.25">
      <c r="A15" s="8"/>
      <c r="B15" t="s">
        <v>12</v>
      </c>
      <c r="C15" s="23"/>
      <c r="D15" s="23">
        <v>3.0566939890710385</v>
      </c>
      <c r="E15" s="23">
        <v>4.0723981900452495</v>
      </c>
      <c r="F15" s="23">
        <v>240.09119011959478</v>
      </c>
      <c r="G15" s="8"/>
      <c r="H15" s="6">
        <f t="shared" si="2"/>
        <v>1.9369890359166361E-2</v>
      </c>
      <c r="I15" s="6">
        <f t="shared" si="2"/>
        <v>2.5806281794016634E-2</v>
      </c>
      <c r="J15" s="10">
        <f t="shared" si="2"/>
        <v>1.5214280675284952</v>
      </c>
    </row>
    <row r="16" spans="1:10" x14ac:dyDescent="0.25">
      <c r="A16" s="8"/>
      <c r="B16" t="s">
        <v>13</v>
      </c>
      <c r="C16" s="23"/>
      <c r="D16" s="23"/>
      <c r="E16" s="23"/>
      <c r="F16" s="23">
        <v>389.01988636363637</v>
      </c>
      <c r="G16" s="8"/>
      <c r="H16" s="6"/>
      <c r="I16" s="6"/>
      <c r="J16" s="10">
        <f t="shared" si="2"/>
        <v>2.4651707280286317</v>
      </c>
    </row>
    <row r="17" spans="1:10" x14ac:dyDescent="0.25">
      <c r="A17" s="1">
        <v>19</v>
      </c>
      <c r="B17" s="2" t="s">
        <v>4</v>
      </c>
      <c r="C17" s="21"/>
      <c r="D17" s="21">
        <v>1890.0621118012421</v>
      </c>
      <c r="E17" s="21">
        <v>467.11864724870503</v>
      </c>
      <c r="F17" s="21">
        <v>1484.4991180585125</v>
      </c>
      <c r="G17" s="1"/>
      <c r="H17" s="15">
        <f>D17/AVERAGE($D$17:$F$26)</f>
        <v>4.0009169998235867</v>
      </c>
      <c r="I17" s="15">
        <f>E17/AVERAGE($D$17:$F$26)</f>
        <v>0.98880503716931512</v>
      </c>
      <c r="J17" s="7">
        <f>F17/AVERAGE($D$17:$F$26)</f>
        <v>3.1424140617279379</v>
      </c>
    </row>
    <row r="18" spans="1:10" x14ac:dyDescent="0.25">
      <c r="A18" s="8"/>
      <c r="B18" t="s">
        <v>5</v>
      </c>
      <c r="C18" s="23"/>
      <c r="D18" s="23">
        <v>147.40918912307879</v>
      </c>
      <c r="E18" s="23">
        <v>117.51575630252101</v>
      </c>
      <c r="F18" s="23">
        <v>311.79649324518539</v>
      </c>
      <c r="G18" s="8"/>
      <c r="H18" s="6">
        <f t="shared" ref="H18:J26" si="3">D18/AVERAGE($D$17:$F$26)</f>
        <v>0.3120383859399623</v>
      </c>
      <c r="I18" s="6">
        <f t="shared" si="3"/>
        <v>0.24875943716463697</v>
      </c>
      <c r="J18" s="10">
        <f t="shared" si="3"/>
        <v>0.66001634682851407</v>
      </c>
    </row>
    <row r="19" spans="1:10" x14ac:dyDescent="0.25">
      <c r="A19" s="8"/>
      <c r="B19" t="s">
        <v>6</v>
      </c>
      <c r="C19" s="23"/>
      <c r="D19" s="23">
        <v>98.630942116310237</v>
      </c>
      <c r="E19" s="23"/>
      <c r="F19" s="23">
        <v>570.34544402965457</v>
      </c>
      <c r="G19" s="8"/>
      <c r="H19" s="6">
        <f t="shared" si="3"/>
        <v>0.20878372755998573</v>
      </c>
      <c r="I19" s="6"/>
      <c r="J19" s="10">
        <f t="shared" si="3"/>
        <v>1.20731735139408</v>
      </c>
    </row>
    <row r="20" spans="1:10" x14ac:dyDescent="0.25">
      <c r="A20" s="8"/>
      <c r="B20" t="s">
        <v>7</v>
      </c>
      <c r="C20" s="23"/>
      <c r="D20" s="23">
        <v>388.45798336213477</v>
      </c>
      <c r="E20" s="23">
        <v>31.826287604803515</v>
      </c>
      <c r="F20" s="23">
        <v>1127.5195968645016</v>
      </c>
      <c r="G20" s="8"/>
      <c r="H20" s="6">
        <f t="shared" si="3"/>
        <v>0.82229474875278108</v>
      </c>
      <c r="I20" s="6">
        <f t="shared" si="3"/>
        <v>6.7370450063137133E-2</v>
      </c>
      <c r="J20" s="10">
        <f t="shared" si="3"/>
        <v>2.3867534799850052</v>
      </c>
    </row>
    <row r="21" spans="1:10" x14ac:dyDescent="0.25">
      <c r="A21" s="8"/>
      <c r="B21" t="s">
        <v>12</v>
      </c>
      <c r="C21" s="23"/>
      <c r="D21" s="23">
        <v>76.459420977693398</v>
      </c>
      <c r="E21" s="23">
        <v>31.278065696798198</v>
      </c>
      <c r="F21" s="23">
        <v>451.3606480068795</v>
      </c>
      <c r="G21" s="8"/>
      <c r="H21" s="6">
        <f t="shared" si="3"/>
        <v>0.16185065838645349</v>
      </c>
      <c r="I21" s="6">
        <f t="shared" si="3"/>
        <v>6.6209964205175623E-2</v>
      </c>
      <c r="J21" s="10">
        <f t="shared" si="3"/>
        <v>0.95544822489517067</v>
      </c>
    </row>
    <row r="22" spans="1:10" x14ac:dyDescent="0.25">
      <c r="A22" s="8"/>
      <c r="B22" t="s">
        <v>13</v>
      </c>
      <c r="C22" s="23"/>
      <c r="D22" s="23">
        <v>135.90253710043655</v>
      </c>
      <c r="E22" s="23">
        <v>9.7154516488928628</v>
      </c>
      <c r="F22" s="23">
        <v>303.03790325108946</v>
      </c>
      <c r="G22" s="8"/>
      <c r="H22" s="6">
        <f t="shared" si="3"/>
        <v>0.28768090085997722</v>
      </c>
      <c r="I22" s="6">
        <f t="shared" si="3"/>
        <v>2.0565840360651164E-2</v>
      </c>
      <c r="J22" s="10">
        <f t="shared" si="3"/>
        <v>0.64147600818934236</v>
      </c>
    </row>
    <row r="23" spans="1:10" x14ac:dyDescent="0.25">
      <c r="A23" s="8"/>
      <c r="B23" t="s">
        <v>14</v>
      </c>
      <c r="C23" s="23"/>
      <c r="D23" s="23">
        <v>643.45626414591936</v>
      </c>
      <c r="E23" s="23"/>
      <c r="F23" s="23">
        <v>107.00680942359575</v>
      </c>
      <c r="G23" s="8"/>
      <c r="H23" s="6">
        <f t="shared" si="3"/>
        <v>1.3620796320873021</v>
      </c>
      <c r="I23" s="6"/>
      <c r="J23" s="10">
        <f t="shared" si="3"/>
        <v>0.22651391202786489</v>
      </c>
    </row>
    <row r="24" spans="1:10" x14ac:dyDescent="0.25">
      <c r="A24" s="8"/>
      <c r="B24" t="s">
        <v>9</v>
      </c>
      <c r="C24" s="23"/>
      <c r="D24" s="23">
        <v>606.30770774789244</v>
      </c>
      <c r="E24" s="23">
        <v>40.479413705988122</v>
      </c>
      <c r="F24" s="23">
        <v>220.45843311666098</v>
      </c>
      <c r="G24" s="8"/>
      <c r="H24" s="6">
        <f t="shared" si="3"/>
        <v>1.2834429090485404</v>
      </c>
      <c r="I24" s="6">
        <f t="shared" si="3"/>
        <v>8.5687540863318923E-2</v>
      </c>
      <c r="J24" s="10">
        <f t="shared" si="3"/>
        <v>0.46667032120459467</v>
      </c>
    </row>
    <row r="25" spans="1:10" x14ac:dyDescent="0.25">
      <c r="A25" s="8"/>
      <c r="B25" t="s">
        <v>10</v>
      </c>
      <c r="C25" s="23"/>
      <c r="D25" s="23">
        <v>3086.2068965517242</v>
      </c>
      <c r="E25" s="23">
        <v>39.807920400632582</v>
      </c>
      <c r="F25" s="23">
        <v>510.24070945945948</v>
      </c>
      <c r="G25" s="8"/>
      <c r="H25" s="6">
        <f t="shared" si="3"/>
        <v>6.5329374946409491</v>
      </c>
      <c r="I25" s="6">
        <f t="shared" si="3"/>
        <v>8.4266111925142717E-2</v>
      </c>
      <c r="J25" s="10">
        <f t="shared" si="3"/>
        <v>1.0800865832567279</v>
      </c>
    </row>
    <row r="26" spans="1:10" x14ac:dyDescent="0.25">
      <c r="A26" s="11"/>
      <c r="B26" s="12" t="s">
        <v>11</v>
      </c>
      <c r="C26" s="25"/>
      <c r="D26" s="25">
        <v>204.88710648364042</v>
      </c>
      <c r="E26" s="25">
        <v>77.984819342429674</v>
      </c>
      <c r="F26" s="25">
        <v>47.630724375212239</v>
      </c>
      <c r="G26" s="11"/>
      <c r="H26" s="13">
        <f t="shared" si="3"/>
        <v>0.43370866081953685</v>
      </c>
      <c r="I26" s="13">
        <f t="shared" si="3"/>
        <v>0.16507964869892544</v>
      </c>
      <c r="J26" s="14">
        <f t="shared" si="3"/>
        <v>0.10082556212138823</v>
      </c>
    </row>
    <row r="27" spans="1:10" x14ac:dyDescent="0.25">
      <c r="A27" s="8">
        <v>13</v>
      </c>
      <c r="B27" t="s">
        <v>4</v>
      </c>
      <c r="C27" s="23"/>
      <c r="D27" s="23">
        <v>146.43235873352523</v>
      </c>
      <c r="E27" s="23">
        <v>21.672645739910312</v>
      </c>
      <c r="F27" s="23">
        <v>227.55094353836304</v>
      </c>
      <c r="G27" s="8"/>
      <c r="H27" s="6">
        <f>D27/AVERAGE($D$27:$F$36)</f>
        <v>0.25366869540773079</v>
      </c>
      <c r="I27" s="6">
        <f>E27/AVERAGE($D$27:$F$36)</f>
        <v>3.7544104448126253E-2</v>
      </c>
      <c r="J27" s="10">
        <f>F27/AVERAGE($D$27:$F$36)</f>
        <v>0.39419259161984233</v>
      </c>
    </row>
    <row r="28" spans="1:10" x14ac:dyDescent="0.25">
      <c r="A28" s="8"/>
      <c r="B28" t="s">
        <v>5</v>
      </c>
      <c r="C28" s="23"/>
      <c r="D28" s="23">
        <v>292.57927427263809</v>
      </c>
      <c r="E28" s="23">
        <v>13.80857142857143</v>
      </c>
      <c r="F28" s="23">
        <v>162.29149002258245</v>
      </c>
      <c r="G28" s="8"/>
      <c r="H28" s="6">
        <f t="shared" ref="H28:J36" si="4">D28/AVERAGE($D$27:$F$36)</f>
        <v>0.50684290992772718</v>
      </c>
      <c r="I28" s="6">
        <f t="shared" si="4"/>
        <v>2.3920957976949014E-2</v>
      </c>
      <c r="J28" s="10">
        <f t="shared" si="4"/>
        <v>0.28114189312979976</v>
      </c>
    </row>
    <row r="29" spans="1:10" x14ac:dyDescent="0.25">
      <c r="A29" s="8"/>
      <c r="B29" t="s">
        <v>6</v>
      </c>
      <c r="C29" s="23"/>
      <c r="D29" s="23">
        <v>390.19546104100567</v>
      </c>
      <c r="E29" s="23">
        <v>24.875735294117646</v>
      </c>
      <c r="F29" s="23">
        <v>140.82331961910978</v>
      </c>
      <c r="G29" s="8"/>
      <c r="H29" s="6">
        <f t="shared" si="4"/>
        <v>0.6759460437048106</v>
      </c>
      <c r="I29" s="6">
        <f t="shared" si="4"/>
        <v>4.3092902237886088E-2</v>
      </c>
      <c r="J29" s="10">
        <f t="shared" si="4"/>
        <v>0.24395200678131898</v>
      </c>
    </row>
    <row r="30" spans="1:10" x14ac:dyDescent="0.25">
      <c r="A30" s="8"/>
      <c r="B30" t="s">
        <v>7</v>
      </c>
      <c r="C30" s="23"/>
      <c r="D30" s="23">
        <v>604.35918918580956</v>
      </c>
      <c r="E30" s="23">
        <v>22.878106508875739</v>
      </c>
      <c r="F30" s="23">
        <v>414.40869803813962</v>
      </c>
      <c r="G30" s="8"/>
      <c r="H30" s="6">
        <f t="shared" si="4"/>
        <v>1.0469476036879486</v>
      </c>
      <c r="I30" s="6">
        <f t="shared" si="4"/>
        <v>3.9632356411513157E-2</v>
      </c>
      <c r="J30" s="10">
        <f t="shared" si="4"/>
        <v>0.71789128240603595</v>
      </c>
    </row>
    <row r="31" spans="1:10" x14ac:dyDescent="0.25">
      <c r="A31" s="8"/>
      <c r="B31" t="s">
        <v>12</v>
      </c>
      <c r="C31" s="23"/>
      <c r="D31" s="23">
        <v>30.730057803468206</v>
      </c>
      <c r="E31" s="23">
        <v>8.1742071881606755</v>
      </c>
      <c r="F31" s="23">
        <v>61.135271750267528</v>
      </c>
      <c r="G31" s="8"/>
      <c r="H31" s="6">
        <f t="shared" si="4"/>
        <v>5.3234501856216004E-2</v>
      </c>
      <c r="I31" s="6">
        <f t="shared" si="4"/>
        <v>1.4160397956756285E-2</v>
      </c>
      <c r="J31" s="10">
        <f t="shared" si="4"/>
        <v>0.1059062680026128</v>
      </c>
    </row>
    <row r="32" spans="1:10" x14ac:dyDescent="0.25">
      <c r="A32" s="8"/>
      <c r="B32" t="s">
        <v>13</v>
      </c>
      <c r="C32" s="23"/>
      <c r="D32" s="23">
        <v>828.96666466557474</v>
      </c>
      <c r="E32" s="23">
        <v>18.043199999999999</v>
      </c>
      <c r="F32" s="23">
        <v>897.99331103678935</v>
      </c>
      <c r="G32" s="8"/>
      <c r="H32" s="6">
        <f t="shared" si="4"/>
        <v>1.4360411467856153</v>
      </c>
      <c r="I32" s="6">
        <f t="shared" si="4"/>
        <v>3.1256718423213377E-2</v>
      </c>
      <c r="J32" s="10">
        <f t="shared" si="4"/>
        <v>1.5556178543166397</v>
      </c>
    </row>
    <row r="33" spans="1:10" x14ac:dyDescent="0.25">
      <c r="A33" s="8"/>
      <c r="B33" t="s">
        <v>14</v>
      </c>
      <c r="C33" s="23"/>
      <c r="D33" s="23">
        <v>1452.0926599164741</v>
      </c>
      <c r="E33" s="23">
        <v>17.304859335038365</v>
      </c>
      <c r="F33" s="23">
        <v>2109.3289689034373</v>
      </c>
      <c r="G33" s="8"/>
      <c r="H33" s="6">
        <f t="shared" si="4"/>
        <v>2.5154989910561416</v>
      </c>
      <c r="I33" s="6">
        <f t="shared" si="4"/>
        <v>2.9977671122007717E-2</v>
      </c>
      <c r="J33" s="10">
        <f t="shared" si="4"/>
        <v>3.6540470450331286</v>
      </c>
    </row>
    <row r="34" spans="1:10" x14ac:dyDescent="0.25">
      <c r="A34" s="8"/>
      <c r="B34" t="s">
        <v>9</v>
      </c>
      <c r="C34" s="23"/>
      <c r="D34" s="23">
        <v>783.46504559270522</v>
      </c>
      <c r="E34" s="23">
        <v>27.228169014084511</v>
      </c>
      <c r="F34" s="23">
        <v>1228.5205897305541</v>
      </c>
      <c r="G34" s="8"/>
      <c r="H34" s="6">
        <f t="shared" si="4"/>
        <v>1.3572174738694476</v>
      </c>
      <c r="I34" s="6">
        <f t="shared" si="4"/>
        <v>4.7168086151730453E-2</v>
      </c>
      <c r="J34" s="10">
        <f t="shared" si="4"/>
        <v>2.1281991082694849</v>
      </c>
    </row>
    <row r="35" spans="1:10" x14ac:dyDescent="0.25">
      <c r="A35" s="8"/>
      <c r="B35" t="s">
        <v>10</v>
      </c>
      <c r="C35" s="23"/>
      <c r="D35" s="23">
        <v>909.60420077917695</v>
      </c>
      <c r="E35" s="23">
        <v>9.7801011804384501</v>
      </c>
      <c r="F35" s="23">
        <v>683.49113639417044</v>
      </c>
      <c r="G35" s="8"/>
      <c r="H35" s="6">
        <f t="shared" si="4"/>
        <v>1.5757317094709795</v>
      </c>
      <c r="I35" s="6">
        <f t="shared" si="4"/>
        <v>1.6942331113522068E-2</v>
      </c>
      <c r="J35" s="10">
        <f t="shared" si="4"/>
        <v>1.1840299944042472</v>
      </c>
    </row>
    <row r="36" spans="1:10" x14ac:dyDescent="0.25">
      <c r="A36" s="11"/>
      <c r="B36" s="12" t="s">
        <v>11</v>
      </c>
      <c r="C36" s="25"/>
      <c r="D36" s="25">
        <v>2807.2723048327139</v>
      </c>
      <c r="E36" s="25">
        <v>2525.0783699059562</v>
      </c>
      <c r="F36" s="25">
        <v>457.66395363702225</v>
      </c>
      <c r="G36" s="11"/>
      <c r="H36" s="13">
        <f t="shared" si="4"/>
        <v>4.8631129716148669</v>
      </c>
      <c r="I36" s="13">
        <f t="shared" si="4"/>
        <v>4.374260863078451</v>
      </c>
      <c r="J36" s="14">
        <f t="shared" si="4"/>
        <v>0.79282351973524579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AE3C1-7B22-4BBE-973D-507451261C19}">
  <dimension ref="A1:J36"/>
  <sheetViews>
    <sheetView zoomScaleNormal="100" workbookViewId="0">
      <selection activeCell="K37" sqref="K37"/>
    </sheetView>
  </sheetViews>
  <sheetFormatPr defaultRowHeight="15" x14ac:dyDescent="0.25"/>
  <cols>
    <col min="1" max="10" width="9.140625" customWidth="1"/>
  </cols>
  <sheetData>
    <row r="1" spans="1:10" x14ac:dyDescent="0.25">
      <c r="C1" t="s">
        <v>83</v>
      </c>
      <c r="H1" t="s">
        <v>82</v>
      </c>
    </row>
    <row r="2" spans="1:10" x14ac:dyDescent="0.25">
      <c r="A2" t="s">
        <v>72</v>
      </c>
      <c r="B2" t="s">
        <v>73</v>
      </c>
      <c r="C2" t="s">
        <v>16</v>
      </c>
      <c r="D2" t="s">
        <v>17</v>
      </c>
      <c r="E2" t="s">
        <v>18</v>
      </c>
      <c r="F2" t="s">
        <v>19</v>
      </c>
      <c r="G2" t="s">
        <v>16</v>
      </c>
      <c r="H2" t="s">
        <v>17</v>
      </c>
      <c r="I2" t="s">
        <v>18</v>
      </c>
      <c r="J2" t="s">
        <v>19</v>
      </c>
    </row>
    <row r="3" spans="1:10" x14ac:dyDescent="0.25">
      <c r="A3" s="1" t="s">
        <v>3</v>
      </c>
      <c r="B3" s="2" t="s">
        <v>4</v>
      </c>
      <c r="C3" s="21">
        <v>222.84726224783859</v>
      </c>
      <c r="D3" s="21"/>
      <c r="E3" s="21">
        <v>107.49953660797036</v>
      </c>
      <c r="F3" s="22"/>
      <c r="G3" s="5">
        <f>C3/AVERAGE($C$2:$E$9)</f>
        <v>0.76011685211286872</v>
      </c>
      <c r="H3" s="15"/>
      <c r="I3" s="15">
        <f t="shared" ref="I3:I8" si="0">E3/AVERAGE($C$2:$E$9)</f>
        <v>0.36667360660310311</v>
      </c>
      <c r="J3" s="7"/>
    </row>
    <row r="4" spans="1:10" x14ac:dyDescent="0.25">
      <c r="A4" s="8"/>
      <c r="B4" t="s">
        <v>5</v>
      </c>
      <c r="C4" s="23">
        <v>457.72144846796658</v>
      </c>
      <c r="D4" s="23"/>
      <c r="E4" s="23">
        <v>24.532994923857871</v>
      </c>
      <c r="F4" s="23"/>
      <c r="G4" s="4">
        <f t="shared" ref="G4:H10" si="1">C4/AVERAGE($C$2:$E$9)</f>
        <v>1.5612567237513277</v>
      </c>
      <c r="H4" s="6"/>
      <c r="I4" s="6">
        <f t="shared" si="0"/>
        <v>8.3680376803034751E-2</v>
      </c>
      <c r="J4" s="10"/>
    </row>
    <row r="5" spans="1:10" x14ac:dyDescent="0.25">
      <c r="A5" s="8"/>
      <c r="B5" t="s">
        <v>6</v>
      </c>
      <c r="C5" s="23">
        <v>232.2162162162162</v>
      </c>
      <c r="D5" s="23"/>
      <c r="E5" s="23">
        <v>52.675749318801088</v>
      </c>
      <c r="F5" s="23"/>
      <c r="G5" s="4">
        <f t="shared" si="1"/>
        <v>0.7920737167662627</v>
      </c>
      <c r="H5" s="6"/>
      <c r="I5" s="6">
        <f t="shared" si="0"/>
        <v>0.17967339760433615</v>
      </c>
      <c r="J5" s="10"/>
    </row>
    <row r="6" spans="1:10" x14ac:dyDescent="0.25">
      <c r="A6" s="8"/>
      <c r="B6" t="s">
        <v>7</v>
      </c>
      <c r="C6" s="23">
        <v>154.65600000000001</v>
      </c>
      <c r="D6" s="23"/>
      <c r="E6" s="23">
        <v>24.40909090909091</v>
      </c>
      <c r="F6" s="23"/>
      <c r="G6" s="4">
        <f t="shared" si="1"/>
        <v>0.52752109536633096</v>
      </c>
      <c r="H6" s="6"/>
      <c r="I6" s="6">
        <f t="shared" si="0"/>
        <v>8.3257748637362849E-2</v>
      </c>
      <c r="J6" s="10"/>
    </row>
    <row r="7" spans="1:10" x14ac:dyDescent="0.25">
      <c r="A7" s="8"/>
      <c r="B7" t="s">
        <v>8</v>
      </c>
      <c r="C7" s="23">
        <v>438.59685863874347</v>
      </c>
      <c r="D7" s="23">
        <v>325.13671875</v>
      </c>
      <c r="E7" s="23">
        <v>53.354185832566699</v>
      </c>
      <c r="F7" s="23"/>
      <c r="G7" s="4">
        <f t="shared" si="1"/>
        <v>1.4960240488137659</v>
      </c>
      <c r="H7" s="6">
        <f t="shared" si="1"/>
        <v>1.1090192298961223</v>
      </c>
      <c r="I7" s="6">
        <f t="shared" si="0"/>
        <v>0.18198749840144815</v>
      </c>
      <c r="J7" s="10"/>
    </row>
    <row r="8" spans="1:10" x14ac:dyDescent="0.25">
      <c r="A8" s="8"/>
      <c r="B8" t="s">
        <v>9</v>
      </c>
      <c r="C8" s="23">
        <v>1426.1311475409836</v>
      </c>
      <c r="D8" s="23">
        <v>419.75392038600728</v>
      </c>
      <c r="E8" s="23">
        <v>19.487903225806452</v>
      </c>
      <c r="F8" s="23"/>
      <c r="G8" s="4">
        <f t="shared" si="1"/>
        <v>4.8644363302223148</v>
      </c>
      <c r="H8" s="6">
        <f>D8/AVERAGE($C$2:$E$9)</f>
        <v>1.4317520682439624</v>
      </c>
      <c r="I8" s="6">
        <f t="shared" si="0"/>
        <v>6.6471912218539694E-2</v>
      </c>
      <c r="J8" s="10"/>
    </row>
    <row r="9" spans="1:10" x14ac:dyDescent="0.25">
      <c r="A9" s="8"/>
      <c r="B9" t="s">
        <v>10</v>
      </c>
      <c r="C9" s="23">
        <v>527.67245657568242</v>
      </c>
      <c r="D9" s="23">
        <v>204.1085972850679</v>
      </c>
      <c r="E9" s="23"/>
      <c r="F9" s="23"/>
      <c r="G9" s="4">
        <f t="shared" si="1"/>
        <v>1.7998548539173824</v>
      </c>
      <c r="H9" s="6">
        <f t="shared" si="1"/>
        <v>0.69620054064183967</v>
      </c>
      <c r="I9" s="6"/>
      <c r="J9" s="10"/>
    </row>
    <row r="10" spans="1:10" x14ac:dyDescent="0.25">
      <c r="A10" s="11"/>
      <c r="B10" s="12" t="s">
        <v>11</v>
      </c>
      <c r="C10" s="23">
        <v>261.68527918781723</v>
      </c>
      <c r="D10" s="23">
        <v>266.55152394775041</v>
      </c>
      <c r="E10" s="23"/>
      <c r="F10" s="23"/>
      <c r="G10" s="16">
        <f t="shared" si="1"/>
        <v>0.89259068589903712</v>
      </c>
      <c r="H10" s="13">
        <f t="shared" si="1"/>
        <v>0.90918911574385797</v>
      </c>
      <c r="I10" s="13"/>
      <c r="J10" s="14"/>
    </row>
    <row r="11" spans="1:10" x14ac:dyDescent="0.25">
      <c r="A11" s="1">
        <v>18</v>
      </c>
      <c r="B11" s="2" t="s">
        <v>4</v>
      </c>
      <c r="C11" s="21"/>
      <c r="D11" s="21">
        <v>206.75935828877004</v>
      </c>
      <c r="E11" s="21">
        <v>21.48</v>
      </c>
      <c r="F11" s="22">
        <v>427.22651933701661</v>
      </c>
      <c r="G11" s="1"/>
      <c r="H11" s="6"/>
      <c r="I11" s="6">
        <f t="shared" ref="I11:J15" si="2">E11/AVERAGE($D$10:$F$15)</f>
        <v>8.3302144491097727E-2</v>
      </c>
      <c r="J11" s="7">
        <f t="shared" si="2"/>
        <v>1.6568382329721096</v>
      </c>
    </row>
    <row r="12" spans="1:10" x14ac:dyDescent="0.25">
      <c r="A12" s="8"/>
      <c r="B12" t="s">
        <v>5</v>
      </c>
      <c r="C12" s="23"/>
      <c r="D12" s="23">
        <v>132.95735900962862</v>
      </c>
      <c r="E12" s="23">
        <v>534.03314917127079</v>
      </c>
      <c r="F12" s="24">
        <v>199.81395348837211</v>
      </c>
      <c r="G12" s="8"/>
      <c r="H12" s="6">
        <f t="shared" ref="H12:H15" si="3">D12/AVERAGE($D$10:$F$15)</f>
        <v>0.51562537855562562</v>
      </c>
      <c r="I12" s="6">
        <f t="shared" si="2"/>
        <v>2.071047791215137</v>
      </c>
      <c r="J12" s="10">
        <f t="shared" si="2"/>
        <v>0.77490366968463009</v>
      </c>
    </row>
    <row r="13" spans="1:10" x14ac:dyDescent="0.25">
      <c r="A13" s="8"/>
      <c r="B13" t="s">
        <v>6</v>
      </c>
      <c r="C13" s="23"/>
      <c r="D13" s="23">
        <v>169.24902723735408</v>
      </c>
      <c r="E13" s="23">
        <v>54.075524475524475</v>
      </c>
      <c r="F13" s="24">
        <v>315.88235294117652</v>
      </c>
      <c r="G13" s="8"/>
      <c r="H13" s="6">
        <f t="shared" si="3"/>
        <v>0.65636903733257945</v>
      </c>
      <c r="I13" s="6">
        <f t="shared" si="2"/>
        <v>0.20971169242514115</v>
      </c>
      <c r="J13" s="10">
        <f t="shared" si="2"/>
        <v>1.2250315366337903</v>
      </c>
    </row>
    <row r="14" spans="1:10" x14ac:dyDescent="0.25">
      <c r="A14" s="8"/>
      <c r="B14" t="s">
        <v>7</v>
      </c>
      <c r="C14" s="23"/>
      <c r="D14" s="23">
        <v>69.91681735985533</v>
      </c>
      <c r="E14" s="23">
        <v>91.534090909090907</v>
      </c>
      <c r="F14" s="24">
        <v>933.91304347826099</v>
      </c>
      <c r="G14" s="8"/>
      <c r="H14" s="6">
        <f t="shared" si="3"/>
        <v>0.27114622076668338</v>
      </c>
      <c r="I14" s="6">
        <f t="shared" si="2"/>
        <v>0.35498072936547326</v>
      </c>
      <c r="J14" s="10">
        <f t="shared" si="2"/>
        <v>3.6218323691781626</v>
      </c>
    </row>
    <row r="15" spans="1:10" x14ac:dyDescent="0.25">
      <c r="A15" s="8"/>
      <c r="B15" t="s">
        <v>12</v>
      </c>
      <c r="C15" s="23"/>
      <c r="D15" s="23">
        <v>8.4863915715539946</v>
      </c>
      <c r="E15" s="23">
        <v>36</v>
      </c>
      <c r="F15" s="24">
        <v>657.82499999999993</v>
      </c>
      <c r="G15" s="8"/>
      <c r="H15" s="6">
        <f t="shared" si="3"/>
        <v>3.2911295014042122E-2</v>
      </c>
      <c r="I15" s="6">
        <f t="shared" si="2"/>
        <v>0.13961253266664425</v>
      </c>
      <c r="J15" s="10">
        <f t="shared" si="2"/>
        <v>2.5511281750398678</v>
      </c>
    </row>
    <row r="16" spans="1:10" x14ac:dyDescent="0.25">
      <c r="A16" s="11"/>
      <c r="B16" s="12" t="s">
        <v>13</v>
      </c>
      <c r="C16" s="25"/>
      <c r="D16" s="25"/>
      <c r="E16" s="25"/>
      <c r="F16" s="26">
        <v>375.90000000000003</v>
      </c>
      <c r="G16" s="11"/>
      <c r="H16" s="13"/>
      <c r="I16" s="13"/>
      <c r="J16" s="14">
        <f>F16/AVERAGE($D$10:$F$15)</f>
        <v>1.4577875285942103</v>
      </c>
    </row>
    <row r="17" spans="1:10" x14ac:dyDescent="0.25">
      <c r="A17" s="1">
        <v>19</v>
      </c>
      <c r="B17" s="2" t="s">
        <v>4</v>
      </c>
      <c r="C17" s="21"/>
      <c r="D17" s="21">
        <v>1221.8695652173913</v>
      </c>
      <c r="E17" s="21">
        <v>335.23699421965318</v>
      </c>
      <c r="F17" s="22">
        <v>1563.9383683648025</v>
      </c>
      <c r="G17" s="1"/>
      <c r="H17" s="15">
        <f>D17/AVERAGE($D$16:$F$25)</f>
        <v>3.4120952371618563</v>
      </c>
      <c r="I17" s="15">
        <f>E17/AVERAGE($D$16:$F$25)</f>
        <v>0.93615602177129542</v>
      </c>
      <c r="J17" s="7">
        <f>F17/AVERAGE($D$16:$F$25)</f>
        <v>4.3673292222176006</v>
      </c>
    </row>
    <row r="18" spans="1:10" x14ac:dyDescent="0.25">
      <c r="A18" s="8"/>
      <c r="B18" t="s">
        <v>5</v>
      </c>
      <c r="C18" s="23"/>
      <c r="D18" s="23">
        <v>157.23160340821067</v>
      </c>
      <c r="E18" s="23">
        <v>179</v>
      </c>
      <c r="F18" s="24">
        <v>249.86938775510205</v>
      </c>
      <c r="G18" s="8"/>
      <c r="H18" s="6">
        <f t="shared" ref="H18:H26" si="4">D18/AVERAGE($D$16:$F$25)</f>
        <v>0.43907240215532095</v>
      </c>
      <c r="I18" s="6">
        <f>E18/AVERAGE($D$16:$F$25)</f>
        <v>0.49986108569887072</v>
      </c>
      <c r="J18" s="10">
        <f>F18/AVERAGE($D$16:$F$25)</f>
        <v>0.69776527064903593</v>
      </c>
    </row>
    <row r="19" spans="1:10" x14ac:dyDescent="0.25">
      <c r="A19" s="8"/>
      <c r="B19" t="s">
        <v>6</v>
      </c>
      <c r="C19" s="23"/>
      <c r="D19" s="23">
        <v>38.24294517363824</v>
      </c>
      <c r="E19" s="23"/>
      <c r="F19" s="24">
        <v>190.5352539802881</v>
      </c>
      <c r="G19" s="8"/>
      <c r="H19" s="6">
        <f t="shared" si="4"/>
        <v>0.1067941904738391</v>
      </c>
      <c r="I19" s="6"/>
      <c r="J19" s="10">
        <f t="shared" ref="J19:J26" si="5">F19/AVERAGE($D$16:$F$25)</f>
        <v>0.53207351351115584</v>
      </c>
    </row>
    <row r="20" spans="1:10" x14ac:dyDescent="0.25">
      <c r="A20" s="8"/>
      <c r="B20" t="s">
        <v>7</v>
      </c>
      <c r="C20" s="23"/>
      <c r="D20" s="23">
        <v>207.59194630872483</v>
      </c>
      <c r="E20" s="23">
        <v>42.087082728592165</v>
      </c>
      <c r="F20" s="24">
        <v>953.88157894736833</v>
      </c>
      <c r="G20" s="8"/>
      <c r="H20" s="6">
        <f t="shared" si="4"/>
        <v>0.57970466851520042</v>
      </c>
      <c r="I20" s="6">
        <f>E20/AVERAGE($D$16:$F$25)</f>
        <v>0.11752902160118586</v>
      </c>
      <c r="J20" s="10">
        <f t="shared" si="5"/>
        <v>2.6637334172110871</v>
      </c>
    </row>
    <row r="21" spans="1:10" x14ac:dyDescent="0.25">
      <c r="A21" s="8"/>
      <c r="B21" t="s">
        <v>12</v>
      </c>
      <c r="C21" s="23"/>
      <c r="D21" s="23">
        <v>64.44</v>
      </c>
      <c r="E21" s="23">
        <v>66.02459016393442</v>
      </c>
      <c r="F21" s="24">
        <v>411.31914893617022</v>
      </c>
      <c r="G21" s="8"/>
      <c r="H21" s="6">
        <f t="shared" si="4"/>
        <v>0.17994999085159344</v>
      </c>
      <c r="I21" s="6">
        <f>E21/AVERAGE($D$16:$F$25)</f>
        <v>0.18437499062663262</v>
      </c>
      <c r="J21" s="10">
        <f t="shared" si="5"/>
        <v>1.1486169628825114</v>
      </c>
    </row>
    <row r="22" spans="1:10" x14ac:dyDescent="0.25">
      <c r="A22" s="8"/>
      <c r="B22" t="s">
        <v>13</v>
      </c>
      <c r="C22" s="23"/>
      <c r="D22" s="23"/>
      <c r="E22" s="23">
        <v>62.227467811158789</v>
      </c>
      <c r="F22" s="24">
        <v>354.25130890052361</v>
      </c>
      <c r="G22" s="8"/>
      <c r="H22" s="6">
        <f t="shared" si="4"/>
        <v>0</v>
      </c>
      <c r="I22" s="6">
        <f>E22/AVERAGE($D$16:$F$25)</f>
        <v>0.17377145039316963</v>
      </c>
      <c r="J22" s="10">
        <f t="shared" si="5"/>
        <v>0.98925387640928353</v>
      </c>
    </row>
    <row r="23" spans="1:10" x14ac:dyDescent="0.25">
      <c r="A23" s="8"/>
      <c r="B23" t="s">
        <v>14</v>
      </c>
      <c r="C23" s="23"/>
      <c r="D23" s="23">
        <v>587.79729729729729</v>
      </c>
      <c r="E23" s="23"/>
      <c r="F23" s="24">
        <v>832.57563025210084</v>
      </c>
      <c r="G23" s="8"/>
      <c r="H23" s="6">
        <f t="shared" si="4"/>
        <v>1.6414357273625078</v>
      </c>
      <c r="I23" s="6"/>
      <c r="J23" s="10">
        <f t="shared" si="5"/>
        <v>2.3249841254985291</v>
      </c>
    </row>
    <row r="24" spans="1:10" x14ac:dyDescent="0.25">
      <c r="A24" s="8"/>
      <c r="B24" t="s">
        <v>9</v>
      </c>
      <c r="C24" s="23"/>
      <c r="D24" s="23">
        <v>419.46792452830192</v>
      </c>
      <c r="E24" s="23">
        <v>48.859309182813817</v>
      </c>
      <c r="F24" s="24">
        <v>68.391509433962256</v>
      </c>
      <c r="G24" s="8"/>
      <c r="H24" s="6">
        <f t="shared" si="4"/>
        <v>1.1713725819584857</v>
      </c>
      <c r="I24" s="6">
        <f>E24/AVERAGE($D$16:$F$25)</f>
        <v>0.13644059963473809</v>
      </c>
      <c r="J24" s="10">
        <f t="shared" si="5"/>
        <v>0.190984660101927</v>
      </c>
    </row>
    <row r="25" spans="1:10" x14ac:dyDescent="0.25">
      <c r="A25" s="8"/>
      <c r="B25" t="s">
        <v>10</v>
      </c>
      <c r="C25" s="23"/>
      <c r="D25" s="23">
        <v>155.34642857142856</v>
      </c>
      <c r="E25" s="23">
        <v>183.53164556962025</v>
      </c>
      <c r="F25" s="24">
        <v>182.87027027027028</v>
      </c>
      <c r="G25" s="8"/>
      <c r="H25" s="6">
        <f t="shared" si="4"/>
        <v>0.43380801366009136</v>
      </c>
      <c r="I25" s="6">
        <f>E25/AVERAGE($D$16:$F$25)</f>
        <v>0.51251579672922187</v>
      </c>
      <c r="J25" s="10">
        <f t="shared" si="5"/>
        <v>0.51066889295722473</v>
      </c>
    </row>
    <row r="26" spans="1:10" x14ac:dyDescent="0.25">
      <c r="A26" s="11"/>
      <c r="B26" s="12" t="s">
        <v>11</v>
      </c>
      <c r="C26" s="25"/>
      <c r="D26" s="25">
        <v>113.42112125162971</v>
      </c>
      <c r="E26" s="25">
        <v>1074</v>
      </c>
      <c r="F26" s="26">
        <v>1282.2244897959185</v>
      </c>
      <c r="G26" s="11"/>
      <c r="H26" s="13">
        <f t="shared" si="4"/>
        <v>0.31673075312861948</v>
      </c>
      <c r="I26" s="13">
        <f>E26/AVERAGE($D$16:$F$25)</f>
        <v>2.9991665141932242</v>
      </c>
      <c r="J26" s="14">
        <f t="shared" si="5"/>
        <v>3.5806375730674214</v>
      </c>
    </row>
    <row r="27" spans="1:10" x14ac:dyDescent="0.25">
      <c r="A27" s="1">
        <v>13</v>
      </c>
      <c r="B27" s="2" t="s">
        <v>4</v>
      </c>
      <c r="C27" s="21"/>
      <c r="D27" s="21">
        <v>11.239534880000001</v>
      </c>
      <c r="E27" s="21">
        <v>24.784615380000002</v>
      </c>
      <c r="F27" s="22">
        <v>45.546596860000001</v>
      </c>
      <c r="G27" s="1"/>
      <c r="H27" s="15">
        <f>D27/AVERAGE($D$26:$F$35)</f>
        <v>9.5507655651559817E-2</v>
      </c>
      <c r="I27" s="15">
        <f>E27/AVERAGE($D$26:$F$35)</f>
        <v>0.21060662531343052</v>
      </c>
      <c r="J27" s="7">
        <f>F27/AVERAGE($D$26:$F$35)</f>
        <v>0.38703102356538932</v>
      </c>
    </row>
    <row r="28" spans="1:10" x14ac:dyDescent="0.25">
      <c r="A28" s="8"/>
      <c r="B28" t="s">
        <v>5</v>
      </c>
      <c r="C28" s="23"/>
      <c r="D28" s="23">
        <v>93.166265060000001</v>
      </c>
      <c r="E28" s="23">
        <v>2.7617142860000001</v>
      </c>
      <c r="F28" s="24">
        <v>20.67593583</v>
      </c>
      <c r="G28" s="8"/>
      <c r="H28" s="6">
        <f t="shared" ref="H28:J36" si="6">D28/AVERAGE($D$26:$F$35)</f>
        <v>0.79167791698622569</v>
      </c>
      <c r="I28" s="6">
        <f t="shared" si="6"/>
        <v>2.3467595398865952E-2</v>
      </c>
      <c r="J28" s="10">
        <f t="shared" si="6"/>
        <v>0.17569322757645889</v>
      </c>
    </row>
    <row r="29" spans="1:10" x14ac:dyDescent="0.25">
      <c r="A29" s="8"/>
      <c r="B29" t="s">
        <v>6</v>
      </c>
      <c r="C29" s="23"/>
      <c r="D29" s="23">
        <v>125.7365854</v>
      </c>
      <c r="E29" s="23">
        <v>17.76838235</v>
      </c>
      <c r="F29" s="24">
        <v>14.07669903</v>
      </c>
      <c r="G29" s="8"/>
      <c r="H29" s="6">
        <f t="shared" si="6"/>
        <v>1.0684433679328678</v>
      </c>
      <c r="I29" s="6">
        <f t="shared" si="6"/>
        <v>0.15098636741532609</v>
      </c>
      <c r="J29" s="10">
        <f t="shared" si="6"/>
        <v>0.11961638430965801</v>
      </c>
    </row>
    <row r="30" spans="1:10" x14ac:dyDescent="0.25">
      <c r="A30" s="8"/>
      <c r="B30" t="s">
        <v>7</v>
      </c>
      <c r="C30" s="23"/>
      <c r="D30" s="23">
        <v>119.10710899999999</v>
      </c>
      <c r="E30" s="23">
        <v>6.8797153020000001</v>
      </c>
      <c r="F30" s="24">
        <v>19.59324324</v>
      </c>
      <c r="G30" s="8"/>
      <c r="H30" s="6">
        <f t="shared" si="6"/>
        <v>1.0121095644506599</v>
      </c>
      <c r="I30" s="6">
        <f t="shared" si="6"/>
        <v>5.8460202051010747E-2</v>
      </c>
      <c r="J30" s="10">
        <f t="shared" si="6"/>
        <v>0.16649307542014335</v>
      </c>
    </row>
    <row r="31" spans="1:10" x14ac:dyDescent="0.25">
      <c r="A31" s="8"/>
      <c r="B31" t="s">
        <v>12</v>
      </c>
      <c r="C31" s="23"/>
      <c r="D31" s="23">
        <v>25.14277457</v>
      </c>
      <c r="E31" s="23">
        <v>11.196139000000001</v>
      </c>
      <c r="F31" s="24">
        <v>8.7081081079999993</v>
      </c>
      <c r="G31" s="8"/>
      <c r="H31" s="6">
        <f t="shared" si="6"/>
        <v>0.2136500737258582</v>
      </c>
      <c r="I31" s="6">
        <f t="shared" si="6"/>
        <v>9.5138900288638917E-2</v>
      </c>
      <c r="J31" s="10">
        <f t="shared" si="6"/>
        <v>7.3996922420282565E-2</v>
      </c>
    </row>
    <row r="32" spans="1:10" x14ac:dyDescent="0.25">
      <c r="A32" s="8"/>
      <c r="B32" t="s">
        <v>13</v>
      </c>
      <c r="C32" s="23"/>
      <c r="D32" s="23">
        <v>51.015000000000001</v>
      </c>
      <c r="E32" s="23">
        <v>12.77444934</v>
      </c>
      <c r="F32" s="24">
        <v>83.004432129999998</v>
      </c>
      <c r="G32" s="8"/>
      <c r="H32" s="6">
        <f t="shared" si="6"/>
        <v>0.43349863718420378</v>
      </c>
      <c r="I32" s="6">
        <f t="shared" si="6"/>
        <v>0.10855055139995397</v>
      </c>
      <c r="J32" s="10">
        <f t="shared" si="6"/>
        <v>0.70532800565723297</v>
      </c>
    </row>
    <row r="33" spans="1:10" x14ac:dyDescent="0.25">
      <c r="A33" s="8"/>
      <c r="B33" t="s">
        <v>14</v>
      </c>
      <c r="C33" s="23"/>
      <c r="D33" s="23">
        <v>65.082793019999997</v>
      </c>
      <c r="E33" s="23">
        <v>4.9442455240000003</v>
      </c>
      <c r="F33" s="24">
        <v>38.664000000000001</v>
      </c>
      <c r="G33" s="8"/>
      <c r="H33" s="6">
        <f t="shared" si="6"/>
        <v>0.55303934290525547</v>
      </c>
      <c r="I33" s="6">
        <f t="shared" si="6"/>
        <v>4.2013597893915511E-2</v>
      </c>
      <c r="J33" s="10">
        <f t="shared" si="6"/>
        <v>0.32854633555013341</v>
      </c>
    </row>
    <row r="34" spans="1:10" x14ac:dyDescent="0.25">
      <c r="A34" s="8"/>
      <c r="B34" t="s">
        <v>9</v>
      </c>
      <c r="C34" s="23"/>
      <c r="D34" s="23">
        <v>27.617142860000001</v>
      </c>
      <c r="E34" s="23">
        <v>0</v>
      </c>
      <c r="F34" s="24">
        <v>127.27473310000001</v>
      </c>
      <c r="G34" s="8"/>
      <c r="H34" s="6">
        <f t="shared" si="6"/>
        <v>0.23467595398865951</v>
      </c>
      <c r="I34" s="6">
        <f t="shared" si="6"/>
        <v>0</v>
      </c>
      <c r="J34" s="10">
        <f t="shared" si="6"/>
        <v>1.081513738054166</v>
      </c>
    </row>
    <row r="35" spans="1:10" x14ac:dyDescent="0.25">
      <c r="A35" s="8"/>
      <c r="B35" t="s">
        <v>10</v>
      </c>
      <c r="C35" s="23"/>
      <c r="D35" s="23">
        <v>34.001005030000002</v>
      </c>
      <c r="E35" s="23">
        <v>4.8900505900000004</v>
      </c>
      <c r="F35" s="24">
        <v>65.164044939999997</v>
      </c>
      <c r="G35" s="8"/>
      <c r="H35" s="6">
        <f t="shared" si="6"/>
        <v>0.28892265693224067</v>
      </c>
      <c r="I35" s="6">
        <f t="shared" si="6"/>
        <v>4.155307785017763E-2</v>
      </c>
      <c r="J35" s="10">
        <f t="shared" si="6"/>
        <v>0.55372977898461651</v>
      </c>
    </row>
    <row r="36" spans="1:10" x14ac:dyDescent="0.25">
      <c r="A36" s="11"/>
      <c r="B36" s="12" t="s">
        <v>11</v>
      </c>
      <c r="C36" s="25"/>
      <c r="D36" s="25">
        <v>32.339776950000001</v>
      </c>
      <c r="E36" s="25">
        <v>31.664482759999999</v>
      </c>
      <c r="F36" s="26">
        <v>51.967741940000003</v>
      </c>
      <c r="G36" s="11"/>
      <c r="H36" s="13">
        <f t="shared" si="6"/>
        <v>0.27480641447939091</v>
      </c>
      <c r="I36" s="13">
        <f t="shared" si="6"/>
        <v>0.26906811964329541</v>
      </c>
      <c r="J36" s="14">
        <f t="shared" si="6"/>
        <v>0.4415945370681249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00614-EF68-4CA6-8F6C-9C8A1E94CC3A}">
  <dimension ref="A1:N39"/>
  <sheetViews>
    <sheetView zoomScale="93" zoomScaleNormal="93" workbookViewId="0">
      <selection activeCell="I36" sqref="I36"/>
    </sheetView>
  </sheetViews>
  <sheetFormatPr defaultRowHeight="15" x14ac:dyDescent="0.25"/>
  <cols>
    <col min="1" max="1" width="10" customWidth="1"/>
    <col min="2" max="2" width="20.28515625" customWidth="1"/>
    <col min="4" max="4" width="12.5703125" bestFit="1" customWidth="1"/>
    <col min="6" max="6" width="12.5703125" bestFit="1" customWidth="1"/>
    <col min="7" max="7" width="12.5703125" customWidth="1"/>
    <col min="9" max="9" width="11.28515625" bestFit="1" customWidth="1"/>
    <col min="11" max="11" width="11.42578125" bestFit="1" customWidth="1"/>
    <col min="13" max="13" width="11.42578125" bestFit="1" customWidth="1"/>
  </cols>
  <sheetData>
    <row r="1" spans="1:14" x14ac:dyDescent="0.25">
      <c r="A1" s="48" t="s">
        <v>101</v>
      </c>
      <c r="B1" s="49"/>
      <c r="C1" s="49"/>
      <c r="D1" s="49"/>
      <c r="E1" s="49"/>
      <c r="F1" s="49"/>
      <c r="G1" s="54"/>
      <c r="H1" s="49" t="s">
        <v>3</v>
      </c>
      <c r="I1" s="49"/>
      <c r="J1" s="49"/>
      <c r="K1" s="49"/>
      <c r="L1" s="49"/>
      <c r="M1" s="50"/>
    </row>
    <row r="2" spans="1:14" x14ac:dyDescent="0.25">
      <c r="A2" s="8" t="s">
        <v>91</v>
      </c>
      <c r="F2" s="3"/>
      <c r="H2" s="8" t="s">
        <v>91</v>
      </c>
      <c r="M2" s="9"/>
    </row>
    <row r="3" spans="1:14" x14ac:dyDescent="0.25">
      <c r="A3" s="8" t="s">
        <v>85</v>
      </c>
      <c r="B3" t="s">
        <v>98</v>
      </c>
      <c r="C3" t="s">
        <v>85</v>
      </c>
      <c r="D3" t="s">
        <v>92</v>
      </c>
      <c r="E3" t="s">
        <v>85</v>
      </c>
      <c r="F3" s="9" t="s">
        <v>93</v>
      </c>
      <c r="H3" s="8" t="s">
        <v>85</v>
      </c>
      <c r="I3" t="s">
        <v>90</v>
      </c>
      <c r="J3" t="s">
        <v>85</v>
      </c>
      <c r="K3" t="s">
        <v>89</v>
      </c>
      <c r="L3" t="s">
        <v>85</v>
      </c>
      <c r="M3" s="9" t="s">
        <v>88</v>
      </c>
    </row>
    <row r="4" spans="1:14" x14ac:dyDescent="0.25">
      <c r="A4" s="8" t="s">
        <v>20</v>
      </c>
      <c r="B4" s="23">
        <v>146.43235873352523</v>
      </c>
      <c r="C4" s="23" t="s">
        <v>4</v>
      </c>
      <c r="D4" s="23">
        <v>21.672645739910312</v>
      </c>
      <c r="E4" s="23" t="s">
        <v>21</v>
      </c>
      <c r="F4" s="24">
        <v>227.55094353836304</v>
      </c>
      <c r="G4" s="23"/>
      <c r="H4" s="51" t="s">
        <v>50</v>
      </c>
      <c r="I4" s="23">
        <v>9.1255973351417961</v>
      </c>
      <c r="J4" s="23" t="s">
        <v>51</v>
      </c>
      <c r="K4" s="23">
        <v>183.49657447348389</v>
      </c>
      <c r="L4" s="23" t="s">
        <v>52</v>
      </c>
      <c r="M4" s="24">
        <v>168.37016120135556</v>
      </c>
    </row>
    <row r="5" spans="1:14" x14ac:dyDescent="0.25">
      <c r="A5" s="8" t="s">
        <v>22</v>
      </c>
      <c r="B5" s="23">
        <v>292.57927427263809</v>
      </c>
      <c r="C5" s="23" t="s">
        <v>5</v>
      </c>
      <c r="D5" s="23">
        <v>13.80857142857143</v>
      </c>
      <c r="E5" s="23" t="s">
        <v>23</v>
      </c>
      <c r="F5" s="24">
        <v>162.29149002258245</v>
      </c>
      <c r="G5" s="23"/>
      <c r="H5" s="51" t="s">
        <v>53</v>
      </c>
      <c r="I5" s="23">
        <v>32.195531396138932</v>
      </c>
      <c r="J5" s="23" t="s">
        <v>54</v>
      </c>
      <c r="K5" s="23">
        <v>336.6220089361895</v>
      </c>
      <c r="L5" s="23" t="s">
        <v>55</v>
      </c>
      <c r="M5" s="24">
        <v>249.08397040236582</v>
      </c>
    </row>
    <row r="6" spans="1:14" x14ac:dyDescent="0.25">
      <c r="A6" s="8" t="s">
        <v>24</v>
      </c>
      <c r="B6" s="23">
        <v>390.19546104100567</v>
      </c>
      <c r="C6" s="23" t="s">
        <v>6</v>
      </c>
      <c r="D6" s="23">
        <v>24.875735294117646</v>
      </c>
      <c r="E6" s="23" t="s">
        <v>25</v>
      </c>
      <c r="F6" s="24">
        <v>140.82331961910978</v>
      </c>
      <c r="G6" s="23"/>
      <c r="H6" s="51" t="s">
        <v>56</v>
      </c>
      <c r="I6" s="23">
        <v>31.961015893091293</v>
      </c>
      <c r="J6" s="23" t="s">
        <v>57</v>
      </c>
      <c r="K6" s="23">
        <v>174.67000698180601</v>
      </c>
      <c r="L6" s="23" t="s">
        <v>58</v>
      </c>
      <c r="M6" s="24">
        <v>156.7794328150909</v>
      </c>
    </row>
    <row r="7" spans="1:14" x14ac:dyDescent="0.25">
      <c r="A7" s="8" t="s">
        <v>26</v>
      </c>
      <c r="B7" s="23">
        <v>604.35918918580956</v>
      </c>
      <c r="C7" s="23" t="s">
        <v>7</v>
      </c>
      <c r="D7" s="23">
        <v>22.878106508875739</v>
      </c>
      <c r="E7" s="23" t="s">
        <v>27</v>
      </c>
      <c r="F7" s="24">
        <v>414.40869803813962</v>
      </c>
      <c r="G7" s="23"/>
      <c r="H7" s="51" t="s">
        <v>59</v>
      </c>
      <c r="I7" s="23">
        <v>8.25827145305154</v>
      </c>
      <c r="J7" s="23" t="s">
        <v>60</v>
      </c>
      <c r="K7" s="23">
        <v>536.93127513635238</v>
      </c>
      <c r="L7" s="23" t="s">
        <v>61</v>
      </c>
      <c r="M7" s="24">
        <v>394.47418355184749</v>
      </c>
    </row>
    <row r="8" spans="1:14" x14ac:dyDescent="0.25">
      <c r="A8" s="8" t="s">
        <v>28</v>
      </c>
      <c r="B8" s="23">
        <v>30.730057803468206</v>
      </c>
      <c r="C8" s="23" t="s">
        <v>12</v>
      </c>
      <c r="D8" s="23">
        <v>8.1742071881606755</v>
      </c>
      <c r="E8" s="23" t="s">
        <v>29</v>
      </c>
      <c r="F8" s="24">
        <v>61.135271750267528</v>
      </c>
      <c r="G8" s="23"/>
      <c r="H8" s="51" t="s">
        <v>62</v>
      </c>
      <c r="I8" s="23">
        <v>37.0972923121561</v>
      </c>
      <c r="J8" s="23" t="s">
        <v>63</v>
      </c>
      <c r="K8" s="23">
        <v>235.36929601838327</v>
      </c>
      <c r="L8" s="23" t="s">
        <v>64</v>
      </c>
      <c r="M8" s="24">
        <v>400.54507638241409</v>
      </c>
    </row>
    <row r="9" spans="1:14" x14ac:dyDescent="0.25">
      <c r="A9" s="8" t="s">
        <v>15</v>
      </c>
      <c r="B9" s="23">
        <v>828.96666466557474</v>
      </c>
      <c r="C9" s="23" t="s">
        <v>13</v>
      </c>
      <c r="D9" s="23">
        <v>18.043199999999999</v>
      </c>
      <c r="E9" s="23" t="s">
        <v>30</v>
      </c>
      <c r="F9" s="24">
        <v>897.99331103678935</v>
      </c>
      <c r="G9" s="23"/>
      <c r="H9" s="51" t="s">
        <v>65</v>
      </c>
      <c r="I9" s="23">
        <v>24.473880770220827</v>
      </c>
      <c r="J9" s="23" t="s">
        <v>66</v>
      </c>
      <c r="K9" s="23">
        <v>181.07233266952443</v>
      </c>
      <c r="L9" s="23" t="s">
        <v>67</v>
      </c>
      <c r="M9" s="24">
        <v>869.59216313474622</v>
      </c>
    </row>
    <row r="10" spans="1:14" x14ac:dyDescent="0.25">
      <c r="A10" s="8" t="s">
        <v>31</v>
      </c>
      <c r="B10" s="23">
        <v>1452.0926599164741</v>
      </c>
      <c r="C10" s="23" t="s">
        <v>14</v>
      </c>
      <c r="D10" s="23">
        <v>17.304859335038365</v>
      </c>
      <c r="E10" s="23" t="s">
        <v>32</v>
      </c>
      <c r="F10" s="24">
        <v>2109.3289689034373</v>
      </c>
      <c r="G10" s="23"/>
      <c r="H10" s="51" t="s">
        <v>68</v>
      </c>
      <c r="I10" s="23">
        <v>0</v>
      </c>
      <c r="J10" s="23"/>
      <c r="K10" s="23"/>
      <c r="L10" s="23" t="s">
        <v>69</v>
      </c>
      <c r="M10" s="24">
        <v>560.76302729528538</v>
      </c>
    </row>
    <row r="11" spans="1:14" x14ac:dyDescent="0.25">
      <c r="A11" s="8" t="s">
        <v>33</v>
      </c>
      <c r="B11" s="23">
        <v>783.46504559270522</v>
      </c>
      <c r="C11" s="23" t="s">
        <v>9</v>
      </c>
      <c r="D11" s="23">
        <v>27.228169014084511</v>
      </c>
      <c r="E11" s="23" t="s">
        <v>34</v>
      </c>
      <c r="F11" s="24">
        <v>1228.5205897305541</v>
      </c>
      <c r="G11" s="23"/>
      <c r="H11" s="51" t="s">
        <v>70</v>
      </c>
      <c r="I11" s="23">
        <v>10.256791171477079</v>
      </c>
      <c r="J11" s="23"/>
      <c r="K11" s="23"/>
      <c r="L11" s="23" t="s">
        <v>71</v>
      </c>
      <c r="M11" s="24">
        <v>266.21890811814609</v>
      </c>
    </row>
    <row r="12" spans="1:14" x14ac:dyDescent="0.25">
      <c r="A12" s="8" t="s">
        <v>35</v>
      </c>
      <c r="B12" s="23">
        <v>909.60420077917695</v>
      </c>
      <c r="C12" s="23" t="s">
        <v>10</v>
      </c>
      <c r="D12" s="23">
        <v>9.7801011804384501</v>
      </c>
      <c r="E12" s="23" t="s">
        <v>36</v>
      </c>
      <c r="F12" s="24">
        <v>683.49113639417044</v>
      </c>
      <c r="G12" s="23"/>
      <c r="H12" s="51"/>
      <c r="I12" s="23"/>
      <c r="J12" s="23"/>
      <c r="K12" s="23"/>
      <c r="L12" s="23"/>
      <c r="M12" s="24"/>
      <c r="N12" t="s">
        <v>49</v>
      </c>
    </row>
    <row r="13" spans="1:14" x14ac:dyDescent="0.25">
      <c r="A13" s="8" t="s">
        <v>37</v>
      </c>
      <c r="B13" s="23">
        <v>2807.2723048327139</v>
      </c>
      <c r="C13" s="23" t="s">
        <v>11</v>
      </c>
      <c r="D13" s="23">
        <v>2525.0783699059562</v>
      </c>
      <c r="E13" s="23" t="s">
        <v>38</v>
      </c>
      <c r="F13" s="24">
        <v>457.66395363702225</v>
      </c>
      <c r="G13" s="23"/>
      <c r="H13" s="51"/>
      <c r="I13" s="23"/>
      <c r="J13" s="23"/>
      <c r="K13" s="23"/>
      <c r="L13" s="23"/>
      <c r="M13" s="24"/>
    </row>
    <row r="14" spans="1:14" x14ac:dyDescent="0.25">
      <c r="A14" s="8"/>
      <c r="B14" s="23"/>
      <c r="C14" s="23"/>
      <c r="D14" s="23"/>
      <c r="E14" s="23"/>
      <c r="F14" s="24"/>
      <c r="G14" s="23"/>
      <c r="H14" s="51"/>
      <c r="I14" s="23"/>
      <c r="J14" s="23"/>
      <c r="K14" s="23"/>
      <c r="L14" s="23"/>
      <c r="M14" s="24"/>
    </row>
    <row r="15" spans="1:14" x14ac:dyDescent="0.25">
      <c r="A15" s="1" t="s">
        <v>120</v>
      </c>
      <c r="B15" s="2"/>
      <c r="C15" s="2"/>
      <c r="D15" s="2"/>
      <c r="E15" s="2"/>
      <c r="F15" s="2"/>
      <c r="G15" s="56"/>
      <c r="H15" s="2" t="s">
        <v>94</v>
      </c>
      <c r="I15" s="2"/>
      <c r="J15" s="2"/>
      <c r="K15" s="2"/>
      <c r="L15" s="2"/>
      <c r="M15" s="3"/>
    </row>
    <row r="16" spans="1:14" x14ac:dyDescent="0.25">
      <c r="A16" s="8" t="s">
        <v>86</v>
      </c>
      <c r="B16" t="s">
        <v>96</v>
      </c>
      <c r="C16" t="s">
        <v>85</v>
      </c>
      <c r="D16" t="s">
        <v>99</v>
      </c>
      <c r="E16" t="s">
        <v>85</v>
      </c>
      <c r="F16" s="9" t="s">
        <v>100</v>
      </c>
      <c r="H16" s="8" t="s">
        <v>85</v>
      </c>
      <c r="I16" t="s">
        <v>97</v>
      </c>
      <c r="J16" t="s">
        <v>85</v>
      </c>
      <c r="K16" t="s">
        <v>96</v>
      </c>
      <c r="L16" t="s">
        <v>85</v>
      </c>
      <c r="M16" s="9" t="s">
        <v>95</v>
      </c>
    </row>
    <row r="17" spans="1:13" x14ac:dyDescent="0.25">
      <c r="A17" s="8" t="s">
        <v>20</v>
      </c>
      <c r="B17" s="30">
        <v>5.8122207803680964E-3</v>
      </c>
      <c r="C17" s="30" t="s">
        <v>39</v>
      </c>
      <c r="D17" s="30">
        <v>4.6755163761609829E-4</v>
      </c>
      <c r="E17" s="30" t="s">
        <v>21</v>
      </c>
      <c r="F17" s="18">
        <v>1.3931053530303016E-3</v>
      </c>
      <c r="G17" s="30"/>
      <c r="H17" s="28" t="s">
        <v>50</v>
      </c>
      <c r="I17" s="29">
        <v>2.3480870530011321E-3</v>
      </c>
      <c r="J17" s="30" t="s">
        <v>51</v>
      </c>
      <c r="K17" s="30">
        <v>1.7717451788819892E-3</v>
      </c>
      <c r="L17" s="30" t="s">
        <v>52</v>
      </c>
      <c r="M17" s="18">
        <v>3.8156660042968746E-3</v>
      </c>
    </row>
    <row r="18" spans="1:13" x14ac:dyDescent="0.25">
      <c r="A18" s="8" t="s">
        <v>22</v>
      </c>
      <c r="B18" s="30">
        <v>7.378802307352942E-3</v>
      </c>
      <c r="C18" s="30" t="s">
        <v>40</v>
      </c>
      <c r="D18" s="30">
        <v>4.9357385557206488E-4</v>
      </c>
      <c r="E18" s="30" t="s">
        <v>23</v>
      </c>
      <c r="F18" s="18">
        <v>8.0794865454708997E-3</v>
      </c>
      <c r="G18" s="30"/>
      <c r="H18" s="28" t="s">
        <v>53</v>
      </c>
      <c r="I18" s="30">
        <v>3.8904947675733308E-3</v>
      </c>
      <c r="J18" s="30" t="s">
        <v>54</v>
      </c>
      <c r="K18" s="30">
        <v>5.9188068637557913E-3</v>
      </c>
      <c r="L18" s="30" t="s">
        <v>55</v>
      </c>
      <c r="M18" s="18">
        <v>5.2143163016561507E-3</v>
      </c>
    </row>
    <row r="19" spans="1:13" x14ac:dyDescent="0.25">
      <c r="A19" s="8" t="s">
        <v>24</v>
      </c>
      <c r="B19" s="30">
        <v>1.4125873696234309E-3</v>
      </c>
      <c r="C19" s="30" t="s">
        <v>41</v>
      </c>
      <c r="D19" s="30">
        <v>3.8172344752981295E-4</v>
      </c>
      <c r="E19" s="30" t="s">
        <v>25</v>
      </c>
      <c r="F19" s="18">
        <v>2.7220200399662728E-3</v>
      </c>
      <c r="G19" s="30"/>
      <c r="H19" s="28" t="s">
        <v>56</v>
      </c>
      <c r="I19" s="30">
        <v>6.1498913335782763E-3</v>
      </c>
      <c r="J19" s="30" t="s">
        <v>57</v>
      </c>
      <c r="K19" s="30">
        <v>8.0092220202502892E-3</v>
      </c>
      <c r="L19" s="30" t="s">
        <v>58</v>
      </c>
      <c r="M19" s="18">
        <v>7.6032059991561146E-3</v>
      </c>
    </row>
    <row r="20" spans="1:13" x14ac:dyDescent="0.25">
      <c r="A20" s="8" t="s">
        <v>26</v>
      </c>
      <c r="B20" s="30">
        <v>9.3523248698726901E-4</v>
      </c>
      <c r="C20" s="30" t="s">
        <v>42</v>
      </c>
      <c r="D20" s="30">
        <v>3.8241118700336715E-4</v>
      </c>
      <c r="E20" s="30" t="s">
        <v>27</v>
      </c>
      <c r="F20" s="18">
        <v>7.7736971882032555E-3</v>
      </c>
      <c r="G20" s="30"/>
      <c r="H20" s="28" t="s">
        <v>59</v>
      </c>
      <c r="I20" s="30">
        <v>2.2418707627345821E-3</v>
      </c>
      <c r="J20" s="30" t="s">
        <v>60</v>
      </c>
      <c r="K20" s="30">
        <v>3.7587365377883326E-2</v>
      </c>
      <c r="L20" s="30" t="s">
        <v>61</v>
      </c>
      <c r="M20" s="18">
        <v>1.097017226298342E-2</v>
      </c>
    </row>
    <row r="21" spans="1:13" x14ac:dyDescent="0.25">
      <c r="A21" s="8" t="s">
        <v>28</v>
      </c>
      <c r="B21" s="30">
        <v>6.6653152150395628E-4</v>
      </c>
      <c r="C21" s="30" t="s">
        <v>43</v>
      </c>
      <c r="D21" s="30">
        <v>1.8180522389127338E-4</v>
      </c>
      <c r="E21" s="30" t="s">
        <v>29</v>
      </c>
      <c r="F21" s="18">
        <v>1.0333527111470117E-3</v>
      </c>
      <c r="G21" s="30"/>
      <c r="H21" s="28" t="s">
        <v>62</v>
      </c>
      <c r="I21" s="30">
        <v>2.7022494491824997E-3</v>
      </c>
      <c r="J21" s="30" t="s">
        <v>63</v>
      </c>
      <c r="K21" s="30">
        <v>1.9533597045778846E-2</v>
      </c>
      <c r="L21" s="30" t="s">
        <v>64</v>
      </c>
      <c r="M21" s="18">
        <v>1.2424495273848235E-2</v>
      </c>
    </row>
    <row r="22" spans="1:13" x14ac:dyDescent="0.25">
      <c r="A22" s="8" t="s">
        <v>15</v>
      </c>
      <c r="B22" s="30">
        <v>7.7773030653061222E-4</v>
      </c>
      <c r="C22" s="30" t="s">
        <v>44</v>
      </c>
      <c r="D22" s="30">
        <v>5.0226921411671878E-4</v>
      </c>
      <c r="E22" s="30" t="s">
        <v>30</v>
      </c>
      <c r="F22" s="18">
        <v>1.3318206842240846E-3</v>
      </c>
      <c r="G22" s="30"/>
      <c r="H22" s="28" t="s">
        <v>65</v>
      </c>
      <c r="I22" s="30">
        <v>3.5394961314483284E-3</v>
      </c>
      <c r="J22" s="30" t="s">
        <v>66</v>
      </c>
      <c r="K22" s="30">
        <v>7.4966779480474281E-3</v>
      </c>
      <c r="L22" s="30" t="s">
        <v>67</v>
      </c>
      <c r="M22" s="18">
        <v>2.1302731410444871E-2</v>
      </c>
    </row>
    <row r="23" spans="1:13" x14ac:dyDescent="0.25">
      <c r="A23" s="8" t="s">
        <v>31</v>
      </c>
      <c r="B23" s="30">
        <v>1.8833981332018925E-3</v>
      </c>
      <c r="C23" s="30" t="s">
        <v>45</v>
      </c>
      <c r="D23" s="30">
        <v>7.8191607802971031E-4</v>
      </c>
      <c r="E23" s="30" t="s">
        <v>32</v>
      </c>
      <c r="F23" s="18">
        <v>8.0773775793897117E-3</v>
      </c>
      <c r="G23" s="30"/>
      <c r="H23" s="28" t="s">
        <v>68</v>
      </c>
      <c r="I23" s="30">
        <v>5.3475617975944937E-3</v>
      </c>
      <c r="J23" s="30"/>
      <c r="K23" s="30"/>
      <c r="L23" s="30" t="s">
        <v>69</v>
      </c>
      <c r="M23" s="18">
        <v>1.1023345621192043E-2</v>
      </c>
    </row>
    <row r="24" spans="1:13" x14ac:dyDescent="0.25">
      <c r="A24" s="8" t="s">
        <v>33</v>
      </c>
      <c r="B24" s="30">
        <v>1.0286885425373129E-3</v>
      </c>
      <c r="C24" s="30" t="s">
        <v>46</v>
      </c>
      <c r="D24" s="30">
        <v>8.9196775219780222E-4</v>
      </c>
      <c r="E24" s="30" t="s">
        <v>34</v>
      </c>
      <c r="F24" s="18">
        <v>1.0281174390471702E-2</v>
      </c>
      <c r="G24" s="30"/>
      <c r="H24" s="28" t="s">
        <v>70</v>
      </c>
      <c r="I24" s="30">
        <v>2.6939121767058766E-3</v>
      </c>
      <c r="J24" s="30"/>
      <c r="K24" s="30"/>
      <c r="L24" s="30" t="s">
        <v>71</v>
      </c>
      <c r="M24" s="18">
        <v>4.7239389676959629E-3</v>
      </c>
    </row>
    <row r="25" spans="1:13" x14ac:dyDescent="0.25">
      <c r="A25" s="8" t="s">
        <v>35</v>
      </c>
      <c r="B25" s="30">
        <v>3.2714789911308191E-4</v>
      </c>
      <c r="C25" s="30" t="s">
        <v>47</v>
      </c>
      <c r="D25" s="30">
        <v>2.5323489587482248E-4</v>
      </c>
      <c r="E25" s="30" t="s">
        <v>36</v>
      </c>
      <c r="F25" s="18">
        <v>1.2483317783673466E-3</v>
      </c>
      <c r="G25" s="30"/>
      <c r="H25" s="28"/>
      <c r="I25" s="30"/>
      <c r="J25" s="30"/>
      <c r="K25" s="30"/>
      <c r="L25" s="30"/>
      <c r="M25" s="18"/>
    </row>
    <row r="26" spans="1:13" ht="15.75" x14ac:dyDescent="0.25">
      <c r="A26" s="11" t="s">
        <v>37</v>
      </c>
      <c r="B26" s="19">
        <v>5.5324517000603611E-4</v>
      </c>
      <c r="C26" s="19" t="s">
        <v>48</v>
      </c>
      <c r="D26" s="52">
        <v>0.28793487821304081</v>
      </c>
      <c r="E26" s="19" t="s">
        <v>38</v>
      </c>
      <c r="F26" s="55">
        <v>0.19651801029720006</v>
      </c>
      <c r="G26" s="57"/>
      <c r="H26" s="53"/>
      <c r="I26" s="19"/>
      <c r="J26" s="19"/>
      <c r="K26" s="19"/>
      <c r="L26" s="19"/>
      <c r="M26" s="20"/>
    </row>
    <row r="30" spans="1:13" x14ac:dyDescent="0.25">
      <c r="I30" s="27"/>
    </row>
    <row r="32" spans="1:13" x14ac:dyDescent="0.25">
      <c r="I32" s="27"/>
    </row>
    <row r="33" spans="9:13" x14ac:dyDescent="0.25">
      <c r="K33" s="17"/>
      <c r="M33" s="17"/>
    </row>
    <row r="34" spans="9:13" x14ac:dyDescent="0.25">
      <c r="K34" s="17"/>
      <c r="M34" s="17"/>
    </row>
    <row r="35" spans="9:13" x14ac:dyDescent="0.25">
      <c r="I35" s="17"/>
      <c r="M35" s="17"/>
    </row>
    <row r="36" spans="9:13" x14ac:dyDescent="0.25">
      <c r="I36" s="17"/>
      <c r="K36" s="17"/>
      <c r="M36" s="17"/>
    </row>
    <row r="37" spans="9:13" x14ac:dyDescent="0.25">
      <c r="I37" s="17"/>
      <c r="K37" s="17"/>
    </row>
    <row r="38" spans="9:13" x14ac:dyDescent="0.25">
      <c r="I38" s="17"/>
      <c r="M38" s="17"/>
    </row>
    <row r="39" spans="9:13" x14ac:dyDescent="0.25">
      <c r="I39" s="17"/>
      <c r="M39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average stratagraphic dips</vt:lpstr>
      <vt:lpstr>pollen concentrations</vt:lpstr>
      <vt:lpstr>charcoal concentrations</vt:lpstr>
      <vt:lpstr>Thorium laser ablation data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Jeanne Dickson</dc:creator>
  <cp:lastModifiedBy>Bianca Jeanne Dickson</cp:lastModifiedBy>
  <dcterms:created xsi:type="dcterms:W3CDTF">2022-10-24T02:53:49Z</dcterms:created>
  <dcterms:modified xsi:type="dcterms:W3CDTF">2022-11-09T03:37:07Z</dcterms:modified>
</cp:coreProperties>
</file>