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Economic History LA\Inequality, Resources &amp; Growth\Real Wages paper\NOTA RHE 2023\"/>
    </mc:Choice>
  </mc:AlternateContent>
  <xr:revisionPtr revIDLastSave="0" documentId="13_ncr:1_{E6833A49-B3C3-4BA6-BBFB-622399641B47}" xr6:coauthVersionLast="47" xr6:coauthVersionMax="47" xr10:uidLastSave="{00000000-0000-0000-0000-000000000000}"/>
  <bookViews>
    <workbookView xWindow="-108" yWindow="-108" windowWidth="23256" windowHeight="12576" xr2:uid="{00000000-000D-0000-FFFF-FFFF00000000}"/>
  </bookViews>
  <sheets>
    <sheet name="Reference" sheetId="4" r:id="rId1"/>
    <sheet name="Argentina" sheetId="10" r:id="rId2"/>
    <sheet name="Brazil" sheetId="5" r:id="rId3"/>
    <sheet name="Chile" sheetId="6" r:id="rId4"/>
    <sheet name="Colombia" sheetId="7" r:id="rId5"/>
    <sheet name="Mexico" sheetId="8" r:id="rId6"/>
    <sheet name="Venezuela" sheetId="9" r:id="rId7"/>
    <sheet name="LA6" sheetId="11" r:id="rId8"/>
  </sheets>
  <definedNames>
    <definedName name="_Fill" localSheetId="1" hidden="1">#REF!</definedName>
    <definedName name="_Fill" localSheetId="2" hidden="1">#REF!</definedName>
    <definedName name="_Fill" localSheetId="3" hidden="1">#REF!</definedName>
    <definedName name="_Fill" localSheetId="4" hidden="1">#REF!</definedName>
    <definedName name="_Fill" localSheetId="7" hidden="1">#REF!</definedName>
    <definedName name="_Fill" localSheetId="5" hidden="1">#REF!</definedName>
    <definedName name="_Fill" localSheetId="6"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7" hidden="1">#REF!</definedName>
    <definedName name="_Key1" localSheetId="5" hidden="1">#REF!</definedName>
    <definedName name="_Key1" localSheetId="6"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7"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7" hidden="1">#REF!</definedName>
    <definedName name="_Regression_Out" localSheetId="5" hidden="1">#REF!</definedName>
    <definedName name="_Regression_Out" localSheetId="6" hidden="1">#REF!</definedName>
    <definedName name="_Regression_Out" hidden="1">#REF!</definedName>
    <definedName name="_Regression_X" localSheetId="1" hidden="1">#REF!</definedName>
    <definedName name="_Regression_X" localSheetId="2" hidden="1">#REF!</definedName>
    <definedName name="_Regression_X" localSheetId="3" hidden="1">#REF!</definedName>
    <definedName name="_Regression_X" localSheetId="4" hidden="1">#REF!</definedName>
    <definedName name="_Regression_X" localSheetId="7" hidden="1">#REF!</definedName>
    <definedName name="_Regression_X" localSheetId="5" hidden="1">#REF!</definedName>
    <definedName name="_Regression_X" localSheetId="6" hidden="1">#REF!</definedName>
    <definedName name="_Regression_X" hidden="1">#REF!</definedName>
    <definedName name="_Regression_Y" localSheetId="1" hidden="1">#REF!</definedName>
    <definedName name="_Regression_Y" localSheetId="2" hidden="1">#REF!</definedName>
    <definedName name="_Regression_Y" localSheetId="3" hidden="1">#REF!</definedName>
    <definedName name="_Regression_Y" localSheetId="4" hidden="1">#REF!</definedName>
    <definedName name="_Regression_Y" localSheetId="7" hidden="1">#REF!</definedName>
    <definedName name="_Regression_Y" localSheetId="5" hidden="1">#REF!</definedName>
    <definedName name="_Regression_Y" localSheetId="6" hidden="1">#REF!</definedName>
    <definedName name="_Regression_Y"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7" hidden="1">#REF!</definedName>
    <definedName name="_Sort" localSheetId="5" hidden="1">#REF!</definedName>
    <definedName name="_Sort" localSheetId="6" hidden="1">#REF!</definedName>
    <definedName name="_Sort" hidden="1">#REF!</definedName>
    <definedName name="gfd" localSheetId="1" hidden="1">#REF!</definedName>
    <definedName name="gfd" localSheetId="2" hidden="1">#REF!</definedName>
    <definedName name="gfd" localSheetId="3" hidden="1">#REF!</definedName>
    <definedName name="gfd" localSheetId="4" hidden="1">#REF!</definedName>
    <definedName name="gfd" localSheetId="7" hidden="1">#REF!</definedName>
    <definedName name="gfd" localSheetId="5" hidden="1">#REF!</definedName>
    <definedName name="gfd" localSheetId="6" hidden="1">#REF!</definedName>
    <definedName name="gfd" hidden="1">#REF!</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9" l="1"/>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8" i="9"/>
  <c r="F99" i="9" l="1"/>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8" i="10"/>
  <c r="O20" i="8" l="1"/>
  <c r="P20" i="8"/>
  <c r="O24" i="8"/>
  <c r="P24" i="8"/>
  <c r="P22" i="8"/>
  <c r="O22" i="8"/>
  <c r="O23" i="8"/>
  <c r="P23" i="8"/>
  <c r="O95" i="9"/>
  <c r="P95" i="9"/>
  <c r="P96" i="9"/>
  <c r="O96" i="9"/>
  <c r="P8" i="10"/>
  <c r="O8" i="10" l="1"/>
  <c r="P98" i="9" l="1"/>
  <c r="P99" i="9"/>
  <c r="P97" i="9"/>
  <c r="N95" i="9"/>
  <c r="N96" i="9"/>
  <c r="N97" i="9"/>
  <c r="O97" i="9"/>
  <c r="N98" i="9"/>
  <c r="O98" i="9"/>
  <c r="N99" i="9"/>
  <c r="O99" i="9"/>
  <c r="N8" i="9"/>
  <c r="O8" i="9"/>
  <c r="P8" i="9"/>
  <c r="N9" i="9"/>
  <c r="O9" i="9"/>
  <c r="P9" i="9"/>
  <c r="N10" i="9"/>
  <c r="O10" i="9"/>
  <c r="P10" i="9"/>
  <c r="N11" i="9"/>
  <c r="O11" i="9"/>
  <c r="P11" i="9"/>
  <c r="N12" i="9"/>
  <c r="O12" i="9"/>
  <c r="P12" i="9"/>
  <c r="N13" i="9"/>
  <c r="O13" i="9"/>
  <c r="P13" i="9"/>
  <c r="N14" i="9"/>
  <c r="O14" i="9"/>
  <c r="P14" i="9"/>
  <c r="N15" i="9"/>
  <c r="O15" i="9"/>
  <c r="P15" i="9"/>
  <c r="N16" i="9"/>
  <c r="O16" i="9"/>
  <c r="P16" i="9"/>
  <c r="N17" i="9"/>
  <c r="O17" i="9"/>
  <c r="P17" i="9"/>
  <c r="N18" i="9"/>
  <c r="O18" i="9"/>
  <c r="P18" i="9"/>
  <c r="N19" i="9"/>
  <c r="O19" i="9"/>
  <c r="P19" i="9"/>
  <c r="N20" i="9"/>
  <c r="O20" i="9"/>
  <c r="P20" i="9"/>
  <c r="N21" i="9"/>
  <c r="O21" i="9"/>
  <c r="P21" i="9"/>
  <c r="N22" i="9"/>
  <c r="O22" i="9"/>
  <c r="P22" i="9"/>
  <c r="N23" i="9"/>
  <c r="O23" i="9"/>
  <c r="P23" i="9"/>
  <c r="N24" i="9"/>
  <c r="O24" i="9"/>
  <c r="P24" i="9"/>
  <c r="N25" i="9"/>
  <c r="O25" i="9"/>
  <c r="P25"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0" i="9"/>
  <c r="O40" i="9"/>
  <c r="P40" i="9"/>
  <c r="N41" i="9"/>
  <c r="O41" i="9"/>
  <c r="P41" i="9"/>
  <c r="N42" i="9"/>
  <c r="O42" i="9"/>
  <c r="P42" i="9"/>
  <c r="N43" i="9"/>
  <c r="O43" i="9"/>
  <c r="P43" i="9"/>
  <c r="N44" i="9"/>
  <c r="O44" i="9"/>
  <c r="P44" i="9"/>
  <c r="N45" i="9"/>
  <c r="O45" i="9"/>
  <c r="P45" i="9"/>
  <c r="N46" i="9"/>
  <c r="O46" i="9"/>
  <c r="P46" i="9"/>
  <c r="N47" i="9"/>
  <c r="O47" i="9"/>
  <c r="P47" i="9"/>
  <c r="N48" i="9"/>
  <c r="O48" i="9"/>
  <c r="P48" i="9"/>
  <c r="N49" i="9"/>
  <c r="O49" i="9"/>
  <c r="P49" i="9"/>
  <c r="N50" i="9"/>
  <c r="O50" i="9"/>
  <c r="P50" i="9"/>
  <c r="N51" i="9"/>
  <c r="O51" i="9"/>
  <c r="P51" i="9"/>
  <c r="N52" i="9"/>
  <c r="O52" i="9"/>
  <c r="P52" i="9"/>
  <c r="N53" i="9"/>
  <c r="O53" i="9"/>
  <c r="P53" i="9"/>
  <c r="N54" i="9"/>
  <c r="O54" i="9"/>
  <c r="P54" i="9"/>
  <c r="N55" i="9"/>
  <c r="O55" i="9"/>
  <c r="P55" i="9"/>
  <c r="N56" i="9"/>
  <c r="O56" i="9"/>
  <c r="P56" i="9"/>
  <c r="N57" i="9"/>
  <c r="O57" i="9"/>
  <c r="P57" i="9"/>
  <c r="N58" i="9"/>
  <c r="O58" i="9"/>
  <c r="P58" i="9"/>
  <c r="N59" i="9"/>
  <c r="O59" i="9"/>
  <c r="P59" i="9"/>
  <c r="N60" i="9"/>
  <c r="O60" i="9"/>
  <c r="P60" i="9"/>
  <c r="N61" i="9"/>
  <c r="O61" i="9"/>
  <c r="P61" i="9"/>
  <c r="N62" i="9"/>
  <c r="O62" i="9"/>
  <c r="P62" i="9"/>
  <c r="N63" i="9"/>
  <c r="O63" i="9"/>
  <c r="P63" i="9"/>
  <c r="N64" i="9"/>
  <c r="O64" i="9"/>
  <c r="P64" i="9"/>
  <c r="N65" i="9"/>
  <c r="O65" i="9"/>
  <c r="P65" i="9"/>
  <c r="N66" i="9"/>
  <c r="O66" i="9"/>
  <c r="P66" i="9"/>
  <c r="N67" i="9"/>
  <c r="O67" i="9"/>
  <c r="P67" i="9"/>
  <c r="N68" i="9"/>
  <c r="O68" i="9"/>
  <c r="P68" i="9"/>
  <c r="N69" i="9"/>
  <c r="O69" i="9"/>
  <c r="P69" i="9"/>
  <c r="N70" i="9"/>
  <c r="O70" i="9"/>
  <c r="P70" i="9"/>
  <c r="N71" i="9"/>
  <c r="O71" i="9"/>
  <c r="P71" i="9"/>
  <c r="N72" i="9"/>
  <c r="O72" i="9"/>
  <c r="P72" i="9"/>
  <c r="N73" i="9"/>
  <c r="O73" i="9"/>
  <c r="P73" i="9"/>
  <c r="N74" i="9"/>
  <c r="O74" i="9"/>
  <c r="P74" i="9"/>
  <c r="N75" i="9"/>
  <c r="O75" i="9"/>
  <c r="P75" i="9"/>
  <c r="N76" i="9"/>
  <c r="O76" i="9"/>
  <c r="P76" i="9"/>
  <c r="N77" i="9"/>
  <c r="O77" i="9"/>
  <c r="P77" i="9"/>
  <c r="N78" i="9"/>
  <c r="O78" i="9"/>
  <c r="P78" i="9"/>
  <c r="N79" i="9"/>
  <c r="O79" i="9"/>
  <c r="P79" i="9"/>
  <c r="N80" i="9"/>
  <c r="O80" i="9"/>
  <c r="P80" i="9"/>
  <c r="N81" i="9"/>
  <c r="O81" i="9"/>
  <c r="P81" i="9"/>
  <c r="N82" i="9"/>
  <c r="O82" i="9"/>
  <c r="P82" i="9"/>
  <c r="N83" i="9"/>
  <c r="O83" i="9"/>
  <c r="P83" i="9"/>
  <c r="N84" i="9"/>
  <c r="O84" i="9"/>
  <c r="P84" i="9"/>
  <c r="N85" i="9"/>
  <c r="O85" i="9"/>
  <c r="P85" i="9"/>
  <c r="N86" i="9"/>
  <c r="O86" i="9"/>
  <c r="P86" i="9"/>
  <c r="N87" i="9"/>
  <c r="O87" i="9"/>
  <c r="P87" i="9"/>
  <c r="N88" i="9"/>
  <c r="O88" i="9"/>
  <c r="P88" i="9"/>
  <c r="N89" i="9"/>
  <c r="O89" i="9"/>
  <c r="P89" i="9"/>
  <c r="N90" i="9"/>
  <c r="O90" i="9"/>
  <c r="P90" i="9"/>
  <c r="N91" i="9"/>
  <c r="O91" i="9"/>
  <c r="P91" i="9"/>
  <c r="N92" i="9"/>
  <c r="O92" i="9"/>
  <c r="P92" i="9"/>
  <c r="N93" i="9"/>
  <c r="O93" i="9"/>
  <c r="P93" i="9"/>
  <c r="N94" i="9"/>
  <c r="O94" i="9"/>
  <c r="P94" i="9"/>
  <c r="N26" i="8"/>
  <c r="O26" i="8"/>
  <c r="P26" i="8"/>
  <c r="N27" i="8"/>
  <c r="O27" i="8"/>
  <c r="P27" i="8"/>
  <c r="N28" i="8"/>
  <c r="O28" i="8"/>
  <c r="P28" i="8"/>
  <c r="N29" i="8"/>
  <c r="O29" i="8"/>
  <c r="P29" i="8"/>
  <c r="N30" i="8"/>
  <c r="O30" i="8"/>
  <c r="P30" i="8"/>
  <c r="N31" i="8"/>
  <c r="O31" i="8"/>
  <c r="P31" i="8"/>
  <c r="N32" i="8"/>
  <c r="O32" i="8"/>
  <c r="P32" i="8"/>
  <c r="N33" i="8"/>
  <c r="O33" i="8"/>
  <c r="P33" i="8"/>
  <c r="N34" i="8"/>
  <c r="O34" i="8"/>
  <c r="P34" i="8"/>
  <c r="N35" i="8"/>
  <c r="O35" i="8"/>
  <c r="P35" i="8"/>
  <c r="N36" i="8"/>
  <c r="O36" i="8"/>
  <c r="P36" i="8"/>
  <c r="N37" i="8"/>
  <c r="O37" i="8"/>
  <c r="P37" i="8"/>
  <c r="N38" i="8"/>
  <c r="O38" i="8"/>
  <c r="P38" i="8"/>
  <c r="N39" i="8"/>
  <c r="O39" i="8"/>
  <c r="P39" i="8"/>
  <c r="N40" i="8"/>
  <c r="O40" i="8"/>
  <c r="P40" i="8"/>
  <c r="N41" i="8"/>
  <c r="O41" i="8"/>
  <c r="P41" i="8"/>
  <c r="N42" i="8"/>
  <c r="O42" i="8"/>
  <c r="P42" i="8"/>
  <c r="N43" i="8"/>
  <c r="O43" i="8"/>
  <c r="P43" i="8"/>
  <c r="N44" i="8"/>
  <c r="O44" i="8"/>
  <c r="P44" i="8"/>
  <c r="N45" i="8"/>
  <c r="O45" i="8"/>
  <c r="P45" i="8"/>
  <c r="N46" i="8"/>
  <c r="O46" i="8"/>
  <c r="P46" i="8"/>
  <c r="N47" i="8"/>
  <c r="O47" i="8"/>
  <c r="P47" i="8"/>
  <c r="N48" i="8"/>
  <c r="O48" i="8"/>
  <c r="P48" i="8"/>
  <c r="N49" i="8"/>
  <c r="O49" i="8"/>
  <c r="P49" i="8"/>
  <c r="N50" i="8"/>
  <c r="O50" i="8"/>
  <c r="P50" i="8"/>
  <c r="N51" i="8"/>
  <c r="O51" i="8"/>
  <c r="P51" i="8"/>
  <c r="N52" i="8"/>
  <c r="O52" i="8"/>
  <c r="P52" i="8"/>
  <c r="N53" i="8"/>
  <c r="O53" i="8"/>
  <c r="P53" i="8"/>
  <c r="N54" i="8"/>
  <c r="O54" i="8"/>
  <c r="P54" i="8"/>
  <c r="N55" i="8"/>
  <c r="O55" i="8"/>
  <c r="P55" i="8"/>
  <c r="N56" i="8"/>
  <c r="O56" i="8"/>
  <c r="P56" i="8"/>
  <c r="N57" i="8"/>
  <c r="O57" i="8"/>
  <c r="P57" i="8"/>
  <c r="N58" i="8"/>
  <c r="O58" i="8"/>
  <c r="P58" i="8"/>
  <c r="N59" i="8"/>
  <c r="O59" i="8"/>
  <c r="P59" i="8"/>
  <c r="N60" i="8"/>
  <c r="O60" i="8"/>
  <c r="P60" i="8"/>
  <c r="N61" i="8"/>
  <c r="O61" i="8"/>
  <c r="P61" i="8"/>
  <c r="N62" i="8"/>
  <c r="O62" i="8"/>
  <c r="P62" i="8"/>
  <c r="N63" i="8"/>
  <c r="O63" i="8"/>
  <c r="P63" i="8"/>
  <c r="N64" i="8"/>
  <c r="O64" i="8"/>
  <c r="P64" i="8"/>
  <c r="N65" i="8"/>
  <c r="O65" i="8"/>
  <c r="P65" i="8"/>
  <c r="N66" i="8"/>
  <c r="O66" i="8"/>
  <c r="P66" i="8"/>
  <c r="N67" i="8"/>
  <c r="O67" i="8"/>
  <c r="P67" i="8"/>
  <c r="N68" i="8"/>
  <c r="O68" i="8"/>
  <c r="P68" i="8"/>
  <c r="N69" i="8"/>
  <c r="O69" i="8"/>
  <c r="P69" i="8"/>
  <c r="N70" i="8"/>
  <c r="O70" i="8"/>
  <c r="P70" i="8"/>
  <c r="N71" i="8"/>
  <c r="O71" i="8"/>
  <c r="P71" i="8"/>
  <c r="N72" i="8"/>
  <c r="O72" i="8"/>
  <c r="P72" i="8"/>
  <c r="N73" i="8"/>
  <c r="O73" i="8"/>
  <c r="P73" i="8"/>
  <c r="N74" i="8"/>
  <c r="O74" i="8"/>
  <c r="P74" i="8"/>
  <c r="N75" i="8"/>
  <c r="O75" i="8"/>
  <c r="P75" i="8"/>
  <c r="N76" i="8"/>
  <c r="O76" i="8"/>
  <c r="P76" i="8"/>
  <c r="N77" i="8"/>
  <c r="O77" i="8"/>
  <c r="P77" i="8"/>
  <c r="N78" i="8"/>
  <c r="O78" i="8"/>
  <c r="P78" i="8"/>
  <c r="N79" i="8"/>
  <c r="O79" i="8"/>
  <c r="P79" i="8"/>
  <c r="N80" i="8"/>
  <c r="O80" i="8"/>
  <c r="P80" i="8"/>
  <c r="N81" i="8"/>
  <c r="O81" i="8"/>
  <c r="P81" i="8"/>
  <c r="N82" i="8"/>
  <c r="O82" i="8"/>
  <c r="P82" i="8"/>
  <c r="N83" i="8"/>
  <c r="O83" i="8"/>
  <c r="P83" i="8"/>
  <c r="N84" i="8"/>
  <c r="O84" i="8"/>
  <c r="P84" i="8"/>
  <c r="N85" i="8"/>
  <c r="O85" i="8"/>
  <c r="P85" i="8"/>
  <c r="N86" i="8"/>
  <c r="O86" i="8"/>
  <c r="P86" i="8"/>
  <c r="N87" i="8"/>
  <c r="O87" i="8"/>
  <c r="P87" i="8"/>
  <c r="N88" i="8"/>
  <c r="O88" i="8"/>
  <c r="P88" i="8"/>
  <c r="N89" i="8"/>
  <c r="O89" i="8"/>
  <c r="P89" i="8"/>
  <c r="N90" i="8"/>
  <c r="O90" i="8"/>
  <c r="P90" i="8"/>
  <c r="N91" i="8"/>
  <c r="O91" i="8"/>
  <c r="P91" i="8"/>
  <c r="N92" i="8"/>
  <c r="O92" i="8"/>
  <c r="P92" i="8"/>
  <c r="N93" i="8"/>
  <c r="O93" i="8"/>
  <c r="P93" i="8"/>
  <c r="N94" i="8"/>
  <c r="O94" i="8"/>
  <c r="P94" i="8"/>
  <c r="N95" i="8"/>
  <c r="O95" i="8"/>
  <c r="P95" i="8"/>
  <c r="N96" i="8"/>
  <c r="O96" i="8"/>
  <c r="P96" i="8"/>
  <c r="N97" i="8"/>
  <c r="O97" i="8"/>
  <c r="P97" i="8"/>
  <c r="N98" i="8"/>
  <c r="O98" i="8"/>
  <c r="P98" i="8"/>
  <c r="N99" i="8"/>
  <c r="O99" i="8"/>
  <c r="P99" i="8"/>
  <c r="P25" i="8"/>
  <c r="O25" i="8"/>
  <c r="P21" i="8"/>
  <c r="O21" i="8"/>
  <c r="N20" i="8"/>
  <c r="N21" i="8"/>
  <c r="N22" i="8"/>
  <c r="N23" i="8"/>
  <c r="N24" i="8"/>
  <c r="N25" i="8"/>
  <c r="N9" i="8"/>
  <c r="O9" i="8"/>
  <c r="P9" i="8"/>
  <c r="N10" i="8"/>
  <c r="O10" i="8"/>
  <c r="P10" i="8"/>
  <c r="N11" i="8"/>
  <c r="O11" i="8"/>
  <c r="P11" i="8"/>
  <c r="N12" i="8"/>
  <c r="O12" i="8"/>
  <c r="P12" i="8"/>
  <c r="N13" i="8"/>
  <c r="O13" i="8"/>
  <c r="P13" i="8"/>
  <c r="N14" i="8"/>
  <c r="O14" i="8"/>
  <c r="P14" i="8"/>
  <c r="N15" i="8"/>
  <c r="O15" i="8"/>
  <c r="P15" i="8"/>
  <c r="N16" i="8"/>
  <c r="O16" i="8"/>
  <c r="P16" i="8"/>
  <c r="N17" i="8"/>
  <c r="O17" i="8"/>
  <c r="P17" i="8"/>
  <c r="N18" i="8"/>
  <c r="O18" i="8"/>
  <c r="P18" i="8"/>
  <c r="N19" i="8"/>
  <c r="O19" i="8"/>
  <c r="P19" i="8"/>
  <c r="P8" i="8"/>
  <c r="O8" i="8"/>
  <c r="N8" i="8"/>
  <c r="N8" i="7"/>
  <c r="O8" i="7"/>
  <c r="P8" i="7"/>
  <c r="N9" i="7"/>
  <c r="O9" i="7"/>
  <c r="P9" i="7"/>
  <c r="N10" i="7"/>
  <c r="O10" i="7"/>
  <c r="P10" i="7"/>
  <c r="N11" i="7"/>
  <c r="O11" i="7"/>
  <c r="P11" i="7"/>
  <c r="N12" i="7"/>
  <c r="O12" i="7"/>
  <c r="P12" i="7"/>
  <c r="N13" i="7"/>
  <c r="O13" i="7"/>
  <c r="P13" i="7"/>
  <c r="N14" i="7"/>
  <c r="O14" i="7"/>
  <c r="P14" i="7"/>
  <c r="N15" i="7"/>
  <c r="O15" i="7"/>
  <c r="P15" i="7"/>
  <c r="N16" i="7"/>
  <c r="O16" i="7"/>
  <c r="P16" i="7"/>
  <c r="N17" i="7"/>
  <c r="O17" i="7"/>
  <c r="P17" i="7"/>
  <c r="N18" i="7"/>
  <c r="O18" i="7"/>
  <c r="P18" i="7"/>
  <c r="N19" i="7"/>
  <c r="O19" i="7"/>
  <c r="P19" i="7"/>
  <c r="N20" i="7"/>
  <c r="O20" i="7"/>
  <c r="P20" i="7"/>
  <c r="N21" i="7"/>
  <c r="O21" i="7"/>
  <c r="P21" i="7"/>
  <c r="N22" i="7"/>
  <c r="O22" i="7"/>
  <c r="P22" i="7"/>
  <c r="N23" i="7"/>
  <c r="O23" i="7"/>
  <c r="P23" i="7"/>
  <c r="N24" i="7"/>
  <c r="O24" i="7"/>
  <c r="P24" i="7"/>
  <c r="N25" i="7"/>
  <c r="O25" i="7"/>
  <c r="P25" i="7"/>
  <c r="N26" i="7"/>
  <c r="O26" i="7"/>
  <c r="P26" i="7"/>
  <c r="N27" i="7"/>
  <c r="O27" i="7"/>
  <c r="P27" i="7"/>
  <c r="N28" i="7"/>
  <c r="O28" i="7"/>
  <c r="P28" i="7"/>
  <c r="N29" i="7"/>
  <c r="O29" i="7"/>
  <c r="P29" i="7"/>
  <c r="N30" i="7"/>
  <c r="O30" i="7"/>
  <c r="P30" i="7"/>
  <c r="N31" i="7"/>
  <c r="O31" i="7"/>
  <c r="P31" i="7"/>
  <c r="N32" i="7"/>
  <c r="O32" i="7"/>
  <c r="P32" i="7"/>
  <c r="N33" i="7"/>
  <c r="O33" i="7"/>
  <c r="P33" i="7"/>
  <c r="N34" i="7"/>
  <c r="O34" i="7"/>
  <c r="P34" i="7"/>
  <c r="N35" i="7"/>
  <c r="O35" i="7"/>
  <c r="P35" i="7"/>
  <c r="N36" i="7"/>
  <c r="O36" i="7"/>
  <c r="P36" i="7"/>
  <c r="N37" i="7"/>
  <c r="O37" i="7"/>
  <c r="P37" i="7"/>
  <c r="N38" i="7"/>
  <c r="O38" i="7"/>
  <c r="P38" i="7"/>
  <c r="N39" i="7"/>
  <c r="O39" i="7"/>
  <c r="P39" i="7"/>
  <c r="N40" i="7"/>
  <c r="O40" i="7"/>
  <c r="P40" i="7"/>
  <c r="N41" i="7"/>
  <c r="O41" i="7"/>
  <c r="P41" i="7"/>
  <c r="N42" i="7"/>
  <c r="O42" i="7"/>
  <c r="P42" i="7"/>
  <c r="N43" i="7"/>
  <c r="O43" i="7"/>
  <c r="P43" i="7"/>
  <c r="N44" i="7"/>
  <c r="O44" i="7"/>
  <c r="P44" i="7"/>
  <c r="N45" i="7"/>
  <c r="O45" i="7"/>
  <c r="P45" i="7"/>
  <c r="N46" i="7"/>
  <c r="O46" i="7"/>
  <c r="P46" i="7"/>
  <c r="N47" i="7"/>
  <c r="O47" i="7"/>
  <c r="P47" i="7"/>
  <c r="N48" i="7"/>
  <c r="O48" i="7"/>
  <c r="P48" i="7"/>
  <c r="N49" i="7"/>
  <c r="O49" i="7"/>
  <c r="P49" i="7"/>
  <c r="N50" i="7"/>
  <c r="O50" i="7"/>
  <c r="P50" i="7"/>
  <c r="N51" i="7"/>
  <c r="O51" i="7"/>
  <c r="P51" i="7"/>
  <c r="N52" i="7"/>
  <c r="O52" i="7"/>
  <c r="P52" i="7"/>
  <c r="N53" i="7"/>
  <c r="O53" i="7"/>
  <c r="P53" i="7"/>
  <c r="N54" i="7"/>
  <c r="O54" i="7"/>
  <c r="P54" i="7"/>
  <c r="N55" i="7"/>
  <c r="O55" i="7"/>
  <c r="P55" i="7"/>
  <c r="N56" i="7"/>
  <c r="O56" i="7"/>
  <c r="P56" i="7"/>
  <c r="N57" i="7"/>
  <c r="O57" i="7"/>
  <c r="P57" i="7"/>
  <c r="N58" i="7"/>
  <c r="O58" i="7"/>
  <c r="P58" i="7"/>
  <c r="N59" i="7"/>
  <c r="O59" i="7"/>
  <c r="P59" i="7"/>
  <c r="N60" i="7"/>
  <c r="O60" i="7"/>
  <c r="P60" i="7"/>
  <c r="N61" i="7"/>
  <c r="O61" i="7"/>
  <c r="P61" i="7"/>
  <c r="N62" i="7"/>
  <c r="O62" i="7"/>
  <c r="P62" i="7"/>
  <c r="N63" i="7"/>
  <c r="O63" i="7"/>
  <c r="P63" i="7"/>
  <c r="N64" i="7"/>
  <c r="O64" i="7"/>
  <c r="P64" i="7"/>
  <c r="N65" i="7"/>
  <c r="O65" i="7"/>
  <c r="P65" i="7"/>
  <c r="N66" i="7"/>
  <c r="O66" i="7"/>
  <c r="P66" i="7"/>
  <c r="N67" i="7"/>
  <c r="O67" i="7"/>
  <c r="P67" i="7"/>
  <c r="N68" i="7"/>
  <c r="O68" i="7"/>
  <c r="P68" i="7"/>
  <c r="N69" i="7"/>
  <c r="O69" i="7"/>
  <c r="P69" i="7"/>
  <c r="N70" i="7"/>
  <c r="O70" i="7"/>
  <c r="P70" i="7"/>
  <c r="N71" i="7"/>
  <c r="O71" i="7"/>
  <c r="P71" i="7"/>
  <c r="N72" i="7"/>
  <c r="O72" i="7"/>
  <c r="P72" i="7"/>
  <c r="N73" i="7"/>
  <c r="O73" i="7"/>
  <c r="P73" i="7"/>
  <c r="N74" i="7"/>
  <c r="O74" i="7"/>
  <c r="P74" i="7"/>
  <c r="N75" i="7"/>
  <c r="O75" i="7"/>
  <c r="P75" i="7"/>
  <c r="N76" i="7"/>
  <c r="O76" i="7"/>
  <c r="P76" i="7"/>
  <c r="N77" i="7"/>
  <c r="O77" i="7"/>
  <c r="P77" i="7"/>
  <c r="N78" i="7"/>
  <c r="O78" i="7"/>
  <c r="P78" i="7"/>
  <c r="N79" i="7"/>
  <c r="O79" i="7"/>
  <c r="P79" i="7"/>
  <c r="N80" i="7"/>
  <c r="O80" i="7"/>
  <c r="P80" i="7"/>
  <c r="N81" i="7"/>
  <c r="O81" i="7"/>
  <c r="P81" i="7"/>
  <c r="N82" i="7"/>
  <c r="O82" i="7"/>
  <c r="P82" i="7"/>
  <c r="N83" i="7"/>
  <c r="O83" i="7"/>
  <c r="P83" i="7"/>
  <c r="N84" i="7"/>
  <c r="O84" i="7"/>
  <c r="P84" i="7"/>
  <c r="N85" i="7"/>
  <c r="O85" i="7"/>
  <c r="P85" i="7"/>
  <c r="N86" i="7"/>
  <c r="O86" i="7"/>
  <c r="P86" i="7"/>
  <c r="N87" i="7"/>
  <c r="O87" i="7"/>
  <c r="P87" i="7"/>
  <c r="N88" i="7"/>
  <c r="O88" i="7"/>
  <c r="P88" i="7"/>
  <c r="N89" i="7"/>
  <c r="O89" i="7"/>
  <c r="P89" i="7"/>
  <c r="N90" i="7"/>
  <c r="O90" i="7"/>
  <c r="P90" i="7"/>
  <c r="N91" i="7"/>
  <c r="O91" i="7"/>
  <c r="P91" i="7"/>
  <c r="N92" i="7"/>
  <c r="O92" i="7"/>
  <c r="P92" i="7"/>
  <c r="N93" i="7"/>
  <c r="O93" i="7"/>
  <c r="P93" i="7"/>
  <c r="N94" i="7"/>
  <c r="O94" i="7"/>
  <c r="P94" i="7"/>
  <c r="N95" i="7"/>
  <c r="O95" i="7"/>
  <c r="P95" i="7"/>
  <c r="N96" i="7"/>
  <c r="O96" i="7"/>
  <c r="P96" i="7"/>
  <c r="N97" i="7"/>
  <c r="O97" i="7"/>
  <c r="P97" i="7"/>
  <c r="N98" i="7"/>
  <c r="O98" i="7"/>
  <c r="P98" i="7"/>
  <c r="N99" i="7"/>
  <c r="O99" i="7"/>
  <c r="P99" i="7"/>
  <c r="N8" i="6"/>
  <c r="O8" i="6"/>
  <c r="P8" i="6"/>
  <c r="N9" i="6"/>
  <c r="O9" i="6"/>
  <c r="P9" i="6"/>
  <c r="N10" i="6"/>
  <c r="O10" i="6"/>
  <c r="P10" i="6"/>
  <c r="N11" i="6"/>
  <c r="O11" i="6"/>
  <c r="P11" i="6"/>
  <c r="N12" i="6"/>
  <c r="O12" i="6"/>
  <c r="P12" i="6"/>
  <c r="N13" i="6"/>
  <c r="O13" i="6"/>
  <c r="P13" i="6"/>
  <c r="N14" i="6"/>
  <c r="O14" i="6"/>
  <c r="P14" i="6"/>
  <c r="N15" i="6"/>
  <c r="O15" i="6"/>
  <c r="P15" i="6"/>
  <c r="N16" i="6"/>
  <c r="O16" i="6"/>
  <c r="P16" i="6"/>
  <c r="N17" i="6"/>
  <c r="O17" i="6"/>
  <c r="P17" i="6"/>
  <c r="N18" i="6"/>
  <c r="O18" i="6"/>
  <c r="P18" i="6"/>
  <c r="N19" i="6"/>
  <c r="O19" i="6"/>
  <c r="P19" i="6"/>
  <c r="N20" i="6"/>
  <c r="O20" i="6"/>
  <c r="P20" i="6"/>
  <c r="N21" i="6"/>
  <c r="O21" i="6"/>
  <c r="P21" i="6"/>
  <c r="N22" i="6"/>
  <c r="O22" i="6"/>
  <c r="P22" i="6"/>
  <c r="N23" i="6"/>
  <c r="O23" i="6"/>
  <c r="P23" i="6"/>
  <c r="N24" i="6"/>
  <c r="O24" i="6"/>
  <c r="P24" i="6"/>
  <c r="N25" i="6"/>
  <c r="O25" i="6"/>
  <c r="P25" i="6"/>
  <c r="N26" i="6"/>
  <c r="O26" i="6"/>
  <c r="P26" i="6"/>
  <c r="N27" i="6"/>
  <c r="O27" i="6"/>
  <c r="P27" i="6"/>
  <c r="N28" i="6"/>
  <c r="O28" i="6"/>
  <c r="P28" i="6"/>
  <c r="N29" i="6"/>
  <c r="O29" i="6"/>
  <c r="P29" i="6"/>
  <c r="N30" i="6"/>
  <c r="O30" i="6"/>
  <c r="P30" i="6"/>
  <c r="N31" i="6"/>
  <c r="O31" i="6"/>
  <c r="P31" i="6"/>
  <c r="N32" i="6"/>
  <c r="O32" i="6"/>
  <c r="P32" i="6"/>
  <c r="N33" i="6"/>
  <c r="O33" i="6"/>
  <c r="P33" i="6"/>
  <c r="N34" i="6"/>
  <c r="O34" i="6"/>
  <c r="P34" i="6"/>
  <c r="N35" i="6"/>
  <c r="O35" i="6"/>
  <c r="P35" i="6"/>
  <c r="N36" i="6"/>
  <c r="O36" i="6"/>
  <c r="P36" i="6"/>
  <c r="N37" i="6"/>
  <c r="O37" i="6"/>
  <c r="P37" i="6"/>
  <c r="N38" i="6"/>
  <c r="O38" i="6"/>
  <c r="P38" i="6"/>
  <c r="N39" i="6"/>
  <c r="O39" i="6"/>
  <c r="P39" i="6"/>
  <c r="N40" i="6"/>
  <c r="O40" i="6"/>
  <c r="P40" i="6"/>
  <c r="N41" i="6"/>
  <c r="O41" i="6"/>
  <c r="P41" i="6"/>
  <c r="N42" i="6"/>
  <c r="O42" i="6"/>
  <c r="P42" i="6"/>
  <c r="N43" i="6"/>
  <c r="O43" i="6"/>
  <c r="P43" i="6"/>
  <c r="N44" i="6"/>
  <c r="O44" i="6"/>
  <c r="P44" i="6"/>
  <c r="N45" i="6"/>
  <c r="O45" i="6"/>
  <c r="P45" i="6"/>
  <c r="N46" i="6"/>
  <c r="O46" i="6"/>
  <c r="P46" i="6"/>
  <c r="N47" i="6"/>
  <c r="O47" i="6"/>
  <c r="P47" i="6"/>
  <c r="N48" i="6"/>
  <c r="O48" i="6"/>
  <c r="P48" i="6"/>
  <c r="N49" i="6"/>
  <c r="O49" i="6"/>
  <c r="P49" i="6"/>
  <c r="N50" i="6"/>
  <c r="O50" i="6"/>
  <c r="P50" i="6"/>
  <c r="N51" i="6"/>
  <c r="O51" i="6"/>
  <c r="P51" i="6"/>
  <c r="N52" i="6"/>
  <c r="O52" i="6"/>
  <c r="P52" i="6"/>
  <c r="N53" i="6"/>
  <c r="O53" i="6"/>
  <c r="P53" i="6"/>
  <c r="N54" i="6"/>
  <c r="O54" i="6"/>
  <c r="P54" i="6"/>
  <c r="N55" i="6"/>
  <c r="O55" i="6"/>
  <c r="P55" i="6"/>
  <c r="N56" i="6"/>
  <c r="O56" i="6"/>
  <c r="P56" i="6"/>
  <c r="N57" i="6"/>
  <c r="O57" i="6"/>
  <c r="P57" i="6"/>
  <c r="N58" i="6"/>
  <c r="O58" i="6"/>
  <c r="P58" i="6"/>
  <c r="N59" i="6"/>
  <c r="O59" i="6"/>
  <c r="P59" i="6"/>
  <c r="N60" i="6"/>
  <c r="O60" i="6"/>
  <c r="P60" i="6"/>
  <c r="N61" i="6"/>
  <c r="O61" i="6"/>
  <c r="P61" i="6"/>
  <c r="N62" i="6"/>
  <c r="O62" i="6"/>
  <c r="P62" i="6"/>
  <c r="N63" i="6"/>
  <c r="O63" i="6"/>
  <c r="P63" i="6"/>
  <c r="N64" i="6"/>
  <c r="O64" i="6"/>
  <c r="P64" i="6"/>
  <c r="N65" i="6"/>
  <c r="O65" i="6"/>
  <c r="P65" i="6"/>
  <c r="N66" i="6"/>
  <c r="O66" i="6"/>
  <c r="P66" i="6"/>
  <c r="N67" i="6"/>
  <c r="O67" i="6"/>
  <c r="P67" i="6"/>
  <c r="N68" i="6"/>
  <c r="O68" i="6"/>
  <c r="P68" i="6"/>
  <c r="N69" i="6"/>
  <c r="O69" i="6"/>
  <c r="P69" i="6"/>
  <c r="N70" i="6"/>
  <c r="O70" i="6"/>
  <c r="P70" i="6"/>
  <c r="N71" i="6"/>
  <c r="O71" i="6"/>
  <c r="P71" i="6"/>
  <c r="N72" i="6"/>
  <c r="O72" i="6"/>
  <c r="P72" i="6"/>
  <c r="N73" i="6"/>
  <c r="O73" i="6"/>
  <c r="P73" i="6"/>
  <c r="N74" i="6"/>
  <c r="O74" i="6"/>
  <c r="P74" i="6"/>
  <c r="N75" i="6"/>
  <c r="O75" i="6"/>
  <c r="P75" i="6"/>
  <c r="N76" i="6"/>
  <c r="O76" i="6"/>
  <c r="P76" i="6"/>
  <c r="N77" i="6"/>
  <c r="O77" i="6"/>
  <c r="P77" i="6"/>
  <c r="N78" i="6"/>
  <c r="O78" i="6"/>
  <c r="P78" i="6"/>
  <c r="N79" i="6"/>
  <c r="O79" i="6"/>
  <c r="P79" i="6"/>
  <c r="N80" i="6"/>
  <c r="O80" i="6"/>
  <c r="P80" i="6"/>
  <c r="N81" i="6"/>
  <c r="O81" i="6"/>
  <c r="P81" i="6"/>
  <c r="N82" i="6"/>
  <c r="O82" i="6"/>
  <c r="P82" i="6"/>
  <c r="N83" i="6"/>
  <c r="O83" i="6"/>
  <c r="P83" i="6"/>
  <c r="N84" i="6"/>
  <c r="O84" i="6"/>
  <c r="P84" i="6"/>
  <c r="N85" i="6"/>
  <c r="O85" i="6"/>
  <c r="P85" i="6"/>
  <c r="N86" i="6"/>
  <c r="O86" i="6"/>
  <c r="P86" i="6"/>
  <c r="N87" i="6"/>
  <c r="O87" i="6"/>
  <c r="P87" i="6"/>
  <c r="N88" i="6"/>
  <c r="O88" i="6"/>
  <c r="P88" i="6"/>
  <c r="N89" i="6"/>
  <c r="O89" i="6"/>
  <c r="P89" i="6"/>
  <c r="N90" i="6"/>
  <c r="O90" i="6"/>
  <c r="P90" i="6"/>
  <c r="N91" i="6"/>
  <c r="O91" i="6"/>
  <c r="P91" i="6"/>
  <c r="N92" i="6"/>
  <c r="O92" i="6"/>
  <c r="P92" i="6"/>
  <c r="N93" i="6"/>
  <c r="O93" i="6"/>
  <c r="P93" i="6"/>
  <c r="N94" i="6"/>
  <c r="O94" i="6"/>
  <c r="P94" i="6"/>
  <c r="N95" i="6"/>
  <c r="O95" i="6"/>
  <c r="P95" i="6"/>
  <c r="N96" i="6"/>
  <c r="O96" i="6"/>
  <c r="P96" i="6"/>
  <c r="N97" i="6"/>
  <c r="O97" i="6"/>
  <c r="P97" i="6"/>
  <c r="N98" i="6"/>
  <c r="O98" i="6"/>
  <c r="P98" i="6"/>
  <c r="N99" i="6"/>
  <c r="O99" i="6"/>
  <c r="P99" i="6"/>
  <c r="N8" i="5"/>
  <c r="O8" i="5"/>
  <c r="P8" i="5"/>
  <c r="N9" i="5"/>
  <c r="O9" i="5"/>
  <c r="P9" i="5"/>
  <c r="N10" i="5"/>
  <c r="O10" i="5"/>
  <c r="P10" i="5"/>
  <c r="N11" i="5"/>
  <c r="O11" i="5"/>
  <c r="P11" i="5"/>
  <c r="N12" i="5"/>
  <c r="O12" i="5"/>
  <c r="P12" i="5"/>
  <c r="N13" i="5"/>
  <c r="O13" i="5"/>
  <c r="P13" i="5"/>
  <c r="N14" i="5"/>
  <c r="O14" i="5"/>
  <c r="P14" i="5"/>
  <c r="N15" i="5"/>
  <c r="O15" i="5"/>
  <c r="P15" i="5"/>
  <c r="N16" i="5"/>
  <c r="O16" i="5"/>
  <c r="P16" i="5"/>
  <c r="N17" i="5"/>
  <c r="O17" i="5"/>
  <c r="P17" i="5"/>
  <c r="N18" i="5"/>
  <c r="O18" i="5"/>
  <c r="P18" i="5"/>
  <c r="N19" i="5"/>
  <c r="O19" i="5"/>
  <c r="P19" i="5"/>
  <c r="N20" i="5"/>
  <c r="O20" i="5"/>
  <c r="P20" i="5"/>
  <c r="N21" i="5"/>
  <c r="O21" i="5"/>
  <c r="P21" i="5"/>
  <c r="N22" i="5"/>
  <c r="O22" i="5"/>
  <c r="P22" i="5"/>
  <c r="N23" i="5"/>
  <c r="O23" i="5"/>
  <c r="P23" i="5"/>
  <c r="N24" i="5"/>
  <c r="O24" i="5"/>
  <c r="P24" i="5"/>
  <c r="N25" i="5"/>
  <c r="O25" i="5"/>
  <c r="P25" i="5"/>
  <c r="N26" i="5"/>
  <c r="O26" i="5"/>
  <c r="P26" i="5"/>
  <c r="N27" i="5"/>
  <c r="O27" i="5"/>
  <c r="P27" i="5"/>
  <c r="N28" i="5"/>
  <c r="O28" i="5"/>
  <c r="P28" i="5"/>
  <c r="N29" i="5"/>
  <c r="O29" i="5"/>
  <c r="P29" i="5"/>
  <c r="N30" i="5"/>
  <c r="O30" i="5"/>
  <c r="P30" i="5"/>
  <c r="N31" i="5"/>
  <c r="O31" i="5"/>
  <c r="P31" i="5"/>
  <c r="N32" i="5"/>
  <c r="O32" i="5"/>
  <c r="P32" i="5"/>
  <c r="N33" i="5"/>
  <c r="O33" i="5"/>
  <c r="P33" i="5"/>
  <c r="N34" i="5"/>
  <c r="O34" i="5"/>
  <c r="P34" i="5"/>
  <c r="N35" i="5"/>
  <c r="O35" i="5"/>
  <c r="P35" i="5"/>
  <c r="N36" i="5"/>
  <c r="O36" i="5"/>
  <c r="P36" i="5"/>
  <c r="N37" i="5"/>
  <c r="O37" i="5"/>
  <c r="P37" i="5"/>
  <c r="N38" i="5"/>
  <c r="O38" i="5"/>
  <c r="P38" i="5"/>
  <c r="N39" i="5"/>
  <c r="O39" i="5"/>
  <c r="P39" i="5"/>
  <c r="N40" i="5"/>
  <c r="O40" i="5"/>
  <c r="P40" i="5"/>
  <c r="N41" i="5"/>
  <c r="O41" i="5"/>
  <c r="P41" i="5"/>
  <c r="N42" i="5"/>
  <c r="O42" i="5"/>
  <c r="P42" i="5"/>
  <c r="N43" i="5"/>
  <c r="O43" i="5"/>
  <c r="P43" i="5"/>
  <c r="N44" i="5"/>
  <c r="O44" i="5"/>
  <c r="P44" i="5"/>
  <c r="N45" i="5"/>
  <c r="O45" i="5"/>
  <c r="P45" i="5"/>
  <c r="N46" i="5"/>
  <c r="O46" i="5"/>
  <c r="P46" i="5"/>
  <c r="N47" i="5"/>
  <c r="O47" i="5"/>
  <c r="P47" i="5"/>
  <c r="N48" i="5"/>
  <c r="O48" i="5"/>
  <c r="P48" i="5"/>
  <c r="N49" i="5"/>
  <c r="O49" i="5"/>
  <c r="P49" i="5"/>
  <c r="N50" i="5"/>
  <c r="O50" i="5"/>
  <c r="P50" i="5"/>
  <c r="N51" i="5"/>
  <c r="O51" i="5"/>
  <c r="P51" i="5"/>
  <c r="N52" i="5"/>
  <c r="O52" i="5"/>
  <c r="P52" i="5"/>
  <c r="N53" i="5"/>
  <c r="O53" i="5"/>
  <c r="P53" i="5"/>
  <c r="N54" i="5"/>
  <c r="O54" i="5"/>
  <c r="P54" i="5"/>
  <c r="N55" i="5"/>
  <c r="O55" i="5"/>
  <c r="P55" i="5"/>
  <c r="N56" i="5"/>
  <c r="O56" i="5"/>
  <c r="P56" i="5"/>
  <c r="N57" i="5"/>
  <c r="O57" i="5"/>
  <c r="P57" i="5"/>
  <c r="N58" i="5"/>
  <c r="O58" i="5"/>
  <c r="P58" i="5"/>
  <c r="N59" i="5"/>
  <c r="O59" i="5"/>
  <c r="P59" i="5"/>
  <c r="N60" i="5"/>
  <c r="O60" i="5"/>
  <c r="P60" i="5"/>
  <c r="N61" i="5"/>
  <c r="O61" i="5"/>
  <c r="P61" i="5"/>
  <c r="N62" i="5"/>
  <c r="O62" i="5"/>
  <c r="P62" i="5"/>
  <c r="N63" i="5"/>
  <c r="O63" i="5"/>
  <c r="P63" i="5"/>
  <c r="N64" i="5"/>
  <c r="O64" i="5"/>
  <c r="P64" i="5"/>
  <c r="N65" i="5"/>
  <c r="O65" i="5"/>
  <c r="P65" i="5"/>
  <c r="N66" i="5"/>
  <c r="O66" i="5"/>
  <c r="P66" i="5"/>
  <c r="N67" i="5"/>
  <c r="O67" i="5"/>
  <c r="P67" i="5"/>
  <c r="N68" i="5"/>
  <c r="O68" i="5"/>
  <c r="P68" i="5"/>
  <c r="N69" i="5"/>
  <c r="O69" i="5"/>
  <c r="P69" i="5"/>
  <c r="N70" i="5"/>
  <c r="O70" i="5"/>
  <c r="P70" i="5"/>
  <c r="N71" i="5"/>
  <c r="O71" i="5"/>
  <c r="P71" i="5"/>
  <c r="N72" i="5"/>
  <c r="O72" i="5"/>
  <c r="P72" i="5"/>
  <c r="N73" i="5"/>
  <c r="O73" i="5"/>
  <c r="P73" i="5"/>
  <c r="N74" i="5"/>
  <c r="O74" i="5"/>
  <c r="P74" i="5"/>
  <c r="N75" i="5"/>
  <c r="O75" i="5"/>
  <c r="P75" i="5"/>
  <c r="N76" i="5"/>
  <c r="O76" i="5"/>
  <c r="P76" i="5"/>
  <c r="N77" i="5"/>
  <c r="O77" i="5"/>
  <c r="P77" i="5"/>
  <c r="N78" i="5"/>
  <c r="O78" i="5"/>
  <c r="P78" i="5"/>
  <c r="N79" i="5"/>
  <c r="O79" i="5"/>
  <c r="P79" i="5"/>
  <c r="N80" i="5"/>
  <c r="O80" i="5"/>
  <c r="P80" i="5"/>
  <c r="N81" i="5"/>
  <c r="O81" i="5"/>
  <c r="P81" i="5"/>
  <c r="N82" i="5"/>
  <c r="O82" i="5"/>
  <c r="P82" i="5"/>
  <c r="N83" i="5"/>
  <c r="O83" i="5"/>
  <c r="P83" i="5"/>
  <c r="N84" i="5"/>
  <c r="O84" i="5"/>
  <c r="P84" i="5"/>
  <c r="N85" i="5"/>
  <c r="O85" i="5"/>
  <c r="P85" i="5"/>
  <c r="N86" i="5"/>
  <c r="O86" i="5"/>
  <c r="P86" i="5"/>
  <c r="N87" i="5"/>
  <c r="O87" i="5"/>
  <c r="P87" i="5"/>
  <c r="N88" i="5"/>
  <c r="O88" i="5"/>
  <c r="P88" i="5"/>
  <c r="N89" i="5"/>
  <c r="O89" i="5"/>
  <c r="P89" i="5"/>
  <c r="N90" i="5"/>
  <c r="O90" i="5"/>
  <c r="P90" i="5"/>
  <c r="N91" i="5"/>
  <c r="O91" i="5"/>
  <c r="P91" i="5"/>
  <c r="N92" i="5"/>
  <c r="O92" i="5"/>
  <c r="P92" i="5"/>
  <c r="N93" i="5"/>
  <c r="O93" i="5"/>
  <c r="P93" i="5"/>
  <c r="N94" i="5"/>
  <c r="O94" i="5"/>
  <c r="P94" i="5"/>
  <c r="N95" i="5"/>
  <c r="O95" i="5"/>
  <c r="P95" i="5"/>
  <c r="N96" i="5"/>
  <c r="O96" i="5"/>
  <c r="P96" i="5"/>
  <c r="N97" i="5"/>
  <c r="O97" i="5"/>
  <c r="P97" i="5"/>
  <c r="N98" i="5"/>
  <c r="O98" i="5"/>
  <c r="P98" i="5"/>
  <c r="N99" i="5"/>
  <c r="O99" i="5"/>
  <c r="P99" i="5"/>
  <c r="N8" i="10"/>
  <c r="N9" i="10"/>
  <c r="O9" i="10"/>
  <c r="P9" i="10"/>
  <c r="N10" i="10"/>
  <c r="O10" i="10"/>
  <c r="P10" i="10"/>
  <c r="N11" i="10"/>
  <c r="O11" i="10"/>
  <c r="P11" i="10"/>
  <c r="N12" i="10"/>
  <c r="O12" i="10"/>
  <c r="P12" i="10"/>
  <c r="N13" i="10"/>
  <c r="O13" i="10"/>
  <c r="P13" i="10"/>
  <c r="N14" i="10"/>
  <c r="O14" i="10"/>
  <c r="P14" i="10"/>
  <c r="N15" i="10"/>
  <c r="O15" i="10"/>
  <c r="P15" i="10"/>
  <c r="N16" i="10"/>
  <c r="O16" i="10"/>
  <c r="P16" i="10"/>
  <c r="N17" i="10"/>
  <c r="O17" i="10"/>
  <c r="P17" i="10"/>
  <c r="N18" i="10"/>
  <c r="O18" i="10"/>
  <c r="P18" i="10"/>
  <c r="N19" i="10"/>
  <c r="O19" i="10"/>
  <c r="P19" i="10"/>
  <c r="N20" i="10"/>
  <c r="O20" i="10"/>
  <c r="P20" i="10"/>
  <c r="N21" i="10"/>
  <c r="O21" i="10"/>
  <c r="P21" i="10"/>
  <c r="N22" i="10"/>
  <c r="O22" i="10"/>
  <c r="P22" i="10"/>
  <c r="N23" i="10"/>
  <c r="O23" i="10"/>
  <c r="P23" i="10"/>
  <c r="N24" i="10"/>
  <c r="O24" i="10"/>
  <c r="P24" i="10"/>
  <c r="N25" i="10"/>
  <c r="O25" i="10"/>
  <c r="P25" i="10"/>
  <c r="N26" i="10"/>
  <c r="O26" i="10"/>
  <c r="P26" i="10"/>
  <c r="N27" i="10"/>
  <c r="O27" i="10"/>
  <c r="P27" i="10"/>
  <c r="N28" i="10"/>
  <c r="O28" i="10"/>
  <c r="P28" i="10"/>
  <c r="N29" i="10"/>
  <c r="O29" i="10"/>
  <c r="P29" i="10"/>
  <c r="N30" i="10"/>
  <c r="O30" i="10"/>
  <c r="P30" i="10"/>
  <c r="N31" i="10"/>
  <c r="O31" i="10"/>
  <c r="P31" i="10"/>
  <c r="N32" i="10"/>
  <c r="O32" i="10"/>
  <c r="P32" i="10"/>
  <c r="N33" i="10"/>
  <c r="O33" i="10"/>
  <c r="P33" i="10"/>
  <c r="N34" i="10"/>
  <c r="O34" i="10"/>
  <c r="P34" i="10"/>
  <c r="N35" i="10"/>
  <c r="O35" i="10"/>
  <c r="P35" i="10"/>
  <c r="N36" i="10"/>
  <c r="O36" i="10"/>
  <c r="P36" i="10"/>
  <c r="N37" i="10"/>
  <c r="O37" i="10"/>
  <c r="P37" i="10"/>
  <c r="N38" i="10"/>
  <c r="O38" i="10"/>
  <c r="P38" i="10"/>
  <c r="N39" i="10"/>
  <c r="O39" i="10"/>
  <c r="P39" i="10"/>
  <c r="N40" i="10"/>
  <c r="O40" i="10"/>
  <c r="P40" i="10"/>
  <c r="N41" i="10"/>
  <c r="O41" i="10"/>
  <c r="P41" i="10"/>
  <c r="N42" i="10"/>
  <c r="O42" i="10"/>
  <c r="P42" i="10"/>
  <c r="N43" i="10"/>
  <c r="O43" i="10"/>
  <c r="P43" i="10"/>
  <c r="N44" i="10"/>
  <c r="O44" i="10"/>
  <c r="P44" i="10"/>
  <c r="N45" i="10"/>
  <c r="O45" i="10"/>
  <c r="P45" i="10"/>
  <c r="N46" i="10"/>
  <c r="O46" i="10"/>
  <c r="P46" i="10"/>
  <c r="N47" i="10"/>
  <c r="O47" i="10"/>
  <c r="P47" i="10"/>
  <c r="N48" i="10"/>
  <c r="O48" i="10"/>
  <c r="P48" i="10"/>
  <c r="N49" i="10"/>
  <c r="O49" i="10"/>
  <c r="P49" i="10"/>
  <c r="N50" i="10"/>
  <c r="O50" i="10"/>
  <c r="P50" i="10"/>
  <c r="N51" i="10"/>
  <c r="O51" i="10"/>
  <c r="P51" i="10"/>
  <c r="N52" i="10"/>
  <c r="O52" i="10"/>
  <c r="P52" i="10"/>
  <c r="N53" i="10"/>
  <c r="O53" i="10"/>
  <c r="P53" i="10"/>
  <c r="N54" i="10"/>
  <c r="O54" i="10"/>
  <c r="P54" i="10"/>
  <c r="N55" i="10"/>
  <c r="O55" i="10"/>
  <c r="P55" i="10"/>
  <c r="N56" i="10"/>
  <c r="O56" i="10"/>
  <c r="P56" i="10"/>
  <c r="N57" i="10"/>
  <c r="O57" i="10"/>
  <c r="P57" i="10"/>
  <c r="N58" i="10"/>
  <c r="O58" i="10"/>
  <c r="P58" i="10"/>
  <c r="N59" i="10"/>
  <c r="O59" i="10"/>
  <c r="P59" i="10"/>
  <c r="N60" i="10"/>
  <c r="O60" i="10"/>
  <c r="P60" i="10"/>
  <c r="N61" i="10"/>
  <c r="O61" i="10"/>
  <c r="P61" i="10"/>
  <c r="N62" i="10"/>
  <c r="O62" i="10"/>
  <c r="P62" i="10"/>
  <c r="N63" i="10"/>
  <c r="O63" i="10"/>
  <c r="P63" i="10"/>
  <c r="N64" i="10"/>
  <c r="O64" i="10"/>
  <c r="P64" i="10"/>
  <c r="N65" i="10"/>
  <c r="O65" i="10"/>
  <c r="P65" i="10"/>
  <c r="N66" i="10"/>
  <c r="O66" i="10"/>
  <c r="P66" i="10"/>
  <c r="N67" i="10"/>
  <c r="O67" i="10"/>
  <c r="P67" i="10"/>
  <c r="N68" i="10"/>
  <c r="O68" i="10"/>
  <c r="P68" i="10"/>
  <c r="N69" i="10"/>
  <c r="O69" i="10"/>
  <c r="P69" i="10"/>
  <c r="N70" i="10"/>
  <c r="O70" i="10"/>
  <c r="P70" i="10"/>
  <c r="N71" i="10"/>
  <c r="O71" i="10"/>
  <c r="P71" i="10"/>
  <c r="N72" i="10"/>
  <c r="O72" i="10"/>
  <c r="P72" i="10"/>
  <c r="N73" i="10"/>
  <c r="O73" i="10"/>
  <c r="P73" i="10"/>
  <c r="N74" i="10"/>
  <c r="O74" i="10"/>
  <c r="P74" i="10"/>
  <c r="N75" i="10"/>
  <c r="O75" i="10"/>
  <c r="P75" i="10"/>
  <c r="N76" i="10"/>
  <c r="O76" i="10"/>
  <c r="P76" i="10"/>
  <c r="N77" i="10"/>
  <c r="O77" i="10"/>
  <c r="P77" i="10"/>
  <c r="N78" i="10"/>
  <c r="O78" i="10"/>
  <c r="P78" i="10"/>
  <c r="N79" i="10"/>
  <c r="O79" i="10"/>
  <c r="P79" i="10"/>
  <c r="N80" i="10"/>
  <c r="O80" i="10"/>
  <c r="P80" i="10"/>
  <c r="N81" i="10"/>
  <c r="O81" i="10"/>
  <c r="P81" i="10"/>
  <c r="N82" i="10"/>
  <c r="O82" i="10"/>
  <c r="P82" i="10"/>
  <c r="N83" i="10"/>
  <c r="O83" i="10"/>
  <c r="P83" i="10"/>
  <c r="N84" i="10"/>
  <c r="O84" i="10"/>
  <c r="P84" i="10"/>
  <c r="N85" i="10"/>
  <c r="O85" i="10"/>
  <c r="P85" i="10"/>
  <c r="N86" i="10"/>
  <c r="O86" i="10"/>
  <c r="P86" i="10"/>
  <c r="N87" i="10"/>
  <c r="O87" i="10"/>
  <c r="P87" i="10"/>
  <c r="N88" i="10"/>
  <c r="O88" i="10"/>
  <c r="P88" i="10"/>
  <c r="N89" i="10"/>
  <c r="O89" i="10"/>
  <c r="P89" i="10"/>
  <c r="N90" i="10"/>
  <c r="O90" i="10"/>
  <c r="P90" i="10"/>
  <c r="N91" i="10"/>
  <c r="O91" i="10"/>
  <c r="P91" i="10"/>
  <c r="N92" i="10"/>
  <c r="O92" i="10"/>
  <c r="P92" i="10"/>
  <c r="N93" i="10"/>
  <c r="O93" i="10"/>
  <c r="P93" i="10"/>
  <c r="N94" i="10"/>
  <c r="O94" i="10"/>
  <c r="P94" i="10"/>
  <c r="N95" i="10"/>
  <c r="O95" i="10"/>
  <c r="P95" i="10"/>
  <c r="N96" i="10"/>
  <c r="O96" i="10"/>
  <c r="P96" i="10"/>
  <c r="N97" i="10"/>
  <c r="O97" i="10"/>
  <c r="P97" i="10"/>
  <c r="N98" i="10"/>
  <c r="O98" i="10"/>
  <c r="P98" i="10"/>
  <c r="N99" i="10"/>
  <c r="O99" i="10"/>
  <c r="P99" i="10"/>
  <c r="L99" i="11" l="1"/>
  <c r="K99" i="11"/>
  <c r="J99" i="11"/>
  <c r="I99" i="11"/>
  <c r="L98" i="11"/>
  <c r="K98" i="11"/>
  <c r="J98" i="11"/>
  <c r="I98" i="11"/>
  <c r="L97" i="11"/>
  <c r="K97" i="11"/>
  <c r="J97" i="11"/>
  <c r="I97" i="11"/>
  <c r="L96" i="11"/>
  <c r="K96" i="11"/>
  <c r="J96" i="11"/>
  <c r="I96" i="11"/>
  <c r="L95" i="11"/>
  <c r="K95" i="11"/>
  <c r="J95" i="11"/>
  <c r="I95" i="11"/>
  <c r="L94" i="11"/>
  <c r="K94" i="11"/>
  <c r="J94" i="11"/>
  <c r="I94" i="11"/>
  <c r="L93" i="11"/>
  <c r="K93" i="11"/>
  <c r="J93" i="11"/>
  <c r="I93" i="11"/>
  <c r="L92" i="11"/>
  <c r="K92" i="11"/>
  <c r="J92" i="11"/>
  <c r="I92" i="11"/>
  <c r="L91" i="11"/>
  <c r="K91" i="11"/>
  <c r="J91" i="11"/>
  <c r="I91" i="11"/>
  <c r="L90" i="11"/>
  <c r="K90" i="11"/>
  <c r="J90" i="11"/>
  <c r="I90" i="11"/>
  <c r="L89" i="11"/>
  <c r="K89" i="11"/>
  <c r="J89" i="11"/>
  <c r="I89" i="11"/>
  <c r="L88" i="11"/>
  <c r="K88" i="11"/>
  <c r="J88" i="11"/>
  <c r="I88" i="11"/>
  <c r="L87" i="11"/>
  <c r="K87" i="11"/>
  <c r="J87" i="11"/>
  <c r="I87" i="11"/>
  <c r="L86" i="11"/>
  <c r="K86" i="11"/>
  <c r="J86" i="11"/>
  <c r="I86" i="11"/>
  <c r="L85" i="11"/>
  <c r="K85" i="11"/>
  <c r="J85" i="11"/>
  <c r="I85" i="11"/>
  <c r="L84" i="11"/>
  <c r="K84" i="11"/>
  <c r="J84" i="11"/>
  <c r="I84" i="11"/>
  <c r="L83" i="11"/>
  <c r="K83" i="11"/>
  <c r="J83" i="11"/>
  <c r="I83" i="11"/>
  <c r="L82" i="11"/>
  <c r="K82" i="11"/>
  <c r="J82" i="11"/>
  <c r="I82" i="11"/>
  <c r="L81" i="11"/>
  <c r="K81" i="11"/>
  <c r="J81" i="11"/>
  <c r="I81" i="11"/>
  <c r="L80" i="11"/>
  <c r="K80" i="11"/>
  <c r="J80" i="11"/>
  <c r="I80" i="11"/>
  <c r="L79" i="11"/>
  <c r="K79" i="11"/>
  <c r="J79" i="11"/>
  <c r="I79" i="11"/>
  <c r="L78" i="11"/>
  <c r="K78" i="11"/>
  <c r="J78" i="11"/>
  <c r="I78" i="11"/>
  <c r="L77" i="11"/>
  <c r="K77" i="11"/>
  <c r="J77" i="11"/>
  <c r="I77" i="11"/>
  <c r="L76" i="11"/>
  <c r="K76" i="11"/>
  <c r="J76" i="11"/>
  <c r="I76" i="11"/>
  <c r="L75" i="11"/>
  <c r="K75" i="11"/>
  <c r="J75" i="11"/>
  <c r="I75" i="11"/>
  <c r="L74" i="11"/>
  <c r="K74" i="11"/>
  <c r="J74" i="11"/>
  <c r="I74" i="11"/>
  <c r="L73" i="11"/>
  <c r="K73" i="11"/>
  <c r="J73" i="11"/>
  <c r="I73" i="11"/>
  <c r="L72" i="11"/>
  <c r="K72" i="11"/>
  <c r="J72" i="11"/>
  <c r="I72" i="11"/>
  <c r="L71" i="11"/>
  <c r="K71" i="11"/>
  <c r="J71" i="11"/>
  <c r="I71" i="11"/>
  <c r="L70" i="11"/>
  <c r="K70" i="11"/>
  <c r="J70" i="11"/>
  <c r="I70" i="11"/>
  <c r="L69" i="11"/>
  <c r="K69" i="11"/>
  <c r="J69" i="11"/>
  <c r="I69" i="11"/>
  <c r="L68" i="11"/>
  <c r="K68" i="11"/>
  <c r="J68" i="11"/>
  <c r="I68" i="11"/>
  <c r="L67" i="11"/>
  <c r="K67" i="11"/>
  <c r="J67" i="11"/>
  <c r="I67" i="11"/>
  <c r="L66" i="11"/>
  <c r="K66" i="11"/>
  <c r="J66" i="11"/>
  <c r="I66" i="11"/>
  <c r="L65" i="11"/>
  <c r="K65" i="11"/>
  <c r="J65" i="11"/>
  <c r="I65" i="11"/>
  <c r="L64" i="11"/>
  <c r="K64" i="11"/>
  <c r="J64" i="11"/>
  <c r="I64" i="11"/>
  <c r="L63" i="11"/>
  <c r="K63" i="11"/>
  <c r="J63" i="11"/>
  <c r="I63" i="11"/>
  <c r="L62" i="11"/>
  <c r="K62" i="11"/>
  <c r="J62" i="11"/>
  <c r="I62" i="11"/>
  <c r="L61" i="11"/>
  <c r="K61" i="11"/>
  <c r="J61" i="11"/>
  <c r="I61" i="11"/>
  <c r="L60" i="11"/>
  <c r="K60" i="11"/>
  <c r="J60" i="11"/>
  <c r="I60" i="11"/>
  <c r="L59" i="11"/>
  <c r="K59" i="11"/>
  <c r="J59" i="11"/>
  <c r="I59" i="11"/>
  <c r="L58" i="11"/>
  <c r="K58" i="11"/>
  <c r="J58" i="11"/>
  <c r="I58" i="11"/>
  <c r="L57" i="11"/>
  <c r="K57" i="11"/>
  <c r="J57" i="11"/>
  <c r="I57" i="11"/>
  <c r="L56" i="11"/>
  <c r="K56" i="11"/>
  <c r="J56" i="11"/>
  <c r="I56" i="11"/>
  <c r="L55" i="11"/>
  <c r="K55" i="11"/>
  <c r="J55" i="11"/>
  <c r="I55" i="11"/>
  <c r="L54" i="11"/>
  <c r="K54" i="11"/>
  <c r="J54" i="11"/>
  <c r="I54" i="11"/>
  <c r="L53" i="11"/>
  <c r="K53" i="11"/>
  <c r="J53" i="11"/>
  <c r="I53" i="11"/>
  <c r="L52" i="11"/>
  <c r="K52" i="11"/>
  <c r="J52" i="11"/>
  <c r="I52" i="11"/>
  <c r="L51" i="11"/>
  <c r="K51" i="11"/>
  <c r="J51" i="11"/>
  <c r="I51" i="11"/>
  <c r="L50" i="11"/>
  <c r="K50" i="11"/>
  <c r="J50" i="11"/>
  <c r="I50" i="11"/>
  <c r="L49" i="11"/>
  <c r="K49" i="11"/>
  <c r="J49" i="11"/>
  <c r="I49" i="11"/>
  <c r="L48" i="11"/>
  <c r="K48" i="11"/>
  <c r="J48" i="11"/>
  <c r="I48" i="11"/>
  <c r="L47" i="11"/>
  <c r="K47" i="11"/>
  <c r="J47" i="11"/>
  <c r="I47" i="11"/>
  <c r="L46" i="11"/>
  <c r="K46" i="11"/>
  <c r="J46" i="11"/>
  <c r="I46" i="11"/>
  <c r="L45" i="11"/>
  <c r="K45" i="11"/>
  <c r="J45" i="11"/>
  <c r="I45" i="11"/>
  <c r="L44" i="11"/>
  <c r="K44" i="11"/>
  <c r="J44" i="11"/>
  <c r="I44" i="11"/>
  <c r="L43" i="11"/>
  <c r="K43" i="11"/>
  <c r="J43" i="11"/>
  <c r="I43" i="11"/>
  <c r="L42" i="11"/>
  <c r="K42" i="11"/>
  <c r="J42" i="11"/>
  <c r="I42" i="11"/>
  <c r="L41" i="11"/>
  <c r="K41" i="11"/>
  <c r="J41" i="11"/>
  <c r="I41" i="11"/>
  <c r="L40" i="11"/>
  <c r="K40" i="11"/>
  <c r="J40" i="11"/>
  <c r="I40" i="11"/>
  <c r="L39" i="11"/>
  <c r="K39" i="11"/>
  <c r="J39" i="11"/>
  <c r="I39" i="11"/>
  <c r="L38" i="11"/>
  <c r="K38" i="11"/>
  <c r="J38" i="11"/>
  <c r="I38" i="11"/>
  <c r="L37" i="11"/>
  <c r="K37" i="11"/>
  <c r="J37" i="11"/>
  <c r="I37" i="11"/>
  <c r="L36" i="11"/>
  <c r="K36" i="11"/>
  <c r="J36" i="11"/>
  <c r="I36" i="11"/>
  <c r="L35" i="11"/>
  <c r="K35" i="11"/>
  <c r="J35" i="11"/>
  <c r="I35" i="11"/>
  <c r="L34" i="11"/>
  <c r="K34" i="11"/>
  <c r="J34" i="11"/>
  <c r="I34" i="11"/>
  <c r="L33" i="11"/>
  <c r="K33" i="11"/>
  <c r="J33" i="11"/>
  <c r="I33" i="11"/>
  <c r="L32" i="11"/>
  <c r="K32" i="11"/>
  <c r="J32" i="11"/>
  <c r="I32" i="11"/>
  <c r="L31" i="11"/>
  <c r="K31" i="11"/>
  <c r="J31" i="11"/>
  <c r="I31" i="11"/>
  <c r="L30" i="11"/>
  <c r="K30" i="11"/>
  <c r="J30" i="11"/>
  <c r="I30" i="11"/>
  <c r="L29" i="11"/>
  <c r="K29" i="11"/>
  <c r="J29" i="11"/>
  <c r="I29" i="11"/>
  <c r="L28" i="11"/>
  <c r="K28" i="11"/>
  <c r="J28" i="11"/>
  <c r="I28" i="11"/>
  <c r="L27" i="11"/>
  <c r="K27" i="11"/>
  <c r="J27" i="11"/>
  <c r="I27" i="11"/>
  <c r="L26" i="11"/>
  <c r="K26" i="11"/>
  <c r="J26" i="11"/>
  <c r="I26" i="11"/>
  <c r="L25" i="11"/>
  <c r="K25" i="11"/>
  <c r="J25" i="11"/>
  <c r="I25" i="11"/>
  <c r="L24" i="11"/>
  <c r="K24" i="11"/>
  <c r="J24" i="11"/>
  <c r="I24" i="11"/>
  <c r="L23" i="11"/>
  <c r="K23" i="11"/>
  <c r="J23" i="11"/>
  <c r="I23" i="11"/>
  <c r="L22" i="11"/>
  <c r="K22" i="11"/>
  <c r="J22" i="11"/>
  <c r="I22" i="11"/>
  <c r="L21" i="11"/>
  <c r="K21" i="11"/>
  <c r="J21" i="11"/>
  <c r="I21" i="11"/>
  <c r="L20" i="11"/>
  <c r="K20" i="11"/>
  <c r="J20" i="11"/>
  <c r="I20" i="11"/>
  <c r="L19" i="11"/>
  <c r="K19" i="11"/>
  <c r="J19" i="11"/>
  <c r="I19" i="11"/>
  <c r="L18" i="11"/>
  <c r="K18" i="11"/>
  <c r="J18" i="11"/>
  <c r="I18" i="11"/>
  <c r="L17" i="11"/>
  <c r="K17" i="11"/>
  <c r="J17" i="11"/>
  <c r="I17" i="11"/>
  <c r="L16" i="11"/>
  <c r="K16" i="11"/>
  <c r="J16" i="11"/>
  <c r="I16" i="11"/>
  <c r="L15" i="11"/>
  <c r="K15" i="11"/>
  <c r="J15" i="11"/>
  <c r="I15" i="11"/>
  <c r="L14" i="11"/>
  <c r="K14" i="11"/>
  <c r="J14" i="11"/>
  <c r="I14" i="11"/>
  <c r="L13" i="11"/>
  <c r="K13" i="11"/>
  <c r="J13" i="11"/>
  <c r="I13" i="11"/>
  <c r="L12" i="11"/>
  <c r="K12" i="11"/>
  <c r="J12" i="11"/>
  <c r="I12" i="11"/>
  <c r="L11" i="11"/>
  <c r="K11" i="11"/>
  <c r="J11" i="11"/>
  <c r="I11" i="11"/>
  <c r="L10" i="11"/>
  <c r="K10" i="11"/>
  <c r="J10" i="11"/>
  <c r="I10" i="11"/>
  <c r="L9" i="11"/>
  <c r="K9" i="11"/>
  <c r="J9" i="11"/>
  <c r="I9" i="11"/>
  <c r="L8" i="11"/>
  <c r="K8" i="11"/>
  <c r="J8" i="11"/>
  <c r="I8"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N23" i="11"/>
  <c r="P22" i="11"/>
  <c r="O22" i="11"/>
  <c r="N22" i="11"/>
  <c r="P21" i="11"/>
  <c r="O21" i="11"/>
  <c r="N21" i="11"/>
  <c r="P20" i="11"/>
  <c r="O20" i="11"/>
  <c r="N20" i="11"/>
  <c r="P19" i="11"/>
  <c r="O19" i="11"/>
  <c r="N19" i="11"/>
  <c r="P18" i="11"/>
  <c r="O18" i="11"/>
  <c r="N18" i="11"/>
  <c r="P17" i="11"/>
  <c r="O17" i="11"/>
  <c r="N17" i="11"/>
  <c r="P16" i="11"/>
  <c r="O16" i="11"/>
  <c r="N16" i="11"/>
  <c r="P15" i="11"/>
  <c r="O15" i="11"/>
  <c r="N15" i="11"/>
  <c r="P14" i="11"/>
  <c r="O14" i="11"/>
  <c r="N14" i="11"/>
  <c r="P13" i="11"/>
  <c r="O13" i="11"/>
  <c r="N13" i="11"/>
  <c r="P12" i="11"/>
  <c r="O12" i="11"/>
  <c r="N12" i="11"/>
  <c r="P11" i="11"/>
  <c r="O11" i="11"/>
  <c r="N11" i="11"/>
  <c r="P10" i="11"/>
  <c r="O10" i="11"/>
  <c r="N10" i="11"/>
  <c r="P9" i="11"/>
  <c r="O9" i="11"/>
  <c r="N9" i="11"/>
  <c r="P8" i="11"/>
  <c r="O8" i="11"/>
  <c r="N8" i="11"/>
  <c r="G99" i="11"/>
  <c r="F99" i="11"/>
  <c r="E99" i="11"/>
  <c r="D99" i="11"/>
  <c r="G98" i="11"/>
  <c r="F98" i="11"/>
  <c r="E98" i="11"/>
  <c r="D98" i="11"/>
  <c r="G97" i="11"/>
  <c r="F97" i="11"/>
  <c r="E97" i="11"/>
  <c r="D97" i="11"/>
  <c r="G96" i="11"/>
  <c r="F96" i="11"/>
  <c r="E96" i="11"/>
  <c r="D96" i="11"/>
  <c r="G95" i="11"/>
  <c r="F95" i="11"/>
  <c r="E95" i="11"/>
  <c r="D95" i="11"/>
  <c r="G94" i="11"/>
  <c r="F94" i="11"/>
  <c r="E94" i="11"/>
  <c r="D94" i="11"/>
  <c r="G93" i="11"/>
  <c r="F93" i="11"/>
  <c r="E93" i="11"/>
  <c r="D93" i="11"/>
  <c r="G92" i="11"/>
  <c r="F92" i="11"/>
  <c r="E92" i="11"/>
  <c r="D92" i="11"/>
  <c r="G91" i="11"/>
  <c r="F91" i="11"/>
  <c r="E91" i="11"/>
  <c r="D91" i="11"/>
  <c r="G90" i="11"/>
  <c r="F90" i="11"/>
  <c r="E90" i="11"/>
  <c r="D90" i="11"/>
  <c r="G89" i="11"/>
  <c r="F89" i="11"/>
  <c r="E89" i="11"/>
  <c r="D89" i="11"/>
  <c r="G88" i="11"/>
  <c r="F88" i="11"/>
  <c r="E88" i="11"/>
  <c r="D88" i="11"/>
  <c r="G87" i="11"/>
  <c r="F87" i="11"/>
  <c r="E87" i="11"/>
  <c r="D87" i="11"/>
  <c r="G86" i="11"/>
  <c r="F86" i="11"/>
  <c r="E86" i="11"/>
  <c r="D86" i="11"/>
  <c r="G85" i="11"/>
  <c r="F85" i="11"/>
  <c r="E85" i="11"/>
  <c r="D85" i="11"/>
  <c r="G84" i="11"/>
  <c r="F84" i="11"/>
  <c r="E84" i="11"/>
  <c r="D84" i="11"/>
  <c r="G83" i="11"/>
  <c r="F83" i="11"/>
  <c r="E83" i="11"/>
  <c r="D83" i="11"/>
  <c r="G82" i="11"/>
  <c r="F82" i="11"/>
  <c r="E82" i="11"/>
  <c r="D82" i="11"/>
  <c r="G81" i="11"/>
  <c r="F81" i="11"/>
  <c r="E81" i="11"/>
  <c r="D81" i="11"/>
  <c r="G80" i="11"/>
  <c r="F80" i="11"/>
  <c r="E80" i="11"/>
  <c r="D80" i="11"/>
  <c r="G79" i="11"/>
  <c r="F79" i="11"/>
  <c r="E79" i="11"/>
  <c r="D79" i="11"/>
  <c r="G78" i="11"/>
  <c r="F78" i="11"/>
  <c r="E78" i="11"/>
  <c r="D78" i="11"/>
  <c r="G77" i="11"/>
  <c r="F77" i="11"/>
  <c r="E77" i="11"/>
  <c r="D77" i="11"/>
  <c r="G76" i="11"/>
  <c r="F76" i="11"/>
  <c r="E76" i="11"/>
  <c r="D76" i="11"/>
  <c r="G75" i="11"/>
  <c r="F75" i="11"/>
  <c r="E75" i="11"/>
  <c r="D75" i="11"/>
  <c r="G74" i="11"/>
  <c r="F74" i="11"/>
  <c r="E74" i="11"/>
  <c r="D74" i="11"/>
  <c r="G73" i="11"/>
  <c r="F73" i="11"/>
  <c r="E73" i="11"/>
  <c r="D73" i="11"/>
  <c r="G72" i="11"/>
  <c r="F72" i="11"/>
  <c r="E72" i="11"/>
  <c r="D72" i="11"/>
  <c r="G71" i="11"/>
  <c r="F71" i="11"/>
  <c r="E71" i="11"/>
  <c r="D71" i="11"/>
  <c r="G70" i="11"/>
  <c r="F70" i="11"/>
  <c r="E70" i="11"/>
  <c r="D70" i="11"/>
  <c r="G69" i="11"/>
  <c r="F69" i="11"/>
  <c r="E69" i="11"/>
  <c r="D69" i="11"/>
  <c r="G68" i="11"/>
  <c r="F68" i="11"/>
  <c r="E68" i="11"/>
  <c r="D68" i="11"/>
  <c r="G67" i="11"/>
  <c r="F67" i="11"/>
  <c r="E67" i="11"/>
  <c r="D67" i="11"/>
  <c r="G66" i="11"/>
  <c r="F66" i="11"/>
  <c r="E66" i="11"/>
  <c r="D66" i="11"/>
  <c r="G65" i="11"/>
  <c r="F65" i="11"/>
  <c r="E65" i="11"/>
  <c r="D65" i="11"/>
  <c r="G64" i="11"/>
  <c r="F64" i="11"/>
  <c r="E64" i="11"/>
  <c r="D64" i="11"/>
  <c r="G63" i="11"/>
  <c r="F63" i="11"/>
  <c r="E63" i="11"/>
  <c r="D63" i="11"/>
  <c r="G62" i="11"/>
  <c r="F62" i="11"/>
  <c r="E62" i="11"/>
  <c r="D62" i="11"/>
  <c r="G61" i="11"/>
  <c r="F61" i="11"/>
  <c r="E61" i="11"/>
  <c r="D61" i="11"/>
  <c r="G60" i="11"/>
  <c r="F60" i="11"/>
  <c r="E60" i="11"/>
  <c r="D60" i="11"/>
  <c r="G59" i="11"/>
  <c r="F59" i="11"/>
  <c r="E59" i="11"/>
  <c r="D59" i="11"/>
  <c r="G58" i="11"/>
  <c r="F58" i="11"/>
  <c r="E58" i="11"/>
  <c r="D58" i="11"/>
  <c r="G57" i="11"/>
  <c r="F57" i="11"/>
  <c r="E57" i="11"/>
  <c r="D57" i="11"/>
  <c r="G56" i="11"/>
  <c r="F56" i="11"/>
  <c r="E56" i="11"/>
  <c r="D56" i="11"/>
  <c r="G55" i="11"/>
  <c r="F55" i="11"/>
  <c r="E55" i="11"/>
  <c r="D55" i="11"/>
  <c r="G54" i="11"/>
  <c r="F54" i="11"/>
  <c r="E54" i="11"/>
  <c r="D54" i="11"/>
  <c r="G53" i="11"/>
  <c r="F53" i="11"/>
  <c r="E53" i="11"/>
  <c r="D53" i="11"/>
  <c r="G52" i="11"/>
  <c r="F52" i="11"/>
  <c r="E52" i="11"/>
  <c r="D52" i="11"/>
  <c r="G51" i="11"/>
  <c r="F51" i="11"/>
  <c r="E51" i="11"/>
  <c r="D51" i="11"/>
  <c r="G50" i="11"/>
  <c r="F50" i="11"/>
  <c r="E50" i="11"/>
  <c r="D50" i="11"/>
  <c r="G49" i="11"/>
  <c r="F49" i="11"/>
  <c r="E49" i="11"/>
  <c r="D49" i="11"/>
  <c r="G48" i="11"/>
  <c r="F48" i="11"/>
  <c r="E48" i="11"/>
  <c r="D48" i="11"/>
  <c r="G47" i="11"/>
  <c r="F47" i="11"/>
  <c r="E47" i="11"/>
  <c r="D47" i="11"/>
  <c r="G46" i="11"/>
  <c r="F46" i="11"/>
  <c r="E46" i="11"/>
  <c r="D46" i="11"/>
  <c r="G45" i="11"/>
  <c r="F45" i="11"/>
  <c r="E45" i="11"/>
  <c r="D45" i="11"/>
  <c r="G44" i="11"/>
  <c r="F44" i="11"/>
  <c r="E44" i="11"/>
  <c r="D44" i="11"/>
  <c r="G43" i="11"/>
  <c r="F43" i="11"/>
  <c r="E43" i="11"/>
  <c r="D43" i="11"/>
  <c r="G42" i="11"/>
  <c r="F42" i="11"/>
  <c r="E42" i="11"/>
  <c r="D42" i="11"/>
  <c r="G41" i="11"/>
  <c r="F41" i="11"/>
  <c r="E41" i="11"/>
  <c r="D41" i="11"/>
  <c r="G40" i="11"/>
  <c r="F40" i="11"/>
  <c r="E40" i="11"/>
  <c r="D40" i="11"/>
  <c r="G39" i="11"/>
  <c r="F39" i="11"/>
  <c r="E39" i="11"/>
  <c r="D39" i="11"/>
  <c r="G38" i="11"/>
  <c r="F38" i="11"/>
  <c r="E38" i="11"/>
  <c r="D38" i="11"/>
  <c r="G37" i="11"/>
  <c r="F37" i="11"/>
  <c r="E37" i="11"/>
  <c r="D37" i="11"/>
  <c r="G36" i="11"/>
  <c r="F36" i="11"/>
  <c r="E36" i="11"/>
  <c r="D36" i="11"/>
  <c r="G35" i="11"/>
  <c r="F35" i="11"/>
  <c r="E35" i="11"/>
  <c r="D35" i="11"/>
  <c r="G34" i="11"/>
  <c r="F34" i="11"/>
  <c r="E34" i="11"/>
  <c r="D34" i="11"/>
  <c r="G33" i="11"/>
  <c r="F33" i="11"/>
  <c r="E33" i="11"/>
  <c r="D33" i="11"/>
  <c r="G32" i="11"/>
  <c r="F32" i="11"/>
  <c r="E32" i="11"/>
  <c r="D32" i="11"/>
  <c r="G31" i="11"/>
  <c r="F31" i="11"/>
  <c r="E31" i="11"/>
  <c r="D31" i="11"/>
  <c r="G30" i="11"/>
  <c r="F30" i="11"/>
  <c r="E30" i="11"/>
  <c r="D30" i="11"/>
  <c r="G29" i="11"/>
  <c r="F29" i="11"/>
  <c r="E29" i="11"/>
  <c r="D29" i="11"/>
  <c r="G28" i="11"/>
  <c r="F28" i="11"/>
  <c r="E28" i="11"/>
  <c r="D28" i="11"/>
  <c r="G27" i="11"/>
  <c r="F27" i="11"/>
  <c r="E27" i="11"/>
  <c r="D27" i="11"/>
  <c r="G26" i="11"/>
  <c r="F26" i="11"/>
  <c r="E26" i="11"/>
  <c r="D26" i="11"/>
  <c r="G25" i="11"/>
  <c r="F25" i="11"/>
  <c r="E25" i="11"/>
  <c r="D25" i="11"/>
  <c r="G24" i="11"/>
  <c r="F24" i="11"/>
  <c r="E24" i="11"/>
  <c r="D24" i="11"/>
  <c r="G23" i="11"/>
  <c r="F23" i="11"/>
  <c r="E23" i="11"/>
  <c r="D23" i="11"/>
  <c r="G22" i="11"/>
  <c r="F22" i="11"/>
  <c r="E22" i="11"/>
  <c r="D22" i="11"/>
  <c r="G21" i="11"/>
  <c r="F21" i="11"/>
  <c r="E21" i="11"/>
  <c r="D21" i="11"/>
  <c r="G20" i="11"/>
  <c r="F20" i="11"/>
  <c r="E20" i="11"/>
  <c r="D20" i="11"/>
  <c r="G19" i="11"/>
  <c r="F19" i="11"/>
  <c r="E19" i="11"/>
  <c r="D19" i="11"/>
  <c r="G18" i="11"/>
  <c r="F18" i="11"/>
  <c r="E18" i="11"/>
  <c r="D18" i="11"/>
  <c r="G17" i="11"/>
  <c r="F17" i="11"/>
  <c r="E17" i="11"/>
  <c r="D17" i="11"/>
  <c r="G16" i="11"/>
  <c r="F16" i="11"/>
  <c r="E16" i="11"/>
  <c r="D16" i="11"/>
  <c r="G15" i="11"/>
  <c r="F15" i="11"/>
  <c r="E15" i="11"/>
  <c r="D15" i="11"/>
  <c r="G14" i="11"/>
  <c r="F14" i="11"/>
  <c r="E14" i="11"/>
  <c r="D14" i="11"/>
  <c r="G13" i="11"/>
  <c r="F13" i="11"/>
  <c r="E13" i="11"/>
  <c r="D13" i="11"/>
  <c r="G12" i="11"/>
  <c r="F12" i="11"/>
  <c r="E12" i="11"/>
  <c r="D12" i="11"/>
  <c r="G11" i="11"/>
  <c r="F11" i="11"/>
  <c r="E11" i="11"/>
  <c r="D11" i="11"/>
  <c r="G10" i="11"/>
  <c r="F10" i="11"/>
  <c r="E10" i="11"/>
  <c r="D10" i="11"/>
  <c r="G9" i="11"/>
  <c r="F9" i="11"/>
  <c r="E9" i="11"/>
  <c r="D9" i="11"/>
  <c r="G8" i="11"/>
  <c r="F8" i="11"/>
  <c r="E8" i="11"/>
  <c r="D8"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Q92" i="11"/>
  <c r="Q93" i="11" s="1"/>
  <c r="Q94" i="11" s="1"/>
  <c r="Q95" i="11" s="1"/>
  <c r="Q96" i="11" s="1"/>
  <c r="Q97" i="11" s="1"/>
  <c r="Q98" i="11" s="1"/>
  <c r="Q99" i="11" s="1"/>
  <c r="B92" i="11"/>
  <c r="B93" i="11" s="1"/>
  <c r="B94" i="11" s="1"/>
  <c r="B95" i="11" s="1"/>
  <c r="B96" i="11" s="1"/>
  <c r="B97" i="11" s="1"/>
  <c r="B98" i="11" s="1"/>
  <c r="B99" i="11" s="1"/>
  <c r="Q92" i="10" l="1"/>
  <c r="Q93" i="10" s="1"/>
  <c r="Q94" i="10" s="1"/>
  <c r="Q95" i="10" s="1"/>
  <c r="Q96" i="10" s="1"/>
  <c r="Q97" i="10" s="1"/>
  <c r="Q98" i="10" s="1"/>
  <c r="Q99" i="10" s="1"/>
  <c r="B92" i="10"/>
  <c r="B93" i="10" s="1"/>
  <c r="B94" i="10" s="1"/>
  <c r="B95" i="10" s="1"/>
  <c r="B96" i="10" s="1"/>
  <c r="B97" i="10" s="1"/>
  <c r="B98" i="10" s="1"/>
  <c r="B99" i="10" s="1"/>
  <c r="Q92" i="9" l="1"/>
  <c r="Q93" i="9" s="1"/>
  <c r="Q94" i="9" s="1"/>
  <c r="Q95" i="9" s="1"/>
  <c r="Q96" i="9" s="1"/>
  <c r="Q97" i="9" s="1"/>
  <c r="Q98" i="9" s="1"/>
  <c r="Q99" i="9" s="1"/>
  <c r="B92" i="9"/>
  <c r="B93" i="9" s="1"/>
  <c r="B94" i="9" s="1"/>
  <c r="B95" i="9" s="1"/>
  <c r="B96" i="9" s="1"/>
  <c r="B97" i="9" s="1"/>
  <c r="B98" i="9" s="1"/>
  <c r="B99" i="9" s="1"/>
  <c r="Q92" i="8"/>
  <c r="Q93" i="8" s="1"/>
  <c r="Q94" i="8" s="1"/>
  <c r="Q95" i="8" s="1"/>
  <c r="Q96" i="8" s="1"/>
  <c r="Q97" i="8" s="1"/>
  <c r="Q98" i="8" s="1"/>
  <c r="Q99" i="8" s="1"/>
  <c r="B92" i="8"/>
  <c r="B93" i="8" s="1"/>
  <c r="B94" i="8" s="1"/>
  <c r="B95" i="8" s="1"/>
  <c r="B96" i="8" s="1"/>
  <c r="B97" i="8" s="1"/>
  <c r="B98" i="8" s="1"/>
  <c r="B99" i="8" s="1"/>
  <c r="Q92" i="7"/>
  <c r="Q93" i="7" s="1"/>
  <c r="Q94" i="7" s="1"/>
  <c r="Q95" i="7" s="1"/>
  <c r="Q96" i="7" s="1"/>
  <c r="Q97" i="7" s="1"/>
  <c r="Q98" i="7" s="1"/>
  <c r="Q99" i="7" s="1"/>
  <c r="B92" i="7"/>
  <c r="B93" i="7" s="1"/>
  <c r="B94" i="7" s="1"/>
  <c r="B95" i="7" s="1"/>
  <c r="B96" i="7" s="1"/>
  <c r="B97" i="7" s="1"/>
  <c r="B98" i="7" s="1"/>
  <c r="B99" i="7" s="1"/>
  <c r="Q92" i="6"/>
  <c r="Q93" i="6" s="1"/>
  <c r="Q94" i="6" s="1"/>
  <c r="Q95" i="6" s="1"/>
  <c r="Q96" i="6" s="1"/>
  <c r="Q97" i="6" s="1"/>
  <c r="Q98" i="6" s="1"/>
  <c r="Q99" i="6" s="1"/>
  <c r="B92" i="6"/>
  <c r="B93" i="6" s="1"/>
  <c r="B94" i="6" s="1"/>
  <c r="B95" i="6" s="1"/>
  <c r="B96" i="6" s="1"/>
  <c r="B97" i="6" s="1"/>
  <c r="B98" i="6" s="1"/>
  <c r="B99" i="6" s="1"/>
  <c r="Q92" i="5"/>
  <c r="Q93" i="5" s="1"/>
  <c r="Q94" i="5" s="1"/>
  <c r="Q95" i="5" s="1"/>
  <c r="Q96" i="5" s="1"/>
  <c r="Q97" i="5" s="1"/>
  <c r="Q98" i="5" s="1"/>
  <c r="Q99" i="5" s="1"/>
  <c r="B92" i="5"/>
  <c r="B93" i="5" s="1"/>
  <c r="B94" i="5" s="1"/>
  <c r="B95" i="5" s="1"/>
  <c r="B96" i="5" s="1"/>
  <c r="B97" i="5" s="1"/>
  <c r="B98" i="5" s="1"/>
  <c r="B99" i="5" s="1"/>
</calcChain>
</file>

<file path=xl/sharedStrings.xml><?xml version="1.0" encoding="utf-8"?>
<sst xmlns="http://schemas.openxmlformats.org/spreadsheetml/2006/main" count="240" uniqueCount="48">
  <si>
    <t>w/y</t>
  </si>
  <si>
    <t>w</t>
  </si>
  <si>
    <t>y</t>
  </si>
  <si>
    <t>w share</t>
  </si>
  <si>
    <t>income measures</t>
  </si>
  <si>
    <t>in PPP$ at 1970 prices, monthly values</t>
  </si>
  <si>
    <t>shares on total</t>
  </si>
  <si>
    <t>real wages and income per worker</t>
  </si>
  <si>
    <t>ratio</t>
  </si>
  <si>
    <t>share</t>
  </si>
  <si>
    <t>ARGENTINA</t>
  </si>
  <si>
    <r>
      <t>w</t>
    </r>
    <r>
      <rPr>
        <b/>
        <vertAlign val="subscript"/>
        <sz val="11"/>
        <rFont val="Arial"/>
        <family val="2"/>
      </rPr>
      <t>4</t>
    </r>
  </si>
  <si>
    <r>
      <t>w</t>
    </r>
    <r>
      <rPr>
        <b/>
        <vertAlign val="subscript"/>
        <sz val="11"/>
        <rFont val="Arial"/>
        <family val="2"/>
      </rPr>
      <t>3</t>
    </r>
  </si>
  <si>
    <r>
      <t>w</t>
    </r>
    <r>
      <rPr>
        <b/>
        <vertAlign val="subscript"/>
        <sz val="11"/>
        <rFont val="Arial"/>
        <family val="2"/>
      </rPr>
      <t>2</t>
    </r>
  </si>
  <si>
    <r>
      <t>e</t>
    </r>
    <r>
      <rPr>
        <b/>
        <vertAlign val="subscript"/>
        <sz val="11"/>
        <rFont val="Arial"/>
        <family val="2"/>
      </rPr>
      <t>4</t>
    </r>
  </si>
  <si>
    <r>
      <t>e</t>
    </r>
    <r>
      <rPr>
        <b/>
        <vertAlign val="subscript"/>
        <sz val="11"/>
        <rFont val="Arial"/>
        <family val="2"/>
      </rPr>
      <t>3</t>
    </r>
  </si>
  <si>
    <r>
      <t>e</t>
    </r>
    <r>
      <rPr>
        <b/>
        <vertAlign val="subscript"/>
        <sz val="11"/>
        <rFont val="Arial"/>
        <family val="2"/>
      </rPr>
      <t>2</t>
    </r>
  </si>
  <si>
    <r>
      <t>e</t>
    </r>
    <r>
      <rPr>
        <b/>
        <vertAlign val="subscript"/>
        <sz val="11"/>
        <rFont val="Arial"/>
        <family val="2"/>
      </rPr>
      <t>1</t>
    </r>
  </si>
  <si>
    <r>
      <t>w</t>
    </r>
    <r>
      <rPr>
        <b/>
        <vertAlign val="subscript"/>
        <sz val="11"/>
        <rFont val="Arial"/>
        <family val="2"/>
      </rPr>
      <t>2</t>
    </r>
    <r>
      <rPr>
        <b/>
        <sz val="11"/>
        <rFont val="Arial"/>
        <family val="2"/>
      </rPr>
      <t>/w</t>
    </r>
    <r>
      <rPr>
        <b/>
        <vertAlign val="subscript"/>
        <sz val="11"/>
        <rFont val="Arial"/>
        <family val="2"/>
      </rPr>
      <t>4</t>
    </r>
  </si>
  <si>
    <t>COLOMBIA</t>
  </si>
  <si>
    <t>CHILE</t>
  </si>
  <si>
    <t>BRAZIL</t>
  </si>
  <si>
    <t>MEXICO</t>
  </si>
  <si>
    <t>VENEZUELA</t>
  </si>
  <si>
    <t>w  share</t>
  </si>
  <si>
    <t>Published in:</t>
  </si>
  <si>
    <t>Author:</t>
  </si>
  <si>
    <r>
      <t xml:space="preserve">    where e</t>
    </r>
    <r>
      <rPr>
        <vertAlign val="subscript"/>
        <sz val="10"/>
        <rFont val="Arial"/>
        <family val="2"/>
      </rPr>
      <t>234</t>
    </r>
    <r>
      <rPr>
        <sz val="10"/>
        <rFont val="Arial"/>
        <family val="2"/>
      </rPr>
      <t xml:space="preserve"> stands for the EAP share of groups 2, 3, and 4 on total EAP.</t>
    </r>
  </si>
  <si>
    <r>
      <rPr>
        <b/>
        <sz val="10"/>
        <rFont val="Arial"/>
        <family val="2"/>
      </rPr>
      <t>w</t>
    </r>
    <r>
      <rPr>
        <b/>
        <vertAlign val="subscript"/>
        <sz val="10"/>
        <rFont val="Arial"/>
        <family val="2"/>
      </rPr>
      <t>4</t>
    </r>
    <r>
      <rPr>
        <sz val="10"/>
        <rFont val="Arial"/>
        <family val="2"/>
      </rPr>
      <t xml:space="preserve">: unskilled wage; </t>
    </r>
    <r>
      <rPr>
        <b/>
        <sz val="10"/>
        <rFont val="Arial"/>
        <family val="2"/>
      </rPr>
      <t>w</t>
    </r>
    <r>
      <rPr>
        <b/>
        <vertAlign val="subscript"/>
        <sz val="10"/>
        <rFont val="Arial"/>
        <family val="2"/>
      </rPr>
      <t>3</t>
    </r>
    <r>
      <rPr>
        <sz val="10"/>
        <rFont val="Arial"/>
        <family val="2"/>
      </rPr>
      <t>: semi-skilled wage;</t>
    </r>
    <r>
      <rPr>
        <b/>
        <sz val="10"/>
        <rFont val="Arial"/>
        <family val="2"/>
      </rPr>
      <t xml:space="preserve"> w</t>
    </r>
    <r>
      <rPr>
        <b/>
        <vertAlign val="subscript"/>
        <sz val="10"/>
        <rFont val="Arial"/>
        <family val="2"/>
      </rPr>
      <t>4</t>
    </r>
    <r>
      <rPr>
        <sz val="10"/>
        <rFont val="Arial"/>
        <family val="2"/>
      </rPr>
      <t>: relatively skilled wage</t>
    </r>
  </si>
  <si>
    <r>
      <rPr>
        <b/>
        <sz val="10"/>
        <rFont val="Arial"/>
        <family val="2"/>
      </rPr>
      <t>w</t>
    </r>
    <r>
      <rPr>
        <sz val="10"/>
        <rFont val="Arial"/>
        <family val="2"/>
      </rPr>
      <t>: EAP-weighted average wage, calculated as (w</t>
    </r>
    <r>
      <rPr>
        <vertAlign val="subscript"/>
        <sz val="10"/>
        <rFont val="Arial"/>
        <family val="2"/>
      </rPr>
      <t>4</t>
    </r>
    <r>
      <rPr>
        <sz val="10"/>
        <rFont val="Arial"/>
        <family val="2"/>
      </rPr>
      <t>*e</t>
    </r>
    <r>
      <rPr>
        <vertAlign val="subscript"/>
        <sz val="10"/>
        <rFont val="Arial"/>
        <family val="2"/>
      </rPr>
      <t>4</t>
    </r>
    <r>
      <rPr>
        <sz val="10"/>
        <rFont val="Arial"/>
        <family val="2"/>
      </rPr>
      <t>+w</t>
    </r>
    <r>
      <rPr>
        <vertAlign val="subscript"/>
        <sz val="10"/>
        <rFont val="Arial"/>
        <family val="2"/>
      </rPr>
      <t>3</t>
    </r>
    <r>
      <rPr>
        <sz val="10"/>
        <rFont val="Arial"/>
        <family val="2"/>
      </rPr>
      <t>*e</t>
    </r>
    <r>
      <rPr>
        <vertAlign val="subscript"/>
        <sz val="10"/>
        <rFont val="Arial"/>
        <family val="2"/>
      </rPr>
      <t>3</t>
    </r>
    <r>
      <rPr>
        <sz val="10"/>
        <rFont val="Arial"/>
        <family val="2"/>
      </rPr>
      <t>+w</t>
    </r>
    <r>
      <rPr>
        <vertAlign val="subscript"/>
        <sz val="10"/>
        <rFont val="Arial"/>
        <family val="2"/>
      </rPr>
      <t>2</t>
    </r>
    <r>
      <rPr>
        <sz val="10"/>
        <rFont val="Arial"/>
        <family val="2"/>
      </rPr>
      <t>*e</t>
    </r>
    <r>
      <rPr>
        <vertAlign val="subscript"/>
        <sz val="10"/>
        <rFont val="Arial"/>
        <family val="2"/>
      </rPr>
      <t>2</t>
    </r>
    <r>
      <rPr>
        <sz val="10"/>
        <rFont val="Arial"/>
        <family val="2"/>
      </rPr>
      <t>)/e</t>
    </r>
    <r>
      <rPr>
        <vertAlign val="subscript"/>
        <sz val="10"/>
        <rFont val="Arial"/>
        <family val="2"/>
      </rPr>
      <t>234</t>
    </r>
    <r>
      <rPr>
        <sz val="10"/>
        <rFont val="Arial"/>
        <family val="2"/>
      </rPr>
      <t xml:space="preserve"> ; </t>
    </r>
  </si>
  <si>
    <r>
      <rPr>
        <b/>
        <sz val="10"/>
        <rFont val="Arial"/>
        <family val="2"/>
      </rPr>
      <t>e</t>
    </r>
    <r>
      <rPr>
        <b/>
        <vertAlign val="subscript"/>
        <sz val="10"/>
        <rFont val="Arial"/>
        <family val="2"/>
      </rPr>
      <t>4</t>
    </r>
    <r>
      <rPr>
        <sz val="10"/>
        <rFont val="Arial"/>
        <family val="2"/>
      </rPr>
      <t>: EAP-share of occupational group 4</t>
    </r>
  </si>
  <si>
    <r>
      <rPr>
        <b/>
        <sz val="10"/>
        <rFont val="Arial"/>
        <family val="2"/>
      </rPr>
      <t>e</t>
    </r>
    <r>
      <rPr>
        <b/>
        <vertAlign val="subscript"/>
        <sz val="10"/>
        <rFont val="Arial"/>
        <family val="2"/>
      </rPr>
      <t>3</t>
    </r>
    <r>
      <rPr>
        <sz val="10"/>
        <rFont val="Arial"/>
        <family val="2"/>
      </rPr>
      <t>: EAP-share of occupational group 3</t>
    </r>
  </si>
  <si>
    <r>
      <rPr>
        <b/>
        <sz val="10"/>
        <rFont val="Arial"/>
        <family val="2"/>
      </rPr>
      <t>e</t>
    </r>
    <r>
      <rPr>
        <b/>
        <vertAlign val="subscript"/>
        <sz val="10"/>
        <rFont val="Arial"/>
        <family val="2"/>
      </rPr>
      <t>2</t>
    </r>
    <r>
      <rPr>
        <sz val="10"/>
        <rFont val="Arial"/>
        <family val="2"/>
      </rPr>
      <t>: EAP-share of occupational group 2</t>
    </r>
  </si>
  <si>
    <r>
      <rPr>
        <b/>
        <sz val="10"/>
        <rFont val="Arial"/>
        <family val="2"/>
      </rPr>
      <t>e</t>
    </r>
    <r>
      <rPr>
        <b/>
        <vertAlign val="subscript"/>
        <sz val="10"/>
        <rFont val="Arial"/>
        <family val="2"/>
      </rPr>
      <t>1</t>
    </r>
    <r>
      <rPr>
        <sz val="10"/>
        <rFont val="Arial"/>
        <family val="2"/>
      </rPr>
      <t>: EAP-share of occupational group 1</t>
    </r>
  </si>
  <si>
    <r>
      <rPr>
        <b/>
        <sz val="10"/>
        <rFont val="Arial"/>
        <family val="2"/>
      </rPr>
      <t>w</t>
    </r>
    <r>
      <rPr>
        <b/>
        <vertAlign val="subscript"/>
        <sz val="10"/>
        <rFont val="Arial"/>
        <family val="2"/>
      </rPr>
      <t>2</t>
    </r>
    <r>
      <rPr>
        <b/>
        <sz val="10"/>
        <rFont val="Arial"/>
        <family val="2"/>
      </rPr>
      <t>/w</t>
    </r>
    <r>
      <rPr>
        <b/>
        <vertAlign val="subscript"/>
        <sz val="10"/>
        <rFont val="Arial"/>
        <family val="2"/>
      </rPr>
      <t>4</t>
    </r>
    <r>
      <rPr>
        <sz val="10"/>
        <rFont val="Arial"/>
        <family val="2"/>
      </rPr>
      <t>: wage skill premium</t>
    </r>
  </si>
  <si>
    <r>
      <rPr>
        <b/>
        <sz val="10"/>
        <rFont val="Arial"/>
        <family val="2"/>
      </rPr>
      <t>w/y</t>
    </r>
    <r>
      <rPr>
        <sz val="10"/>
        <rFont val="Arial"/>
        <family val="2"/>
      </rPr>
      <t>: wage-to-income ratio</t>
    </r>
  </si>
  <si>
    <t>LATIN AMERICA (LA6)</t>
  </si>
  <si>
    <r>
      <rPr>
        <b/>
        <sz val="14"/>
        <color theme="1"/>
        <rFont val="Calibri"/>
        <family val="2"/>
        <scheme val="minor"/>
      </rPr>
      <t xml:space="preserve">Pablo Astorga </t>
    </r>
    <r>
      <rPr>
        <sz val="14"/>
        <color theme="1"/>
        <rFont val="Calibri"/>
        <family val="2"/>
        <scheme val="minor"/>
      </rPr>
      <t xml:space="preserve">
</t>
    </r>
    <r>
      <rPr>
        <i/>
        <sz val="14"/>
        <color theme="1"/>
        <rFont val="Calibri"/>
        <family val="2"/>
        <scheme val="minor"/>
      </rPr>
      <t>Institut Barcelona d'Estudis Internacionals (IBEI)</t>
    </r>
    <r>
      <rPr>
        <sz val="14"/>
        <color theme="1"/>
        <rFont val="Calibri"/>
        <family val="2"/>
        <scheme val="minor"/>
      </rPr>
      <t xml:space="preserve">
e-mail: pastorga@ibei.org</t>
    </r>
  </si>
  <si>
    <r>
      <rPr>
        <b/>
        <sz val="10"/>
        <rFont val="Arial"/>
        <family val="2"/>
      </rPr>
      <t>y</t>
    </r>
    <r>
      <rPr>
        <sz val="10"/>
        <rFont val="Arial"/>
        <family val="2"/>
      </rPr>
      <t>: net national income per worker (or per person engaged)</t>
    </r>
  </si>
  <si>
    <t>Assembling this dataset of real wages was only made possible by the generous help of a number of colleagues. During the early stage of the research I was fortunate to reach (perhaps to their regret) Leticia Arroyo Abad, Ame Berges, Valpy FitzGerald, Ewout Frankema, Michael Huberman, Héctor Valecillos, Henry Willebald, Jeffrey Williamson, and Alan Wittrup for advice and data. At a country level, I am greatly in debt to: Florencia Aráoz and Eduardo Martín Cuesta (Argentina); Eustáquio Reis, Marcelo Abreu, and María Goméz León (Brazil); Mario Matus, José Díaz and Javier Rodríguez Weber (Chile); María López Uribe, Oscar Nupia, Marco Palacios and Carmen A. Romero (Colombia); Raymundo Campos Vázquez and Aurora Gómez Galvarriato (Mexico); Brian McBeth, Héctor Valecillos and Gerardo Lucas (Venezuela)</t>
  </si>
  <si>
    <t>A Revised Dataset of Real Wages in Latin America, 1920-2011</t>
  </si>
  <si>
    <r>
      <rPr>
        <b/>
        <sz val="10"/>
        <rFont val="Arial"/>
        <family val="2"/>
      </rPr>
      <t>w share</t>
    </r>
    <r>
      <rPr>
        <sz val="10"/>
        <rFont val="Arial"/>
        <family val="2"/>
      </rPr>
      <t>: wage share calculated as w/y*(e</t>
    </r>
    <r>
      <rPr>
        <vertAlign val="subscript"/>
        <sz val="10"/>
        <rFont val="Arial"/>
        <family val="2"/>
      </rPr>
      <t>234</t>
    </r>
    <r>
      <rPr>
        <sz val="10"/>
        <rFont val="Arial"/>
        <family val="2"/>
      </rPr>
      <t>)</t>
    </r>
  </si>
  <si>
    <t>economically active population (EAP)</t>
  </si>
  <si>
    <t xml:space="preserve">All values are single averages. </t>
  </si>
  <si>
    <r>
      <rPr>
        <sz val="10"/>
        <rFont val="Arial"/>
        <family val="2"/>
      </rPr>
      <t>Pablo Astorga</t>
    </r>
    <r>
      <rPr>
        <i/>
        <sz val="10"/>
        <rFont val="Arial"/>
        <family val="2"/>
      </rPr>
      <t>, December 2023</t>
    </r>
  </si>
  <si>
    <r>
      <rPr>
        <b/>
        <sz val="14"/>
        <color theme="1"/>
        <rFont val="Calibri"/>
        <family val="2"/>
        <scheme val="minor"/>
      </rPr>
      <t>Revista de Historia Económica - Journal of Iberian and Latin American Economic History</t>
    </r>
    <r>
      <rPr>
        <sz val="14"/>
        <color theme="1"/>
        <rFont val="Calibri"/>
        <family val="2"/>
        <scheme val="minor"/>
      </rPr>
      <t xml:space="preserve">, volume 41(3), </t>
    </r>
    <r>
      <rPr>
        <sz val="14"/>
        <color theme="1"/>
        <rFont val="Calibri"/>
        <family val="2"/>
        <scheme val="minor"/>
      </rPr>
      <t xml:space="preserve">2023 </t>
    </r>
  </si>
  <si>
    <t xml:space="preserve">Acknowledgement: </t>
  </si>
  <si>
    <t>This dataset accompanies the research 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</si>
</sst>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19" x14ac:knownFonts="1">
    <font>
      <sz val="11"/>
      <color theme="1"/>
      <name val="Calibri"/>
      <family val="2"/>
      <scheme val="minor"/>
    </font>
    <font>
      <sz val="10"/>
      <name val="Arial"/>
      <family val="2"/>
    </font>
    <font>
      <b/>
      <sz val="10"/>
      <name val="Arial"/>
      <family val="2"/>
    </font>
    <font>
      <b/>
      <sz val="11"/>
      <name val="Arial"/>
      <family val="2"/>
    </font>
    <font>
      <sz val="12"/>
      <name val="Courier"/>
    </font>
    <font>
      <sz val="10"/>
      <name val="Courier"/>
      <family val="3"/>
    </font>
    <font>
      <i/>
      <sz val="10"/>
      <name val="Arial"/>
      <family val="2"/>
    </font>
    <font>
      <sz val="11"/>
      <name val="Arial"/>
      <family val="2"/>
    </font>
    <font>
      <b/>
      <sz val="12"/>
      <name val="Arial"/>
      <family val="2"/>
    </font>
    <font>
      <i/>
      <sz val="11"/>
      <name val="Arial"/>
      <family val="2"/>
    </font>
    <font>
      <b/>
      <vertAlign val="subscript"/>
      <sz val="11"/>
      <name val="Arial"/>
      <family val="2"/>
    </font>
    <font>
      <sz val="14"/>
      <color theme="1"/>
      <name val="Calibri"/>
      <family val="2"/>
      <scheme val="minor"/>
    </font>
    <font>
      <b/>
      <sz val="14"/>
      <color theme="1"/>
      <name val="Calibri"/>
      <family val="2"/>
      <scheme val="minor"/>
    </font>
    <font>
      <i/>
      <sz val="14"/>
      <color theme="1"/>
      <name val="Calibri"/>
      <family val="2"/>
      <scheme val="minor"/>
    </font>
    <font>
      <b/>
      <sz val="18"/>
      <color theme="4"/>
      <name val="Calibri"/>
      <family val="2"/>
      <scheme val="minor"/>
    </font>
    <font>
      <b/>
      <sz val="14"/>
      <color theme="0"/>
      <name val="Arial"/>
      <family val="2"/>
    </font>
    <font>
      <vertAlign val="subscript"/>
      <sz val="10"/>
      <name val="Arial"/>
      <family val="2"/>
    </font>
    <font>
      <b/>
      <vertAlign val="subscript"/>
      <sz val="10"/>
      <name val="Arial"/>
      <family val="2"/>
    </font>
    <font>
      <sz val="11"/>
      <color theme="1"/>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s>
  <borders count="30">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right style="thin">
        <color theme="1"/>
      </right>
      <top/>
      <bottom/>
      <diagonal/>
    </border>
    <border>
      <left style="thin">
        <color indexed="64"/>
      </left>
      <right style="thin">
        <color indexed="64"/>
      </right>
      <top/>
      <bottom/>
      <diagonal/>
    </border>
  </borders>
  <cellStyleXfs count="12">
    <xf numFmtId="0" fontId="0" fillId="0" borderId="0"/>
    <xf numFmtId="0" fontId="1" fillId="0" borderId="0" applyNumberFormat="0" applyFill="0" applyBorder="0" applyAlignment="0" applyProtection="0"/>
    <xf numFmtId="43" fontId="1" fillId="0" borderId="0" applyFont="0" applyFill="0" applyBorder="0" applyAlignment="0" applyProtection="0"/>
    <xf numFmtId="3" fontId="1" fillId="0" borderId="0" applyFill="0" applyBorder="0" applyAlignment="0" applyProtection="0"/>
    <xf numFmtId="0" fontId="1" fillId="0" borderId="0" applyNumberFormat="0" applyFill="0" applyBorder="0" applyAlignment="0" applyProtection="0"/>
    <xf numFmtId="0" fontId="4" fillId="0" borderId="0">
      <alignment vertical="center"/>
    </xf>
    <xf numFmtId="0" fontId="5" fillId="0" borderId="0">
      <alignment vertical="center"/>
    </xf>
    <xf numFmtId="0" fontId="1" fillId="0" borderId="0" applyNumberForma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0" fontId="1" fillId="0" borderId="0" xfId="9"/>
    <xf numFmtId="0" fontId="1" fillId="0" borderId="0" xfId="9" applyAlignment="1">
      <alignment horizontal="center"/>
    </xf>
    <xf numFmtId="0" fontId="3" fillId="2" borderId="0" xfId="9" applyFont="1" applyFill="1" applyAlignment="1">
      <alignment horizontal="center"/>
    </xf>
    <xf numFmtId="0" fontId="1" fillId="2" borderId="2" xfId="9" applyFill="1" applyBorder="1" applyAlignment="1">
      <alignment horizontal="center"/>
    </xf>
    <xf numFmtId="0" fontId="1" fillId="2" borderId="1" xfId="9" applyFill="1" applyBorder="1" applyAlignment="1">
      <alignment horizontal="center"/>
    </xf>
    <xf numFmtId="0" fontId="1" fillId="2" borderId="1" xfId="9" applyFill="1" applyBorder="1"/>
    <xf numFmtId="0" fontId="1" fillId="2" borderId="6" xfId="9" applyFill="1" applyBorder="1"/>
    <xf numFmtId="0" fontId="1" fillId="2" borderId="6" xfId="9" applyFill="1" applyBorder="1" applyAlignment="1">
      <alignment horizontal="center"/>
    </xf>
    <xf numFmtId="0" fontId="9" fillId="2" borderId="0" xfId="9" applyFont="1" applyFill="1" applyAlignment="1">
      <alignment horizontal="center"/>
    </xf>
    <xf numFmtId="0" fontId="7" fillId="2" borderId="1" xfId="10" applyNumberFormat="1" applyFont="1" applyFill="1" applyBorder="1" applyAlignment="1">
      <alignment horizontal="center"/>
    </xf>
    <xf numFmtId="0" fontId="7" fillId="2" borderId="6" xfId="10" applyNumberFormat="1" applyFont="1" applyFill="1" applyBorder="1" applyAlignment="1">
      <alignment horizontal="center"/>
    </xf>
    <xf numFmtId="0" fontId="7" fillId="3" borderId="0" xfId="9" applyFont="1" applyFill="1"/>
    <xf numFmtId="164" fontId="7" fillId="3" borderId="0" xfId="9" applyNumberFormat="1" applyFont="1" applyFill="1" applyAlignment="1">
      <alignment horizontal="center"/>
    </xf>
    <xf numFmtId="165" fontId="7" fillId="3" borderId="0" xfId="9" applyNumberFormat="1" applyFont="1" applyFill="1" applyAlignment="1">
      <alignment horizontal="center"/>
    </xf>
    <xf numFmtId="0" fontId="7" fillId="3" borderId="0" xfId="9" applyFont="1" applyFill="1" applyAlignment="1">
      <alignment horizontal="center"/>
    </xf>
    <xf numFmtId="2" fontId="7" fillId="3" borderId="0" xfId="9" applyNumberFormat="1" applyFont="1" applyFill="1" applyAlignment="1">
      <alignment horizontal="center"/>
    </xf>
    <xf numFmtId="164" fontId="7" fillId="3" borderId="6" xfId="9" applyNumberFormat="1" applyFont="1" applyFill="1" applyBorder="1" applyAlignment="1">
      <alignment horizontal="center"/>
    </xf>
    <xf numFmtId="0" fontId="1" fillId="2" borderId="7" xfId="9" applyFill="1" applyBorder="1"/>
    <xf numFmtId="0" fontId="1" fillId="2" borderId="8" xfId="9" applyFill="1" applyBorder="1"/>
    <xf numFmtId="165" fontId="7" fillId="3" borderId="1" xfId="9" applyNumberFormat="1" applyFont="1" applyFill="1" applyBorder="1" applyAlignment="1">
      <alignment horizontal="center"/>
    </xf>
    <xf numFmtId="165" fontId="7" fillId="3" borderId="6" xfId="9" applyNumberFormat="1" applyFont="1" applyFill="1" applyBorder="1" applyAlignment="1">
      <alignment horizontal="center"/>
    </xf>
    <xf numFmtId="164" fontId="7" fillId="3" borderId="9" xfId="9" applyNumberFormat="1" applyFont="1" applyFill="1" applyBorder="1" applyAlignment="1">
      <alignment horizontal="center"/>
    </xf>
    <xf numFmtId="2" fontId="7" fillId="3" borderId="10" xfId="9" applyNumberFormat="1" applyFont="1" applyFill="1" applyBorder="1" applyAlignment="1">
      <alignment horizontal="center"/>
    </xf>
    <xf numFmtId="2" fontId="7" fillId="3" borderId="11" xfId="3" applyNumberFormat="1" applyFont="1" applyFill="1" applyBorder="1" applyAlignment="1">
      <alignment horizontal="center"/>
    </xf>
    <xf numFmtId="0" fontId="3" fillId="2" borderId="9" xfId="9" applyFont="1" applyFill="1" applyBorder="1" applyAlignment="1">
      <alignment horizontal="center"/>
    </xf>
    <xf numFmtId="0" fontId="3" fillId="2" borderId="6" xfId="9" applyFont="1" applyFill="1" applyBorder="1" applyAlignment="1">
      <alignment horizontal="center"/>
    </xf>
    <xf numFmtId="0" fontId="3" fillId="2" borderId="1" xfId="9" applyFont="1" applyFill="1" applyBorder="1" applyAlignment="1">
      <alignment horizontal="center"/>
    </xf>
    <xf numFmtId="0" fontId="3" fillId="2" borderId="10" xfId="9" applyFont="1" applyFill="1" applyBorder="1" applyAlignment="1">
      <alignment horizontal="center"/>
    </xf>
    <xf numFmtId="0" fontId="3" fillId="2" borderId="11" xfId="9" applyFont="1" applyFill="1" applyBorder="1" applyAlignment="1">
      <alignment horizontal="center"/>
    </xf>
    <xf numFmtId="0" fontId="11" fillId="0" borderId="0" xfId="0" applyFont="1"/>
    <xf numFmtId="0" fontId="0" fillId="5" borderId="20" xfId="0" applyFill="1" applyBorder="1"/>
    <xf numFmtId="0" fontId="0" fillId="5" borderId="21" xfId="0" applyFill="1" applyBorder="1"/>
    <xf numFmtId="0" fontId="0" fillId="5" borderId="22" xfId="0" applyFill="1" applyBorder="1"/>
    <xf numFmtId="0" fontId="11" fillId="5" borderId="23" xfId="0" applyFont="1" applyFill="1" applyBorder="1"/>
    <xf numFmtId="0" fontId="0" fillId="5" borderId="0" xfId="0" applyFill="1"/>
    <xf numFmtId="0" fontId="0" fillId="5" borderId="24" xfId="0" applyFill="1" applyBorder="1"/>
    <xf numFmtId="0" fontId="0" fillId="5" borderId="25" xfId="0" applyFill="1" applyBorder="1"/>
    <xf numFmtId="0" fontId="0" fillId="5" borderId="26" xfId="0" applyFill="1" applyBorder="1"/>
    <xf numFmtId="0" fontId="0" fillId="5" borderId="27" xfId="0" applyFill="1" applyBorder="1"/>
    <xf numFmtId="0" fontId="1" fillId="4" borderId="12" xfId="9" applyFill="1" applyBorder="1" applyAlignment="1">
      <alignment vertical="center"/>
    </xf>
    <xf numFmtId="0" fontId="1" fillId="4" borderId="13" xfId="9" applyFill="1" applyBorder="1"/>
    <xf numFmtId="0" fontId="1" fillId="4" borderId="13" xfId="9" applyFill="1" applyBorder="1" applyAlignment="1">
      <alignment horizontal="center"/>
    </xf>
    <xf numFmtId="0" fontId="1" fillId="4" borderId="14" xfId="9" applyFill="1" applyBorder="1" applyAlignment="1">
      <alignment horizontal="center"/>
    </xf>
    <xf numFmtId="0" fontId="1" fillId="4" borderId="15" xfId="9" applyFill="1" applyBorder="1" applyAlignment="1">
      <alignment vertical="center"/>
    </xf>
    <xf numFmtId="0" fontId="1" fillId="4" borderId="0" xfId="9" applyFill="1"/>
    <xf numFmtId="0" fontId="1" fillId="4" borderId="0" xfId="9" applyFill="1" applyAlignment="1">
      <alignment horizontal="center"/>
    </xf>
    <xf numFmtId="0" fontId="1" fillId="4" borderId="16" xfId="9" applyFill="1" applyBorder="1" applyAlignment="1">
      <alignment horizontal="center"/>
    </xf>
    <xf numFmtId="0" fontId="1" fillId="4" borderId="17" xfId="9" applyFill="1" applyBorder="1" applyAlignment="1">
      <alignment vertical="center"/>
    </xf>
    <xf numFmtId="0" fontId="1" fillId="4" borderId="18" xfId="9" applyFill="1" applyBorder="1"/>
    <xf numFmtId="0" fontId="1" fillId="4" borderId="18" xfId="9" applyFill="1" applyBorder="1" applyAlignment="1">
      <alignment horizontal="center"/>
    </xf>
    <xf numFmtId="0" fontId="1" fillId="4" borderId="19" xfId="9" applyFill="1" applyBorder="1" applyAlignment="1">
      <alignment horizontal="center"/>
    </xf>
    <xf numFmtId="0" fontId="1" fillId="4" borderId="14" xfId="9" applyFill="1" applyBorder="1"/>
    <xf numFmtId="0" fontId="1" fillId="4" borderId="16" xfId="9" applyFill="1" applyBorder="1"/>
    <xf numFmtId="0" fontId="1" fillId="4" borderId="19" xfId="9" applyFill="1" applyBorder="1"/>
    <xf numFmtId="2" fontId="6" fillId="0" borderId="0" xfId="9" applyNumberFormat="1" applyFont="1" applyAlignment="1">
      <alignment horizontal="center"/>
    </xf>
    <xf numFmtId="0" fontId="2" fillId="0" borderId="0" xfId="9" applyFont="1" applyAlignment="1">
      <alignment horizontal="center"/>
    </xf>
    <xf numFmtId="164" fontId="9" fillId="3" borderId="0" xfId="9" applyNumberFormat="1" applyFont="1" applyFill="1" applyAlignment="1">
      <alignment horizontal="center"/>
    </xf>
    <xf numFmtId="2" fontId="9" fillId="3" borderId="11" xfId="3" applyNumberFormat="1" applyFont="1" applyFill="1" applyBorder="1" applyAlignment="1">
      <alignment horizontal="center"/>
    </xf>
    <xf numFmtId="2" fontId="9" fillId="3" borderId="10" xfId="9" applyNumberFormat="1" applyFont="1" applyFill="1" applyBorder="1" applyAlignment="1">
      <alignment horizontal="center"/>
    </xf>
    <xf numFmtId="2" fontId="9" fillId="3" borderId="0" xfId="9" applyNumberFormat="1" applyFont="1" applyFill="1" applyAlignment="1">
      <alignment horizontal="center"/>
    </xf>
    <xf numFmtId="164" fontId="18" fillId="3" borderId="0" xfId="11" applyNumberFormat="1" applyFont="1" applyFill="1" applyAlignment="1">
      <alignment horizontal="center"/>
    </xf>
    <xf numFmtId="164" fontId="7" fillId="3" borderId="29" xfId="9" applyNumberFormat="1" applyFont="1" applyFill="1" applyBorder="1" applyAlignment="1">
      <alignment horizontal="center"/>
    </xf>
    <xf numFmtId="0" fontId="6" fillId="4" borderId="0" xfId="9" applyFont="1" applyFill="1"/>
    <xf numFmtId="0" fontId="11" fillId="5" borderId="23" xfId="0" applyFont="1" applyFill="1" applyBorder="1" applyAlignment="1">
      <alignment horizontal="left"/>
    </xf>
    <xf numFmtId="0" fontId="11" fillId="5" borderId="0" xfId="0" applyFont="1" applyFill="1" applyAlignment="1">
      <alignment horizontal="left"/>
    </xf>
    <xf numFmtId="0" fontId="11" fillId="5" borderId="24" xfId="0" applyFont="1" applyFill="1" applyBorder="1" applyAlignment="1">
      <alignment horizontal="left"/>
    </xf>
    <xf numFmtId="0" fontId="14" fillId="3" borderId="23" xfId="0" applyFont="1" applyFill="1" applyBorder="1" applyAlignment="1">
      <alignment horizontal="left" vertical="center" wrapText="1"/>
    </xf>
    <xf numFmtId="0" fontId="14" fillId="3" borderId="0" xfId="0" applyFont="1" applyFill="1" applyAlignment="1">
      <alignment horizontal="left" vertical="center"/>
    </xf>
    <xf numFmtId="0" fontId="14" fillId="3" borderId="24" xfId="0" applyFont="1" applyFill="1" applyBorder="1" applyAlignment="1">
      <alignment horizontal="left" vertical="center"/>
    </xf>
    <xf numFmtId="0" fontId="11" fillId="3" borderId="23"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24" xfId="0" applyFont="1" applyFill="1" applyBorder="1" applyAlignment="1">
      <alignment horizontal="left" vertical="center" wrapText="1"/>
    </xf>
    <xf numFmtId="0" fontId="15" fillId="6" borderId="3" xfId="9" applyFont="1" applyFill="1" applyBorder="1" applyAlignment="1">
      <alignment horizontal="center" vertical="center" wrapText="1"/>
    </xf>
    <xf numFmtId="0" fontId="15" fillId="6" borderId="4" xfId="9" applyFont="1" applyFill="1" applyBorder="1" applyAlignment="1">
      <alignment horizontal="center" vertical="center" wrapText="1"/>
    </xf>
    <xf numFmtId="0" fontId="15" fillId="6" borderId="5" xfId="9" applyFont="1" applyFill="1" applyBorder="1" applyAlignment="1">
      <alignment horizontal="center" vertical="center" wrapText="1"/>
    </xf>
    <xf numFmtId="0" fontId="15" fillId="6" borderId="1" xfId="9" applyFont="1" applyFill="1" applyBorder="1" applyAlignment="1">
      <alignment horizontal="center" vertical="center" wrapText="1"/>
    </xf>
    <xf numFmtId="0" fontId="15" fillId="6" borderId="0" xfId="9" applyFont="1" applyFill="1" applyAlignment="1">
      <alignment horizontal="center" vertical="center" wrapText="1"/>
    </xf>
    <xf numFmtId="0" fontId="15" fillId="6" borderId="6" xfId="9" applyFont="1" applyFill="1" applyBorder="1" applyAlignment="1">
      <alignment horizontal="center" vertical="center" wrapText="1"/>
    </xf>
    <xf numFmtId="0" fontId="8" fillId="2" borderId="0" xfId="9" applyFont="1" applyFill="1" applyAlignment="1">
      <alignment horizontal="center"/>
    </xf>
    <xf numFmtId="0" fontId="9" fillId="2" borderId="0" xfId="9" applyFont="1" applyFill="1" applyAlignment="1">
      <alignment horizontal="center"/>
    </xf>
    <xf numFmtId="0" fontId="8" fillId="2" borderId="28" xfId="9" applyFont="1" applyFill="1" applyBorder="1" applyAlignment="1">
      <alignment horizontal="center"/>
    </xf>
    <xf numFmtId="0" fontId="9" fillId="2" borderId="28" xfId="9" applyFont="1" applyFill="1" applyBorder="1" applyAlignment="1">
      <alignment horizontal="center"/>
    </xf>
  </cellXfs>
  <cellStyles count="12">
    <cellStyle name="%" xfId="6" xr:uid="{00000000-0005-0000-0000-000000000000}"/>
    <cellStyle name="=C:\WINNT\SYSTEM32\COMMAND.COM" xfId="4" xr:uid="{00000000-0005-0000-0000-000001000000}"/>
    <cellStyle name="Comma 2" xfId="7" xr:uid="{00000000-0005-0000-0000-000002000000}"/>
    <cellStyle name="Comma 2 2" xfId="10" xr:uid="{00000000-0005-0000-0000-000003000000}"/>
    <cellStyle name="Comma 3" xfId="2" xr:uid="{00000000-0005-0000-0000-000004000000}"/>
    <cellStyle name="Currency 2" xfId="3" xr:uid="{00000000-0005-0000-0000-000005000000}"/>
    <cellStyle name="Normal" xfId="0" builtinId="0"/>
    <cellStyle name="Normal 2" xfId="5" xr:uid="{00000000-0005-0000-0000-000007000000}"/>
    <cellStyle name="Normal 2 2" xfId="9" xr:uid="{00000000-0005-0000-0000-000008000000}"/>
    <cellStyle name="Normal 3" xfId="1" xr:uid="{00000000-0005-0000-0000-000009000000}"/>
    <cellStyle name="Percent 2" xfId="8" xr:uid="{00000000-0005-0000-0000-00000A000000}"/>
    <cellStyle name="Percent 2 2" xfId="11" xr:uid="{086EA1BC-F32E-4454-8F67-A6E44674B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2"/>
  <sheetViews>
    <sheetView tabSelected="1" workbookViewId="0">
      <selection activeCell="B4" sqref="B4:N4"/>
    </sheetView>
  </sheetViews>
  <sheetFormatPr defaultRowHeight="14.4" x14ac:dyDescent="0.3"/>
  <sheetData>
    <row r="2" spans="2:14" ht="15" thickBot="1" x14ac:dyDescent="0.35"/>
    <row r="3" spans="2:14" x14ac:dyDescent="0.3">
      <c r="B3" s="31"/>
      <c r="C3" s="32"/>
      <c r="D3" s="32"/>
      <c r="E3" s="32"/>
      <c r="F3" s="32"/>
      <c r="G3" s="32"/>
      <c r="H3" s="32"/>
      <c r="I3" s="32"/>
      <c r="J3" s="32"/>
      <c r="K3" s="32"/>
      <c r="L3" s="32"/>
      <c r="M3" s="32"/>
      <c r="N3" s="33"/>
    </row>
    <row r="4" spans="2:14" ht="19.5" customHeight="1" x14ac:dyDescent="0.35">
      <c r="B4" s="64" t="s">
        <v>47</v>
      </c>
      <c r="C4" s="65"/>
      <c r="D4" s="65"/>
      <c r="E4" s="65"/>
      <c r="F4" s="65"/>
      <c r="G4" s="65"/>
      <c r="H4" s="65"/>
      <c r="I4" s="65"/>
      <c r="J4" s="65"/>
      <c r="K4" s="65"/>
      <c r="L4" s="65"/>
      <c r="M4" s="65"/>
      <c r="N4" s="66"/>
    </row>
    <row r="5" spans="2:14" ht="39.75" customHeight="1" x14ac:dyDescent="0.3">
      <c r="B5" s="67" t="s">
        <v>40</v>
      </c>
      <c r="C5" s="68"/>
      <c r="D5" s="68"/>
      <c r="E5" s="68"/>
      <c r="F5" s="68"/>
      <c r="G5" s="68"/>
      <c r="H5" s="68"/>
      <c r="I5" s="68"/>
      <c r="J5" s="68"/>
      <c r="K5" s="68"/>
      <c r="L5" s="68"/>
      <c r="M5" s="68"/>
      <c r="N5" s="69"/>
    </row>
    <row r="6" spans="2:14" ht="26.25" customHeight="1" x14ac:dyDescent="0.35">
      <c r="B6" s="34" t="s">
        <v>26</v>
      </c>
      <c r="C6" s="35"/>
      <c r="D6" s="35"/>
      <c r="E6" s="35"/>
      <c r="F6" s="35"/>
      <c r="G6" s="35"/>
      <c r="H6" s="35"/>
      <c r="I6" s="35"/>
      <c r="J6" s="35"/>
      <c r="K6" s="35"/>
      <c r="L6" s="35"/>
      <c r="M6" s="35"/>
      <c r="N6" s="36"/>
    </row>
    <row r="7" spans="2:14" s="30" customFormat="1" ht="70.5" customHeight="1" x14ac:dyDescent="0.35">
      <c r="B7" s="70" t="s">
        <v>37</v>
      </c>
      <c r="C7" s="71"/>
      <c r="D7" s="71"/>
      <c r="E7" s="71"/>
      <c r="F7" s="71"/>
      <c r="G7" s="71"/>
      <c r="H7" s="71"/>
      <c r="I7" s="71"/>
      <c r="J7" s="71"/>
      <c r="K7" s="71"/>
      <c r="L7" s="71"/>
      <c r="M7" s="71"/>
      <c r="N7" s="72"/>
    </row>
    <row r="8" spans="2:14" ht="25.5" customHeight="1" x14ac:dyDescent="0.35">
      <c r="B8" s="34" t="s">
        <v>25</v>
      </c>
      <c r="C8" s="35"/>
      <c r="D8" s="35"/>
      <c r="E8" s="35"/>
      <c r="F8" s="35"/>
      <c r="G8" s="35"/>
      <c r="H8" s="35"/>
      <c r="I8" s="35"/>
      <c r="J8" s="35"/>
      <c r="K8" s="35"/>
      <c r="L8" s="35"/>
      <c r="M8" s="35"/>
      <c r="N8" s="36"/>
    </row>
    <row r="9" spans="2:14" ht="42" customHeight="1" x14ac:dyDescent="0.3">
      <c r="B9" s="70" t="s">
        <v>45</v>
      </c>
      <c r="C9" s="71"/>
      <c r="D9" s="71"/>
      <c r="E9" s="71"/>
      <c r="F9" s="71"/>
      <c r="G9" s="71"/>
      <c r="H9" s="71"/>
      <c r="I9" s="71"/>
      <c r="J9" s="71"/>
      <c r="K9" s="71"/>
      <c r="L9" s="71"/>
      <c r="M9" s="71"/>
      <c r="N9" s="72"/>
    </row>
    <row r="10" spans="2:14" ht="24" customHeight="1" x14ac:dyDescent="0.35">
      <c r="B10" s="34" t="s">
        <v>46</v>
      </c>
      <c r="C10" s="35"/>
      <c r="D10" s="35"/>
      <c r="E10" s="35"/>
      <c r="F10" s="35"/>
      <c r="G10" s="35"/>
      <c r="H10" s="35"/>
      <c r="I10" s="35"/>
      <c r="J10" s="35"/>
      <c r="K10" s="35"/>
      <c r="L10" s="35"/>
      <c r="M10" s="35"/>
      <c r="N10" s="36"/>
    </row>
    <row r="11" spans="2:14" ht="164.25" customHeight="1" x14ac:dyDescent="0.3">
      <c r="B11" s="70" t="s">
        <v>39</v>
      </c>
      <c r="C11" s="71"/>
      <c r="D11" s="71"/>
      <c r="E11" s="71"/>
      <c r="F11" s="71"/>
      <c r="G11" s="71"/>
      <c r="H11" s="71"/>
      <c r="I11" s="71"/>
      <c r="J11" s="71"/>
      <c r="K11" s="71"/>
      <c r="L11" s="71"/>
      <c r="M11" s="71"/>
      <c r="N11" s="72"/>
    </row>
    <row r="12" spans="2:14" ht="15" thickBot="1" x14ac:dyDescent="0.35">
      <c r="B12" s="37"/>
      <c r="C12" s="38"/>
      <c r="D12" s="38"/>
      <c r="E12" s="38"/>
      <c r="F12" s="38"/>
      <c r="G12" s="38"/>
      <c r="H12" s="38"/>
      <c r="I12" s="38"/>
      <c r="J12" s="38"/>
      <c r="K12" s="38"/>
      <c r="L12" s="38"/>
      <c r="M12" s="38"/>
      <c r="N12" s="39"/>
    </row>
  </sheetData>
  <mergeCells count="5">
    <mergeCell ref="B4:N4"/>
    <mergeCell ref="B5:N5"/>
    <mergeCell ref="B7:N7"/>
    <mergeCell ref="B9:N9"/>
    <mergeCell ref="B11:N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8" width="9.109375" style="1"/>
    <col min="19" max="19" width="8.88671875" style="1"/>
    <col min="20" max="227" width="9.109375" style="1"/>
    <col min="228" max="228" width="6.109375" style="1" customWidth="1"/>
    <col min="229" max="234" width="10.44140625" style="1" customWidth="1"/>
    <col min="235" max="235" width="6" style="1" customWidth="1"/>
    <col min="236" max="241" width="10.5546875" style="1" customWidth="1"/>
    <col min="242" max="483" width="9.109375" style="1"/>
    <col min="484" max="484" width="6.109375" style="1" customWidth="1"/>
    <col min="485" max="490" width="10.44140625" style="1" customWidth="1"/>
    <col min="491" max="491" width="6" style="1" customWidth="1"/>
    <col min="492" max="497" width="10.5546875" style="1" customWidth="1"/>
    <col min="498" max="739" width="9.109375" style="1"/>
    <col min="740" max="740" width="6.109375" style="1" customWidth="1"/>
    <col min="741" max="746" width="10.44140625" style="1" customWidth="1"/>
    <col min="747" max="747" width="6" style="1" customWidth="1"/>
    <col min="748" max="753" width="10.5546875" style="1" customWidth="1"/>
    <col min="754" max="995" width="9.109375" style="1"/>
    <col min="996" max="996" width="6.109375" style="1" customWidth="1"/>
    <col min="997" max="1002" width="10.44140625" style="1" customWidth="1"/>
    <col min="1003" max="1003" width="6" style="1" customWidth="1"/>
    <col min="1004" max="1009" width="10.5546875" style="1" customWidth="1"/>
    <col min="1010" max="1251" width="9.109375" style="1"/>
    <col min="1252" max="1252" width="6.109375" style="1" customWidth="1"/>
    <col min="1253" max="1258" width="10.44140625" style="1" customWidth="1"/>
    <col min="1259" max="1259" width="6" style="1" customWidth="1"/>
    <col min="1260" max="1265" width="10.5546875" style="1" customWidth="1"/>
    <col min="1266" max="1507" width="9.109375" style="1"/>
    <col min="1508" max="1508" width="6.109375" style="1" customWidth="1"/>
    <col min="1509" max="1514" width="10.44140625" style="1" customWidth="1"/>
    <col min="1515" max="1515" width="6" style="1" customWidth="1"/>
    <col min="1516" max="1521" width="10.5546875" style="1" customWidth="1"/>
    <col min="1522" max="1763" width="9.109375" style="1"/>
    <col min="1764" max="1764" width="6.109375" style="1" customWidth="1"/>
    <col min="1765" max="1770" width="10.44140625" style="1" customWidth="1"/>
    <col min="1771" max="1771" width="6" style="1" customWidth="1"/>
    <col min="1772" max="1777" width="10.5546875" style="1" customWidth="1"/>
    <col min="1778" max="2019" width="9.109375" style="1"/>
    <col min="2020" max="2020" width="6.109375" style="1" customWidth="1"/>
    <col min="2021" max="2026" width="10.44140625" style="1" customWidth="1"/>
    <col min="2027" max="2027" width="6" style="1" customWidth="1"/>
    <col min="2028" max="2033" width="10.5546875" style="1" customWidth="1"/>
    <col min="2034" max="2275" width="9.109375" style="1"/>
    <col min="2276" max="2276" width="6.109375" style="1" customWidth="1"/>
    <col min="2277" max="2282" width="10.44140625" style="1" customWidth="1"/>
    <col min="2283" max="2283" width="6" style="1" customWidth="1"/>
    <col min="2284" max="2289" width="10.5546875" style="1" customWidth="1"/>
    <col min="2290" max="2531" width="9.109375" style="1"/>
    <col min="2532" max="2532" width="6.109375" style="1" customWidth="1"/>
    <col min="2533" max="2538" width="10.44140625" style="1" customWidth="1"/>
    <col min="2539" max="2539" width="6" style="1" customWidth="1"/>
    <col min="2540" max="2545" width="10.5546875" style="1" customWidth="1"/>
    <col min="2546" max="2787" width="9.109375" style="1"/>
    <col min="2788" max="2788" width="6.109375" style="1" customWidth="1"/>
    <col min="2789" max="2794" width="10.44140625" style="1" customWidth="1"/>
    <col min="2795" max="2795" width="6" style="1" customWidth="1"/>
    <col min="2796" max="2801" width="10.5546875" style="1" customWidth="1"/>
    <col min="2802" max="3043" width="9.109375" style="1"/>
    <col min="3044" max="3044" width="6.109375" style="1" customWidth="1"/>
    <col min="3045" max="3050" width="10.44140625" style="1" customWidth="1"/>
    <col min="3051" max="3051" width="6" style="1" customWidth="1"/>
    <col min="3052" max="3057" width="10.5546875" style="1" customWidth="1"/>
    <col min="3058" max="3299" width="9.109375" style="1"/>
    <col min="3300" max="3300" width="6.109375" style="1" customWidth="1"/>
    <col min="3301" max="3306" width="10.44140625" style="1" customWidth="1"/>
    <col min="3307" max="3307" width="6" style="1" customWidth="1"/>
    <col min="3308" max="3313" width="10.5546875" style="1" customWidth="1"/>
    <col min="3314" max="3555" width="9.109375" style="1"/>
    <col min="3556" max="3556" width="6.109375" style="1" customWidth="1"/>
    <col min="3557" max="3562" width="10.44140625" style="1" customWidth="1"/>
    <col min="3563" max="3563" width="6" style="1" customWidth="1"/>
    <col min="3564" max="3569" width="10.5546875" style="1" customWidth="1"/>
    <col min="3570" max="3811" width="9.109375" style="1"/>
    <col min="3812" max="3812" width="6.109375" style="1" customWidth="1"/>
    <col min="3813" max="3818" width="10.44140625" style="1" customWidth="1"/>
    <col min="3819" max="3819" width="6" style="1" customWidth="1"/>
    <col min="3820" max="3825" width="10.5546875" style="1" customWidth="1"/>
    <col min="3826" max="4067" width="9.109375" style="1"/>
    <col min="4068" max="4068" width="6.109375" style="1" customWidth="1"/>
    <col min="4069" max="4074" width="10.44140625" style="1" customWidth="1"/>
    <col min="4075" max="4075" width="6" style="1" customWidth="1"/>
    <col min="4076" max="4081" width="10.5546875" style="1" customWidth="1"/>
    <col min="4082" max="4323" width="9.109375" style="1"/>
    <col min="4324" max="4324" width="6.109375" style="1" customWidth="1"/>
    <col min="4325" max="4330" width="10.44140625" style="1" customWidth="1"/>
    <col min="4331" max="4331" width="6" style="1" customWidth="1"/>
    <col min="4332" max="4337" width="10.5546875" style="1" customWidth="1"/>
    <col min="4338" max="4579" width="9.109375" style="1"/>
    <col min="4580" max="4580" width="6.109375" style="1" customWidth="1"/>
    <col min="4581" max="4586" width="10.44140625" style="1" customWidth="1"/>
    <col min="4587" max="4587" width="6" style="1" customWidth="1"/>
    <col min="4588" max="4593" width="10.5546875" style="1" customWidth="1"/>
    <col min="4594" max="4835" width="9.109375" style="1"/>
    <col min="4836" max="4836" width="6.109375" style="1" customWidth="1"/>
    <col min="4837" max="4842" width="10.44140625" style="1" customWidth="1"/>
    <col min="4843" max="4843" width="6" style="1" customWidth="1"/>
    <col min="4844" max="4849" width="10.5546875" style="1" customWidth="1"/>
    <col min="4850" max="5091" width="9.109375" style="1"/>
    <col min="5092" max="5092" width="6.109375" style="1" customWidth="1"/>
    <col min="5093" max="5098" width="10.44140625" style="1" customWidth="1"/>
    <col min="5099" max="5099" width="6" style="1" customWidth="1"/>
    <col min="5100" max="5105" width="10.5546875" style="1" customWidth="1"/>
    <col min="5106" max="5347" width="9.109375" style="1"/>
    <col min="5348" max="5348" width="6.109375" style="1" customWidth="1"/>
    <col min="5349" max="5354" width="10.44140625" style="1" customWidth="1"/>
    <col min="5355" max="5355" width="6" style="1" customWidth="1"/>
    <col min="5356" max="5361" width="10.5546875" style="1" customWidth="1"/>
    <col min="5362" max="5603" width="9.109375" style="1"/>
    <col min="5604" max="5604" width="6.109375" style="1" customWidth="1"/>
    <col min="5605" max="5610" width="10.44140625" style="1" customWidth="1"/>
    <col min="5611" max="5611" width="6" style="1" customWidth="1"/>
    <col min="5612" max="5617" width="10.5546875" style="1" customWidth="1"/>
    <col min="5618" max="5859" width="9.109375" style="1"/>
    <col min="5860" max="5860" width="6.109375" style="1" customWidth="1"/>
    <col min="5861" max="5866" width="10.44140625" style="1" customWidth="1"/>
    <col min="5867" max="5867" width="6" style="1" customWidth="1"/>
    <col min="5868" max="5873" width="10.5546875" style="1" customWidth="1"/>
    <col min="5874" max="6115" width="9.109375" style="1"/>
    <col min="6116" max="6116" width="6.109375" style="1" customWidth="1"/>
    <col min="6117" max="6122" width="10.44140625" style="1" customWidth="1"/>
    <col min="6123" max="6123" width="6" style="1" customWidth="1"/>
    <col min="6124" max="6129" width="10.5546875" style="1" customWidth="1"/>
    <col min="6130" max="6371" width="9.109375" style="1"/>
    <col min="6372" max="6372" width="6.109375" style="1" customWidth="1"/>
    <col min="6373" max="6378" width="10.44140625" style="1" customWidth="1"/>
    <col min="6379" max="6379" width="6" style="1" customWidth="1"/>
    <col min="6380" max="6385" width="10.5546875" style="1" customWidth="1"/>
    <col min="6386" max="6627" width="9.109375" style="1"/>
    <col min="6628" max="6628" width="6.109375" style="1" customWidth="1"/>
    <col min="6629" max="6634" width="10.44140625" style="1" customWidth="1"/>
    <col min="6635" max="6635" width="6" style="1" customWidth="1"/>
    <col min="6636" max="6641" width="10.5546875" style="1" customWidth="1"/>
    <col min="6642" max="6883" width="9.109375" style="1"/>
    <col min="6884" max="6884" width="6.109375" style="1" customWidth="1"/>
    <col min="6885" max="6890" width="10.44140625" style="1" customWidth="1"/>
    <col min="6891" max="6891" width="6" style="1" customWidth="1"/>
    <col min="6892" max="6897" width="10.5546875" style="1" customWidth="1"/>
    <col min="6898" max="7139" width="9.109375" style="1"/>
    <col min="7140" max="7140" width="6.109375" style="1" customWidth="1"/>
    <col min="7141" max="7146" width="10.44140625" style="1" customWidth="1"/>
    <col min="7147" max="7147" width="6" style="1" customWidth="1"/>
    <col min="7148" max="7153" width="10.5546875" style="1" customWidth="1"/>
    <col min="7154" max="7395" width="9.109375" style="1"/>
    <col min="7396" max="7396" width="6.109375" style="1" customWidth="1"/>
    <col min="7397" max="7402" width="10.44140625" style="1" customWidth="1"/>
    <col min="7403" max="7403" width="6" style="1" customWidth="1"/>
    <col min="7404" max="7409" width="10.5546875" style="1" customWidth="1"/>
    <col min="7410" max="7651" width="9.109375" style="1"/>
    <col min="7652" max="7652" width="6.109375" style="1" customWidth="1"/>
    <col min="7653" max="7658" width="10.44140625" style="1" customWidth="1"/>
    <col min="7659" max="7659" width="6" style="1" customWidth="1"/>
    <col min="7660" max="7665" width="10.5546875" style="1" customWidth="1"/>
    <col min="7666" max="7907" width="9.109375" style="1"/>
    <col min="7908" max="7908" width="6.109375" style="1" customWidth="1"/>
    <col min="7909" max="7914" width="10.44140625" style="1" customWidth="1"/>
    <col min="7915" max="7915" width="6" style="1" customWidth="1"/>
    <col min="7916" max="7921" width="10.5546875" style="1" customWidth="1"/>
    <col min="7922" max="8163" width="9.109375" style="1"/>
    <col min="8164" max="8164" width="6.109375" style="1" customWidth="1"/>
    <col min="8165" max="8170" width="10.44140625" style="1" customWidth="1"/>
    <col min="8171" max="8171" width="6" style="1" customWidth="1"/>
    <col min="8172" max="8177" width="10.5546875" style="1" customWidth="1"/>
    <col min="8178" max="8419" width="9.109375" style="1"/>
    <col min="8420" max="8420" width="6.109375" style="1" customWidth="1"/>
    <col min="8421" max="8426" width="10.44140625" style="1" customWidth="1"/>
    <col min="8427" max="8427" width="6" style="1" customWidth="1"/>
    <col min="8428" max="8433" width="10.5546875" style="1" customWidth="1"/>
    <col min="8434" max="8675" width="9.109375" style="1"/>
    <col min="8676" max="8676" width="6.109375" style="1" customWidth="1"/>
    <col min="8677" max="8682" width="10.44140625" style="1" customWidth="1"/>
    <col min="8683" max="8683" width="6" style="1" customWidth="1"/>
    <col min="8684" max="8689" width="10.5546875" style="1" customWidth="1"/>
    <col min="8690" max="8931" width="9.109375" style="1"/>
    <col min="8932" max="8932" width="6.109375" style="1" customWidth="1"/>
    <col min="8933" max="8938" width="10.44140625" style="1" customWidth="1"/>
    <col min="8939" max="8939" width="6" style="1" customWidth="1"/>
    <col min="8940" max="8945" width="10.5546875" style="1" customWidth="1"/>
    <col min="8946" max="9187" width="9.109375" style="1"/>
    <col min="9188" max="9188" width="6.109375" style="1" customWidth="1"/>
    <col min="9189" max="9194" width="10.44140625" style="1" customWidth="1"/>
    <col min="9195" max="9195" width="6" style="1" customWidth="1"/>
    <col min="9196" max="9201" width="10.5546875" style="1" customWidth="1"/>
    <col min="9202" max="9443" width="9.109375" style="1"/>
    <col min="9444" max="9444" width="6.109375" style="1" customWidth="1"/>
    <col min="9445" max="9450" width="10.44140625" style="1" customWidth="1"/>
    <col min="9451" max="9451" width="6" style="1" customWidth="1"/>
    <col min="9452" max="9457" width="10.5546875" style="1" customWidth="1"/>
    <col min="9458" max="9699" width="9.109375" style="1"/>
    <col min="9700" max="9700" width="6.109375" style="1" customWidth="1"/>
    <col min="9701" max="9706" width="10.44140625" style="1" customWidth="1"/>
    <col min="9707" max="9707" width="6" style="1" customWidth="1"/>
    <col min="9708" max="9713" width="10.5546875" style="1" customWidth="1"/>
    <col min="9714" max="9955" width="9.109375" style="1"/>
    <col min="9956" max="9956" width="6.109375" style="1" customWidth="1"/>
    <col min="9957" max="9962" width="10.44140625" style="1" customWidth="1"/>
    <col min="9963" max="9963" width="6" style="1" customWidth="1"/>
    <col min="9964" max="9969" width="10.5546875" style="1" customWidth="1"/>
    <col min="9970" max="10211" width="9.109375" style="1"/>
    <col min="10212" max="10212" width="6.109375" style="1" customWidth="1"/>
    <col min="10213" max="10218" width="10.44140625" style="1" customWidth="1"/>
    <col min="10219" max="10219" width="6" style="1" customWidth="1"/>
    <col min="10220" max="10225" width="10.5546875" style="1" customWidth="1"/>
    <col min="10226" max="10467" width="9.109375" style="1"/>
    <col min="10468" max="10468" width="6.109375" style="1" customWidth="1"/>
    <col min="10469" max="10474" width="10.44140625" style="1" customWidth="1"/>
    <col min="10475" max="10475" width="6" style="1" customWidth="1"/>
    <col min="10476" max="10481" width="10.5546875" style="1" customWidth="1"/>
    <col min="10482" max="10723" width="9.109375" style="1"/>
    <col min="10724" max="10724" width="6.109375" style="1" customWidth="1"/>
    <col min="10725" max="10730" width="10.44140625" style="1" customWidth="1"/>
    <col min="10731" max="10731" width="6" style="1" customWidth="1"/>
    <col min="10732" max="10737" width="10.5546875" style="1" customWidth="1"/>
    <col min="10738" max="10979" width="9.109375" style="1"/>
    <col min="10980" max="10980" width="6.109375" style="1" customWidth="1"/>
    <col min="10981" max="10986" width="10.44140625" style="1" customWidth="1"/>
    <col min="10987" max="10987" width="6" style="1" customWidth="1"/>
    <col min="10988" max="10993" width="10.5546875" style="1" customWidth="1"/>
    <col min="10994" max="11235" width="9.109375" style="1"/>
    <col min="11236" max="11236" width="6.109375" style="1" customWidth="1"/>
    <col min="11237" max="11242" width="10.44140625" style="1" customWidth="1"/>
    <col min="11243" max="11243" width="6" style="1" customWidth="1"/>
    <col min="11244" max="11249" width="10.5546875" style="1" customWidth="1"/>
    <col min="11250" max="11491" width="9.109375" style="1"/>
    <col min="11492" max="11492" width="6.109375" style="1" customWidth="1"/>
    <col min="11493" max="11498" width="10.44140625" style="1" customWidth="1"/>
    <col min="11499" max="11499" width="6" style="1" customWidth="1"/>
    <col min="11500" max="11505" width="10.5546875" style="1" customWidth="1"/>
    <col min="11506" max="11747" width="9.109375" style="1"/>
    <col min="11748" max="11748" width="6.109375" style="1" customWidth="1"/>
    <col min="11749" max="11754" width="10.44140625" style="1" customWidth="1"/>
    <col min="11755" max="11755" width="6" style="1" customWidth="1"/>
    <col min="11756" max="11761" width="10.5546875" style="1" customWidth="1"/>
    <col min="11762" max="12003" width="9.109375" style="1"/>
    <col min="12004" max="12004" width="6.109375" style="1" customWidth="1"/>
    <col min="12005" max="12010" width="10.44140625" style="1" customWidth="1"/>
    <col min="12011" max="12011" width="6" style="1" customWidth="1"/>
    <col min="12012" max="12017" width="10.5546875" style="1" customWidth="1"/>
    <col min="12018" max="12259" width="9.109375" style="1"/>
    <col min="12260" max="12260" width="6.109375" style="1" customWidth="1"/>
    <col min="12261" max="12266" width="10.44140625" style="1" customWidth="1"/>
    <col min="12267" max="12267" width="6" style="1" customWidth="1"/>
    <col min="12268" max="12273" width="10.5546875" style="1" customWidth="1"/>
    <col min="12274" max="12515" width="9.109375" style="1"/>
    <col min="12516" max="12516" width="6.109375" style="1" customWidth="1"/>
    <col min="12517" max="12522" width="10.44140625" style="1" customWidth="1"/>
    <col min="12523" max="12523" width="6" style="1" customWidth="1"/>
    <col min="12524" max="12529" width="10.5546875" style="1" customWidth="1"/>
    <col min="12530" max="12771" width="9.109375" style="1"/>
    <col min="12772" max="12772" width="6.109375" style="1" customWidth="1"/>
    <col min="12773" max="12778" width="10.44140625" style="1" customWidth="1"/>
    <col min="12779" max="12779" width="6" style="1" customWidth="1"/>
    <col min="12780" max="12785" width="10.5546875" style="1" customWidth="1"/>
    <col min="12786" max="13027" width="9.109375" style="1"/>
    <col min="13028" max="13028" width="6.109375" style="1" customWidth="1"/>
    <col min="13029" max="13034" width="10.44140625" style="1" customWidth="1"/>
    <col min="13035" max="13035" width="6" style="1" customWidth="1"/>
    <col min="13036" max="13041" width="10.5546875" style="1" customWidth="1"/>
    <col min="13042" max="13283" width="9.109375" style="1"/>
    <col min="13284" max="13284" width="6.109375" style="1" customWidth="1"/>
    <col min="13285" max="13290" width="10.44140625" style="1" customWidth="1"/>
    <col min="13291" max="13291" width="6" style="1" customWidth="1"/>
    <col min="13292" max="13297" width="10.5546875" style="1" customWidth="1"/>
    <col min="13298" max="13539" width="9.109375" style="1"/>
    <col min="13540" max="13540" width="6.109375" style="1" customWidth="1"/>
    <col min="13541" max="13546" width="10.44140625" style="1" customWidth="1"/>
    <col min="13547" max="13547" width="6" style="1" customWidth="1"/>
    <col min="13548" max="13553" width="10.5546875" style="1" customWidth="1"/>
    <col min="13554" max="13795" width="9.109375" style="1"/>
    <col min="13796" max="13796" width="6.109375" style="1" customWidth="1"/>
    <col min="13797" max="13802" width="10.44140625" style="1" customWidth="1"/>
    <col min="13803" max="13803" width="6" style="1" customWidth="1"/>
    <col min="13804" max="13809" width="10.5546875" style="1" customWidth="1"/>
    <col min="13810" max="14051" width="9.109375" style="1"/>
    <col min="14052" max="14052" width="6.109375" style="1" customWidth="1"/>
    <col min="14053" max="14058" width="10.44140625" style="1" customWidth="1"/>
    <col min="14059" max="14059" width="6" style="1" customWidth="1"/>
    <col min="14060" max="14065" width="10.5546875" style="1" customWidth="1"/>
    <col min="14066" max="14307" width="9.109375" style="1"/>
    <col min="14308" max="14308" width="6.109375" style="1" customWidth="1"/>
    <col min="14309" max="14314" width="10.44140625" style="1" customWidth="1"/>
    <col min="14315" max="14315" width="6" style="1" customWidth="1"/>
    <col min="14316" max="14321" width="10.5546875" style="1" customWidth="1"/>
    <col min="14322" max="14563" width="9.109375" style="1"/>
    <col min="14564" max="14564" width="6.109375" style="1" customWidth="1"/>
    <col min="14565" max="14570" width="10.44140625" style="1" customWidth="1"/>
    <col min="14571" max="14571" width="6" style="1" customWidth="1"/>
    <col min="14572" max="14577" width="10.5546875" style="1" customWidth="1"/>
    <col min="14578" max="14819" width="9.109375" style="1"/>
    <col min="14820" max="14820" width="6.109375" style="1" customWidth="1"/>
    <col min="14821" max="14826" width="10.44140625" style="1" customWidth="1"/>
    <col min="14827" max="14827" width="6" style="1" customWidth="1"/>
    <col min="14828" max="14833" width="10.5546875" style="1" customWidth="1"/>
    <col min="14834" max="15075" width="9.109375" style="1"/>
    <col min="15076" max="15076" width="6.109375" style="1" customWidth="1"/>
    <col min="15077" max="15082" width="10.44140625" style="1" customWidth="1"/>
    <col min="15083" max="15083" width="6" style="1" customWidth="1"/>
    <col min="15084" max="15089" width="10.5546875" style="1" customWidth="1"/>
    <col min="15090" max="15331" width="9.109375" style="1"/>
    <col min="15332" max="15332" width="6.109375" style="1" customWidth="1"/>
    <col min="15333" max="15338" width="10.44140625" style="1" customWidth="1"/>
    <col min="15339" max="15339" width="6" style="1" customWidth="1"/>
    <col min="15340" max="15345" width="10.5546875" style="1" customWidth="1"/>
    <col min="15346" max="15587" width="9.109375" style="1"/>
    <col min="15588" max="15588" width="6.109375" style="1" customWidth="1"/>
    <col min="15589" max="15594" width="10.44140625" style="1" customWidth="1"/>
    <col min="15595" max="15595" width="6" style="1" customWidth="1"/>
    <col min="15596" max="15601" width="10.5546875" style="1" customWidth="1"/>
    <col min="15602" max="15843" width="9.109375" style="1"/>
    <col min="15844" max="15844" width="6.109375" style="1" customWidth="1"/>
    <col min="15845" max="15850" width="10.44140625" style="1" customWidth="1"/>
    <col min="15851" max="15851" width="6" style="1" customWidth="1"/>
    <col min="15852" max="15857" width="10.5546875" style="1" customWidth="1"/>
    <col min="15858" max="16099" width="9.109375" style="1"/>
    <col min="16100" max="16100" width="6.109375" style="1" customWidth="1"/>
    <col min="16101" max="16106" width="10.44140625" style="1" customWidth="1"/>
    <col min="16107" max="16107" width="6" style="1" customWidth="1"/>
    <col min="16108" max="16113" width="10.5546875" style="1" customWidth="1"/>
    <col min="16114" max="16383" width="9.109375" style="1"/>
    <col min="16384" max="16384" width="9.109375" style="1" customWidth="1"/>
  </cols>
  <sheetData>
    <row r="1" spans="2:19" x14ac:dyDescent="0.25">
      <c r="B1" s="63" t="s">
        <v>44</v>
      </c>
      <c r="C1" s="46"/>
      <c r="D1" s="46"/>
    </row>
    <row r="3" spans="2:19" ht="15" customHeight="1" x14ac:dyDescent="0.25">
      <c r="B3" s="73" t="s">
        <v>10</v>
      </c>
      <c r="C3" s="74"/>
      <c r="D3" s="74"/>
      <c r="E3" s="74"/>
      <c r="F3" s="74"/>
      <c r="G3" s="74"/>
      <c r="H3" s="74"/>
      <c r="I3" s="74"/>
      <c r="J3" s="74"/>
      <c r="K3" s="74"/>
      <c r="L3" s="74"/>
      <c r="M3" s="74"/>
      <c r="N3" s="74"/>
      <c r="O3" s="74"/>
      <c r="P3" s="74"/>
      <c r="Q3" s="75"/>
    </row>
    <row r="4" spans="2:19" ht="12.75" customHeight="1" x14ac:dyDescent="0.25">
      <c r="B4" s="76"/>
      <c r="C4" s="77"/>
      <c r="D4" s="77"/>
      <c r="E4" s="77"/>
      <c r="F4" s="77"/>
      <c r="G4" s="77"/>
      <c r="H4" s="77"/>
      <c r="I4" s="77"/>
      <c r="J4" s="77"/>
      <c r="K4" s="77"/>
      <c r="L4" s="77"/>
      <c r="M4" s="77"/>
      <c r="N4" s="77"/>
      <c r="O4" s="77"/>
      <c r="P4" s="77"/>
      <c r="Q4" s="78"/>
    </row>
    <row r="5" spans="2:19" ht="19.5" customHeight="1" x14ac:dyDescent="0.3">
      <c r="B5" s="5"/>
      <c r="C5" s="79" t="s">
        <v>7</v>
      </c>
      <c r="D5" s="79"/>
      <c r="E5" s="79"/>
      <c r="F5" s="79"/>
      <c r="G5" s="79"/>
      <c r="H5" s="62"/>
      <c r="I5" s="79" t="s">
        <v>42</v>
      </c>
      <c r="J5" s="79"/>
      <c r="K5" s="79"/>
      <c r="L5" s="79"/>
      <c r="M5" s="62"/>
      <c r="N5" s="79" t="s">
        <v>4</v>
      </c>
      <c r="O5" s="79"/>
      <c r="P5" s="79"/>
      <c r="Q5" s="8"/>
    </row>
    <row r="6" spans="2:19" ht="14.4" x14ac:dyDescent="0.3">
      <c r="B6" s="5"/>
      <c r="C6" s="80" t="s">
        <v>5</v>
      </c>
      <c r="D6" s="80"/>
      <c r="E6" s="80"/>
      <c r="F6" s="80"/>
      <c r="G6" s="80"/>
      <c r="H6" s="62"/>
      <c r="I6" s="80" t="s">
        <v>6</v>
      </c>
      <c r="J6" s="80"/>
      <c r="K6" s="80"/>
      <c r="L6" s="80"/>
      <c r="M6" s="62"/>
      <c r="N6" s="9" t="s">
        <v>8</v>
      </c>
      <c r="O6" s="9" t="s">
        <v>8</v>
      </c>
      <c r="P6" s="9" t="s">
        <v>9</v>
      </c>
      <c r="Q6" s="8"/>
      <c r="S6" s="2"/>
    </row>
    <row r="7" spans="2:19"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3</v>
      </c>
      <c r="Q7" s="7"/>
      <c r="S7" s="56"/>
    </row>
    <row r="8" spans="2:19" ht="14.4" x14ac:dyDescent="0.3">
      <c r="B8" s="10">
        <v>1920</v>
      </c>
      <c r="C8" s="13">
        <v>32.832569645254033</v>
      </c>
      <c r="D8" s="13">
        <v>54.151797944850543</v>
      </c>
      <c r="E8" s="22">
        <v>70.410359662974074</v>
      </c>
      <c r="F8" s="57">
        <f t="shared" ref="F8:F39" si="0">(C8*I8+D8*J8+E8*K8)*(1/SUM(I8:K8))</f>
        <v>48.981724667379204</v>
      </c>
      <c r="G8" s="17">
        <v>104.87042180016155</v>
      </c>
      <c r="H8" s="13"/>
      <c r="I8" s="20">
        <v>0.35159566459814584</v>
      </c>
      <c r="J8" s="14">
        <v>0.44895318670733786</v>
      </c>
      <c r="K8" s="14">
        <v>0.15665262952873363</v>
      </c>
      <c r="L8" s="21">
        <v>4.2798519165782714E-2</v>
      </c>
      <c r="M8" s="12"/>
      <c r="N8" s="58">
        <f t="shared" ref="N8:N39" si="1">E8/C8</f>
        <v>2.1445278399996308</v>
      </c>
      <c r="O8" s="59">
        <f t="shared" ref="O8:O39" si="2">F8/G8</f>
        <v>0.46706901552010111</v>
      </c>
      <c r="P8" s="60">
        <f t="shared" ref="P8:P39" si="3">F8/G8*(SUM(I8:K8))</f>
        <v>0.44707915330762082</v>
      </c>
      <c r="Q8" s="11">
        <v>1920</v>
      </c>
      <c r="S8" s="55"/>
    </row>
    <row r="9" spans="2:19" ht="14.4" x14ac:dyDescent="0.3">
      <c r="B9" s="10">
        <v>1921</v>
      </c>
      <c r="C9" s="13">
        <v>34.964404180994279</v>
      </c>
      <c r="D9" s="13">
        <v>64.323167400100246</v>
      </c>
      <c r="E9" s="22">
        <v>87.074418183225376</v>
      </c>
      <c r="F9" s="57">
        <f t="shared" si="0"/>
        <v>57.246633248412124</v>
      </c>
      <c r="G9" s="17">
        <v>101.07550857821171</v>
      </c>
      <c r="H9" s="13"/>
      <c r="I9" s="20">
        <v>0.35173899794494984</v>
      </c>
      <c r="J9" s="14">
        <v>0.44906397900560219</v>
      </c>
      <c r="K9" s="14">
        <v>0.15622052896689426</v>
      </c>
      <c r="L9" s="21">
        <v>4.297649408255369E-2</v>
      </c>
      <c r="M9" s="12"/>
      <c r="N9" s="58">
        <f t="shared" si="1"/>
        <v>2.4903732874291826</v>
      </c>
      <c r="O9" s="59">
        <f t="shared" si="2"/>
        <v>0.56637492161728742</v>
      </c>
      <c r="P9" s="60">
        <f t="shared" si="3"/>
        <v>0.54203411314989525</v>
      </c>
      <c r="Q9" s="11">
        <v>1921</v>
      </c>
      <c r="S9" s="55"/>
    </row>
    <row r="10" spans="2:19" ht="14.4" x14ac:dyDescent="0.3">
      <c r="B10" s="10">
        <v>1922</v>
      </c>
      <c r="C10" s="13">
        <v>41.683872181317895</v>
      </c>
      <c r="D10" s="13">
        <v>71.056327462026104</v>
      </c>
      <c r="E10" s="22">
        <v>100.21805061004616</v>
      </c>
      <c r="F10" s="57">
        <f t="shared" si="0"/>
        <v>65.03277044993041</v>
      </c>
      <c r="G10" s="17">
        <v>108.82027610035666</v>
      </c>
      <c r="H10" s="13"/>
      <c r="I10" s="20">
        <v>0.35187533904718105</v>
      </c>
      <c r="J10" s="14">
        <v>0.44824054190043827</v>
      </c>
      <c r="K10" s="14">
        <v>0.15676723363506864</v>
      </c>
      <c r="L10" s="21">
        <v>4.3116885417312054E-2</v>
      </c>
      <c r="M10" s="12"/>
      <c r="N10" s="58">
        <f t="shared" si="1"/>
        <v>2.4042404259881218</v>
      </c>
      <c r="O10" s="59">
        <f t="shared" si="2"/>
        <v>0.59761629707643482</v>
      </c>
      <c r="P10" s="60">
        <f t="shared" si="3"/>
        <v>0.57184894367187189</v>
      </c>
      <c r="Q10" s="11">
        <v>1922</v>
      </c>
      <c r="S10" s="55"/>
    </row>
    <row r="11" spans="2:19" ht="14.4" x14ac:dyDescent="0.3">
      <c r="B11" s="10">
        <v>1923</v>
      </c>
      <c r="C11" s="13">
        <v>42.068104662254186</v>
      </c>
      <c r="D11" s="13">
        <v>69.623740214807839</v>
      </c>
      <c r="E11" s="22">
        <v>102.48223286725027</v>
      </c>
      <c r="F11" s="57">
        <f t="shared" si="0"/>
        <v>64.975993067291057</v>
      </c>
      <c r="G11" s="17">
        <v>122.3218411385315</v>
      </c>
      <c r="H11" s="13"/>
      <c r="I11" s="20">
        <v>0.35166484651533292</v>
      </c>
      <c r="J11" s="14">
        <v>0.44551800313635381</v>
      </c>
      <c r="K11" s="14">
        <v>0.15957995425896609</v>
      </c>
      <c r="L11" s="21">
        <v>4.323719608934716E-2</v>
      </c>
      <c r="M11" s="12"/>
      <c r="N11" s="58">
        <f t="shared" si="1"/>
        <v>2.4361029261963152</v>
      </c>
      <c r="O11" s="59">
        <f t="shared" si="2"/>
        <v>0.53118880865850182</v>
      </c>
      <c r="P11" s="60">
        <f t="shared" si="3"/>
        <v>0.50822169397806749</v>
      </c>
      <c r="Q11" s="11">
        <v>1923</v>
      </c>
      <c r="S11" s="55"/>
    </row>
    <row r="12" spans="2:19" ht="14.4" x14ac:dyDescent="0.3">
      <c r="B12" s="10">
        <v>1924</v>
      </c>
      <c r="C12" s="13">
        <v>42.50037606022989</v>
      </c>
      <c r="D12" s="13">
        <v>68.334411692311392</v>
      </c>
      <c r="E12" s="22">
        <v>101.33434077773232</v>
      </c>
      <c r="F12" s="57">
        <f t="shared" si="0"/>
        <v>64.338972602134717</v>
      </c>
      <c r="G12" s="17">
        <v>129.71801012429754</v>
      </c>
      <c r="H12" s="13"/>
      <c r="I12" s="20">
        <v>0.35146603087935568</v>
      </c>
      <c r="J12" s="14">
        <v>0.445864816698189</v>
      </c>
      <c r="K12" s="14">
        <v>0.15931992083474644</v>
      </c>
      <c r="L12" s="21">
        <v>4.3349231587708821E-2</v>
      </c>
      <c r="M12" s="12"/>
      <c r="N12" s="58">
        <f t="shared" si="1"/>
        <v>2.3843163324984515</v>
      </c>
      <c r="O12" s="59">
        <f t="shared" si="2"/>
        <v>0.49599105429141455</v>
      </c>
      <c r="P12" s="60">
        <f t="shared" si="3"/>
        <v>0.47449022321350415</v>
      </c>
      <c r="Q12" s="11">
        <v>1924</v>
      </c>
      <c r="S12" s="55"/>
    </row>
    <row r="13" spans="2:19" ht="14.4" x14ac:dyDescent="0.3">
      <c r="B13" s="10">
        <v>1925</v>
      </c>
      <c r="C13" s="13">
        <v>42.98199639418069</v>
      </c>
      <c r="D13" s="13">
        <v>70.340033838416971</v>
      </c>
      <c r="E13" s="22">
        <v>106.07915178034037</v>
      </c>
      <c r="F13" s="57">
        <f t="shared" si="0"/>
        <v>66.489125944389471</v>
      </c>
      <c r="G13" s="17">
        <v>129.18356603036207</v>
      </c>
      <c r="H13" s="13"/>
      <c r="I13" s="20">
        <v>0.35127794671365181</v>
      </c>
      <c r="J13" s="14">
        <v>0.43943533314097211</v>
      </c>
      <c r="K13" s="14">
        <v>0.16583245576617289</v>
      </c>
      <c r="L13" s="21">
        <v>4.3454264379203141E-2</v>
      </c>
      <c r="M13" s="12"/>
      <c r="N13" s="58">
        <f t="shared" si="1"/>
        <v>2.467990337338132</v>
      </c>
      <c r="O13" s="59">
        <f t="shared" si="2"/>
        <v>0.51468718496873278</v>
      </c>
      <c r="P13" s="60">
        <f t="shared" si="3"/>
        <v>0.4923218319605136</v>
      </c>
      <c r="Q13" s="11">
        <v>1925</v>
      </c>
      <c r="S13" s="55"/>
    </row>
    <row r="14" spans="2:19" ht="14.4" x14ac:dyDescent="0.3">
      <c r="B14" s="10">
        <v>1926</v>
      </c>
      <c r="C14" s="13">
        <v>43.514347946923287</v>
      </c>
      <c r="D14" s="13">
        <v>79.078816046448409</v>
      </c>
      <c r="E14" s="22">
        <v>107.27611982120277</v>
      </c>
      <c r="F14" s="57">
        <f t="shared" si="0"/>
        <v>70.851775147914822</v>
      </c>
      <c r="G14" s="17">
        <v>127.82144756623444</v>
      </c>
      <c r="H14" s="13"/>
      <c r="I14" s="20">
        <v>0.35109974797296079</v>
      </c>
      <c r="J14" s="14">
        <v>0.44157414099945164</v>
      </c>
      <c r="K14" s="14">
        <v>0.16377275517971557</v>
      </c>
      <c r="L14" s="21">
        <v>4.355335584787199E-2</v>
      </c>
      <c r="M14" s="12"/>
      <c r="N14" s="58">
        <f t="shared" si="1"/>
        <v>2.4653045462626038</v>
      </c>
      <c r="O14" s="59">
        <f t="shared" si="2"/>
        <v>0.55430271286202493</v>
      </c>
      <c r="P14" s="60">
        <f t="shared" si="3"/>
        <v>0.53016096956130432</v>
      </c>
      <c r="Q14" s="11">
        <v>1926</v>
      </c>
      <c r="S14" s="55"/>
    </row>
    <row r="15" spans="2:19" ht="14.4" x14ac:dyDescent="0.3">
      <c r="B15" s="10">
        <v>1927</v>
      </c>
      <c r="C15" s="13">
        <v>44.37379178990323</v>
      </c>
      <c r="D15" s="13">
        <v>81.514214366719457</v>
      </c>
      <c r="E15" s="22">
        <v>113.16937695332599</v>
      </c>
      <c r="F15" s="57">
        <f t="shared" si="0"/>
        <v>73.276148466003775</v>
      </c>
      <c r="G15" s="17">
        <v>131.44440586857007</v>
      </c>
      <c r="H15" s="13"/>
      <c r="I15" s="20">
        <v>0.3509306752685234</v>
      </c>
      <c r="J15" s="14">
        <v>0.44257823967362786</v>
      </c>
      <c r="K15" s="14">
        <v>0.16285307273654775</v>
      </c>
      <c r="L15" s="21">
        <v>4.3638012321301087E-2</v>
      </c>
      <c r="M15" s="12"/>
      <c r="N15" s="58">
        <f t="shared" si="1"/>
        <v>2.5503652581494385</v>
      </c>
      <c r="O15" s="59">
        <f t="shared" si="2"/>
        <v>0.55746874872158392</v>
      </c>
      <c r="P15" s="60">
        <f t="shared" si="3"/>
        <v>0.53314192059613119</v>
      </c>
      <c r="Q15" s="11">
        <v>1927</v>
      </c>
      <c r="S15" s="55"/>
    </row>
    <row r="16" spans="2:19" ht="14.4" x14ac:dyDescent="0.3">
      <c r="B16" s="10">
        <v>1928</v>
      </c>
      <c r="C16" s="13">
        <v>45.314493477686533</v>
      </c>
      <c r="D16" s="13">
        <v>80.081627119501192</v>
      </c>
      <c r="E16" s="22">
        <v>120.26236203794791</v>
      </c>
      <c r="F16" s="57">
        <f t="shared" si="0"/>
        <v>74.308031374762606</v>
      </c>
      <c r="G16" s="17">
        <v>137.04394712303832</v>
      </c>
      <c r="H16" s="13"/>
      <c r="I16" s="20">
        <v>0.35136470429787819</v>
      </c>
      <c r="J16" s="14">
        <v>0.43831245417136327</v>
      </c>
      <c r="K16" s="14">
        <v>0.16661469852763214</v>
      </c>
      <c r="L16" s="21">
        <v>4.3708143003126462E-2</v>
      </c>
      <c r="M16" s="12"/>
      <c r="N16" s="58">
        <f t="shared" si="1"/>
        <v>2.653949163023674</v>
      </c>
      <c r="O16" s="59">
        <f t="shared" si="2"/>
        <v>0.54222045507817074</v>
      </c>
      <c r="P16" s="60">
        <f t="shared" si="3"/>
        <v>0.51852100588839378</v>
      </c>
      <c r="Q16" s="11">
        <v>1928</v>
      </c>
      <c r="S16" s="55"/>
    </row>
    <row r="17" spans="2:19" ht="14.4" x14ac:dyDescent="0.3">
      <c r="B17" s="10">
        <v>1929</v>
      </c>
      <c r="C17" s="13">
        <v>46.341158622921498</v>
      </c>
      <c r="D17" s="13">
        <v>83.376577788103205</v>
      </c>
      <c r="E17" s="22">
        <v>119.27229763310675</v>
      </c>
      <c r="F17" s="57">
        <f t="shared" si="0"/>
        <v>75.993840742926508</v>
      </c>
      <c r="G17" s="17">
        <v>140.20176888775103</v>
      </c>
      <c r="H17" s="13"/>
      <c r="I17" s="20">
        <v>0.35178516256596815</v>
      </c>
      <c r="J17" s="14">
        <v>0.43806813091368346</v>
      </c>
      <c r="K17" s="14">
        <v>0.16630056381072572</v>
      </c>
      <c r="L17" s="21">
        <v>4.3846142709622608E-2</v>
      </c>
      <c r="M17" s="12"/>
      <c r="N17" s="58">
        <f t="shared" si="1"/>
        <v>2.5737875611532872</v>
      </c>
      <c r="O17" s="59">
        <f t="shared" si="2"/>
        <v>0.54203196825404565</v>
      </c>
      <c r="P17" s="60">
        <f t="shared" si="3"/>
        <v>0.51826595722080115</v>
      </c>
      <c r="Q17" s="11">
        <v>1929</v>
      </c>
      <c r="S17" s="55"/>
    </row>
    <row r="18" spans="2:19" ht="14.4" x14ac:dyDescent="0.3">
      <c r="B18" s="10">
        <v>1930</v>
      </c>
      <c r="C18" s="13">
        <v>47.36754087370602</v>
      </c>
      <c r="D18" s="13">
        <v>88.533891878088966</v>
      </c>
      <c r="E18" s="22">
        <v>108.45786410319892</v>
      </c>
      <c r="F18" s="57">
        <f t="shared" si="0"/>
        <v>76.800611483124129</v>
      </c>
      <c r="G18" s="17">
        <v>130.19198592383728</v>
      </c>
      <c r="H18" s="13"/>
      <c r="I18" s="20">
        <v>0.35219267674999721</v>
      </c>
      <c r="J18" s="14">
        <v>0.43900638601885611</v>
      </c>
      <c r="K18" s="14">
        <v>0.16473719192094929</v>
      </c>
      <c r="L18" s="21">
        <v>4.4063745310197432E-2</v>
      </c>
      <c r="M18" s="12"/>
      <c r="N18" s="58">
        <f t="shared" si="1"/>
        <v>2.289708566302298</v>
      </c>
      <c r="O18" s="59">
        <f t="shared" si="2"/>
        <v>0.58990275736367315</v>
      </c>
      <c r="P18" s="60">
        <f t="shared" si="3"/>
        <v>0.56390943250541703</v>
      </c>
      <c r="Q18" s="11">
        <v>1930</v>
      </c>
      <c r="S18" s="55"/>
    </row>
    <row r="19" spans="2:19" ht="14.4" x14ac:dyDescent="0.3">
      <c r="B19" s="10">
        <v>1931</v>
      </c>
      <c r="C19" s="13">
        <v>37.894032698964814</v>
      </c>
      <c r="D19" s="13">
        <v>92.507391820298793</v>
      </c>
      <c r="E19" s="22">
        <v>116.85834304548085</v>
      </c>
      <c r="F19" s="57">
        <f t="shared" si="0"/>
        <v>76.723804614034165</v>
      </c>
      <c r="G19" s="17">
        <v>127.19822072253261</v>
      </c>
      <c r="H19" s="13"/>
      <c r="I19" s="20">
        <v>0.35258783552676431</v>
      </c>
      <c r="J19" s="14">
        <v>0.43180480007889899</v>
      </c>
      <c r="K19" s="14">
        <v>0.17131071600953365</v>
      </c>
      <c r="L19" s="21">
        <v>4.4296648384803093E-2</v>
      </c>
      <c r="M19" s="12"/>
      <c r="N19" s="58">
        <f t="shared" si="1"/>
        <v>3.0838191325219704</v>
      </c>
      <c r="O19" s="59">
        <f t="shared" si="2"/>
        <v>0.6031830019179103</v>
      </c>
      <c r="P19" s="60">
        <f t="shared" si="3"/>
        <v>0.57646401657026258</v>
      </c>
      <c r="Q19" s="11">
        <v>1931</v>
      </c>
      <c r="S19" s="55"/>
    </row>
    <row r="20" spans="2:19" ht="14.4" x14ac:dyDescent="0.3">
      <c r="B20" s="10">
        <v>1932</v>
      </c>
      <c r="C20" s="13">
        <v>40.223583889474945</v>
      </c>
      <c r="D20" s="13">
        <v>96.659226877522897</v>
      </c>
      <c r="E20" s="22">
        <v>115.71475997299132</v>
      </c>
      <c r="F20" s="57">
        <f t="shared" si="0"/>
        <v>79.476468181149642</v>
      </c>
      <c r="G20" s="17">
        <v>125.3746456410001</v>
      </c>
      <c r="H20" s="13"/>
      <c r="I20" s="20">
        <v>0.35297119240998281</v>
      </c>
      <c r="J20" s="14">
        <v>0.41887386908228946</v>
      </c>
      <c r="K20" s="14">
        <v>0.18372082203955128</v>
      </c>
      <c r="L20" s="21">
        <v>4.4434116468176375E-2</v>
      </c>
      <c r="M20" s="12"/>
      <c r="N20" s="58">
        <f t="shared" si="1"/>
        <v>2.8767889079935931</v>
      </c>
      <c r="O20" s="59">
        <f t="shared" si="2"/>
        <v>0.63391180708676875</v>
      </c>
      <c r="P20" s="60">
        <f t="shared" si="3"/>
        <v>0.60574449602012315</v>
      </c>
      <c r="Q20" s="11">
        <v>1932</v>
      </c>
      <c r="S20" s="55"/>
    </row>
    <row r="21" spans="2:19" ht="14.4" x14ac:dyDescent="0.3">
      <c r="B21" s="10">
        <v>1933</v>
      </c>
      <c r="C21" s="13">
        <v>38.204639524366172</v>
      </c>
      <c r="D21" s="13">
        <v>100.99740092888788</v>
      </c>
      <c r="E21" s="22">
        <v>114.57117690050174</v>
      </c>
      <c r="F21" s="57">
        <f t="shared" si="0"/>
        <v>80.374772281794534</v>
      </c>
      <c r="G21" s="17">
        <v>123.77490623977963</v>
      </c>
      <c r="H21" s="13"/>
      <c r="I21" s="20">
        <v>0.35193219603939702</v>
      </c>
      <c r="J21" s="14">
        <v>0.42691802458380962</v>
      </c>
      <c r="K21" s="14">
        <v>0.17653480277133088</v>
      </c>
      <c r="L21" s="21">
        <v>4.4614976605462528E-2</v>
      </c>
      <c r="M21" s="12"/>
      <c r="N21" s="58">
        <f t="shared" si="1"/>
        <v>2.9988812439240653</v>
      </c>
      <c r="O21" s="59">
        <f t="shared" si="2"/>
        <v>0.64936241701601982</v>
      </c>
      <c r="P21" s="60">
        <f t="shared" si="3"/>
        <v>0.6203911279723836</v>
      </c>
      <c r="Q21" s="11">
        <v>1933</v>
      </c>
      <c r="S21" s="55"/>
    </row>
    <row r="22" spans="2:19" ht="14.4" x14ac:dyDescent="0.3">
      <c r="B22" s="10">
        <v>1934</v>
      </c>
      <c r="C22" s="13">
        <v>37.583425873563471</v>
      </c>
      <c r="D22" s="13">
        <v>99.421554956947801</v>
      </c>
      <c r="E22" s="22">
        <v>118.00620321208378</v>
      </c>
      <c r="F22" s="57">
        <f t="shared" si="0"/>
        <v>80.226825064774346</v>
      </c>
      <c r="G22" s="17">
        <v>146.1377643159226</v>
      </c>
      <c r="H22" s="13"/>
      <c r="I22" s="20">
        <v>0.3509263655928993</v>
      </c>
      <c r="J22" s="14">
        <v>0.42325456901137498</v>
      </c>
      <c r="K22" s="14">
        <v>0.18106269352091872</v>
      </c>
      <c r="L22" s="21">
        <v>4.4756371874806959E-2</v>
      </c>
      <c r="M22" s="12"/>
      <c r="N22" s="58">
        <f t="shared" si="1"/>
        <v>3.1398468997763835</v>
      </c>
      <c r="O22" s="59">
        <f t="shared" si="2"/>
        <v>0.54898078836993092</v>
      </c>
      <c r="P22" s="60">
        <f t="shared" si="3"/>
        <v>0.52441040005352157</v>
      </c>
      <c r="Q22" s="11">
        <v>1934</v>
      </c>
      <c r="S22" s="55"/>
    </row>
    <row r="23" spans="2:19" ht="14.4" x14ac:dyDescent="0.3">
      <c r="B23" s="10">
        <v>1935</v>
      </c>
      <c r="C23" s="13">
        <v>54.20089103253575</v>
      </c>
      <c r="D23" s="13">
        <v>101.42717710305335</v>
      </c>
      <c r="E23" s="22">
        <v>120.81090328467262</v>
      </c>
      <c r="F23" s="57">
        <f t="shared" si="0"/>
        <v>87.827233163969225</v>
      </c>
      <c r="G23" s="17">
        <v>144.98421247834085</v>
      </c>
      <c r="H23" s="13"/>
      <c r="I23" s="20">
        <v>0.34995213797832841</v>
      </c>
      <c r="J23" s="14">
        <v>0.42266033697424005</v>
      </c>
      <c r="K23" s="14">
        <v>0.18249798797810241</v>
      </c>
      <c r="L23" s="21">
        <v>4.4889537069329237E-2</v>
      </c>
      <c r="M23" s="12"/>
      <c r="N23" s="58">
        <f t="shared" si="1"/>
        <v>2.228946812187131</v>
      </c>
      <c r="O23" s="59">
        <f t="shared" si="2"/>
        <v>0.60577101232377084</v>
      </c>
      <c r="P23" s="60">
        <f t="shared" si="3"/>
        <v>0.57857823201053782</v>
      </c>
      <c r="Q23" s="11">
        <v>1935</v>
      </c>
      <c r="S23" s="55"/>
    </row>
    <row r="24" spans="2:19" ht="14.4" x14ac:dyDescent="0.3">
      <c r="B24" s="10">
        <v>1936</v>
      </c>
      <c r="C24" s="13">
        <v>55.491160626564927</v>
      </c>
      <c r="D24" s="13">
        <v>92.545136170300097</v>
      </c>
      <c r="E24" s="22">
        <v>114.93007180012006</v>
      </c>
      <c r="F24" s="57">
        <f t="shared" si="0"/>
        <v>83.283854110416527</v>
      </c>
      <c r="G24" s="17">
        <v>142.06044742914412</v>
      </c>
      <c r="H24" s="13"/>
      <c r="I24" s="20">
        <v>0.34900804680790387</v>
      </c>
      <c r="J24" s="14">
        <v>0.42327612832238104</v>
      </c>
      <c r="K24" s="14">
        <v>0.18263775189163595</v>
      </c>
      <c r="L24" s="21">
        <v>4.5078072978079198E-2</v>
      </c>
      <c r="M24" s="12"/>
      <c r="N24" s="58">
        <f t="shared" si="1"/>
        <v>2.0711419711250429</v>
      </c>
      <c r="O24" s="59">
        <f t="shared" si="2"/>
        <v>0.58625645362658907</v>
      </c>
      <c r="P24" s="60">
        <f t="shared" si="3"/>
        <v>0.5598291424261399</v>
      </c>
      <c r="Q24" s="11">
        <v>1936</v>
      </c>
      <c r="S24" s="55"/>
    </row>
    <row r="25" spans="2:19" ht="14.4" x14ac:dyDescent="0.3">
      <c r="B25" s="10">
        <v>1937</v>
      </c>
      <c r="C25" s="13">
        <v>59.524100697881202</v>
      </c>
      <c r="D25" s="13">
        <v>84.80916503532147</v>
      </c>
      <c r="E25" s="22">
        <v>115.57434496657679</v>
      </c>
      <c r="F25" s="57">
        <f t="shared" si="0"/>
        <v>81.406240808460126</v>
      </c>
      <c r="G25" s="17">
        <v>158.2310493025189</v>
      </c>
      <c r="H25" s="13"/>
      <c r="I25" s="20">
        <v>0.34809271503357997</v>
      </c>
      <c r="J25" s="14">
        <v>0.42620167894252003</v>
      </c>
      <c r="K25" s="14">
        <v>0.18048064693601823</v>
      </c>
      <c r="L25" s="21">
        <v>4.5224959087881669E-2</v>
      </c>
      <c r="M25" s="12"/>
      <c r="N25" s="58">
        <f t="shared" si="1"/>
        <v>1.9416394974731761</v>
      </c>
      <c r="O25" s="59">
        <f t="shared" si="2"/>
        <v>0.51447703322007998</v>
      </c>
      <c r="P25" s="60">
        <f t="shared" si="3"/>
        <v>0.4912098304410471</v>
      </c>
      <c r="Q25" s="11">
        <v>1937</v>
      </c>
      <c r="S25" s="55"/>
    </row>
    <row r="26" spans="2:19" ht="14.4" x14ac:dyDescent="0.3">
      <c r="B26" s="10">
        <v>1938</v>
      </c>
      <c r="C26" s="13">
        <v>55.423057858958039</v>
      </c>
      <c r="D26" s="13">
        <v>89.250185501698098</v>
      </c>
      <c r="E26" s="22">
        <v>115.18519204172355</v>
      </c>
      <c r="F26" s="57">
        <f t="shared" si="0"/>
        <v>82.133855158125115</v>
      </c>
      <c r="G26" s="17">
        <v>156.30960666930039</v>
      </c>
      <c r="H26" s="13"/>
      <c r="I26" s="20">
        <v>0.34384924285345553</v>
      </c>
      <c r="J26" s="14">
        <v>0.42418555134186819</v>
      </c>
      <c r="K26" s="14">
        <v>0.18655351033837064</v>
      </c>
      <c r="L26" s="21">
        <v>4.5411695466305593E-2</v>
      </c>
      <c r="M26" s="12"/>
      <c r="N26" s="58">
        <f t="shared" si="1"/>
        <v>2.0782900924530305</v>
      </c>
      <c r="O26" s="59">
        <f t="shared" si="2"/>
        <v>0.52545622056290675</v>
      </c>
      <c r="P26" s="60">
        <f t="shared" si="3"/>
        <v>0.50159436269382807</v>
      </c>
      <c r="Q26" s="11">
        <v>1938</v>
      </c>
      <c r="S26" s="55"/>
    </row>
    <row r="27" spans="2:19" ht="14.4" x14ac:dyDescent="0.3">
      <c r="B27" s="10">
        <v>1939</v>
      </c>
      <c r="C27" s="13">
        <v>54.774674583546847</v>
      </c>
      <c r="D27" s="13">
        <v>89.679961675863581</v>
      </c>
      <c r="E27" s="22">
        <v>116.403562847258</v>
      </c>
      <c r="F27" s="57">
        <f t="shared" si="0"/>
        <v>82.489003449471639</v>
      </c>
      <c r="G27" s="17">
        <v>152.9133660108437</v>
      </c>
      <c r="H27" s="13"/>
      <c r="I27" s="20">
        <v>0.33976879341409039</v>
      </c>
      <c r="J27" s="14">
        <v>0.42764249226904172</v>
      </c>
      <c r="K27" s="14">
        <v>0.18697883428005399</v>
      </c>
      <c r="L27" s="21">
        <v>4.5609880036813932E-2</v>
      </c>
      <c r="M27" s="12"/>
      <c r="N27" s="58">
        <f t="shared" si="1"/>
        <v>2.1251347220641117</v>
      </c>
      <c r="O27" s="59">
        <f t="shared" si="2"/>
        <v>0.53944926857225817</v>
      </c>
      <c r="P27" s="60">
        <f t="shared" si="3"/>
        <v>0.51484505214673049</v>
      </c>
      <c r="Q27" s="11">
        <v>1939</v>
      </c>
      <c r="S27" s="55"/>
    </row>
    <row r="28" spans="2:19" ht="14.4" x14ac:dyDescent="0.3">
      <c r="B28" s="10">
        <v>1940</v>
      </c>
      <c r="C28" s="13">
        <v>56.418336650475119</v>
      </c>
      <c r="D28" s="13">
        <v>87.674339529758015</v>
      </c>
      <c r="E28" s="22">
        <v>117.48310407144174</v>
      </c>
      <c r="F28" s="57">
        <f t="shared" si="0"/>
        <v>82.447646494977633</v>
      </c>
      <c r="G28" s="17">
        <v>145.30770773679259</v>
      </c>
      <c r="H28" s="13"/>
      <c r="I28" s="20">
        <v>0.3358421494270159</v>
      </c>
      <c r="J28" s="14">
        <v>0.43331950982375605</v>
      </c>
      <c r="K28" s="14">
        <v>0.18486732443306925</v>
      </c>
      <c r="L28" s="21">
        <v>4.5971016316158811E-2</v>
      </c>
      <c r="M28" s="12"/>
      <c r="N28" s="58">
        <f t="shared" si="1"/>
        <v>2.0823567486449881</v>
      </c>
      <c r="O28" s="59">
        <f t="shared" si="2"/>
        <v>0.5674003656042913</v>
      </c>
      <c r="P28" s="60">
        <f t="shared" si="3"/>
        <v>0.54131639413930188</v>
      </c>
      <c r="Q28" s="11">
        <v>1940</v>
      </c>
      <c r="S28" s="55"/>
    </row>
    <row r="29" spans="2:19" ht="14.4" x14ac:dyDescent="0.3">
      <c r="B29" s="10">
        <v>1941</v>
      </c>
      <c r="C29" s="13">
        <v>57.196357563555026</v>
      </c>
      <c r="D29" s="13">
        <v>85.525458658930617</v>
      </c>
      <c r="E29" s="22">
        <v>117.85639462488631</v>
      </c>
      <c r="F29" s="57">
        <f t="shared" si="0"/>
        <v>81.791608443073599</v>
      </c>
      <c r="G29" s="17">
        <v>150.95763044546308</v>
      </c>
      <c r="H29" s="13"/>
      <c r="I29" s="20">
        <v>0.33206077560960068</v>
      </c>
      <c r="J29" s="14">
        <v>0.44077878544619986</v>
      </c>
      <c r="K29" s="14">
        <v>0.18082225934479093</v>
      </c>
      <c r="L29" s="21">
        <v>4.6338179599408579E-2</v>
      </c>
      <c r="M29" s="12"/>
      <c r="N29" s="58">
        <f t="shared" si="1"/>
        <v>2.06055769362459</v>
      </c>
      <c r="O29" s="59">
        <f t="shared" si="2"/>
        <v>0.54181831154684623</v>
      </c>
      <c r="P29" s="60">
        <f t="shared" si="3"/>
        <v>0.51671143731614022</v>
      </c>
      <c r="Q29" s="11">
        <v>1941</v>
      </c>
      <c r="S29" s="55"/>
    </row>
    <row r="30" spans="2:19" ht="14.4" x14ac:dyDescent="0.3">
      <c r="B30" s="10">
        <v>1942</v>
      </c>
      <c r="C30" s="13">
        <v>53.520067311128443</v>
      </c>
      <c r="D30" s="13">
        <v>79.36533349589206</v>
      </c>
      <c r="E30" s="22">
        <v>121.18926971745391</v>
      </c>
      <c r="F30" s="57">
        <f t="shared" si="0"/>
        <v>78.463483221011231</v>
      </c>
      <c r="G30" s="17">
        <v>160.2789907163185</v>
      </c>
      <c r="H30" s="13"/>
      <c r="I30" s="20">
        <v>0.32841675675194776</v>
      </c>
      <c r="J30" s="14">
        <v>0.44242595096609399</v>
      </c>
      <c r="K30" s="14">
        <v>0.18239181601944945</v>
      </c>
      <c r="L30" s="21">
        <v>4.6765476262508807E-2</v>
      </c>
      <c r="M30" s="12"/>
      <c r="N30" s="58">
        <f t="shared" si="1"/>
        <v>2.2643706520947329</v>
      </c>
      <c r="O30" s="59">
        <f t="shared" si="2"/>
        <v>0.48954315765492662</v>
      </c>
      <c r="P30" s="60">
        <f t="shared" si="3"/>
        <v>0.46664943873614151</v>
      </c>
      <c r="Q30" s="11">
        <v>1942</v>
      </c>
      <c r="S30" s="55"/>
    </row>
    <row r="31" spans="2:19" ht="14.4" x14ac:dyDescent="0.3">
      <c r="B31" s="10">
        <v>1943</v>
      </c>
      <c r="C31" s="13">
        <v>55.118277283286211</v>
      </c>
      <c r="D31" s="13">
        <v>78.219263698117445</v>
      </c>
      <c r="E31" s="22">
        <v>127.36713047367053</v>
      </c>
      <c r="F31" s="57">
        <f t="shared" si="0"/>
        <v>79.88516392578336</v>
      </c>
      <c r="G31" s="17">
        <v>165.84734093841388</v>
      </c>
      <c r="H31" s="13"/>
      <c r="I31" s="20">
        <v>0.31231339400310792</v>
      </c>
      <c r="J31" s="14">
        <v>0.46144129580192278</v>
      </c>
      <c r="K31" s="14">
        <v>0.179094216271836</v>
      </c>
      <c r="L31" s="21">
        <v>4.715109392313336E-2</v>
      </c>
      <c r="M31" s="12"/>
      <c r="N31" s="58">
        <f t="shared" si="1"/>
        <v>2.3107966495225112</v>
      </c>
      <c r="O31" s="59">
        <f t="shared" si="2"/>
        <v>0.48167889502339439</v>
      </c>
      <c r="P31" s="60">
        <f t="shared" si="3"/>
        <v>0.45896720820335524</v>
      </c>
      <c r="Q31" s="11">
        <v>1943</v>
      </c>
      <c r="S31" s="55"/>
    </row>
    <row r="32" spans="2:19" ht="14.4" x14ac:dyDescent="0.3">
      <c r="B32" s="10">
        <v>1944</v>
      </c>
      <c r="C32" s="13">
        <v>59.880590900079184</v>
      </c>
      <c r="D32" s="13">
        <v>85.668717383652435</v>
      </c>
      <c r="E32" s="22">
        <v>137.85681780738025</v>
      </c>
      <c r="F32" s="57">
        <f t="shared" si="0"/>
        <v>87.712646015531178</v>
      </c>
      <c r="G32" s="17">
        <v>183.16548534650195</v>
      </c>
      <c r="H32" s="13"/>
      <c r="I32" s="20">
        <v>0.30223592713504888</v>
      </c>
      <c r="J32" s="14">
        <v>0.46353508809130961</v>
      </c>
      <c r="K32" s="14">
        <v>0.18664740658542553</v>
      </c>
      <c r="L32" s="21">
        <v>4.7581578188215908E-2</v>
      </c>
      <c r="M32" s="12"/>
      <c r="N32" s="58">
        <f t="shared" si="1"/>
        <v>2.302195348028838</v>
      </c>
      <c r="O32" s="59">
        <f t="shared" si="2"/>
        <v>0.47887103757348948</v>
      </c>
      <c r="P32" s="60">
        <f t="shared" si="3"/>
        <v>0.45608559785711439</v>
      </c>
      <c r="Q32" s="11">
        <v>1944</v>
      </c>
      <c r="S32" s="55"/>
    </row>
    <row r="33" spans="2:19" ht="14.4" x14ac:dyDescent="0.3">
      <c r="B33" s="10">
        <v>1945</v>
      </c>
      <c r="C33" s="13">
        <v>56.577148520555383</v>
      </c>
      <c r="D33" s="13">
        <v>83.519836512825037</v>
      </c>
      <c r="E33" s="22">
        <v>129.95706365117414</v>
      </c>
      <c r="F33" s="57">
        <f t="shared" si="0"/>
        <v>84.119753325768471</v>
      </c>
      <c r="G33" s="17">
        <v>168.07320951320858</v>
      </c>
      <c r="H33" s="13"/>
      <c r="I33" s="20">
        <v>0.29248363152261592</v>
      </c>
      <c r="J33" s="14">
        <v>0.47753068681818445</v>
      </c>
      <c r="K33" s="14">
        <v>0.18199671192565339</v>
      </c>
      <c r="L33" s="21">
        <v>4.7988969733546279E-2</v>
      </c>
      <c r="M33" s="12"/>
      <c r="N33" s="58">
        <f t="shared" si="1"/>
        <v>2.2969885731154984</v>
      </c>
      <c r="O33" s="59">
        <f t="shared" si="2"/>
        <v>0.50049471637630416</v>
      </c>
      <c r="P33" s="60">
        <f t="shared" si="3"/>
        <v>0.47647649058032188</v>
      </c>
      <c r="Q33" s="11">
        <v>1945</v>
      </c>
      <c r="S33" s="55"/>
    </row>
    <row r="34" spans="2:19" ht="14.4" x14ac:dyDescent="0.3">
      <c r="B34" s="10">
        <v>1946</v>
      </c>
      <c r="C34" s="13">
        <v>53.993369721694386</v>
      </c>
      <c r="D34" s="13">
        <v>78.935557321726591</v>
      </c>
      <c r="E34" s="22">
        <v>125.09489399495176</v>
      </c>
      <c r="F34" s="57">
        <f t="shared" si="0"/>
        <v>80.116863649425937</v>
      </c>
      <c r="G34" s="17">
        <v>177.5921723451396</v>
      </c>
      <c r="H34" s="13"/>
      <c r="I34" s="20">
        <v>0.28304601481223746</v>
      </c>
      <c r="J34" s="14">
        <v>0.491219957788955</v>
      </c>
      <c r="K34" s="14">
        <v>0.17729616064518577</v>
      </c>
      <c r="L34" s="21">
        <v>4.8437866753621758E-2</v>
      </c>
      <c r="M34" s="12"/>
      <c r="N34" s="58">
        <f t="shared" si="1"/>
        <v>2.31685658146076</v>
      </c>
      <c r="O34" s="59">
        <f t="shared" si="2"/>
        <v>0.45112834981106981</v>
      </c>
      <c r="P34" s="60">
        <f t="shared" si="3"/>
        <v>0.42927665491413991</v>
      </c>
      <c r="Q34" s="11">
        <v>1946</v>
      </c>
      <c r="S34" s="55"/>
    </row>
    <row r="35" spans="2:19" ht="14.4" x14ac:dyDescent="0.3">
      <c r="B35" s="10">
        <v>1947</v>
      </c>
      <c r="C35" s="13">
        <v>64.889345495314871</v>
      </c>
      <c r="D35" s="13">
        <v>99.851331131113312</v>
      </c>
      <c r="E35" s="22">
        <v>151.02633780917753</v>
      </c>
      <c r="F35" s="57">
        <f t="shared" si="0"/>
        <v>98.988667170603193</v>
      </c>
      <c r="G35" s="17">
        <v>200.87721072531437</v>
      </c>
      <c r="H35" s="13"/>
      <c r="I35" s="20">
        <v>0.273912923208814</v>
      </c>
      <c r="J35" s="14">
        <v>0.5061729574827617</v>
      </c>
      <c r="K35" s="14">
        <v>0.1710988905162617</v>
      </c>
      <c r="L35" s="21">
        <v>4.881522879216256E-2</v>
      </c>
      <c r="M35" s="12"/>
      <c r="N35" s="58">
        <f t="shared" si="1"/>
        <v>2.3274443077882778</v>
      </c>
      <c r="O35" s="59">
        <f t="shared" si="2"/>
        <v>0.4927819677164042</v>
      </c>
      <c r="P35" s="60">
        <f t="shared" si="3"/>
        <v>0.46872670321767584</v>
      </c>
      <c r="Q35" s="11">
        <v>1947</v>
      </c>
      <c r="S35" s="55"/>
    </row>
    <row r="36" spans="2:19" ht="14.4" x14ac:dyDescent="0.3">
      <c r="B36" s="10">
        <v>1948</v>
      </c>
      <c r="C36" s="13">
        <v>72.76051202121883</v>
      </c>
      <c r="D36" s="13">
        <v>116.61260192356704</v>
      </c>
      <c r="E36" s="22">
        <v>189.79499971040983</v>
      </c>
      <c r="F36" s="57">
        <f t="shared" si="0"/>
        <v>117.93300861685961</v>
      </c>
      <c r="G36" s="17">
        <v>202.96783390582729</v>
      </c>
      <c r="H36" s="13"/>
      <c r="I36" s="20">
        <v>0.26507453055139713</v>
      </c>
      <c r="J36" s="14">
        <v>0.50966902481045429</v>
      </c>
      <c r="K36" s="14">
        <v>0.17599079190811329</v>
      </c>
      <c r="L36" s="21">
        <v>4.9265652730035234E-2</v>
      </c>
      <c r="M36" s="12"/>
      <c r="N36" s="58">
        <f t="shared" si="1"/>
        <v>2.6084890614164555</v>
      </c>
      <c r="O36" s="59">
        <f t="shared" si="2"/>
        <v>0.58104284973341136</v>
      </c>
      <c r="P36" s="60">
        <f t="shared" si="3"/>
        <v>0.55241739447717497</v>
      </c>
      <c r="Q36" s="11">
        <v>1948</v>
      </c>
      <c r="S36" s="55"/>
    </row>
    <row r="37" spans="2:19" ht="14.4" x14ac:dyDescent="0.3">
      <c r="B37" s="10">
        <v>1949</v>
      </c>
      <c r="C37" s="13">
        <v>73.535346529060021</v>
      </c>
      <c r="D37" s="13">
        <v>119.47777641800357</v>
      </c>
      <c r="E37" s="22">
        <v>191.54918328169344</v>
      </c>
      <c r="F37" s="57">
        <f t="shared" si="0"/>
        <v>120.3916696213559</v>
      </c>
      <c r="G37" s="17">
        <v>183.93329080750661</v>
      </c>
      <c r="H37" s="13"/>
      <c r="I37" s="20">
        <v>0.25652132774136505</v>
      </c>
      <c r="J37" s="14">
        <v>0.5181108619531023</v>
      </c>
      <c r="K37" s="14">
        <v>0.17557027452744789</v>
      </c>
      <c r="L37" s="21">
        <v>4.9797535778084788E-2</v>
      </c>
      <c r="M37" s="12"/>
      <c r="N37" s="58">
        <f t="shared" si="1"/>
        <v>2.6048586472084714</v>
      </c>
      <c r="O37" s="59">
        <f t="shared" si="2"/>
        <v>0.65453985568795425</v>
      </c>
      <c r="P37" s="60">
        <f t="shared" si="3"/>
        <v>0.62194538380615094</v>
      </c>
      <c r="Q37" s="11">
        <v>1949</v>
      </c>
      <c r="S37" s="55"/>
    </row>
    <row r="38" spans="2:19" ht="14.4" x14ac:dyDescent="0.3">
      <c r="B38" s="10">
        <v>1950</v>
      </c>
      <c r="C38" s="13">
        <v>66.643092256374359</v>
      </c>
      <c r="D38" s="13">
        <v>111.74180528302492</v>
      </c>
      <c r="E38" s="22">
        <v>185.77287659825558</v>
      </c>
      <c r="F38" s="57">
        <f t="shared" si="0"/>
        <v>113.25469799496821</v>
      </c>
      <c r="G38" s="17">
        <v>181.25764941054138</v>
      </c>
      <c r="H38" s="13"/>
      <c r="I38" s="20">
        <v>0.25622229084564885</v>
      </c>
      <c r="J38" s="14">
        <v>0.51773265243057009</v>
      </c>
      <c r="K38" s="14">
        <v>0.17548987859379425</v>
      </c>
      <c r="L38" s="21">
        <v>5.0555178129986784E-2</v>
      </c>
      <c r="M38" s="12"/>
      <c r="N38" s="58">
        <f t="shared" si="1"/>
        <v>2.7875788818980944</v>
      </c>
      <c r="O38" s="59">
        <f t="shared" si="2"/>
        <v>0.62482713619688857</v>
      </c>
      <c r="P38" s="60">
        <f t="shared" si="3"/>
        <v>0.5932388890260053</v>
      </c>
      <c r="Q38" s="11">
        <v>1950</v>
      </c>
      <c r="S38" s="55"/>
    </row>
    <row r="39" spans="2:19" ht="14.4" x14ac:dyDescent="0.3">
      <c r="B39" s="10">
        <v>1951</v>
      </c>
      <c r="C39" s="13">
        <v>65.891433700689831</v>
      </c>
      <c r="D39" s="13">
        <v>112.7446163560777</v>
      </c>
      <c r="E39" s="22">
        <v>169.61307868415318</v>
      </c>
      <c r="F39" s="57">
        <f t="shared" si="0"/>
        <v>110.8785458430626</v>
      </c>
      <c r="G39" s="17">
        <v>184.23435159963719</v>
      </c>
      <c r="H39" s="15"/>
      <c r="I39" s="20">
        <v>0.25116410039717219</v>
      </c>
      <c r="J39" s="14">
        <v>0.52162351641514582</v>
      </c>
      <c r="K39" s="14">
        <v>0.17580392297943545</v>
      </c>
      <c r="L39" s="21">
        <v>5.1408460208246465E-2</v>
      </c>
      <c r="M39" s="12"/>
      <c r="N39" s="58">
        <f t="shared" si="1"/>
        <v>2.5741294301565252</v>
      </c>
      <c r="O39" s="59">
        <f t="shared" si="2"/>
        <v>0.60183426641310978</v>
      </c>
      <c r="P39" s="60">
        <f t="shared" si="3"/>
        <v>0.57089489347625222</v>
      </c>
      <c r="Q39" s="11">
        <v>1951</v>
      </c>
      <c r="S39" s="55"/>
    </row>
    <row r="40" spans="2:19" ht="14.4" x14ac:dyDescent="0.3">
      <c r="B40" s="10">
        <v>1952</v>
      </c>
      <c r="C40" s="13">
        <v>60.032776479784935</v>
      </c>
      <c r="D40" s="13">
        <v>106.72774991776097</v>
      </c>
      <c r="E40" s="22">
        <v>155.14627497841346</v>
      </c>
      <c r="F40" s="57">
        <f t="shared" ref="F40:F71" si="4">(C40*I40+D40*J40+E40*K40)*(1/SUM(I40:K40))</f>
        <v>103.69654883013246</v>
      </c>
      <c r="G40" s="17">
        <v>158.27810955941172</v>
      </c>
      <c r="H40" s="15"/>
      <c r="I40" s="20">
        <v>0.24624495917587544</v>
      </c>
      <c r="J40" s="14">
        <v>0.52330232642800689</v>
      </c>
      <c r="K40" s="14">
        <v>0.17814962187422986</v>
      </c>
      <c r="L40" s="21">
        <v>5.2303092521887841E-2</v>
      </c>
      <c r="M40" s="12"/>
      <c r="N40" s="58">
        <f t="shared" ref="N40:N71" si="5">E40/C40</f>
        <v>2.584359479536257</v>
      </c>
      <c r="O40" s="59">
        <f t="shared" ref="O40:O71" si="6">F40/G40</f>
        <v>0.65515407733125997</v>
      </c>
      <c r="P40" s="60">
        <f t="shared" ref="P40:P71" si="7">F40/G40*(SUM(I40:K40))</f>
        <v>0.62088749300851098</v>
      </c>
      <c r="Q40" s="11">
        <v>1952</v>
      </c>
      <c r="S40" s="55"/>
    </row>
    <row r="41" spans="2:19" ht="14.4" x14ac:dyDescent="0.3">
      <c r="B41" s="10">
        <v>1953</v>
      </c>
      <c r="C41" s="13">
        <v>64.386468407841662</v>
      </c>
      <c r="D41" s="13">
        <v>104.43561032221176</v>
      </c>
      <c r="E41" s="22">
        <v>162.27841481105679</v>
      </c>
      <c r="F41" s="57">
        <f t="shared" si="4"/>
        <v>104.69589265131938</v>
      </c>
      <c r="G41" s="17">
        <v>168.39341848840309</v>
      </c>
      <c r="H41" s="15"/>
      <c r="I41" s="20">
        <v>0.24145921355726455</v>
      </c>
      <c r="J41" s="14">
        <v>0.53357632869500005</v>
      </c>
      <c r="K41" s="14">
        <v>0.17144025645455874</v>
      </c>
      <c r="L41" s="21">
        <v>5.3524201293176706E-2</v>
      </c>
      <c r="M41" s="12"/>
      <c r="N41" s="58">
        <f t="shared" si="5"/>
        <v>2.5203807387468515</v>
      </c>
      <c r="O41" s="59">
        <f t="shared" si="6"/>
        <v>0.62173387529708934</v>
      </c>
      <c r="P41" s="60">
        <f t="shared" si="7"/>
        <v>0.5884560662049011</v>
      </c>
      <c r="Q41" s="11">
        <v>1953</v>
      </c>
      <c r="S41" s="55"/>
    </row>
    <row r="42" spans="2:19" ht="14.4" x14ac:dyDescent="0.3">
      <c r="B42" s="10">
        <v>1954</v>
      </c>
      <c r="C42" s="13">
        <v>70.348954897250863</v>
      </c>
      <c r="D42" s="13">
        <v>115.89630829995791</v>
      </c>
      <c r="E42" s="22">
        <v>178.98599835195043</v>
      </c>
      <c r="F42" s="57">
        <f t="shared" si="4"/>
        <v>115.80127903725176</v>
      </c>
      <c r="G42" s="17">
        <v>178.3584610162192</v>
      </c>
      <c r="H42" s="15"/>
      <c r="I42" s="20">
        <v>0.23680150778137507</v>
      </c>
      <c r="J42" s="14">
        <v>0.53876557609847631</v>
      </c>
      <c r="K42" s="14">
        <v>0.16953435117278409</v>
      </c>
      <c r="L42" s="21">
        <v>5.489856494736451E-2</v>
      </c>
      <c r="M42" s="12"/>
      <c r="N42" s="58">
        <f t="shared" si="5"/>
        <v>2.5442595218844528</v>
      </c>
      <c r="O42" s="59">
        <f t="shared" si="6"/>
        <v>0.64926148374156056</v>
      </c>
      <c r="P42" s="60">
        <f t="shared" si="7"/>
        <v>0.61361796000855218</v>
      </c>
      <c r="Q42" s="11">
        <v>1954</v>
      </c>
      <c r="S42" s="55"/>
    </row>
    <row r="43" spans="2:19" ht="14.4" x14ac:dyDescent="0.3">
      <c r="B43" s="10">
        <v>1955</v>
      </c>
      <c r="C43" s="13">
        <v>65.337733461150677</v>
      </c>
      <c r="D43" s="13">
        <v>103.21735931799023</v>
      </c>
      <c r="E43" s="22">
        <v>173.71488945945165</v>
      </c>
      <c r="F43" s="57">
        <f t="shared" si="4"/>
        <v>106.00424608077604</v>
      </c>
      <c r="G43" s="17">
        <v>186.06773708650394</v>
      </c>
      <c r="H43" s="15"/>
      <c r="I43" s="20">
        <v>0.23226677348384911</v>
      </c>
      <c r="J43" s="14">
        <v>0.54937983158472115</v>
      </c>
      <c r="K43" s="14">
        <v>0.16210950757030423</v>
      </c>
      <c r="L43" s="21">
        <v>5.624388736112558E-2</v>
      </c>
      <c r="M43" s="12"/>
      <c r="N43" s="58">
        <f t="shared" si="5"/>
        <v>2.6587223072673805</v>
      </c>
      <c r="O43" s="59">
        <f t="shared" si="6"/>
        <v>0.56970782651854401</v>
      </c>
      <c r="P43" s="60">
        <f t="shared" si="7"/>
        <v>0.53766524369508339</v>
      </c>
      <c r="Q43" s="11">
        <v>1955</v>
      </c>
      <c r="S43" s="55"/>
    </row>
    <row r="44" spans="2:19" ht="14.4" x14ac:dyDescent="0.3">
      <c r="B44" s="10">
        <v>1956</v>
      </c>
      <c r="C44" s="13">
        <v>72.06451910138135</v>
      </c>
      <c r="D44" s="13">
        <v>130.04996122257359</v>
      </c>
      <c r="E44" s="22">
        <v>188.20654672044745</v>
      </c>
      <c r="F44" s="57">
        <f t="shared" si="4"/>
        <v>126.08888356895604</v>
      </c>
      <c r="G44" s="17">
        <v>190.158255320866</v>
      </c>
      <c r="H44" s="15"/>
      <c r="I44" s="20">
        <v>0.22785020190241792</v>
      </c>
      <c r="J44" s="14">
        <v>0.55177812872683618</v>
      </c>
      <c r="K44" s="14">
        <v>0.16297822265853959</v>
      </c>
      <c r="L44" s="21">
        <v>5.7393446712206378E-2</v>
      </c>
      <c r="M44" s="12"/>
      <c r="N44" s="58">
        <f t="shared" si="5"/>
        <v>2.6116395289570433</v>
      </c>
      <c r="O44" s="59">
        <f t="shared" si="6"/>
        <v>0.6630734140687099</v>
      </c>
      <c r="P44" s="60">
        <f t="shared" si="7"/>
        <v>0.62501734541207665</v>
      </c>
      <c r="Q44" s="11">
        <v>1956</v>
      </c>
      <c r="S44" s="55"/>
    </row>
    <row r="45" spans="2:19" ht="14.4" x14ac:dyDescent="0.3">
      <c r="B45" s="10">
        <v>1957</v>
      </c>
      <c r="C45" s="13">
        <v>62.078627443302103</v>
      </c>
      <c r="D45" s="13">
        <v>113.94853745215973</v>
      </c>
      <c r="E45" s="22">
        <v>182.7436347697101</v>
      </c>
      <c r="F45" s="57">
        <f t="shared" si="4"/>
        <v>113.40493793845671</v>
      </c>
      <c r="G45" s="17">
        <v>196.62927180531867</v>
      </c>
      <c r="H45" s="15"/>
      <c r="I45" s="20">
        <v>0.22354723613776667</v>
      </c>
      <c r="J45" s="14">
        <v>0.556764358937615</v>
      </c>
      <c r="K45" s="14">
        <v>0.16111058511471377</v>
      </c>
      <c r="L45" s="21">
        <v>5.8577819809904459E-2</v>
      </c>
      <c r="M45" s="12"/>
      <c r="N45" s="58">
        <f t="shared" si="5"/>
        <v>2.9437447684650282</v>
      </c>
      <c r="O45" s="59">
        <f t="shared" si="6"/>
        <v>0.5767449418758881</v>
      </c>
      <c r="P45" s="60">
        <f t="shared" si="7"/>
        <v>0.54296048059440838</v>
      </c>
      <c r="Q45" s="11">
        <v>1957</v>
      </c>
      <c r="S45" s="55"/>
    </row>
    <row r="46" spans="2:19" ht="14.4" x14ac:dyDescent="0.3">
      <c r="B46" s="10">
        <v>1958</v>
      </c>
      <c r="C46" s="13">
        <v>72.072441514111489</v>
      </c>
      <c r="D46" s="13">
        <v>138.68014034890052</v>
      </c>
      <c r="E46" s="22">
        <v>195.5149078151031</v>
      </c>
      <c r="F46" s="57">
        <f t="shared" si="4"/>
        <v>133.86197314683665</v>
      </c>
      <c r="G46" s="17">
        <v>212.50864879349561</v>
      </c>
      <c r="H46" s="15"/>
      <c r="I46" s="20">
        <v>0.21935354632179913</v>
      </c>
      <c r="J46" s="14">
        <v>0.54376721064226385</v>
      </c>
      <c r="K46" s="14">
        <v>0.1773442190247384</v>
      </c>
      <c r="L46" s="21">
        <v>5.953502401119861E-2</v>
      </c>
      <c r="M46" s="12"/>
      <c r="N46" s="58">
        <f t="shared" si="5"/>
        <v>2.712755440327661</v>
      </c>
      <c r="O46" s="59">
        <f t="shared" si="6"/>
        <v>0.62991305957112576</v>
      </c>
      <c r="P46" s="60">
        <f t="shared" si="7"/>
        <v>0.59241117044459124</v>
      </c>
      <c r="Q46" s="11">
        <v>1958</v>
      </c>
      <c r="S46" s="55"/>
    </row>
    <row r="47" spans="2:19" ht="14.4" x14ac:dyDescent="0.3">
      <c r="B47" s="10">
        <v>1959</v>
      </c>
      <c r="C47" s="13">
        <v>58.013328747798951</v>
      </c>
      <c r="D47" s="13">
        <v>98.313738127328506</v>
      </c>
      <c r="E47" s="22">
        <v>145.51070146310562</v>
      </c>
      <c r="F47" s="57">
        <f t="shared" si="4"/>
        <v>97.885559958599757</v>
      </c>
      <c r="G47" s="17">
        <v>196.41815097690198</v>
      </c>
      <c r="H47" s="15"/>
      <c r="I47" s="20">
        <v>0.21526502411455581</v>
      </c>
      <c r="J47" s="14">
        <v>0.54881101027269408</v>
      </c>
      <c r="K47" s="14">
        <v>0.17528783445079363</v>
      </c>
      <c r="L47" s="21">
        <v>6.0636131161956403E-2</v>
      </c>
      <c r="M47" s="12"/>
      <c r="N47" s="58">
        <f t="shared" si="5"/>
        <v>2.5082287916227588</v>
      </c>
      <c r="O47" s="59">
        <f t="shared" si="6"/>
        <v>0.49835292447137802</v>
      </c>
      <c r="P47" s="60">
        <f t="shared" si="7"/>
        <v>0.46813473117818699</v>
      </c>
      <c r="Q47" s="11">
        <v>1959</v>
      </c>
      <c r="S47" s="55"/>
    </row>
    <row r="48" spans="2:19" ht="14.4" x14ac:dyDescent="0.3">
      <c r="B48" s="10">
        <v>1960</v>
      </c>
      <c r="C48" s="13">
        <v>53.231215155123209</v>
      </c>
      <c r="D48" s="13">
        <v>98.298863394514129</v>
      </c>
      <c r="E48" s="22">
        <v>148.64448981044674</v>
      </c>
      <c r="F48" s="57">
        <f t="shared" si="4"/>
        <v>98.004567744329691</v>
      </c>
      <c r="G48" s="17">
        <v>202.24346196165084</v>
      </c>
      <c r="H48" s="15"/>
      <c r="I48" s="20">
        <v>0.21127776036572077</v>
      </c>
      <c r="J48" s="14">
        <v>0.54323696531612176</v>
      </c>
      <c r="K48" s="14">
        <v>0.18364446475763396</v>
      </c>
      <c r="L48" s="21">
        <v>6.1840809560523534E-2</v>
      </c>
      <c r="M48" s="12"/>
      <c r="N48" s="58">
        <f t="shared" si="5"/>
        <v>2.7924308956178421</v>
      </c>
      <c r="O48" s="59">
        <f t="shared" si="6"/>
        <v>0.48458707536816792</v>
      </c>
      <c r="P48" s="60">
        <f t="shared" si="7"/>
        <v>0.454619818324834</v>
      </c>
      <c r="Q48" s="11">
        <v>1960</v>
      </c>
      <c r="S48" s="55"/>
    </row>
    <row r="49" spans="2:19" ht="14.4" x14ac:dyDescent="0.3">
      <c r="B49" s="10">
        <v>1961</v>
      </c>
      <c r="C49" s="13">
        <v>56.425390018478957</v>
      </c>
      <c r="D49" s="13">
        <v>98.665740047095355</v>
      </c>
      <c r="E49" s="22">
        <v>165.40895130399056</v>
      </c>
      <c r="F49" s="57">
        <f t="shared" si="4"/>
        <v>102.37438523105041</v>
      </c>
      <c r="G49" s="17">
        <v>202.64858512118886</v>
      </c>
      <c r="H49" s="15"/>
      <c r="I49" s="20">
        <v>0.21025276982696223</v>
      </c>
      <c r="J49" s="14">
        <v>0.54239566991516175</v>
      </c>
      <c r="K49" s="14">
        <v>0.18517548910753517</v>
      </c>
      <c r="L49" s="21">
        <v>6.2176071150340885E-2</v>
      </c>
      <c r="M49" s="12"/>
      <c r="N49" s="58">
        <f t="shared" si="5"/>
        <v>2.9314631453999729</v>
      </c>
      <c r="O49" s="59">
        <f t="shared" si="6"/>
        <v>0.50518184062241545</v>
      </c>
      <c r="P49" s="60">
        <f t="shared" si="7"/>
        <v>0.47377161855601607</v>
      </c>
      <c r="Q49" s="11">
        <v>1961</v>
      </c>
      <c r="S49" s="55"/>
    </row>
    <row r="50" spans="2:19" ht="14.4" x14ac:dyDescent="0.3">
      <c r="B50" s="10">
        <v>1962</v>
      </c>
      <c r="C50" s="13">
        <v>58.300555823407585</v>
      </c>
      <c r="D50" s="13">
        <v>101.27631947835623</v>
      </c>
      <c r="E50" s="22">
        <v>161.6787098299661</v>
      </c>
      <c r="F50" s="57">
        <f t="shared" si="4"/>
        <v>103.71513063387724</v>
      </c>
      <c r="G50" s="17">
        <v>204.23466574817203</v>
      </c>
      <c r="H50" s="15"/>
      <c r="I50" s="20">
        <v>0.20923275191571888</v>
      </c>
      <c r="J50" s="14">
        <v>0.5415348203243</v>
      </c>
      <c r="K50" s="14">
        <v>0.18671927744443201</v>
      </c>
      <c r="L50" s="21">
        <v>6.2513150315549076E-2</v>
      </c>
      <c r="M50" s="12"/>
      <c r="N50" s="58">
        <f t="shared" si="5"/>
        <v>2.7731932834343982</v>
      </c>
      <c r="O50" s="59">
        <f t="shared" si="6"/>
        <v>0.50782334259435347</v>
      </c>
      <c r="P50" s="60">
        <f t="shared" si="7"/>
        <v>0.47607770564500801</v>
      </c>
      <c r="Q50" s="11">
        <v>1962</v>
      </c>
      <c r="S50" s="55"/>
    </row>
    <row r="51" spans="2:19" ht="14.4" x14ac:dyDescent="0.3">
      <c r="B51" s="10">
        <v>1963</v>
      </c>
      <c r="C51" s="13">
        <v>60.238038376077299</v>
      </c>
      <c r="D51" s="13">
        <v>103.88689890961712</v>
      </c>
      <c r="E51" s="22">
        <v>165.30606496387304</v>
      </c>
      <c r="F51" s="57">
        <f t="shared" si="4"/>
        <v>106.52819628654601</v>
      </c>
      <c r="G51" s="17">
        <v>203.30291061989303</v>
      </c>
      <c r="H51" s="15"/>
      <c r="I51" s="20">
        <v>0.20821768250784178</v>
      </c>
      <c r="J51" s="14">
        <v>0.54065432440194583</v>
      </c>
      <c r="K51" s="14">
        <v>0.18827593618032504</v>
      </c>
      <c r="L51" s="21">
        <v>6.2852056909887405E-2</v>
      </c>
      <c r="M51" s="12"/>
      <c r="N51" s="58">
        <f t="shared" si="5"/>
        <v>2.7442139455444492</v>
      </c>
      <c r="O51" s="59">
        <f t="shared" si="6"/>
        <v>0.52398756103259791</v>
      </c>
      <c r="P51" s="60">
        <f t="shared" si="7"/>
        <v>0.491053865026504</v>
      </c>
      <c r="Q51" s="11">
        <v>1963</v>
      </c>
      <c r="S51" s="55"/>
    </row>
    <row r="52" spans="2:19" ht="14.4" x14ac:dyDescent="0.3">
      <c r="B52" s="10">
        <v>1964</v>
      </c>
      <c r="C52" s="13">
        <v>67.657610522790691</v>
      </c>
      <c r="D52" s="13">
        <v>109.63254363658159</v>
      </c>
      <c r="E52" s="22">
        <v>182.90144356625302</v>
      </c>
      <c r="F52" s="57">
        <f t="shared" si="4"/>
        <v>115.19639256448765</v>
      </c>
      <c r="G52" s="17">
        <v>226.47050565646367</v>
      </c>
      <c r="H52" s="15"/>
      <c r="I52" s="20">
        <v>0.20720753759621766</v>
      </c>
      <c r="J52" s="14">
        <v>0.53975408894890597</v>
      </c>
      <c r="K52" s="14">
        <v>0.1898455726143605</v>
      </c>
      <c r="L52" s="21">
        <v>6.3192800840515873E-2</v>
      </c>
      <c r="M52" s="12"/>
      <c r="N52" s="58">
        <f t="shared" si="5"/>
        <v>2.703338798887112</v>
      </c>
      <c r="O52" s="59">
        <f t="shared" si="6"/>
        <v>0.50865958121377053</v>
      </c>
      <c r="P52" s="60">
        <f t="shared" si="7"/>
        <v>0.47651595760250853</v>
      </c>
      <c r="Q52" s="11">
        <v>1964</v>
      </c>
      <c r="S52" s="55"/>
    </row>
    <row r="53" spans="2:19" ht="14.4" x14ac:dyDescent="0.3">
      <c r="B53" s="10">
        <v>1965</v>
      </c>
      <c r="C53" s="13">
        <v>71.533143552736959</v>
      </c>
      <c r="D53" s="13">
        <v>115.08765536928864</v>
      </c>
      <c r="E53" s="22">
        <v>197.84957818587711</v>
      </c>
      <c r="F53" s="57">
        <f t="shared" si="4"/>
        <v>122.41514376866498</v>
      </c>
      <c r="G53" s="17">
        <v>238.62809645795855</v>
      </c>
      <c r="H53" s="15"/>
      <c r="I53" s="20">
        <v>0.20620229329020104</v>
      </c>
      <c r="J53" s="14">
        <v>0.53883401970126821</v>
      </c>
      <c r="K53" s="14">
        <v>0.19142829494022592</v>
      </c>
      <c r="L53" s="21">
        <v>6.3535392068304844E-2</v>
      </c>
      <c r="M53" s="12"/>
      <c r="N53" s="58">
        <f t="shared" si="5"/>
        <v>2.7658448707767871</v>
      </c>
      <c r="O53" s="59">
        <f t="shared" si="6"/>
        <v>0.51299551723253201</v>
      </c>
      <c r="P53" s="60">
        <f t="shared" si="7"/>
        <v>0.48040214591588026</v>
      </c>
      <c r="Q53" s="11">
        <v>1965</v>
      </c>
      <c r="S53" s="55"/>
    </row>
    <row r="54" spans="2:19" ht="14.4" x14ac:dyDescent="0.3">
      <c r="B54" s="10">
        <v>1966</v>
      </c>
      <c r="C54" s="13">
        <v>72.181138950046787</v>
      </c>
      <c r="D54" s="13">
        <v>119.07942635303802</v>
      </c>
      <c r="E54" s="22">
        <v>200.02163436273935</v>
      </c>
      <c r="F54" s="57">
        <f t="shared" si="4"/>
        <v>125.48905976005352</v>
      </c>
      <c r="G54" s="17">
        <v>219.66954928604216</v>
      </c>
      <c r="H54" s="15"/>
      <c r="I54" s="20">
        <v>0.20520192581504931</v>
      </c>
      <c r="J54" s="14">
        <v>0.53789402132321618</v>
      </c>
      <c r="K54" s="14">
        <v>0.19302421225360833</v>
      </c>
      <c r="L54" s="21">
        <v>6.3879840608126126E-2</v>
      </c>
      <c r="M54" s="12"/>
      <c r="N54" s="58">
        <f t="shared" si="5"/>
        <v>2.7711066529604782</v>
      </c>
      <c r="O54" s="59">
        <f t="shared" si="6"/>
        <v>0.57126288175994866</v>
      </c>
      <c r="P54" s="60">
        <f t="shared" si="7"/>
        <v>0.53477069992778425</v>
      </c>
      <c r="Q54" s="11">
        <v>1966</v>
      </c>
      <c r="S54" s="55"/>
    </row>
    <row r="55" spans="2:19" ht="14.4" x14ac:dyDescent="0.3">
      <c r="B55" s="10">
        <v>1967</v>
      </c>
      <c r="C55" s="13">
        <v>70.436673910369905</v>
      </c>
      <c r="D55" s="13">
        <v>123.47501472408737</v>
      </c>
      <c r="E55" s="22">
        <v>199.92687274619732</v>
      </c>
      <c r="F55" s="57">
        <f t="shared" si="4"/>
        <v>127.80225520369929</v>
      </c>
      <c r="G55" s="17">
        <v>210.47212429184344</v>
      </c>
      <c r="H55" s="15"/>
      <c r="I55" s="20">
        <v>0.20420641151136026</v>
      </c>
      <c r="J55" s="14">
        <v>0.53693399739978021</v>
      </c>
      <c r="K55" s="14">
        <v>0.19463343455971371</v>
      </c>
      <c r="L55" s="21">
        <v>6.4226156529145872E-2</v>
      </c>
      <c r="M55" s="12"/>
      <c r="N55" s="58">
        <f t="shared" si="5"/>
        <v>2.8383917304301258</v>
      </c>
      <c r="O55" s="59">
        <f t="shared" si="6"/>
        <v>0.60721701571504538</v>
      </c>
      <c r="P55" s="60">
        <f t="shared" si="7"/>
        <v>0.56821780061657001</v>
      </c>
      <c r="Q55" s="11">
        <v>1967</v>
      </c>
      <c r="S55" s="55"/>
    </row>
    <row r="56" spans="2:19" ht="14.4" x14ac:dyDescent="0.3">
      <c r="B56" s="10">
        <v>1968</v>
      </c>
      <c r="C56" s="13">
        <v>66.233939959147335</v>
      </c>
      <c r="D56" s="13">
        <v>106.18431800919966</v>
      </c>
      <c r="E56" s="22">
        <v>185.05803392388972</v>
      </c>
      <c r="F56" s="57">
        <f t="shared" si="4"/>
        <v>114.05335668473883</v>
      </c>
      <c r="G56" s="17">
        <v>203.6100705330463</v>
      </c>
      <c r="H56" s="15"/>
      <c r="I56" s="20">
        <v>0.20321572683451275</v>
      </c>
      <c r="J56" s="14">
        <v>0.53595385042951871</v>
      </c>
      <c r="K56" s="14">
        <v>0.19625607278084981</v>
      </c>
      <c r="L56" s="21">
        <v>6.457434995511882E-2</v>
      </c>
      <c r="M56" s="12"/>
      <c r="N56" s="58">
        <f t="shared" si="5"/>
        <v>2.794006124926772</v>
      </c>
      <c r="O56" s="59">
        <f t="shared" si="6"/>
        <v>0.56015577415277085</v>
      </c>
      <c r="P56" s="60">
        <f t="shared" si="7"/>
        <v>0.52398407916324929</v>
      </c>
      <c r="Q56" s="11">
        <v>1968</v>
      </c>
      <c r="S56" s="55"/>
    </row>
    <row r="57" spans="2:19" ht="14.4" x14ac:dyDescent="0.3">
      <c r="B57" s="10">
        <v>1969</v>
      </c>
      <c r="C57" s="13">
        <v>74.355347373332904</v>
      </c>
      <c r="D57" s="13">
        <v>125.00039455569758</v>
      </c>
      <c r="E57" s="22">
        <v>189.85311424673762</v>
      </c>
      <c r="F57" s="57">
        <f t="shared" si="4"/>
        <v>127.77226643870867</v>
      </c>
      <c r="G57" s="17">
        <v>219.54430352640048</v>
      </c>
      <c r="H57" s="15"/>
      <c r="I57" s="20">
        <v>0.20222984835410968</v>
      </c>
      <c r="J57" s="14">
        <v>0.5349534818171342</v>
      </c>
      <c r="K57" s="14">
        <v>0.19789223876407186</v>
      </c>
      <c r="L57" s="21">
        <v>6.4924431064684304E-2</v>
      </c>
      <c r="M57" s="12"/>
      <c r="N57" s="58">
        <f t="shared" si="5"/>
        <v>2.5533215962733475</v>
      </c>
      <c r="O57" s="59">
        <f t="shared" si="6"/>
        <v>0.58198852981554994</v>
      </c>
      <c r="P57" s="60">
        <f t="shared" si="7"/>
        <v>0.54420325563110328</v>
      </c>
      <c r="Q57" s="11">
        <v>1969</v>
      </c>
      <c r="S57" s="55"/>
    </row>
    <row r="58" spans="2:19" ht="14.4" x14ac:dyDescent="0.3">
      <c r="B58" s="10">
        <v>1970</v>
      </c>
      <c r="C58" s="13">
        <v>75.611569848857982</v>
      </c>
      <c r="D58" s="13">
        <v>116.0335230470949</v>
      </c>
      <c r="E58" s="22">
        <v>196.33483745160171</v>
      </c>
      <c r="F58" s="57">
        <f t="shared" si="4"/>
        <v>124.47304563519262</v>
      </c>
      <c r="G58" s="17">
        <v>223.8042761428714</v>
      </c>
      <c r="H58" s="15"/>
      <c r="I58" s="20">
        <v>0.20124875275342388</v>
      </c>
      <c r="J58" s="14">
        <v>0.5339327918660205</v>
      </c>
      <c r="K58" s="14">
        <v>0.19954204528889183</v>
      </c>
      <c r="L58" s="21">
        <v>6.5276410091663739E-2</v>
      </c>
      <c r="M58" s="12"/>
      <c r="N58" s="58">
        <f t="shared" si="5"/>
        <v>2.5966242711804655</v>
      </c>
      <c r="O58" s="59">
        <f t="shared" si="6"/>
        <v>0.55616920185980689</v>
      </c>
      <c r="P58" s="60">
        <f t="shared" si="7"/>
        <v>0.51986447295885285</v>
      </c>
      <c r="Q58" s="11">
        <v>1970</v>
      </c>
      <c r="S58" s="55"/>
    </row>
    <row r="59" spans="2:19" ht="14.4" x14ac:dyDescent="0.3">
      <c r="B59" s="10">
        <v>1971</v>
      </c>
      <c r="C59" s="13">
        <v>82.931386002977689</v>
      </c>
      <c r="D59" s="13">
        <v>120.02065241448611</v>
      </c>
      <c r="E59" s="22">
        <v>204.39763043995245</v>
      </c>
      <c r="F59" s="57">
        <f t="shared" si="4"/>
        <v>130.77736394813479</v>
      </c>
      <c r="G59" s="17">
        <v>241.49484143430297</v>
      </c>
      <c r="H59" s="15"/>
      <c r="I59" s="20">
        <v>0.19799264520371396</v>
      </c>
      <c r="J59" s="14">
        <v>0.52952341766021827</v>
      </c>
      <c r="K59" s="14">
        <v>0.2060449263857104</v>
      </c>
      <c r="L59" s="21">
        <v>6.6439010750357394E-2</v>
      </c>
      <c r="M59" s="12"/>
      <c r="N59" s="58">
        <f t="shared" si="5"/>
        <v>2.4646595250755059</v>
      </c>
      <c r="O59" s="59">
        <f t="shared" si="6"/>
        <v>0.54153274318992806</v>
      </c>
      <c r="P59" s="60">
        <f t="shared" si="7"/>
        <v>0.50555384344346188</v>
      </c>
      <c r="Q59" s="11">
        <v>1971</v>
      </c>
      <c r="S59" s="55"/>
    </row>
    <row r="60" spans="2:19" ht="14.4" x14ac:dyDescent="0.3">
      <c r="B60" s="10">
        <v>1972</v>
      </c>
      <c r="C60" s="13">
        <v>74.094406677112161</v>
      </c>
      <c r="D60" s="13">
        <v>106.54534993199692</v>
      </c>
      <c r="E60" s="22">
        <v>193.64660734503198</v>
      </c>
      <c r="F60" s="57">
        <f t="shared" si="4"/>
        <v>119.62499989547945</v>
      </c>
      <c r="G60" s="17">
        <v>260.94392279499806</v>
      </c>
      <c r="H60" s="15"/>
      <c r="I60" s="20">
        <v>0.19482825087470232</v>
      </c>
      <c r="J60" s="14">
        <v>0.52466882148010996</v>
      </c>
      <c r="K60" s="14">
        <v>0.21254780748252897</v>
      </c>
      <c r="L60" s="21">
        <v>6.79551201626587E-2</v>
      </c>
      <c r="M60" s="12"/>
      <c r="N60" s="58">
        <f t="shared" si="5"/>
        <v>2.6135118159310347</v>
      </c>
      <c r="O60" s="59">
        <f t="shared" si="6"/>
        <v>0.45843182939140092</v>
      </c>
      <c r="P60" s="60">
        <f t="shared" si="7"/>
        <v>0.4272790393387208</v>
      </c>
      <c r="Q60" s="11">
        <v>1972</v>
      </c>
      <c r="S60" s="55"/>
    </row>
    <row r="61" spans="2:19" ht="14.4" x14ac:dyDescent="0.3">
      <c r="B61" s="10">
        <v>1973</v>
      </c>
      <c r="C61" s="13">
        <v>85.524098334188508</v>
      </c>
      <c r="D61" s="13">
        <v>129.34511628029324</v>
      </c>
      <c r="E61" s="22">
        <v>205.94624791718704</v>
      </c>
      <c r="F61" s="57">
        <f t="shared" si="4"/>
        <v>136.70552130737036</v>
      </c>
      <c r="G61" s="17">
        <v>284.18764891450047</v>
      </c>
      <c r="H61" s="15"/>
      <c r="I61" s="20">
        <v>0.19170440403889985</v>
      </c>
      <c r="J61" s="14">
        <v>0.53943069177578651</v>
      </c>
      <c r="K61" s="14">
        <v>0.1990466195149504</v>
      </c>
      <c r="L61" s="21">
        <v>6.9818284670363204E-2</v>
      </c>
      <c r="M61" s="12"/>
      <c r="N61" s="58">
        <f t="shared" si="5"/>
        <v>2.4080493326272161</v>
      </c>
      <c r="O61" s="59">
        <f t="shared" si="6"/>
        <v>0.48103962937706352</v>
      </c>
      <c r="P61" s="60">
        <f t="shared" si="7"/>
        <v>0.44745426759548967</v>
      </c>
      <c r="Q61" s="11">
        <v>1973</v>
      </c>
      <c r="S61" s="55"/>
    </row>
    <row r="62" spans="2:19" ht="14.4" x14ac:dyDescent="0.3">
      <c r="B62" s="10">
        <v>1974</v>
      </c>
      <c r="C62" s="13">
        <v>101.90913012716699</v>
      </c>
      <c r="D62" s="13">
        <v>165.75857836354973</v>
      </c>
      <c r="E62" s="22">
        <v>213.11889715194565</v>
      </c>
      <c r="F62" s="57">
        <f t="shared" si="4"/>
        <v>162.86204466225101</v>
      </c>
      <c r="G62" s="17">
        <v>302.65544971868326</v>
      </c>
      <c r="H62" s="15"/>
      <c r="I62" s="20">
        <v>0.18867903615086029</v>
      </c>
      <c r="J62" s="14">
        <v>0.54152657186497555</v>
      </c>
      <c r="K62" s="14">
        <v>0.19762453690362602</v>
      </c>
      <c r="L62" s="21">
        <v>7.216985508053804E-2</v>
      </c>
      <c r="M62" s="12"/>
      <c r="N62" s="58">
        <f t="shared" si="5"/>
        <v>2.0912640200736274</v>
      </c>
      <c r="O62" s="59">
        <f t="shared" si="6"/>
        <v>0.53811039851960529</v>
      </c>
      <c r="P62" s="60">
        <f t="shared" si="7"/>
        <v>0.4992750490411148</v>
      </c>
      <c r="Q62" s="11">
        <v>1974</v>
      </c>
      <c r="S62" s="55"/>
    </row>
    <row r="63" spans="2:19" ht="14.4" x14ac:dyDescent="0.3">
      <c r="B63" s="10">
        <v>1975</v>
      </c>
      <c r="C63" s="13">
        <v>83.171002380556345</v>
      </c>
      <c r="D63" s="13">
        <v>156.47947219561561</v>
      </c>
      <c r="E63" s="22">
        <v>220.29154638670428</v>
      </c>
      <c r="F63" s="57">
        <f t="shared" si="4"/>
        <v>156.0791249471028</v>
      </c>
      <c r="G63" s="17">
        <v>312.6362178324552</v>
      </c>
      <c r="H63" s="15"/>
      <c r="I63" s="20">
        <v>0.18576151255348361</v>
      </c>
      <c r="J63" s="14">
        <v>0.53142742520719388</v>
      </c>
      <c r="K63" s="14">
        <v>0.20760418808484676</v>
      </c>
      <c r="L63" s="21">
        <v>7.5206874154475842E-2</v>
      </c>
      <c r="M63" s="12"/>
      <c r="N63" s="58">
        <f t="shared" si="5"/>
        <v>2.6486580668913988</v>
      </c>
      <c r="O63" s="59">
        <f t="shared" si="6"/>
        <v>0.49923558450527034</v>
      </c>
      <c r="P63" s="60">
        <f t="shared" si="7"/>
        <v>0.46168963672794627</v>
      </c>
      <c r="Q63" s="11">
        <v>1975</v>
      </c>
      <c r="S63" s="55"/>
    </row>
    <row r="64" spans="2:19" ht="14.4" x14ac:dyDescent="0.3">
      <c r="B64" s="10">
        <v>1976</v>
      </c>
      <c r="C64" s="13">
        <v>44.28506918567976</v>
      </c>
      <c r="D64" s="13">
        <v>101.08602022340308</v>
      </c>
      <c r="E64" s="22">
        <v>160.67618598288317</v>
      </c>
      <c r="F64" s="57">
        <f t="shared" si="4"/>
        <v>103.26920637220169</v>
      </c>
      <c r="G64" s="17">
        <v>294.93907874578008</v>
      </c>
      <c r="H64" s="15"/>
      <c r="I64" s="20">
        <v>0.18299898504488993</v>
      </c>
      <c r="J64" s="14">
        <v>0.53080137536844063</v>
      </c>
      <c r="K64" s="14">
        <v>0.20821293038600611</v>
      </c>
      <c r="L64" s="21">
        <v>7.7986709200663293E-2</v>
      </c>
      <c r="M64" s="12"/>
      <c r="N64" s="58">
        <f t="shared" si="5"/>
        <v>3.6282247930830875</v>
      </c>
      <c r="O64" s="59">
        <f t="shared" si="6"/>
        <v>0.35013741417838223</v>
      </c>
      <c r="P64" s="60">
        <f t="shared" si="7"/>
        <v>0.3228313494785805</v>
      </c>
      <c r="Q64" s="11">
        <v>1976</v>
      </c>
      <c r="S64" s="55"/>
    </row>
    <row r="65" spans="2:19" ht="14.4" x14ac:dyDescent="0.3">
      <c r="B65" s="10">
        <v>1977</v>
      </c>
      <c r="C65" s="13">
        <v>41.658169852544255</v>
      </c>
      <c r="D65" s="13">
        <v>96.727652174827981</v>
      </c>
      <c r="E65" s="22">
        <v>160.67618598288317</v>
      </c>
      <c r="F65" s="57">
        <f t="shared" si="4"/>
        <v>100.28982871197579</v>
      </c>
      <c r="G65" s="17">
        <v>287.26422410741219</v>
      </c>
      <c r="H65" s="15"/>
      <c r="I65" s="20">
        <v>0.18032967880978887</v>
      </c>
      <c r="J65" s="14">
        <v>0.53325123967244636</v>
      </c>
      <c r="K65" s="14">
        <v>0.20654604497200796</v>
      </c>
      <c r="L65" s="21">
        <v>7.9873036545756768E-2</v>
      </c>
      <c r="M65" s="12"/>
      <c r="N65" s="58">
        <f t="shared" si="5"/>
        <v>3.8570149997376793</v>
      </c>
      <c r="O65" s="59">
        <f t="shared" si="6"/>
        <v>0.3491204970740665</v>
      </c>
      <c r="P65" s="60">
        <f t="shared" si="7"/>
        <v>0.32123518285239683</v>
      </c>
      <c r="Q65" s="11">
        <v>1977</v>
      </c>
      <c r="S65" s="55"/>
    </row>
    <row r="66" spans="2:19" ht="14.4" x14ac:dyDescent="0.3">
      <c r="B66" s="10">
        <v>1978</v>
      </c>
      <c r="C66" s="13">
        <v>39.27293815870506</v>
      </c>
      <c r="D66" s="13">
        <v>105.44438827197818</v>
      </c>
      <c r="E66" s="22">
        <v>157.24967292419583</v>
      </c>
      <c r="F66" s="57">
        <f t="shared" si="4"/>
        <v>104.19472513047243</v>
      </c>
      <c r="G66" s="17">
        <v>259.69687199814155</v>
      </c>
      <c r="H66" s="15"/>
      <c r="I66" s="20">
        <v>0.177754858285228</v>
      </c>
      <c r="J66" s="14">
        <v>0.53639249342862749</v>
      </c>
      <c r="K66" s="14">
        <v>0.20487915955800978</v>
      </c>
      <c r="L66" s="21">
        <v>8.0973488728134715E-2</v>
      </c>
      <c r="M66" s="12"/>
      <c r="N66" s="58">
        <f t="shared" si="5"/>
        <v>4.0040210968870582</v>
      </c>
      <c r="O66" s="59">
        <f t="shared" si="6"/>
        <v>0.4012167121181886</v>
      </c>
      <c r="P66" s="60">
        <f t="shared" si="7"/>
        <v>0.36872879520194712</v>
      </c>
      <c r="Q66" s="11">
        <v>1978</v>
      </c>
      <c r="S66" s="55"/>
    </row>
    <row r="67" spans="2:19" ht="14.4" x14ac:dyDescent="0.3">
      <c r="B67" s="10">
        <v>1979</v>
      </c>
      <c r="C67" s="13">
        <v>38.831669190629725</v>
      </c>
      <c r="D67" s="13">
        <v>120.20660263005514</v>
      </c>
      <c r="E67" s="22">
        <v>178.30174486907234</v>
      </c>
      <c r="F67" s="57">
        <f t="shared" si="4"/>
        <v>117.27335386692249</v>
      </c>
      <c r="G67" s="17">
        <v>273.12852708354353</v>
      </c>
      <c r="H67" s="15"/>
      <c r="I67" s="20">
        <v>0.17525704576594869</v>
      </c>
      <c r="J67" s="14">
        <v>0.54379405469264641</v>
      </c>
      <c r="K67" s="14">
        <v>0.19912657835788239</v>
      </c>
      <c r="L67" s="21">
        <v>8.1822321183522465E-2</v>
      </c>
      <c r="M67" s="12"/>
      <c r="N67" s="58">
        <f t="shared" si="5"/>
        <v>4.5916580096973387</v>
      </c>
      <c r="O67" s="59">
        <f t="shared" si="6"/>
        <v>0.42937057918908395</v>
      </c>
      <c r="P67" s="60">
        <f t="shared" si="7"/>
        <v>0.39423848175191961</v>
      </c>
      <c r="Q67" s="11">
        <v>1979</v>
      </c>
      <c r="S67" s="55"/>
    </row>
    <row r="68" spans="2:19" ht="14.4" x14ac:dyDescent="0.3">
      <c r="B68" s="10">
        <v>1980</v>
      </c>
      <c r="C68" s="13">
        <v>47.278818008071894</v>
      </c>
      <c r="D68" s="13">
        <v>129.6263013156852</v>
      </c>
      <c r="E68" s="22">
        <v>197.61401988715323</v>
      </c>
      <c r="F68" s="57">
        <f t="shared" si="4"/>
        <v>130.09366125678056</v>
      </c>
      <c r="G68" s="17">
        <v>270.52833490238436</v>
      </c>
      <c r="H68" s="15"/>
      <c r="I68" s="20">
        <v>0.17273820236676216</v>
      </c>
      <c r="J68" s="14">
        <v>0.52910918447220978</v>
      </c>
      <c r="K68" s="14">
        <v>0.21552864772268662</v>
      </c>
      <c r="L68" s="21">
        <v>8.2623965438341426E-2</v>
      </c>
      <c r="M68" s="12"/>
      <c r="N68" s="58">
        <f t="shared" si="5"/>
        <v>4.1797580441502298</v>
      </c>
      <c r="O68" s="59">
        <f t="shared" si="6"/>
        <v>0.48088737656158159</v>
      </c>
      <c r="P68" s="60">
        <f t="shared" si="7"/>
        <v>0.44115455458082281</v>
      </c>
      <c r="Q68" s="11">
        <v>1980</v>
      </c>
      <c r="S68" s="55"/>
    </row>
    <row r="69" spans="2:19" ht="14.4" x14ac:dyDescent="0.3">
      <c r="B69" s="10">
        <v>1981</v>
      </c>
      <c r="C69" s="13">
        <v>53.834814105191207</v>
      </c>
      <c r="D69" s="13">
        <v>128.64215369181341</v>
      </c>
      <c r="E69" s="22">
        <v>177.26478362064549</v>
      </c>
      <c r="F69" s="57">
        <f t="shared" si="4"/>
        <v>126.65060243600263</v>
      </c>
      <c r="G69" s="17">
        <v>254.49696245042719</v>
      </c>
      <c r="H69" s="15"/>
      <c r="I69" s="20">
        <v>0.17179407351416362</v>
      </c>
      <c r="J69" s="14">
        <v>0.51810902389363578</v>
      </c>
      <c r="K69" s="14">
        <v>0.22676411921873341</v>
      </c>
      <c r="L69" s="21">
        <v>8.3332783373467112E-2</v>
      </c>
      <c r="M69" s="12"/>
      <c r="N69" s="58">
        <f t="shared" si="5"/>
        <v>3.2927537053304716</v>
      </c>
      <c r="O69" s="59">
        <f t="shared" si="6"/>
        <v>0.49765074292653916</v>
      </c>
      <c r="P69" s="60">
        <f t="shared" si="7"/>
        <v>0.45618012137059688</v>
      </c>
      <c r="Q69" s="11">
        <v>1981</v>
      </c>
      <c r="S69" s="55"/>
    </row>
    <row r="70" spans="2:19" ht="14.4" x14ac:dyDescent="0.3">
      <c r="B70" s="10">
        <v>1982</v>
      </c>
      <c r="C70" s="13">
        <v>59.571310690170591</v>
      </c>
      <c r="D70" s="13">
        <v>102.63253791805879</v>
      </c>
      <c r="E70" s="22">
        <v>158.62760071886365</v>
      </c>
      <c r="F70" s="57">
        <f t="shared" si="4"/>
        <v>108.24386213098275</v>
      </c>
      <c r="G70" s="17">
        <v>272.00833620287654</v>
      </c>
      <c r="H70" s="15"/>
      <c r="I70" s="20">
        <v>0.17088009892934772</v>
      </c>
      <c r="J70" s="14">
        <v>0.52194639331174786</v>
      </c>
      <c r="K70" s="14">
        <v>0.22320655741678791</v>
      </c>
      <c r="L70" s="21">
        <v>8.3966950342116473E-2</v>
      </c>
      <c r="M70" s="12"/>
      <c r="N70" s="58">
        <f t="shared" si="5"/>
        <v>2.6628187105683003</v>
      </c>
      <c r="O70" s="59">
        <f t="shared" si="6"/>
        <v>0.39794317939671309</v>
      </c>
      <c r="P70" s="60">
        <f t="shared" si="7"/>
        <v>0.36452910421332529</v>
      </c>
      <c r="Q70" s="11">
        <v>1982</v>
      </c>
      <c r="S70" s="55"/>
    </row>
    <row r="71" spans="2:19" ht="14.4" x14ac:dyDescent="0.3">
      <c r="B71" s="10">
        <v>1983</v>
      </c>
      <c r="C71" s="13">
        <v>86.803909862819992</v>
      </c>
      <c r="D71" s="13">
        <v>128.36096865642148</v>
      </c>
      <c r="E71" s="22">
        <v>205.23859941143829</v>
      </c>
      <c r="F71" s="57">
        <f t="shared" si="4"/>
        <v>140.32048281090647</v>
      </c>
      <c r="G71" s="17">
        <v>294.03625117484785</v>
      </c>
      <c r="H71" s="15"/>
      <c r="I71" s="20">
        <v>0.16993225534491307</v>
      </c>
      <c r="J71" s="14">
        <v>0.51057560621134468</v>
      </c>
      <c r="K71" s="14">
        <v>0.23414770675423</v>
      </c>
      <c r="L71" s="21">
        <v>8.5344431689512196E-2</v>
      </c>
      <c r="M71" s="12"/>
      <c r="N71" s="58">
        <f t="shared" si="5"/>
        <v>2.3643934902907691</v>
      </c>
      <c r="O71" s="59">
        <f t="shared" si="6"/>
        <v>0.47722171075928077</v>
      </c>
      <c r="P71" s="60">
        <f t="shared" si="7"/>
        <v>0.4364934950646332</v>
      </c>
      <c r="Q71" s="11">
        <v>1983</v>
      </c>
      <c r="S71" s="55"/>
    </row>
    <row r="72" spans="2:19" ht="14.4" x14ac:dyDescent="0.3">
      <c r="B72" s="10">
        <v>1984</v>
      </c>
      <c r="C72" s="13">
        <v>91.468753239616419</v>
      </c>
      <c r="D72" s="13">
        <v>165.33680081046182</v>
      </c>
      <c r="E72" s="22">
        <v>257.69275881360096</v>
      </c>
      <c r="F72" s="57">
        <f t="shared" ref="F72:F99" si="8">(C72*I72+D72*J72+E72*K72)*(1/SUM(I72:K72))</f>
        <v>174.93767569379602</v>
      </c>
      <c r="G72" s="17">
        <v>290.66358100658192</v>
      </c>
      <c r="H72" s="15"/>
      <c r="I72" s="20">
        <v>0.16899049626345186</v>
      </c>
      <c r="J72" s="14">
        <v>0.51357605010022445</v>
      </c>
      <c r="K72" s="14">
        <v>0.23003099399510937</v>
      </c>
      <c r="L72" s="21">
        <v>8.7402459641214306E-2</v>
      </c>
      <c r="M72" s="12"/>
      <c r="N72" s="58">
        <f t="shared" ref="N72:N99" si="9">E72/C72</f>
        <v>2.8172763887853076</v>
      </c>
      <c r="O72" s="59">
        <f t="shared" ref="O72:O99" si="10">F72/G72</f>
        <v>0.6018561908856227</v>
      </c>
      <c r="P72" s="60">
        <f t="shared" ref="P72:P99" si="11">F72/G72*(SUM(I72:K72))</f>
        <v>0.54925247945192712</v>
      </c>
      <c r="Q72" s="11">
        <v>1984</v>
      </c>
      <c r="S72" s="55"/>
    </row>
    <row r="73" spans="2:19" ht="14.4" x14ac:dyDescent="0.3">
      <c r="B73" s="10">
        <v>1985</v>
      </c>
      <c r="C73" s="13">
        <v>65.244768851139213</v>
      </c>
      <c r="D73" s="13">
        <v>117.37650744559504</v>
      </c>
      <c r="E73" s="22">
        <v>203.27211805725725</v>
      </c>
      <c r="F73" s="57">
        <f t="shared" si="8"/>
        <v>130.47546693275763</v>
      </c>
      <c r="G73" s="17">
        <v>246.55667256123019</v>
      </c>
      <c r="H73" s="15"/>
      <c r="I73" s="20">
        <v>0.16806259690016456</v>
      </c>
      <c r="J73" s="14">
        <v>0.50094404636331658</v>
      </c>
      <c r="K73" s="14">
        <v>0.24073478676765458</v>
      </c>
      <c r="L73" s="21">
        <v>9.0258569968864263E-2</v>
      </c>
      <c r="M73" s="12"/>
      <c r="N73" s="58">
        <f t="shared" si="9"/>
        <v>3.1155312776268347</v>
      </c>
      <c r="O73" s="59">
        <f t="shared" si="10"/>
        <v>0.5291905734181872</v>
      </c>
      <c r="P73" s="60">
        <f t="shared" si="11"/>
        <v>0.48142658902045837</v>
      </c>
      <c r="Q73" s="11">
        <v>1985</v>
      </c>
      <c r="S73" s="55"/>
    </row>
    <row r="74" spans="2:19" ht="14.4" x14ac:dyDescent="0.3">
      <c r="B74" s="10">
        <v>1986</v>
      </c>
      <c r="C74" s="13">
        <v>72.052918644301556</v>
      </c>
      <c r="D74" s="13">
        <v>129.65342464664946</v>
      </c>
      <c r="E74" s="22">
        <v>213.05202083866627</v>
      </c>
      <c r="F74" s="57">
        <f t="shared" si="8"/>
        <v>141.22723706777839</v>
      </c>
      <c r="G74" s="17">
        <v>245.12263053144099</v>
      </c>
      <c r="H74" s="15"/>
      <c r="I74" s="20">
        <v>0.1671911102636697</v>
      </c>
      <c r="J74" s="14">
        <v>0.49825093214842353</v>
      </c>
      <c r="K74" s="14">
        <v>0.24130937841148375</v>
      </c>
      <c r="L74" s="21">
        <v>9.324857917642293E-2</v>
      </c>
      <c r="M74" s="12"/>
      <c r="N74" s="58">
        <f t="shared" si="9"/>
        <v>2.9568825919519623</v>
      </c>
      <c r="O74" s="59">
        <f t="shared" si="10"/>
        <v>0.57614932069547808</v>
      </c>
      <c r="P74" s="60">
        <f t="shared" si="11"/>
        <v>0.52242421514716342</v>
      </c>
      <c r="Q74" s="11">
        <v>1986</v>
      </c>
      <c r="S74" s="55"/>
    </row>
    <row r="75" spans="2:19" ht="14.4" x14ac:dyDescent="0.3">
      <c r="B75" s="10">
        <v>1987</v>
      </c>
      <c r="C75" s="13">
        <v>66.064268363279112</v>
      </c>
      <c r="D75" s="13">
        <v>120.70389621971259</v>
      </c>
      <c r="E75" s="22">
        <v>196.19511584359537</v>
      </c>
      <c r="F75" s="57">
        <f t="shared" si="8"/>
        <v>130.80168994734967</v>
      </c>
      <c r="G75" s="17">
        <v>244.1961890003831</v>
      </c>
      <c r="H75" s="15"/>
      <c r="I75" s="20">
        <v>0.16632072486976052</v>
      </c>
      <c r="J75" s="14">
        <v>0.49630803224407111</v>
      </c>
      <c r="K75" s="14">
        <v>0.24129017256362825</v>
      </c>
      <c r="L75" s="21">
        <v>9.6081070322540041E-2</v>
      </c>
      <c r="M75" s="12"/>
      <c r="N75" s="58">
        <f t="shared" si="9"/>
        <v>2.9697614263241832</v>
      </c>
      <c r="O75" s="59">
        <f t="shared" si="10"/>
        <v>0.53564181522564414</v>
      </c>
      <c r="P75" s="60">
        <f t="shared" si="11"/>
        <v>0.48417677630925599</v>
      </c>
      <c r="Q75" s="11">
        <v>1987</v>
      </c>
      <c r="S75" s="55"/>
    </row>
    <row r="76" spans="2:19" ht="14.4" x14ac:dyDescent="0.3">
      <c r="B76" s="10">
        <v>1988</v>
      </c>
      <c r="C76" s="13">
        <v>63.038424010762519</v>
      </c>
      <c r="D76" s="13">
        <v>114.73754393508801</v>
      </c>
      <c r="E76" s="22">
        <v>185.73047261192062</v>
      </c>
      <c r="F76" s="57">
        <f t="shared" si="8"/>
        <v>124.09143275532833</v>
      </c>
      <c r="G76" s="17">
        <v>262.71531853361336</v>
      </c>
      <c r="H76" s="15"/>
      <c r="I76" s="20">
        <v>0.16549694894425351</v>
      </c>
      <c r="J76" s="14">
        <v>0.49645205417996896</v>
      </c>
      <c r="K76" s="14">
        <v>0.2392614165435373</v>
      </c>
      <c r="L76" s="21">
        <v>9.8789580332240223E-2</v>
      </c>
      <c r="M76" s="12"/>
      <c r="N76" s="58">
        <f t="shared" si="9"/>
        <v>2.9463057734471749</v>
      </c>
      <c r="O76" s="59">
        <f t="shared" si="10"/>
        <v>0.47234182402443858</v>
      </c>
      <c r="P76" s="60">
        <f t="shared" si="11"/>
        <v>0.42567937345569939</v>
      </c>
      <c r="Q76" s="11">
        <v>1988</v>
      </c>
      <c r="S76" s="55"/>
    </row>
    <row r="77" spans="2:19" ht="14.4" x14ac:dyDescent="0.3">
      <c r="B77" s="10">
        <v>1989</v>
      </c>
      <c r="C77" s="13">
        <v>50.682892904653066</v>
      </c>
      <c r="D77" s="13">
        <v>92.937410587421297</v>
      </c>
      <c r="E77" s="22">
        <v>148.11256925961061</v>
      </c>
      <c r="F77" s="57">
        <f t="shared" si="8"/>
        <v>100.75259521795303</v>
      </c>
      <c r="G77" s="17">
        <v>239.35268693266448</v>
      </c>
      <c r="H77" s="15"/>
      <c r="I77" s="20">
        <v>0.16476569754487089</v>
      </c>
      <c r="J77" s="14">
        <v>0.48031767798916036</v>
      </c>
      <c r="K77" s="14">
        <v>0.2534532800155303</v>
      </c>
      <c r="L77" s="21">
        <v>0.10146334445043845</v>
      </c>
      <c r="M77" s="12"/>
      <c r="N77" s="58">
        <f t="shared" si="9"/>
        <v>2.9223385006504388</v>
      </c>
      <c r="O77" s="59">
        <f t="shared" si="10"/>
        <v>0.42093780733824432</v>
      </c>
      <c r="P77" s="60">
        <f t="shared" si="11"/>
        <v>0.37822804960007173</v>
      </c>
      <c r="Q77" s="11">
        <v>1989</v>
      </c>
      <c r="S77" s="55"/>
    </row>
    <row r="78" spans="2:19" ht="14.4" x14ac:dyDescent="0.3">
      <c r="B78" s="10">
        <v>1990</v>
      </c>
      <c r="C78" s="13">
        <v>55.095582585406447</v>
      </c>
      <c r="D78" s="13">
        <v>100.51008848713711</v>
      </c>
      <c r="E78" s="22">
        <v>159.15612590546644</v>
      </c>
      <c r="F78" s="57">
        <f t="shared" si="8"/>
        <v>109.38980603302095</v>
      </c>
      <c r="G78" s="17">
        <v>214.6502715232856</v>
      </c>
      <c r="H78" s="15"/>
      <c r="I78" s="20">
        <v>0.16407641758586808</v>
      </c>
      <c r="J78" s="14">
        <v>0.46909887058875233</v>
      </c>
      <c r="K78" s="14">
        <v>0.26270512234623133</v>
      </c>
      <c r="L78" s="21">
        <v>0.10411958947914828</v>
      </c>
      <c r="M78" s="12"/>
      <c r="N78" s="58">
        <f t="shared" si="9"/>
        <v>2.8887275247294188</v>
      </c>
      <c r="O78" s="59">
        <f t="shared" si="10"/>
        <v>0.50961876384653992</v>
      </c>
      <c r="P78" s="60">
        <f t="shared" si="11"/>
        <v>0.45655746736396718</v>
      </c>
      <c r="Q78" s="11">
        <v>1990</v>
      </c>
      <c r="S78" s="55"/>
    </row>
    <row r="79" spans="2:19" ht="14.4" x14ac:dyDescent="0.3">
      <c r="B79" s="10">
        <v>1991</v>
      </c>
      <c r="C79" s="13">
        <v>49.674278120480864</v>
      </c>
      <c r="D79" s="13">
        <v>89.839496901173945</v>
      </c>
      <c r="E79" s="22">
        <v>145.92739930618708</v>
      </c>
      <c r="F79" s="57">
        <f t="shared" si="8"/>
        <v>98.726940400740858</v>
      </c>
      <c r="G79" s="17">
        <v>200.65940339139669</v>
      </c>
      <c r="H79" s="15"/>
      <c r="I79" s="20">
        <v>0.16951029057730294</v>
      </c>
      <c r="J79" s="14">
        <v>0.46084956184744552</v>
      </c>
      <c r="K79" s="14">
        <v>0.26293611899617619</v>
      </c>
      <c r="L79" s="21">
        <v>0.10670402857907531</v>
      </c>
      <c r="M79" s="12"/>
      <c r="N79" s="58">
        <f t="shared" si="9"/>
        <v>2.9376853540227041</v>
      </c>
      <c r="O79" s="59">
        <f t="shared" si="10"/>
        <v>0.49201252835467063</v>
      </c>
      <c r="P79" s="60">
        <f t="shared" si="11"/>
        <v>0.43951280946785076</v>
      </c>
      <c r="Q79" s="11">
        <v>1991</v>
      </c>
      <c r="S79" s="55"/>
    </row>
    <row r="80" spans="2:19" ht="14.4" x14ac:dyDescent="0.3">
      <c r="B80" s="10">
        <v>1992</v>
      </c>
      <c r="C80" s="13">
        <v>44.063858383523005</v>
      </c>
      <c r="D80" s="13">
        <v>79.742593034886198</v>
      </c>
      <c r="E80" s="22">
        <v>151.97135731448552</v>
      </c>
      <c r="F80" s="57">
        <f t="shared" si="8"/>
        <v>94.408196078447361</v>
      </c>
      <c r="G80" s="17">
        <v>197.98757652858191</v>
      </c>
      <c r="H80" s="15"/>
      <c r="I80" s="20">
        <v>0.16628085042802138</v>
      </c>
      <c r="J80" s="14">
        <v>0.4623823850168422</v>
      </c>
      <c r="K80" s="14">
        <v>0.26323112688351141</v>
      </c>
      <c r="L80" s="21">
        <v>0.10810563767162498</v>
      </c>
      <c r="M80" s="12"/>
      <c r="N80" s="58">
        <f t="shared" si="9"/>
        <v>3.4488890190177455</v>
      </c>
      <c r="O80" s="59">
        <f t="shared" si="10"/>
        <v>0.47683899027279819</v>
      </c>
      <c r="P80" s="60">
        <f t="shared" si="11"/>
        <v>0.42529000716266357</v>
      </c>
      <c r="Q80" s="11">
        <v>1992</v>
      </c>
      <c r="S80" s="55"/>
    </row>
    <row r="81" spans="2:19" ht="14.4" x14ac:dyDescent="0.3">
      <c r="B81" s="10">
        <v>1993</v>
      </c>
      <c r="C81" s="13">
        <v>43.433474143415381</v>
      </c>
      <c r="D81" s="13">
        <v>78.251004963730054</v>
      </c>
      <c r="E81" s="22">
        <v>154.19974941712195</v>
      </c>
      <c r="F81" s="57">
        <f t="shared" si="8"/>
        <v>94.554852365178462</v>
      </c>
      <c r="G81" s="17">
        <v>199.31051923967721</v>
      </c>
      <c r="H81" s="15"/>
      <c r="I81" s="20">
        <v>0.16069495335083397</v>
      </c>
      <c r="J81" s="14">
        <v>0.4648749955335818</v>
      </c>
      <c r="K81" s="14">
        <v>0.26480385174862869</v>
      </c>
      <c r="L81" s="21">
        <v>0.10962619936695553</v>
      </c>
      <c r="M81" s="12"/>
      <c r="N81" s="58">
        <f t="shared" si="9"/>
        <v>3.55025133167937</v>
      </c>
      <c r="O81" s="59">
        <f t="shared" si="10"/>
        <v>0.47440974378012263</v>
      </c>
      <c r="P81" s="60">
        <f t="shared" si="11"/>
        <v>0.42240200662685656</v>
      </c>
      <c r="Q81" s="11">
        <v>1993</v>
      </c>
      <c r="S81" s="55"/>
    </row>
    <row r="82" spans="2:19" ht="14.4" x14ac:dyDescent="0.3">
      <c r="B82" s="10">
        <v>1994</v>
      </c>
      <c r="C82" s="13">
        <v>46.396280071921204</v>
      </c>
      <c r="D82" s="13">
        <v>83.414194440809013</v>
      </c>
      <c r="E82" s="22">
        <v>157.1936332027575</v>
      </c>
      <c r="F82" s="57">
        <f t="shared" si="8"/>
        <v>99.255972220117755</v>
      </c>
      <c r="G82" s="17">
        <v>206.97490344290574</v>
      </c>
      <c r="H82" s="15"/>
      <c r="I82" s="20">
        <v>0.15963657703479395</v>
      </c>
      <c r="J82" s="14">
        <v>0.45830813198530251</v>
      </c>
      <c r="K82" s="14">
        <v>0.27095943524051264</v>
      </c>
      <c r="L82" s="21">
        <v>0.11109585573939089</v>
      </c>
      <c r="M82" s="12"/>
      <c r="N82" s="58">
        <f t="shared" si="9"/>
        <v>3.3880654431580237</v>
      </c>
      <c r="O82" s="59">
        <f t="shared" si="10"/>
        <v>0.47955559137389631</v>
      </c>
      <c r="P82" s="60">
        <f t="shared" si="11"/>
        <v>0.42627895257560366</v>
      </c>
      <c r="Q82" s="11">
        <v>1994</v>
      </c>
      <c r="S82" s="55"/>
    </row>
    <row r="83" spans="2:19" ht="14.4" x14ac:dyDescent="0.3">
      <c r="B83" s="10">
        <v>1995</v>
      </c>
      <c r="C83" s="13">
        <v>46.081087951867396</v>
      </c>
      <c r="D83" s="13">
        <v>82.725769177198472</v>
      </c>
      <c r="E83" s="22">
        <v>149.33940903148658</v>
      </c>
      <c r="F83" s="57">
        <f t="shared" si="8"/>
        <v>95.665086165599504</v>
      </c>
      <c r="G83" s="17">
        <v>207.48485574552504</v>
      </c>
      <c r="H83" s="15"/>
      <c r="I83" s="20">
        <v>0.15941330304262066</v>
      </c>
      <c r="J83" s="14">
        <v>0.46790021108461033</v>
      </c>
      <c r="K83" s="14">
        <v>0.26006211793955292</v>
      </c>
      <c r="L83" s="21">
        <v>0.1126243679332161</v>
      </c>
      <c r="M83" s="12"/>
      <c r="N83" s="58">
        <f t="shared" si="9"/>
        <v>3.2407960764180426</v>
      </c>
      <c r="O83" s="59">
        <f t="shared" si="10"/>
        <v>0.46107021074796095</v>
      </c>
      <c r="P83" s="60">
        <f t="shared" si="11"/>
        <v>0.40914246968963713</v>
      </c>
      <c r="Q83" s="11">
        <v>1995</v>
      </c>
      <c r="S83" s="55"/>
    </row>
    <row r="84" spans="2:19" ht="14.4" x14ac:dyDescent="0.3">
      <c r="B84" s="10">
        <v>1996</v>
      </c>
      <c r="C84" s="13">
        <v>46.01804952785664</v>
      </c>
      <c r="D84" s="13">
        <v>82.611031633263394</v>
      </c>
      <c r="E84" s="22">
        <v>152.04125642454002</v>
      </c>
      <c r="F84" s="57">
        <f t="shared" si="8"/>
        <v>95.639126075451088</v>
      </c>
      <c r="G84" s="17">
        <v>210.80590681930562</v>
      </c>
      <c r="H84" s="15"/>
      <c r="I84" s="20">
        <v>0.16576604987688626</v>
      </c>
      <c r="J84" s="14">
        <v>0.46631300606391257</v>
      </c>
      <c r="K84" s="14">
        <v>0.25354821961588248</v>
      </c>
      <c r="L84" s="21">
        <v>0.11437272444331872</v>
      </c>
      <c r="M84" s="12"/>
      <c r="N84" s="58">
        <f t="shared" si="9"/>
        <v>3.3039482982107518</v>
      </c>
      <c r="O84" s="59">
        <f t="shared" si="10"/>
        <v>0.45368333135669259</v>
      </c>
      <c r="P84" s="60">
        <f t="shared" si="11"/>
        <v>0.40179433271490672</v>
      </c>
      <c r="Q84" s="11">
        <v>1996</v>
      </c>
      <c r="S84" s="55"/>
    </row>
    <row r="85" spans="2:19" ht="14.4" x14ac:dyDescent="0.3">
      <c r="B85" s="10">
        <v>1997</v>
      </c>
      <c r="C85" s="13">
        <v>45.82893425582435</v>
      </c>
      <c r="D85" s="13">
        <v>82.266819001458131</v>
      </c>
      <c r="E85" s="22">
        <v>151.26908768048267</v>
      </c>
      <c r="F85" s="57">
        <f t="shared" si="8"/>
        <v>95.597292056594767</v>
      </c>
      <c r="G85" s="17">
        <v>213.73976363729807</v>
      </c>
      <c r="H85" s="15"/>
      <c r="I85" s="20">
        <v>0.15893140681712001</v>
      </c>
      <c r="J85" s="14">
        <v>0.4702192888574831</v>
      </c>
      <c r="K85" s="14">
        <v>0.2546711583754066</v>
      </c>
      <c r="L85" s="21">
        <v>0.11617814594999024</v>
      </c>
      <c r="M85" s="12"/>
      <c r="N85" s="58">
        <f t="shared" si="9"/>
        <v>3.3007332624423409</v>
      </c>
      <c r="O85" s="59">
        <f t="shared" si="10"/>
        <v>0.44726021227765983</v>
      </c>
      <c r="P85" s="60">
        <f t="shared" si="11"/>
        <v>0.39529835005804226</v>
      </c>
      <c r="Q85" s="11">
        <v>1997</v>
      </c>
      <c r="S85" s="55"/>
    </row>
    <row r="86" spans="2:19" ht="14.4" x14ac:dyDescent="0.3">
      <c r="B86" s="10">
        <v>1998</v>
      </c>
      <c r="C86" s="13">
        <v>45.387665287749002</v>
      </c>
      <c r="D86" s="13">
        <v>81.463656193912499</v>
      </c>
      <c r="E86" s="22">
        <v>151.34165207283493</v>
      </c>
      <c r="F86" s="57">
        <f t="shared" si="8"/>
        <v>94.915422055058841</v>
      </c>
      <c r="G86" s="17">
        <v>207.96854139326774</v>
      </c>
      <c r="H86" s="15"/>
      <c r="I86" s="20">
        <v>0.15844619345894215</v>
      </c>
      <c r="J86" s="14">
        <v>0.47190589928723514</v>
      </c>
      <c r="K86" s="14">
        <v>0.25157541433432962</v>
      </c>
      <c r="L86" s="21">
        <v>0.11807249291949305</v>
      </c>
      <c r="M86" s="12"/>
      <c r="N86" s="58">
        <f t="shared" si="9"/>
        <v>3.3344224937184626</v>
      </c>
      <c r="O86" s="59">
        <f t="shared" si="10"/>
        <v>0.45639317090546944</v>
      </c>
      <c r="P86" s="60">
        <f t="shared" si="11"/>
        <v>0.40250569146522841</v>
      </c>
      <c r="Q86" s="11">
        <v>1998</v>
      </c>
      <c r="S86" s="55"/>
    </row>
    <row r="87" spans="2:19" ht="14.4" x14ac:dyDescent="0.3">
      <c r="B87" s="10">
        <v>1999</v>
      </c>
      <c r="C87" s="13">
        <v>45.95501110384587</v>
      </c>
      <c r="D87" s="13">
        <v>82.496294089328302</v>
      </c>
      <c r="E87" s="22">
        <v>154.37895517551894</v>
      </c>
      <c r="F87" s="57">
        <f t="shared" si="8"/>
        <v>97.36465521052672</v>
      </c>
      <c r="G87" s="17">
        <v>195.11959131504588</v>
      </c>
      <c r="H87" s="15"/>
      <c r="I87" s="20">
        <v>0.15355984231126577</v>
      </c>
      <c r="J87" s="14">
        <v>0.46625600248391608</v>
      </c>
      <c r="K87" s="14">
        <v>0.26005615207520655</v>
      </c>
      <c r="L87" s="21">
        <v>0.12012800312961162</v>
      </c>
      <c r="M87" s="12"/>
      <c r="N87" s="58">
        <f t="shared" si="9"/>
        <v>3.3593497524495062</v>
      </c>
      <c r="O87" s="59">
        <f t="shared" si="10"/>
        <v>0.49899989311334125</v>
      </c>
      <c r="P87" s="60">
        <f t="shared" si="11"/>
        <v>0.4390560323917459</v>
      </c>
      <c r="Q87" s="11">
        <v>1999</v>
      </c>
      <c r="S87" s="55"/>
    </row>
    <row r="88" spans="2:19" ht="14.4" x14ac:dyDescent="0.3">
      <c r="B88" s="10">
        <v>2000</v>
      </c>
      <c r="C88" s="13">
        <v>46.396280071921197</v>
      </c>
      <c r="D88" s="13">
        <v>82.74929380342266</v>
      </c>
      <c r="E88" s="22">
        <v>157.74228744525706</v>
      </c>
      <c r="F88" s="57">
        <f t="shared" si="8"/>
        <v>97.504427585252344</v>
      </c>
      <c r="G88" s="17">
        <v>193.91712748378217</v>
      </c>
      <c r="H88" s="15"/>
      <c r="I88" s="20">
        <v>0.15</v>
      </c>
      <c r="J88" s="14">
        <v>0.4819116130846447</v>
      </c>
      <c r="K88" s="14">
        <v>0.24530905452854809</v>
      </c>
      <c r="L88" s="21">
        <v>0.12277933238680716</v>
      </c>
      <c r="M88" s="12"/>
      <c r="N88" s="58">
        <f t="shared" si="9"/>
        <v>3.3998908360914464</v>
      </c>
      <c r="O88" s="59">
        <f t="shared" si="10"/>
        <v>0.50281493362883545</v>
      </c>
      <c r="P88" s="60">
        <f t="shared" si="11"/>
        <v>0.44107965176377029</v>
      </c>
      <c r="Q88" s="11">
        <v>2000</v>
      </c>
      <c r="S88" s="55"/>
    </row>
    <row r="89" spans="2:19" ht="14.4" x14ac:dyDescent="0.3">
      <c r="B89" s="10">
        <v>2001</v>
      </c>
      <c r="C89" s="13">
        <v>46.587603752356728</v>
      </c>
      <c r="D89" s="13">
        <v>82.860597420871841</v>
      </c>
      <c r="E89" s="22">
        <v>157.90174996189859</v>
      </c>
      <c r="F89" s="57">
        <f t="shared" si="8"/>
        <v>98.010139820625298</v>
      </c>
      <c r="G89" s="17">
        <v>189.55788648191117</v>
      </c>
      <c r="H89" s="15"/>
      <c r="I89" s="20">
        <v>0.15015236459917181</v>
      </c>
      <c r="J89" s="14">
        <v>0.47847383102665919</v>
      </c>
      <c r="K89" s="14">
        <v>0.24994944933583174</v>
      </c>
      <c r="L89" s="21">
        <v>0.12142435503833723</v>
      </c>
      <c r="M89" s="12"/>
      <c r="N89" s="58">
        <f t="shared" si="9"/>
        <v>3.3893511845178517</v>
      </c>
      <c r="O89" s="59">
        <f t="shared" si="10"/>
        <v>0.51704596226323751</v>
      </c>
      <c r="P89" s="60">
        <f t="shared" si="11"/>
        <v>0.45426398977024746</v>
      </c>
      <c r="Q89" s="11">
        <v>2001</v>
      </c>
      <c r="S89" s="55"/>
    </row>
    <row r="90" spans="2:19" ht="14.4" x14ac:dyDescent="0.3">
      <c r="B90" s="10">
        <v>2002</v>
      </c>
      <c r="C90" s="13">
        <v>37.012909529397355</v>
      </c>
      <c r="D90" s="13">
        <v>70.409085367360973</v>
      </c>
      <c r="E90" s="22">
        <v>134.21348170981594</v>
      </c>
      <c r="F90" s="57">
        <f t="shared" si="8"/>
        <v>82.976092037865726</v>
      </c>
      <c r="G90" s="17">
        <v>153.76162664566974</v>
      </c>
      <c r="H90" s="15"/>
      <c r="I90" s="20">
        <v>0.15291615763154406</v>
      </c>
      <c r="J90" s="14">
        <v>0.47542877174679288</v>
      </c>
      <c r="K90" s="14">
        <v>0.25378400209023116</v>
      </c>
      <c r="L90" s="21">
        <v>0.11787106853143187</v>
      </c>
      <c r="M90" s="12"/>
      <c r="N90" s="58">
        <f t="shared" si="9"/>
        <v>3.6261262196428361</v>
      </c>
      <c r="O90" s="59">
        <f t="shared" si="10"/>
        <v>0.5396410915258909</v>
      </c>
      <c r="P90" s="60">
        <f t="shared" si="11"/>
        <v>0.4760330194442659</v>
      </c>
      <c r="Q90" s="11">
        <v>2002</v>
      </c>
      <c r="S90" s="55"/>
    </row>
    <row r="91" spans="2:19" ht="14.4" x14ac:dyDescent="0.3">
      <c r="B91" s="10">
        <v>2003</v>
      </c>
      <c r="C91" s="13">
        <v>38.678464477734757</v>
      </c>
      <c r="D91" s="13">
        <v>71.023961719387003</v>
      </c>
      <c r="E91" s="22">
        <v>139.75927361764812</v>
      </c>
      <c r="F91" s="57">
        <f t="shared" si="8"/>
        <v>85.134861915795724</v>
      </c>
      <c r="G91" s="17">
        <v>166.26189705181713</v>
      </c>
      <c r="H91" s="15"/>
      <c r="I91" s="20">
        <v>0.15291615763154406</v>
      </c>
      <c r="J91" s="14">
        <v>0.47898205825369833</v>
      </c>
      <c r="K91" s="14">
        <v>0.25378400209023116</v>
      </c>
      <c r="L91" s="21">
        <v>0.1143177820245265</v>
      </c>
      <c r="M91" s="12"/>
      <c r="N91" s="58">
        <f t="shared" si="9"/>
        <v>3.6133614791792081</v>
      </c>
      <c r="O91" s="59">
        <f t="shared" si="10"/>
        <v>0.51205275186570631</v>
      </c>
      <c r="P91" s="60">
        <f t="shared" si="11"/>
        <v>0.45351601699286354</v>
      </c>
      <c r="Q91" s="11">
        <v>2003</v>
      </c>
      <c r="S91" s="55"/>
    </row>
    <row r="92" spans="2:19" ht="14.4" x14ac:dyDescent="0.3">
      <c r="B92" s="10">
        <f>B91+1</f>
        <v>2004</v>
      </c>
      <c r="C92" s="13">
        <v>41.019952581927875</v>
      </c>
      <c r="D92" s="13">
        <v>76.435132237672278</v>
      </c>
      <c r="E92" s="22">
        <v>145.53422140083029</v>
      </c>
      <c r="F92" s="57">
        <f t="shared" si="8"/>
        <v>89.442595872640197</v>
      </c>
      <c r="G92" s="17">
        <v>172.02789917198783</v>
      </c>
      <c r="H92" s="15"/>
      <c r="I92" s="20">
        <v>0.16045001145542406</v>
      </c>
      <c r="J92" s="14">
        <v>0.47627313293090112</v>
      </c>
      <c r="K92" s="14">
        <v>0.2489590735891484</v>
      </c>
      <c r="L92" s="21">
        <v>0.1143177820245265</v>
      </c>
      <c r="M92" s="12"/>
      <c r="N92" s="58">
        <f t="shared" si="9"/>
        <v>3.5478885820299113</v>
      </c>
      <c r="O92" s="59">
        <f t="shared" si="10"/>
        <v>0.51993075718037129</v>
      </c>
      <c r="P92" s="60">
        <f t="shared" si="11"/>
        <v>0.46049342621317862</v>
      </c>
      <c r="Q92" s="11">
        <f>Q91+1</f>
        <v>2004</v>
      </c>
      <c r="S92" s="55"/>
    </row>
    <row r="93" spans="2:19" ht="14.4" x14ac:dyDescent="0.3">
      <c r="B93" s="10">
        <f t="shared" ref="B93:B99" si="12">B92+1</f>
        <v>2005</v>
      </c>
      <c r="C93" s="13">
        <v>43.591395706978929</v>
      </c>
      <c r="D93" s="13">
        <v>81.401417913871967</v>
      </c>
      <c r="E93" s="22">
        <v>151.54779393523799</v>
      </c>
      <c r="F93" s="57">
        <f t="shared" si="8"/>
        <v>94.67311162990903</v>
      </c>
      <c r="G93" s="17">
        <v>183.79539509617842</v>
      </c>
      <c r="H93" s="15"/>
      <c r="I93" s="20">
        <v>0.16919856163901251</v>
      </c>
      <c r="J93" s="14">
        <v>0.45771184902132112</v>
      </c>
      <c r="K93" s="14">
        <v>0.25877180731513993</v>
      </c>
      <c r="L93" s="21">
        <v>0.1143177820245265</v>
      </c>
      <c r="M93" s="12"/>
      <c r="N93" s="58">
        <f t="shared" si="9"/>
        <v>3.4765529177808676</v>
      </c>
      <c r="O93" s="59">
        <f t="shared" si="10"/>
        <v>0.51510056375660263</v>
      </c>
      <c r="P93" s="60">
        <f t="shared" si="11"/>
        <v>0.45621540978836461</v>
      </c>
      <c r="Q93" s="11">
        <f t="shared" ref="Q93:Q99" si="13">Q92+1</f>
        <v>2005</v>
      </c>
      <c r="S93" s="55"/>
    </row>
    <row r="94" spans="2:19" ht="14.4" x14ac:dyDescent="0.3">
      <c r="B94" s="10">
        <f t="shared" si="12"/>
        <v>2006</v>
      </c>
      <c r="C94" s="13">
        <v>47.570885836480024</v>
      </c>
      <c r="D94" s="13">
        <v>91.496827945231715</v>
      </c>
      <c r="E94" s="22">
        <v>166.29460379821805</v>
      </c>
      <c r="F94" s="57">
        <f t="shared" si="8"/>
        <v>105.50221312443065</v>
      </c>
      <c r="G94" s="17">
        <v>202.33451482127427</v>
      </c>
      <c r="H94" s="15"/>
      <c r="I94" s="20">
        <v>0.1640201338097998</v>
      </c>
      <c r="J94" s="14">
        <v>0.45950108689145036</v>
      </c>
      <c r="K94" s="14">
        <v>0.26216099727422337</v>
      </c>
      <c r="L94" s="21">
        <v>0.1143177820245265</v>
      </c>
      <c r="M94" s="12"/>
      <c r="N94" s="58">
        <f t="shared" si="9"/>
        <v>3.4957222442701292</v>
      </c>
      <c r="O94" s="59">
        <f t="shared" si="10"/>
        <v>0.52142469720315721</v>
      </c>
      <c r="P94" s="60">
        <f t="shared" si="11"/>
        <v>0.46181658232608197</v>
      </c>
      <c r="Q94" s="11">
        <f t="shared" si="13"/>
        <v>2006</v>
      </c>
      <c r="S94" s="55"/>
    </row>
    <row r="95" spans="2:19" ht="14.4" x14ac:dyDescent="0.3">
      <c r="B95" s="10">
        <f t="shared" si="12"/>
        <v>2007</v>
      </c>
      <c r="C95" s="13">
        <v>48.59400705810603</v>
      </c>
      <c r="D95" s="13">
        <v>95.312292108998363</v>
      </c>
      <c r="E95" s="22">
        <v>169.47828815131541</v>
      </c>
      <c r="F95" s="57">
        <f t="shared" si="8"/>
        <v>108.15639598046386</v>
      </c>
      <c r="G95" s="17">
        <v>199.45764798152376</v>
      </c>
      <c r="H95" s="15"/>
      <c r="I95" s="20">
        <v>0.16865117961153148</v>
      </c>
      <c r="J95" s="14">
        <v>0.45741221955833483</v>
      </c>
      <c r="K95" s="14">
        <v>0.25961881880560728</v>
      </c>
      <c r="L95" s="21">
        <v>0.1143177820245265</v>
      </c>
      <c r="M95" s="12"/>
      <c r="N95" s="58">
        <f t="shared" si="9"/>
        <v>3.4876376411737899</v>
      </c>
      <c r="O95" s="59">
        <f t="shared" si="10"/>
        <v>0.54225243842483617</v>
      </c>
      <c r="P95" s="60">
        <f t="shared" si="11"/>
        <v>0.4802633423667178</v>
      </c>
      <c r="Q95" s="11">
        <f t="shared" si="13"/>
        <v>2007</v>
      </c>
      <c r="S95" s="55"/>
    </row>
    <row r="96" spans="2:19" ht="14.4" x14ac:dyDescent="0.3">
      <c r="B96" s="10">
        <f t="shared" si="12"/>
        <v>2008</v>
      </c>
      <c r="C96" s="13">
        <v>49.839559514402772</v>
      </c>
      <c r="D96" s="13">
        <v>98.432991218149951</v>
      </c>
      <c r="E96" s="22">
        <v>169.4992185739948</v>
      </c>
      <c r="F96" s="57">
        <f t="shared" si="8"/>
        <v>109.57967712152931</v>
      </c>
      <c r="G96" s="17">
        <v>206.97027631000444</v>
      </c>
      <c r="H96" s="15"/>
      <c r="I96" s="20">
        <v>0.16865117961153148</v>
      </c>
      <c r="J96" s="14">
        <v>0.46279267867557788</v>
      </c>
      <c r="K96" s="14">
        <v>0.25423835968836411</v>
      </c>
      <c r="L96" s="21">
        <v>0.1143177820245265</v>
      </c>
      <c r="M96" s="12"/>
      <c r="N96" s="58">
        <f t="shared" si="9"/>
        <v>3.4008972034556697</v>
      </c>
      <c r="O96" s="59">
        <f t="shared" si="10"/>
        <v>0.52944644552437359</v>
      </c>
      <c r="P96" s="60">
        <f t="shared" si="11"/>
        <v>0.46892130217125794</v>
      </c>
      <c r="Q96" s="11">
        <f t="shared" si="13"/>
        <v>2008</v>
      </c>
      <c r="S96" s="55"/>
    </row>
    <row r="97" spans="2:19" ht="14.4" x14ac:dyDescent="0.3">
      <c r="B97" s="10">
        <f t="shared" si="12"/>
        <v>2009</v>
      </c>
      <c r="C97" s="13">
        <v>51.573368087989145</v>
      </c>
      <c r="D97" s="13">
        <v>100.15457534496255</v>
      </c>
      <c r="E97" s="22">
        <v>174.15219692801261</v>
      </c>
      <c r="F97" s="57">
        <f t="shared" si="8"/>
        <v>111.85053534034324</v>
      </c>
      <c r="G97" s="17">
        <v>194.98365998640651</v>
      </c>
      <c r="H97" s="15"/>
      <c r="I97" s="20">
        <v>0.16865117961153148</v>
      </c>
      <c r="J97" s="14">
        <v>0.46631782212792711</v>
      </c>
      <c r="K97" s="14">
        <v>0.25071321623601495</v>
      </c>
      <c r="L97" s="21">
        <v>0.1143177820245265</v>
      </c>
      <c r="M97" s="12"/>
      <c r="N97" s="58">
        <f t="shared" si="9"/>
        <v>3.376785410464024</v>
      </c>
      <c r="O97" s="59">
        <f t="shared" si="10"/>
        <v>0.57364055710176443</v>
      </c>
      <c r="P97" s="60">
        <f t="shared" si="11"/>
        <v>0.508063240934577</v>
      </c>
      <c r="Q97" s="11">
        <f t="shared" si="13"/>
        <v>2009</v>
      </c>
      <c r="S97" s="55"/>
    </row>
    <row r="98" spans="2:19" ht="14.4" x14ac:dyDescent="0.3">
      <c r="B98" s="10">
        <f t="shared" si="12"/>
        <v>2010</v>
      </c>
      <c r="C98" s="13">
        <v>53.459670785029168</v>
      </c>
      <c r="D98" s="13">
        <v>102.13631687118352</v>
      </c>
      <c r="E98" s="22">
        <v>185.06337818514328</v>
      </c>
      <c r="F98" s="57">
        <f t="shared" si="8"/>
        <v>116.48519348698895</v>
      </c>
      <c r="G98" s="17">
        <v>193.07849118562456</v>
      </c>
      <c r="H98" s="15"/>
      <c r="I98" s="20">
        <v>0.16865117961153148</v>
      </c>
      <c r="J98" s="14">
        <v>0.46478625460980399</v>
      </c>
      <c r="K98" s="14">
        <v>0.25224478375413806</v>
      </c>
      <c r="L98" s="21">
        <v>0.1143177820245265</v>
      </c>
      <c r="M98" s="12"/>
      <c r="N98" s="58">
        <f t="shared" si="9"/>
        <v>3.4617380815777183</v>
      </c>
      <c r="O98" s="59">
        <f t="shared" si="10"/>
        <v>0.60330486721589693</v>
      </c>
      <c r="P98" s="60">
        <f t="shared" si="11"/>
        <v>0.53433639291117419</v>
      </c>
      <c r="Q98" s="11">
        <f t="shared" si="13"/>
        <v>2010</v>
      </c>
      <c r="S98" s="55"/>
    </row>
    <row r="99" spans="2:19" ht="14.4" x14ac:dyDescent="0.3">
      <c r="B99" s="10">
        <f t="shared" si="12"/>
        <v>2011</v>
      </c>
      <c r="C99" s="13">
        <v>57.798511041817527</v>
      </c>
      <c r="D99" s="13">
        <v>108.93842361942359</v>
      </c>
      <c r="E99" s="22">
        <v>192.813951682321</v>
      </c>
      <c r="F99" s="57">
        <f t="shared" si="8"/>
        <v>123.72347441539218</v>
      </c>
      <c r="G99" s="17">
        <v>195.27525326929586</v>
      </c>
      <c r="H99" s="15"/>
      <c r="I99" s="20">
        <v>0.16865117961153148</v>
      </c>
      <c r="J99" s="14">
        <v>0.45807990368959445</v>
      </c>
      <c r="K99" s="14">
        <v>0.25895113467434755</v>
      </c>
      <c r="L99" s="21">
        <v>0.1143177820245265</v>
      </c>
      <c r="M99" s="12"/>
      <c r="N99" s="58">
        <f t="shared" si="9"/>
        <v>3.3359674532587715</v>
      </c>
      <c r="O99" s="59">
        <f t="shared" si="10"/>
        <v>0.63358501573555948</v>
      </c>
      <c r="P99" s="60">
        <f t="shared" si="11"/>
        <v>0.56115498201269565</v>
      </c>
      <c r="Q99" s="11">
        <f t="shared" si="13"/>
        <v>2011</v>
      </c>
      <c r="S99" s="55"/>
    </row>
    <row r="100" spans="2:19" x14ac:dyDescent="0.25">
      <c r="B100" s="18"/>
      <c r="C100" s="4"/>
      <c r="D100" s="4"/>
      <c r="E100" s="4"/>
      <c r="F100" s="4"/>
      <c r="G100" s="4"/>
      <c r="H100" s="4"/>
      <c r="I100" s="4"/>
      <c r="J100" s="4"/>
      <c r="K100" s="4"/>
      <c r="L100" s="4"/>
      <c r="M100" s="4"/>
      <c r="N100" s="4"/>
      <c r="O100" s="4"/>
      <c r="P100" s="4"/>
      <c r="Q100" s="19"/>
    </row>
    <row r="101" spans="2:19" x14ac:dyDescent="0.25">
      <c r="C101" s="1"/>
      <c r="D101" s="1"/>
    </row>
    <row r="102" spans="2:19" ht="18" customHeight="1" x14ac:dyDescent="0.25">
      <c r="B102" s="40" t="s">
        <v>28</v>
      </c>
      <c r="C102" s="41"/>
      <c r="D102" s="41"/>
      <c r="E102" s="42"/>
      <c r="F102" s="42"/>
      <c r="G102" s="43"/>
      <c r="I102" s="40" t="s">
        <v>30</v>
      </c>
      <c r="J102" s="42"/>
      <c r="K102" s="42"/>
      <c r="L102" s="43"/>
      <c r="N102" s="40" t="s">
        <v>34</v>
      </c>
      <c r="O102" s="42"/>
      <c r="P102" s="42"/>
      <c r="Q102" s="52"/>
    </row>
    <row r="103" spans="2:19" ht="18" customHeight="1" x14ac:dyDescent="0.25">
      <c r="B103" s="44" t="s">
        <v>29</v>
      </c>
      <c r="C103" s="45"/>
      <c r="D103" s="45"/>
      <c r="E103" s="46"/>
      <c r="F103" s="46"/>
      <c r="G103" s="47"/>
      <c r="I103" s="44" t="s">
        <v>31</v>
      </c>
      <c r="J103" s="46"/>
      <c r="K103" s="46"/>
      <c r="L103" s="47"/>
      <c r="N103" s="44" t="s">
        <v>35</v>
      </c>
      <c r="O103" s="46"/>
      <c r="P103" s="46"/>
      <c r="Q103" s="53"/>
    </row>
    <row r="104" spans="2:19" ht="18" customHeight="1" x14ac:dyDescent="0.25">
      <c r="B104" s="44" t="s">
        <v>27</v>
      </c>
      <c r="C104" s="45"/>
      <c r="D104" s="45"/>
      <c r="E104" s="46"/>
      <c r="F104" s="46"/>
      <c r="G104" s="47"/>
      <c r="I104" s="44" t="s">
        <v>32</v>
      </c>
      <c r="J104" s="46"/>
      <c r="K104" s="46"/>
      <c r="L104" s="47"/>
      <c r="N104" s="44" t="s">
        <v>41</v>
      </c>
      <c r="O104" s="46"/>
      <c r="P104" s="46"/>
      <c r="Q104" s="53"/>
    </row>
    <row r="105" spans="2:19" ht="18" customHeight="1" x14ac:dyDescent="0.25">
      <c r="B105" s="48" t="s">
        <v>38</v>
      </c>
      <c r="C105" s="49"/>
      <c r="D105" s="49"/>
      <c r="E105" s="50"/>
      <c r="F105" s="50"/>
      <c r="G105" s="51"/>
      <c r="I105" s="48" t="s">
        <v>33</v>
      </c>
      <c r="J105" s="50"/>
      <c r="K105" s="50"/>
      <c r="L105" s="51"/>
      <c r="N105" s="48"/>
      <c r="O105" s="50"/>
      <c r="P105" s="50"/>
      <c r="Q105" s="54"/>
    </row>
    <row r="106" spans="2:19"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9:P9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8" width="9.109375" style="1"/>
    <col min="19" max="19" width="8.88671875" style="1"/>
    <col min="20" max="222" width="9.109375" style="1"/>
    <col min="223" max="223" width="6.109375" style="1" customWidth="1"/>
    <col min="224" max="229" width="10.44140625" style="1" customWidth="1"/>
    <col min="230" max="230" width="6" style="1" customWidth="1"/>
    <col min="231" max="236" width="10.5546875" style="1" customWidth="1"/>
    <col min="237" max="478" width="9.109375" style="1"/>
    <col min="479" max="479" width="6.109375" style="1" customWidth="1"/>
    <col min="480" max="485" width="10.44140625" style="1" customWidth="1"/>
    <col min="486" max="486" width="6" style="1" customWidth="1"/>
    <col min="487" max="492" width="10.5546875" style="1" customWidth="1"/>
    <col min="493" max="734" width="9.109375" style="1"/>
    <col min="735" max="735" width="6.109375" style="1" customWidth="1"/>
    <col min="736" max="741" width="10.44140625" style="1" customWidth="1"/>
    <col min="742" max="742" width="6" style="1" customWidth="1"/>
    <col min="743" max="748" width="10.5546875" style="1" customWidth="1"/>
    <col min="749" max="990" width="9.109375" style="1"/>
    <col min="991" max="991" width="6.109375" style="1" customWidth="1"/>
    <col min="992" max="997" width="10.44140625" style="1" customWidth="1"/>
    <col min="998" max="998" width="6" style="1" customWidth="1"/>
    <col min="999" max="1004" width="10.5546875" style="1" customWidth="1"/>
    <col min="1005" max="1246" width="9.109375" style="1"/>
    <col min="1247" max="1247" width="6.109375" style="1" customWidth="1"/>
    <col min="1248" max="1253" width="10.44140625" style="1" customWidth="1"/>
    <col min="1254" max="1254" width="6" style="1" customWidth="1"/>
    <col min="1255" max="1260" width="10.5546875" style="1" customWidth="1"/>
    <col min="1261" max="1502" width="9.109375" style="1"/>
    <col min="1503" max="1503" width="6.109375" style="1" customWidth="1"/>
    <col min="1504" max="1509" width="10.44140625" style="1" customWidth="1"/>
    <col min="1510" max="1510" width="6" style="1" customWidth="1"/>
    <col min="1511" max="1516" width="10.5546875" style="1" customWidth="1"/>
    <col min="1517" max="1758" width="9.109375" style="1"/>
    <col min="1759" max="1759" width="6.109375" style="1" customWidth="1"/>
    <col min="1760" max="1765" width="10.44140625" style="1" customWidth="1"/>
    <col min="1766" max="1766" width="6" style="1" customWidth="1"/>
    <col min="1767" max="1772" width="10.5546875" style="1" customWidth="1"/>
    <col min="1773" max="2014" width="9.109375" style="1"/>
    <col min="2015" max="2015" width="6.109375" style="1" customWidth="1"/>
    <col min="2016" max="2021" width="10.44140625" style="1" customWidth="1"/>
    <col min="2022" max="2022" width="6" style="1" customWidth="1"/>
    <col min="2023" max="2028" width="10.5546875" style="1" customWidth="1"/>
    <col min="2029" max="2270" width="9.109375" style="1"/>
    <col min="2271" max="2271" width="6.109375" style="1" customWidth="1"/>
    <col min="2272" max="2277" width="10.44140625" style="1" customWidth="1"/>
    <col min="2278" max="2278" width="6" style="1" customWidth="1"/>
    <col min="2279" max="2284" width="10.5546875" style="1" customWidth="1"/>
    <col min="2285" max="2526" width="9.109375" style="1"/>
    <col min="2527" max="2527" width="6.109375" style="1" customWidth="1"/>
    <col min="2528" max="2533" width="10.44140625" style="1" customWidth="1"/>
    <col min="2534" max="2534" width="6" style="1" customWidth="1"/>
    <col min="2535" max="2540" width="10.5546875" style="1" customWidth="1"/>
    <col min="2541" max="2782" width="9.109375" style="1"/>
    <col min="2783" max="2783" width="6.109375" style="1" customWidth="1"/>
    <col min="2784" max="2789" width="10.44140625" style="1" customWidth="1"/>
    <col min="2790" max="2790" width="6" style="1" customWidth="1"/>
    <col min="2791" max="2796" width="10.5546875" style="1" customWidth="1"/>
    <col min="2797" max="3038" width="9.109375" style="1"/>
    <col min="3039" max="3039" width="6.109375" style="1" customWidth="1"/>
    <col min="3040" max="3045" width="10.44140625" style="1" customWidth="1"/>
    <col min="3046" max="3046" width="6" style="1" customWidth="1"/>
    <col min="3047" max="3052" width="10.5546875" style="1" customWidth="1"/>
    <col min="3053" max="3294" width="9.109375" style="1"/>
    <col min="3295" max="3295" width="6.109375" style="1" customWidth="1"/>
    <col min="3296" max="3301" width="10.44140625" style="1" customWidth="1"/>
    <col min="3302" max="3302" width="6" style="1" customWidth="1"/>
    <col min="3303" max="3308" width="10.5546875" style="1" customWidth="1"/>
    <col min="3309" max="3550" width="9.109375" style="1"/>
    <col min="3551" max="3551" width="6.109375" style="1" customWidth="1"/>
    <col min="3552" max="3557" width="10.44140625" style="1" customWidth="1"/>
    <col min="3558" max="3558" width="6" style="1" customWidth="1"/>
    <col min="3559" max="3564" width="10.5546875" style="1" customWidth="1"/>
    <col min="3565" max="3806" width="9.109375" style="1"/>
    <col min="3807" max="3807" width="6.109375" style="1" customWidth="1"/>
    <col min="3808" max="3813" width="10.44140625" style="1" customWidth="1"/>
    <col min="3814" max="3814" width="6" style="1" customWidth="1"/>
    <col min="3815" max="3820" width="10.5546875" style="1" customWidth="1"/>
    <col min="3821" max="4062" width="9.109375" style="1"/>
    <col min="4063" max="4063" width="6.109375" style="1" customWidth="1"/>
    <col min="4064" max="4069" width="10.44140625" style="1" customWidth="1"/>
    <col min="4070" max="4070" width="6" style="1" customWidth="1"/>
    <col min="4071" max="4076" width="10.5546875" style="1" customWidth="1"/>
    <col min="4077" max="4318" width="9.109375" style="1"/>
    <col min="4319" max="4319" width="6.109375" style="1" customWidth="1"/>
    <col min="4320" max="4325" width="10.44140625" style="1" customWidth="1"/>
    <col min="4326" max="4326" width="6" style="1" customWidth="1"/>
    <col min="4327" max="4332" width="10.5546875" style="1" customWidth="1"/>
    <col min="4333" max="4574" width="9.109375" style="1"/>
    <col min="4575" max="4575" width="6.109375" style="1" customWidth="1"/>
    <col min="4576" max="4581" width="10.44140625" style="1" customWidth="1"/>
    <col min="4582" max="4582" width="6" style="1" customWidth="1"/>
    <col min="4583" max="4588" width="10.5546875" style="1" customWidth="1"/>
    <col min="4589" max="4830" width="9.109375" style="1"/>
    <col min="4831" max="4831" width="6.109375" style="1" customWidth="1"/>
    <col min="4832" max="4837" width="10.44140625" style="1" customWidth="1"/>
    <col min="4838" max="4838" width="6" style="1" customWidth="1"/>
    <col min="4839" max="4844" width="10.5546875" style="1" customWidth="1"/>
    <col min="4845" max="5086" width="9.109375" style="1"/>
    <col min="5087" max="5087" width="6.109375" style="1" customWidth="1"/>
    <col min="5088" max="5093" width="10.44140625" style="1" customWidth="1"/>
    <col min="5094" max="5094" width="6" style="1" customWidth="1"/>
    <col min="5095" max="5100" width="10.5546875" style="1" customWidth="1"/>
    <col min="5101" max="5342" width="9.109375" style="1"/>
    <col min="5343" max="5343" width="6.109375" style="1" customWidth="1"/>
    <col min="5344" max="5349" width="10.44140625" style="1" customWidth="1"/>
    <col min="5350" max="5350" width="6" style="1" customWidth="1"/>
    <col min="5351" max="5356" width="10.5546875" style="1" customWidth="1"/>
    <col min="5357" max="5598" width="9.109375" style="1"/>
    <col min="5599" max="5599" width="6.109375" style="1" customWidth="1"/>
    <col min="5600" max="5605" width="10.44140625" style="1" customWidth="1"/>
    <col min="5606" max="5606" width="6" style="1" customWidth="1"/>
    <col min="5607" max="5612" width="10.5546875" style="1" customWidth="1"/>
    <col min="5613" max="5854" width="9.109375" style="1"/>
    <col min="5855" max="5855" width="6.109375" style="1" customWidth="1"/>
    <col min="5856" max="5861" width="10.44140625" style="1" customWidth="1"/>
    <col min="5862" max="5862" width="6" style="1" customWidth="1"/>
    <col min="5863" max="5868" width="10.5546875" style="1" customWidth="1"/>
    <col min="5869" max="6110" width="9.109375" style="1"/>
    <col min="6111" max="6111" width="6.109375" style="1" customWidth="1"/>
    <col min="6112" max="6117" width="10.44140625" style="1" customWidth="1"/>
    <col min="6118" max="6118" width="6" style="1" customWidth="1"/>
    <col min="6119" max="6124" width="10.5546875" style="1" customWidth="1"/>
    <col min="6125" max="6366" width="9.109375" style="1"/>
    <col min="6367" max="6367" width="6.109375" style="1" customWidth="1"/>
    <col min="6368" max="6373" width="10.44140625" style="1" customWidth="1"/>
    <col min="6374" max="6374" width="6" style="1" customWidth="1"/>
    <col min="6375" max="6380" width="10.5546875" style="1" customWidth="1"/>
    <col min="6381" max="6622" width="9.109375" style="1"/>
    <col min="6623" max="6623" width="6.109375" style="1" customWidth="1"/>
    <col min="6624" max="6629" width="10.44140625" style="1" customWidth="1"/>
    <col min="6630" max="6630" width="6" style="1" customWidth="1"/>
    <col min="6631" max="6636" width="10.5546875" style="1" customWidth="1"/>
    <col min="6637" max="6878" width="9.109375" style="1"/>
    <col min="6879" max="6879" width="6.109375" style="1" customWidth="1"/>
    <col min="6880" max="6885" width="10.44140625" style="1" customWidth="1"/>
    <col min="6886" max="6886" width="6" style="1" customWidth="1"/>
    <col min="6887" max="6892" width="10.5546875" style="1" customWidth="1"/>
    <col min="6893" max="7134" width="9.109375" style="1"/>
    <col min="7135" max="7135" width="6.109375" style="1" customWidth="1"/>
    <col min="7136" max="7141" width="10.44140625" style="1" customWidth="1"/>
    <col min="7142" max="7142" width="6" style="1" customWidth="1"/>
    <col min="7143" max="7148" width="10.5546875" style="1" customWidth="1"/>
    <col min="7149" max="7390" width="9.109375" style="1"/>
    <col min="7391" max="7391" width="6.109375" style="1" customWidth="1"/>
    <col min="7392" max="7397" width="10.44140625" style="1" customWidth="1"/>
    <col min="7398" max="7398" width="6" style="1" customWidth="1"/>
    <col min="7399" max="7404" width="10.5546875" style="1" customWidth="1"/>
    <col min="7405" max="7646" width="9.109375" style="1"/>
    <col min="7647" max="7647" width="6.109375" style="1" customWidth="1"/>
    <col min="7648" max="7653" width="10.44140625" style="1" customWidth="1"/>
    <col min="7654" max="7654" width="6" style="1" customWidth="1"/>
    <col min="7655" max="7660" width="10.5546875" style="1" customWidth="1"/>
    <col min="7661" max="7902" width="9.109375" style="1"/>
    <col min="7903" max="7903" width="6.109375" style="1" customWidth="1"/>
    <col min="7904" max="7909" width="10.44140625" style="1" customWidth="1"/>
    <col min="7910" max="7910" width="6" style="1" customWidth="1"/>
    <col min="7911" max="7916" width="10.5546875" style="1" customWidth="1"/>
    <col min="7917" max="8158" width="9.109375" style="1"/>
    <col min="8159" max="8159" width="6.109375" style="1" customWidth="1"/>
    <col min="8160" max="8165" width="10.44140625" style="1" customWidth="1"/>
    <col min="8166" max="8166" width="6" style="1" customWidth="1"/>
    <col min="8167" max="8172" width="10.5546875" style="1" customWidth="1"/>
    <col min="8173" max="8414" width="9.109375" style="1"/>
    <col min="8415" max="8415" width="6.109375" style="1" customWidth="1"/>
    <col min="8416" max="8421" width="10.44140625" style="1" customWidth="1"/>
    <col min="8422" max="8422" width="6" style="1" customWidth="1"/>
    <col min="8423" max="8428" width="10.5546875" style="1" customWidth="1"/>
    <col min="8429" max="8670" width="9.109375" style="1"/>
    <col min="8671" max="8671" width="6.109375" style="1" customWidth="1"/>
    <col min="8672" max="8677" width="10.44140625" style="1" customWidth="1"/>
    <col min="8678" max="8678" width="6" style="1" customWidth="1"/>
    <col min="8679" max="8684" width="10.5546875" style="1" customWidth="1"/>
    <col min="8685" max="8926" width="9.109375" style="1"/>
    <col min="8927" max="8927" width="6.109375" style="1" customWidth="1"/>
    <col min="8928" max="8933" width="10.44140625" style="1" customWidth="1"/>
    <col min="8934" max="8934" width="6" style="1" customWidth="1"/>
    <col min="8935" max="8940" width="10.5546875" style="1" customWidth="1"/>
    <col min="8941" max="9182" width="9.109375" style="1"/>
    <col min="9183" max="9183" width="6.109375" style="1" customWidth="1"/>
    <col min="9184" max="9189" width="10.44140625" style="1" customWidth="1"/>
    <col min="9190" max="9190" width="6" style="1" customWidth="1"/>
    <col min="9191" max="9196" width="10.5546875" style="1" customWidth="1"/>
    <col min="9197" max="9438" width="9.109375" style="1"/>
    <col min="9439" max="9439" width="6.109375" style="1" customWidth="1"/>
    <col min="9440" max="9445" width="10.44140625" style="1" customWidth="1"/>
    <col min="9446" max="9446" width="6" style="1" customWidth="1"/>
    <col min="9447" max="9452" width="10.5546875" style="1" customWidth="1"/>
    <col min="9453" max="9694" width="9.109375" style="1"/>
    <col min="9695" max="9695" width="6.109375" style="1" customWidth="1"/>
    <col min="9696" max="9701" width="10.44140625" style="1" customWidth="1"/>
    <col min="9702" max="9702" width="6" style="1" customWidth="1"/>
    <col min="9703" max="9708" width="10.5546875" style="1" customWidth="1"/>
    <col min="9709" max="9950" width="9.109375" style="1"/>
    <col min="9951" max="9951" width="6.109375" style="1" customWidth="1"/>
    <col min="9952" max="9957" width="10.44140625" style="1" customWidth="1"/>
    <col min="9958" max="9958" width="6" style="1" customWidth="1"/>
    <col min="9959" max="9964" width="10.5546875" style="1" customWidth="1"/>
    <col min="9965" max="10206" width="9.109375" style="1"/>
    <col min="10207" max="10207" width="6.109375" style="1" customWidth="1"/>
    <col min="10208" max="10213" width="10.44140625" style="1" customWidth="1"/>
    <col min="10214" max="10214" width="6" style="1" customWidth="1"/>
    <col min="10215" max="10220" width="10.5546875" style="1" customWidth="1"/>
    <col min="10221" max="10462" width="9.109375" style="1"/>
    <col min="10463" max="10463" width="6.109375" style="1" customWidth="1"/>
    <col min="10464" max="10469" width="10.44140625" style="1" customWidth="1"/>
    <col min="10470" max="10470" width="6" style="1" customWidth="1"/>
    <col min="10471" max="10476" width="10.5546875" style="1" customWidth="1"/>
    <col min="10477" max="10718" width="9.109375" style="1"/>
    <col min="10719" max="10719" width="6.109375" style="1" customWidth="1"/>
    <col min="10720" max="10725" width="10.44140625" style="1" customWidth="1"/>
    <col min="10726" max="10726" width="6" style="1" customWidth="1"/>
    <col min="10727" max="10732" width="10.5546875" style="1" customWidth="1"/>
    <col min="10733" max="10974" width="9.109375" style="1"/>
    <col min="10975" max="10975" width="6.109375" style="1" customWidth="1"/>
    <col min="10976" max="10981" width="10.44140625" style="1" customWidth="1"/>
    <col min="10982" max="10982" width="6" style="1" customWidth="1"/>
    <col min="10983" max="10988" width="10.5546875" style="1" customWidth="1"/>
    <col min="10989" max="11230" width="9.109375" style="1"/>
    <col min="11231" max="11231" width="6.109375" style="1" customWidth="1"/>
    <col min="11232" max="11237" width="10.44140625" style="1" customWidth="1"/>
    <col min="11238" max="11238" width="6" style="1" customWidth="1"/>
    <col min="11239" max="11244" width="10.5546875" style="1" customWidth="1"/>
    <col min="11245" max="11486" width="9.109375" style="1"/>
    <col min="11487" max="11487" width="6.109375" style="1" customWidth="1"/>
    <col min="11488" max="11493" width="10.44140625" style="1" customWidth="1"/>
    <col min="11494" max="11494" width="6" style="1" customWidth="1"/>
    <col min="11495" max="11500" width="10.5546875" style="1" customWidth="1"/>
    <col min="11501" max="11742" width="9.109375" style="1"/>
    <col min="11743" max="11743" width="6.109375" style="1" customWidth="1"/>
    <col min="11744" max="11749" width="10.44140625" style="1" customWidth="1"/>
    <col min="11750" max="11750" width="6" style="1" customWidth="1"/>
    <col min="11751" max="11756" width="10.5546875" style="1" customWidth="1"/>
    <col min="11757" max="11998" width="9.109375" style="1"/>
    <col min="11999" max="11999" width="6.109375" style="1" customWidth="1"/>
    <col min="12000" max="12005" width="10.44140625" style="1" customWidth="1"/>
    <col min="12006" max="12006" width="6" style="1" customWidth="1"/>
    <col min="12007" max="12012" width="10.5546875" style="1" customWidth="1"/>
    <col min="12013" max="12254" width="9.109375" style="1"/>
    <col min="12255" max="12255" width="6.109375" style="1" customWidth="1"/>
    <col min="12256" max="12261" width="10.44140625" style="1" customWidth="1"/>
    <col min="12262" max="12262" width="6" style="1" customWidth="1"/>
    <col min="12263" max="12268" width="10.5546875" style="1" customWidth="1"/>
    <col min="12269" max="12510" width="9.109375" style="1"/>
    <col min="12511" max="12511" width="6.109375" style="1" customWidth="1"/>
    <col min="12512" max="12517" width="10.44140625" style="1" customWidth="1"/>
    <col min="12518" max="12518" width="6" style="1" customWidth="1"/>
    <col min="12519" max="12524" width="10.5546875" style="1" customWidth="1"/>
    <col min="12525" max="12766" width="9.109375" style="1"/>
    <col min="12767" max="12767" width="6.109375" style="1" customWidth="1"/>
    <col min="12768" max="12773" width="10.44140625" style="1" customWidth="1"/>
    <col min="12774" max="12774" width="6" style="1" customWidth="1"/>
    <col min="12775" max="12780" width="10.5546875" style="1" customWidth="1"/>
    <col min="12781" max="13022" width="9.109375" style="1"/>
    <col min="13023" max="13023" width="6.109375" style="1" customWidth="1"/>
    <col min="13024" max="13029" width="10.44140625" style="1" customWidth="1"/>
    <col min="13030" max="13030" width="6" style="1" customWidth="1"/>
    <col min="13031" max="13036" width="10.5546875" style="1" customWidth="1"/>
    <col min="13037" max="13278" width="9.109375" style="1"/>
    <col min="13279" max="13279" width="6.109375" style="1" customWidth="1"/>
    <col min="13280" max="13285" width="10.44140625" style="1" customWidth="1"/>
    <col min="13286" max="13286" width="6" style="1" customWidth="1"/>
    <col min="13287" max="13292" width="10.5546875" style="1" customWidth="1"/>
    <col min="13293" max="13534" width="9.109375" style="1"/>
    <col min="13535" max="13535" width="6.109375" style="1" customWidth="1"/>
    <col min="13536" max="13541" width="10.44140625" style="1" customWidth="1"/>
    <col min="13542" max="13542" width="6" style="1" customWidth="1"/>
    <col min="13543" max="13548" width="10.5546875" style="1" customWidth="1"/>
    <col min="13549" max="13790" width="9.109375" style="1"/>
    <col min="13791" max="13791" width="6.109375" style="1" customWidth="1"/>
    <col min="13792" max="13797" width="10.44140625" style="1" customWidth="1"/>
    <col min="13798" max="13798" width="6" style="1" customWidth="1"/>
    <col min="13799" max="13804" width="10.5546875" style="1" customWidth="1"/>
    <col min="13805" max="14046" width="9.109375" style="1"/>
    <col min="14047" max="14047" width="6.109375" style="1" customWidth="1"/>
    <col min="14048" max="14053" width="10.44140625" style="1" customWidth="1"/>
    <col min="14054" max="14054" width="6" style="1" customWidth="1"/>
    <col min="14055" max="14060" width="10.5546875" style="1" customWidth="1"/>
    <col min="14061" max="14302" width="9.109375" style="1"/>
    <col min="14303" max="14303" width="6.109375" style="1" customWidth="1"/>
    <col min="14304" max="14309" width="10.44140625" style="1" customWidth="1"/>
    <col min="14310" max="14310" width="6" style="1" customWidth="1"/>
    <col min="14311" max="14316" width="10.5546875" style="1" customWidth="1"/>
    <col min="14317" max="14558" width="9.109375" style="1"/>
    <col min="14559" max="14559" width="6.109375" style="1" customWidth="1"/>
    <col min="14560" max="14565" width="10.44140625" style="1" customWidth="1"/>
    <col min="14566" max="14566" width="6" style="1" customWidth="1"/>
    <col min="14567" max="14572" width="10.5546875" style="1" customWidth="1"/>
    <col min="14573" max="14814" width="9.109375" style="1"/>
    <col min="14815" max="14815" width="6.109375" style="1" customWidth="1"/>
    <col min="14816" max="14821" width="10.44140625" style="1" customWidth="1"/>
    <col min="14822" max="14822" width="6" style="1" customWidth="1"/>
    <col min="14823" max="14828" width="10.5546875" style="1" customWidth="1"/>
    <col min="14829" max="15070" width="9.109375" style="1"/>
    <col min="15071" max="15071" width="6.109375" style="1" customWidth="1"/>
    <col min="15072" max="15077" width="10.44140625" style="1" customWidth="1"/>
    <col min="15078" max="15078" width="6" style="1" customWidth="1"/>
    <col min="15079" max="15084" width="10.5546875" style="1" customWidth="1"/>
    <col min="15085" max="15326" width="9.109375" style="1"/>
    <col min="15327" max="15327" width="6.109375" style="1" customWidth="1"/>
    <col min="15328" max="15333" width="10.44140625" style="1" customWidth="1"/>
    <col min="15334" max="15334" width="6" style="1" customWidth="1"/>
    <col min="15335" max="15340" width="10.5546875" style="1" customWidth="1"/>
    <col min="15341" max="15582" width="9.109375" style="1"/>
    <col min="15583" max="15583" width="6.109375" style="1" customWidth="1"/>
    <col min="15584" max="15589" width="10.44140625" style="1" customWidth="1"/>
    <col min="15590" max="15590" width="6" style="1" customWidth="1"/>
    <col min="15591" max="15596" width="10.5546875" style="1" customWidth="1"/>
    <col min="15597" max="15838" width="9.109375" style="1"/>
    <col min="15839" max="15839" width="6.109375" style="1" customWidth="1"/>
    <col min="15840" max="15845" width="10.44140625" style="1" customWidth="1"/>
    <col min="15846" max="15846" width="6" style="1" customWidth="1"/>
    <col min="15847" max="15852" width="10.5546875" style="1" customWidth="1"/>
    <col min="15853" max="16094" width="9.109375" style="1"/>
    <col min="16095" max="16095" width="6.109375" style="1" customWidth="1"/>
    <col min="16096" max="16101" width="10.44140625" style="1" customWidth="1"/>
    <col min="16102" max="16102" width="6" style="1" customWidth="1"/>
    <col min="16103" max="16108" width="10.5546875" style="1" customWidth="1"/>
    <col min="16109" max="16382" width="9.109375" style="1"/>
    <col min="16383" max="16384" width="9.109375" style="1" customWidth="1"/>
  </cols>
  <sheetData>
    <row r="1" spans="2:19" x14ac:dyDescent="0.25">
      <c r="B1" s="63" t="s">
        <v>44</v>
      </c>
      <c r="C1" s="46"/>
      <c r="D1" s="46"/>
    </row>
    <row r="3" spans="2:19" ht="15" customHeight="1" x14ac:dyDescent="0.25">
      <c r="B3" s="73" t="s">
        <v>21</v>
      </c>
      <c r="C3" s="74"/>
      <c r="D3" s="74"/>
      <c r="E3" s="74"/>
      <c r="F3" s="74"/>
      <c r="G3" s="74"/>
      <c r="H3" s="74"/>
      <c r="I3" s="74"/>
      <c r="J3" s="74"/>
      <c r="K3" s="74"/>
      <c r="L3" s="74"/>
      <c r="M3" s="74"/>
      <c r="N3" s="74"/>
      <c r="O3" s="74"/>
      <c r="P3" s="74"/>
      <c r="Q3" s="75"/>
    </row>
    <row r="4" spans="2:19" ht="12.75" customHeight="1" x14ac:dyDescent="0.25">
      <c r="B4" s="76"/>
      <c r="C4" s="77"/>
      <c r="D4" s="77"/>
      <c r="E4" s="77"/>
      <c r="F4" s="77"/>
      <c r="G4" s="77"/>
      <c r="H4" s="77"/>
      <c r="I4" s="77"/>
      <c r="J4" s="77"/>
      <c r="K4" s="77"/>
      <c r="L4" s="77"/>
      <c r="M4" s="77"/>
      <c r="N4" s="77"/>
      <c r="O4" s="77"/>
      <c r="P4" s="77"/>
      <c r="Q4" s="78"/>
    </row>
    <row r="5" spans="2:19" ht="19.5" customHeight="1" x14ac:dyDescent="0.3">
      <c r="B5" s="5"/>
      <c r="C5" s="79" t="s">
        <v>7</v>
      </c>
      <c r="D5" s="79"/>
      <c r="E5" s="79"/>
      <c r="F5" s="79"/>
      <c r="G5" s="79"/>
      <c r="H5" s="62"/>
      <c r="I5" s="79" t="s">
        <v>42</v>
      </c>
      <c r="J5" s="79"/>
      <c r="K5" s="79"/>
      <c r="L5" s="79"/>
      <c r="M5" s="62"/>
      <c r="N5" s="79" t="s">
        <v>4</v>
      </c>
      <c r="O5" s="79"/>
      <c r="P5" s="79"/>
      <c r="Q5" s="8"/>
    </row>
    <row r="6" spans="2:19" ht="14.4" x14ac:dyDescent="0.3">
      <c r="B6" s="5"/>
      <c r="C6" s="80" t="s">
        <v>5</v>
      </c>
      <c r="D6" s="80"/>
      <c r="E6" s="80"/>
      <c r="F6" s="80"/>
      <c r="G6" s="80"/>
      <c r="H6" s="62"/>
      <c r="I6" s="80" t="s">
        <v>6</v>
      </c>
      <c r="J6" s="80"/>
      <c r="K6" s="80"/>
      <c r="L6" s="80"/>
      <c r="M6" s="62"/>
      <c r="N6" s="9" t="s">
        <v>8</v>
      </c>
      <c r="O6" s="9" t="s">
        <v>8</v>
      </c>
      <c r="P6" s="9" t="s">
        <v>9</v>
      </c>
      <c r="Q6" s="8"/>
      <c r="S6" s="2"/>
    </row>
    <row r="7" spans="2:19"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24</v>
      </c>
      <c r="Q7" s="7"/>
      <c r="S7" s="56"/>
    </row>
    <row r="8" spans="2:19" ht="14.4" x14ac:dyDescent="0.3">
      <c r="B8" s="10">
        <v>1920</v>
      </c>
      <c r="C8" s="13">
        <v>19.778131751570651</v>
      </c>
      <c r="D8" s="13">
        <v>42.412467075025603</v>
      </c>
      <c r="E8" s="22">
        <v>63.430128690010591</v>
      </c>
      <c r="F8" s="57">
        <f t="shared" ref="F8:F39" si="0">(C8*I8+D8*J8+E8*K8)*(1/SUM(I8:K8))</f>
        <v>27.921229907099367</v>
      </c>
      <c r="G8" s="17">
        <v>43.554364975751859</v>
      </c>
      <c r="H8" s="13"/>
      <c r="I8" s="20">
        <v>0.68959245046628914</v>
      </c>
      <c r="J8" s="14">
        <v>0.19128514923427298</v>
      </c>
      <c r="K8" s="14">
        <v>8.0077407203936649E-2</v>
      </c>
      <c r="L8" s="21">
        <v>3.904499309550126E-2</v>
      </c>
      <c r="M8" s="12"/>
      <c r="N8" s="24">
        <f t="shared" ref="N8:N39" si="1">E8/C8</f>
        <v>3.2070839393095549</v>
      </c>
      <c r="O8" s="23">
        <f t="shared" ref="O8:O39" si="2">F8/G8</f>
        <v>0.64106616920356962</v>
      </c>
      <c r="P8" s="16">
        <f t="shared" ref="P8:P39" si="3">F8/G8*(SUM(I8:K8))</f>
        <v>0.61603574505325687</v>
      </c>
      <c r="Q8" s="11">
        <v>1920</v>
      </c>
      <c r="S8" s="55"/>
    </row>
    <row r="9" spans="2:19" ht="14.4" x14ac:dyDescent="0.3">
      <c r="B9" s="10">
        <v>1921</v>
      </c>
      <c r="C9" s="13">
        <v>19.719381067263214</v>
      </c>
      <c r="D9" s="13">
        <v>47.059602857171271</v>
      </c>
      <c r="E9" s="22">
        <v>62.552033414036408</v>
      </c>
      <c r="F9" s="57">
        <f t="shared" si="0"/>
        <v>28.764484469127058</v>
      </c>
      <c r="G9" s="17">
        <v>43.443477884033769</v>
      </c>
      <c r="H9" s="13"/>
      <c r="I9" s="20">
        <v>0.68748555854509019</v>
      </c>
      <c r="J9" s="14">
        <v>0.1949690373659333</v>
      </c>
      <c r="K9" s="14">
        <v>7.8472586100838557E-2</v>
      </c>
      <c r="L9" s="21">
        <v>3.9072817988137949E-2</v>
      </c>
      <c r="M9" s="12"/>
      <c r="N9" s="24">
        <f t="shared" si="1"/>
        <v>3.1721093679700259</v>
      </c>
      <c r="O9" s="23">
        <f t="shared" si="2"/>
        <v>0.66211283879964189</v>
      </c>
      <c r="P9" s="16">
        <f t="shared" si="3"/>
        <v>0.63624222436161415</v>
      </c>
      <c r="Q9" s="11">
        <v>1921</v>
      </c>
      <c r="S9" s="55"/>
    </row>
    <row r="10" spans="2:19" ht="14.4" x14ac:dyDescent="0.3">
      <c r="B10" s="10">
        <v>1922</v>
      </c>
      <c r="C10" s="13">
        <v>20.954553455603051</v>
      </c>
      <c r="D10" s="13">
        <v>43.055446346908752</v>
      </c>
      <c r="E10" s="22">
        <v>57.877573153303906</v>
      </c>
      <c r="F10" s="57">
        <f t="shared" si="0"/>
        <v>28.478026310869115</v>
      </c>
      <c r="G10" s="17">
        <v>45.349292062644636</v>
      </c>
      <c r="H10" s="13"/>
      <c r="I10" s="20">
        <v>0.6853871701113613</v>
      </c>
      <c r="J10" s="14">
        <v>0.19864068923925871</v>
      </c>
      <c r="K10" s="14">
        <v>7.6899927012756691E-2</v>
      </c>
      <c r="L10" s="21">
        <v>3.9072213636623263E-2</v>
      </c>
      <c r="M10" s="12"/>
      <c r="N10" s="24">
        <f t="shared" si="1"/>
        <v>2.7620523279549052</v>
      </c>
      <c r="O10" s="23">
        <f t="shared" si="2"/>
        <v>0.62797069183638232</v>
      </c>
      <c r="P10" s="16">
        <f t="shared" si="3"/>
        <v>0.60343448680741307</v>
      </c>
      <c r="Q10" s="11">
        <v>1922</v>
      </c>
      <c r="S10" s="55"/>
    </row>
    <row r="11" spans="2:19" ht="14.4" x14ac:dyDescent="0.3">
      <c r="B11" s="10">
        <v>1923</v>
      </c>
      <c r="C11" s="13">
        <v>21.678099163519356</v>
      </c>
      <c r="D11" s="13">
        <v>39.920467586257352</v>
      </c>
      <c r="E11" s="22">
        <v>56.182665973055521</v>
      </c>
      <c r="F11" s="57">
        <f t="shared" si="0"/>
        <v>28.225704383237563</v>
      </c>
      <c r="G11" s="17">
        <v>47.599683759082183</v>
      </c>
      <c r="H11" s="13"/>
      <c r="I11" s="20">
        <v>0.68322407585463485</v>
      </c>
      <c r="J11" s="14">
        <v>0.20237082322729161</v>
      </c>
      <c r="K11" s="14">
        <v>7.535878538485058E-2</v>
      </c>
      <c r="L11" s="21">
        <v>3.9046315533223047E-2</v>
      </c>
      <c r="M11" s="12"/>
      <c r="N11" s="24">
        <f t="shared" si="1"/>
        <v>2.5916786130216449</v>
      </c>
      <c r="O11" s="23">
        <f t="shared" si="2"/>
        <v>0.5929809224384186</v>
      </c>
      <c r="P11" s="16">
        <f t="shared" si="3"/>
        <v>0.56982720223570649</v>
      </c>
      <c r="Q11" s="11">
        <v>1923</v>
      </c>
      <c r="S11" s="55"/>
    </row>
    <row r="12" spans="2:19" ht="14.4" x14ac:dyDescent="0.3">
      <c r="B12" s="10">
        <v>1924</v>
      </c>
      <c r="C12" s="13">
        <v>23.070755822646909</v>
      </c>
      <c r="D12" s="13">
        <v>40.19854001109136</v>
      </c>
      <c r="E12" s="22">
        <v>53.586568284267571</v>
      </c>
      <c r="F12" s="57">
        <f t="shared" si="0"/>
        <v>29.088746382352795</v>
      </c>
      <c r="G12" s="17">
        <v>47.289462838545155</v>
      </c>
      <c r="H12" s="13"/>
      <c r="I12" s="20">
        <v>0.68107001788913568</v>
      </c>
      <c r="J12" s="14">
        <v>0.20608346917180287</v>
      </c>
      <c r="K12" s="14">
        <v>7.3848529579721295E-2</v>
      </c>
      <c r="L12" s="21">
        <v>3.8997983359340127E-2</v>
      </c>
      <c r="M12" s="12"/>
      <c r="N12" s="24">
        <f t="shared" si="1"/>
        <v>2.3227053632835677</v>
      </c>
      <c r="O12" s="23">
        <f t="shared" si="2"/>
        <v>0.61512109963412098</v>
      </c>
      <c r="P12" s="16">
        <f t="shared" si="3"/>
        <v>0.59113261722661048</v>
      </c>
      <c r="Q12" s="11">
        <v>1924</v>
      </c>
      <c r="S12" s="55"/>
    </row>
    <row r="13" spans="2:19" ht="14.4" x14ac:dyDescent="0.3">
      <c r="B13" s="10">
        <v>1925</v>
      </c>
      <c r="C13" s="13">
        <v>23.582840356093509</v>
      </c>
      <c r="D13" s="13">
        <v>42.987796685743284</v>
      </c>
      <c r="E13" s="22">
        <v>55.421139630052792</v>
      </c>
      <c r="F13" s="57">
        <f t="shared" si="0"/>
        <v>30.217326159044823</v>
      </c>
      <c r="G13" s="17">
        <v>46.44339854765218</v>
      </c>
      <c r="H13" s="13"/>
      <c r="I13" s="20">
        <v>0.67885240341047148</v>
      </c>
      <c r="J13" s="14">
        <v>0.20984923211755557</v>
      </c>
      <c r="K13" s="14">
        <v>7.236854061853433E-2</v>
      </c>
      <c r="L13" s="21">
        <v>3.8929823853438586E-2</v>
      </c>
      <c r="M13" s="12"/>
      <c r="N13" s="24">
        <f t="shared" si="1"/>
        <v>2.3500621126722194</v>
      </c>
      <c r="O13" s="23">
        <f t="shared" si="2"/>
        <v>0.65062693739005839</v>
      </c>
      <c r="P13" s="16">
        <f t="shared" si="3"/>
        <v>0.62529814532316119</v>
      </c>
      <c r="Q13" s="11">
        <v>1925</v>
      </c>
      <c r="S13" s="55"/>
    </row>
    <row r="14" spans="2:19" ht="14.4" x14ac:dyDescent="0.3">
      <c r="B14" s="10">
        <v>1926</v>
      </c>
      <c r="C14" s="13">
        <v>24.603046692266144</v>
      </c>
      <c r="D14" s="13">
        <v>45.662880430992267</v>
      </c>
      <c r="E14" s="22">
        <v>67.367844131147407</v>
      </c>
      <c r="F14" s="57">
        <f t="shared" si="0"/>
        <v>32.439238462885953</v>
      </c>
      <c r="G14" s="17">
        <v>47.503643665736462</v>
      </c>
      <c r="H14" s="13"/>
      <c r="I14" s="20">
        <v>0.67660824921878393</v>
      </c>
      <c r="J14" s="14">
        <v>0.21362932709212767</v>
      </c>
      <c r="K14" s="14">
        <v>7.0918211927331082E-2</v>
      </c>
      <c r="L14" s="21">
        <v>3.884421176175739E-2</v>
      </c>
      <c r="M14" s="12"/>
      <c r="N14" s="24">
        <f t="shared" si="1"/>
        <v>2.7381911262365803</v>
      </c>
      <c r="O14" s="23">
        <f t="shared" si="2"/>
        <v>0.68287895326824799</v>
      </c>
      <c r="P14" s="16">
        <f t="shared" si="3"/>
        <v>0.65635305859984894</v>
      </c>
      <c r="Q14" s="11">
        <v>1926</v>
      </c>
      <c r="S14" s="55"/>
    </row>
    <row r="15" spans="2:19" ht="14.4" x14ac:dyDescent="0.3">
      <c r="B15" s="10">
        <v>1927</v>
      </c>
      <c r="C15" s="13">
        <v>25.578216184292284</v>
      </c>
      <c r="D15" s="13">
        <v>44.505731414222481</v>
      </c>
      <c r="E15" s="22">
        <v>51.705617103286457</v>
      </c>
      <c r="F15" s="57">
        <f t="shared" si="0"/>
        <v>31.749001525983434</v>
      </c>
      <c r="G15" s="17">
        <v>50.656702972092809</v>
      </c>
      <c r="H15" s="13"/>
      <c r="I15" s="20">
        <v>0.67430203563074742</v>
      </c>
      <c r="J15" s="14">
        <v>0.21745770623764205</v>
      </c>
      <c r="K15" s="14">
        <v>6.9496949088424312E-2</v>
      </c>
      <c r="L15" s="21">
        <v>3.8743309043186243E-2</v>
      </c>
      <c r="M15" s="12"/>
      <c r="N15" s="24">
        <f t="shared" si="1"/>
        <v>2.0214707988526248</v>
      </c>
      <c r="O15" s="23">
        <f t="shared" si="2"/>
        <v>0.62674828133750071</v>
      </c>
      <c r="P15" s="16">
        <f t="shared" si="3"/>
        <v>0.60246597898135612</v>
      </c>
      <c r="Q15" s="11">
        <v>1927</v>
      </c>
      <c r="S15" s="55"/>
    </row>
    <row r="16" spans="2:19" ht="14.4" x14ac:dyDescent="0.3">
      <c r="B16" s="10">
        <v>1928</v>
      </c>
      <c r="C16" s="13">
        <v>21.098782385520281</v>
      </c>
      <c r="D16" s="13">
        <v>49.701832036187533</v>
      </c>
      <c r="E16" s="22">
        <v>69.932260109357543</v>
      </c>
      <c r="F16" s="57">
        <f t="shared" si="0"/>
        <v>31.141668785947935</v>
      </c>
      <c r="G16" s="17">
        <v>54.317415384167958</v>
      </c>
      <c r="H16" s="13"/>
      <c r="I16" s="20">
        <v>0.67200627189583118</v>
      </c>
      <c r="J16" s="14">
        <v>0.22128477984820583</v>
      </c>
      <c r="K16" s="14">
        <v>6.8104169596775718E-2</v>
      </c>
      <c r="L16" s="21">
        <v>3.8604778659187371E-2</v>
      </c>
      <c r="M16" s="12"/>
      <c r="N16" s="24">
        <f t="shared" si="1"/>
        <v>3.314516393957919</v>
      </c>
      <c r="O16" s="23">
        <f t="shared" si="2"/>
        <v>0.57332751504639667</v>
      </c>
      <c r="P16" s="16">
        <f t="shared" si="3"/>
        <v>0.55119433322880862</v>
      </c>
      <c r="Q16" s="11">
        <v>1928</v>
      </c>
      <c r="S16" s="55"/>
    </row>
    <row r="17" spans="2:19" ht="14.4" x14ac:dyDescent="0.3">
      <c r="B17" s="10">
        <v>1929</v>
      </c>
      <c r="C17" s="13">
        <v>20.080491204678331</v>
      </c>
      <c r="D17" s="13">
        <v>50.052197418114332</v>
      </c>
      <c r="E17" s="22">
        <v>68.147973824514821</v>
      </c>
      <c r="F17" s="57">
        <f t="shared" si="0"/>
        <v>30.434780001139437</v>
      </c>
      <c r="G17" s="17">
        <v>54.396875998300082</v>
      </c>
      <c r="H17" s="13"/>
      <c r="I17" s="20">
        <v>0.66961403930587771</v>
      </c>
      <c r="J17" s="14">
        <v>0.2251277421422484</v>
      </c>
      <c r="K17" s="14">
        <v>6.6739302621256241E-2</v>
      </c>
      <c r="L17" s="21">
        <v>3.8518915930617646E-2</v>
      </c>
      <c r="M17" s="12"/>
      <c r="N17" s="24">
        <f t="shared" si="1"/>
        <v>3.3937403786535749</v>
      </c>
      <c r="O17" s="23">
        <f t="shared" si="2"/>
        <v>0.5594949975085064</v>
      </c>
      <c r="P17" s="16">
        <f t="shared" si="3"/>
        <v>0.53794385673587508</v>
      </c>
      <c r="Q17" s="11">
        <v>1929</v>
      </c>
      <c r="S17" s="55"/>
    </row>
    <row r="18" spans="2:19" ht="14.4" x14ac:dyDescent="0.3">
      <c r="B18" s="10">
        <v>1930</v>
      </c>
      <c r="C18" s="13">
        <v>23.978464524421998</v>
      </c>
      <c r="D18" s="13">
        <v>46.17989275200452</v>
      </c>
      <c r="E18" s="22">
        <v>63.002631114438792</v>
      </c>
      <c r="F18" s="57">
        <f t="shared" si="0"/>
        <v>31.917529348249236</v>
      </c>
      <c r="G18" s="17">
        <v>52.651599142891179</v>
      </c>
      <c r="H18" s="13"/>
      <c r="I18" s="20">
        <v>0.66723315228615143</v>
      </c>
      <c r="J18" s="14">
        <v>0.22886711666028181</v>
      </c>
      <c r="K18" s="14">
        <v>6.540178877069075E-2</v>
      </c>
      <c r="L18" s="21">
        <v>3.8497942282876042E-2</v>
      </c>
      <c r="M18" s="12"/>
      <c r="N18" s="24">
        <f t="shared" si="1"/>
        <v>2.6274672863339847</v>
      </c>
      <c r="O18" s="23">
        <f t="shared" si="2"/>
        <v>0.60620246806992983</v>
      </c>
      <c r="P18" s="16">
        <f t="shared" si="3"/>
        <v>0.58286492044243676</v>
      </c>
      <c r="Q18" s="11">
        <v>1930</v>
      </c>
      <c r="S18" s="55"/>
    </row>
    <row r="19" spans="2:19" ht="14.4" x14ac:dyDescent="0.3">
      <c r="B19" s="10">
        <v>1931</v>
      </c>
      <c r="C19" s="13">
        <v>23.963322412996312</v>
      </c>
      <c r="D19" s="13">
        <v>42.216720594940092</v>
      </c>
      <c r="E19" s="22">
        <v>62.717555617264246</v>
      </c>
      <c r="F19" s="57">
        <f t="shared" si="0"/>
        <v>31.028437765664364</v>
      </c>
      <c r="G19" s="17">
        <v>50.779749803066743</v>
      </c>
      <c r="H19" s="13"/>
      <c r="I19" s="20">
        <v>0.66479299724562646</v>
      </c>
      <c r="J19" s="14">
        <v>0.2294306502911575</v>
      </c>
      <c r="K19" s="14">
        <v>6.7212480195835853E-2</v>
      </c>
      <c r="L19" s="21">
        <v>3.8563872267380256E-2</v>
      </c>
      <c r="M19" s="12"/>
      <c r="N19" s="24">
        <f t="shared" si="1"/>
        <v>2.6172312226308776</v>
      </c>
      <c r="O19" s="23">
        <f t="shared" si="2"/>
        <v>0.61103959523231965</v>
      </c>
      <c r="P19" s="16">
        <f t="shared" si="3"/>
        <v>0.58747554233146881</v>
      </c>
      <c r="Q19" s="11">
        <v>1931</v>
      </c>
      <c r="S19" s="55"/>
    </row>
    <row r="20" spans="2:19" ht="14.4" x14ac:dyDescent="0.3">
      <c r="B20" s="10">
        <v>1932</v>
      </c>
      <c r="C20" s="13">
        <v>28.284941784722768</v>
      </c>
      <c r="D20" s="13">
        <v>44.43992099700472</v>
      </c>
      <c r="E20" s="22">
        <v>62.430864144623236</v>
      </c>
      <c r="F20" s="57">
        <f t="shared" si="0"/>
        <v>34.601714132646443</v>
      </c>
      <c r="G20" s="17">
        <v>52.059837783667923</v>
      </c>
      <c r="H20" s="13"/>
      <c r="I20" s="20">
        <v>0.66232965621697504</v>
      </c>
      <c r="J20" s="14">
        <v>0.22994018987251075</v>
      </c>
      <c r="K20" s="14">
        <v>6.9049414099194878E-2</v>
      </c>
      <c r="L20" s="21">
        <v>3.8680739811319378E-2</v>
      </c>
      <c r="M20" s="12"/>
      <c r="N20" s="24">
        <f t="shared" si="1"/>
        <v>2.2072120430646716</v>
      </c>
      <c r="O20" s="23">
        <f t="shared" si="2"/>
        <v>0.66465274587354939</v>
      </c>
      <c r="P20" s="16">
        <f t="shared" si="3"/>
        <v>0.63894348594553563</v>
      </c>
      <c r="Q20" s="11">
        <v>1932</v>
      </c>
      <c r="S20" s="55"/>
    </row>
    <row r="21" spans="2:19" ht="14.4" x14ac:dyDescent="0.3">
      <c r="B21" s="10">
        <v>1933</v>
      </c>
      <c r="C21" s="13">
        <v>31.608488395919604</v>
      </c>
      <c r="D21" s="13">
        <v>46.59646982316314</v>
      </c>
      <c r="E21" s="22">
        <v>63.956794038534319</v>
      </c>
      <c r="F21" s="57">
        <f t="shared" si="0"/>
        <v>37.587945718324953</v>
      </c>
      <c r="G21" s="17">
        <v>54.0165994123047</v>
      </c>
      <c r="H21" s="13"/>
      <c r="I21" s="20">
        <v>0.65984359226111233</v>
      </c>
      <c r="J21" s="14">
        <v>0.23040658502706735</v>
      </c>
      <c r="K21" s="14">
        <v>7.0912589793505842E-2</v>
      </c>
      <c r="L21" s="21">
        <v>3.8837232918314389E-2</v>
      </c>
      <c r="M21" s="12"/>
      <c r="N21" s="24">
        <f t="shared" si="1"/>
        <v>2.0234056509576908</v>
      </c>
      <c r="O21" s="23">
        <f t="shared" si="2"/>
        <v>0.69585916416949811</v>
      </c>
      <c r="P21" s="16">
        <f t="shared" si="3"/>
        <v>0.66883391973230377</v>
      </c>
      <c r="Q21" s="11">
        <v>1933</v>
      </c>
      <c r="S21" s="55"/>
    </row>
    <row r="22" spans="2:19" ht="14.4" x14ac:dyDescent="0.3">
      <c r="B22" s="10">
        <v>1934</v>
      </c>
      <c r="C22" s="13">
        <v>29.532915212175403</v>
      </c>
      <c r="D22" s="13">
        <v>47.266548786602009</v>
      </c>
      <c r="E22" s="22">
        <v>65.007509936549937</v>
      </c>
      <c r="F22" s="57">
        <f t="shared" si="0"/>
        <v>36.481696963628949</v>
      </c>
      <c r="G22" s="17">
        <v>56.448194458392031</v>
      </c>
      <c r="H22" s="13"/>
      <c r="I22" s="20">
        <v>0.65730052485764079</v>
      </c>
      <c r="J22" s="14">
        <v>0.23087502013956651</v>
      </c>
      <c r="K22" s="14">
        <v>7.282824901406254E-2</v>
      </c>
      <c r="L22" s="21">
        <v>3.8996205988730055E-2</v>
      </c>
      <c r="M22" s="12"/>
      <c r="N22" s="24">
        <f t="shared" si="1"/>
        <v>2.2011883848753806</v>
      </c>
      <c r="O22" s="23">
        <f t="shared" si="2"/>
        <v>0.64628633942436564</v>
      </c>
      <c r="P22" s="16">
        <f t="shared" si="3"/>
        <v>0.62108362420447072</v>
      </c>
      <c r="Q22" s="11">
        <v>1934</v>
      </c>
      <c r="S22" s="55"/>
    </row>
    <row r="23" spans="2:19" ht="14.4" x14ac:dyDescent="0.3">
      <c r="B23" s="10">
        <v>1935</v>
      </c>
      <c r="C23" s="13">
        <v>27.457342028431206</v>
      </c>
      <c r="D23" s="13">
        <v>40.064669584184756</v>
      </c>
      <c r="E23" s="22">
        <v>66.976253138329412</v>
      </c>
      <c r="F23" s="57">
        <f t="shared" si="0"/>
        <v>33.569366890018138</v>
      </c>
      <c r="G23" s="17">
        <v>56.260920907869284</v>
      </c>
      <c r="H23" s="13"/>
      <c r="I23" s="20">
        <v>0.6547014675619891</v>
      </c>
      <c r="J23" s="14">
        <v>0.23137290948114209</v>
      </c>
      <c r="K23" s="14">
        <v>7.4796392150214497E-2</v>
      </c>
      <c r="L23" s="21">
        <v>3.9129230806654321E-2</v>
      </c>
      <c r="M23" s="12"/>
      <c r="N23" s="24">
        <f t="shared" si="1"/>
        <v>2.4392839288295867</v>
      </c>
      <c r="O23" s="23">
        <f t="shared" si="2"/>
        <v>0.59667290098201631</v>
      </c>
      <c r="P23" s="16">
        <f t="shared" si="3"/>
        <v>0.57332554932341495</v>
      </c>
      <c r="Q23" s="11">
        <v>1935</v>
      </c>
      <c r="S23" s="55"/>
    </row>
    <row r="24" spans="2:19" ht="14.4" x14ac:dyDescent="0.3">
      <c r="B24" s="10">
        <v>1936</v>
      </c>
      <c r="C24" s="13">
        <v>28.483662947618278</v>
      </c>
      <c r="D24" s="13">
        <v>42.637717975477791</v>
      </c>
      <c r="E24" s="22">
        <v>67.223272914550378</v>
      </c>
      <c r="F24" s="57">
        <f t="shared" si="0"/>
        <v>34.996431088831073</v>
      </c>
      <c r="G24" s="17">
        <v>60.584090696557226</v>
      </c>
      <c r="H24" s="13"/>
      <c r="I24" s="20">
        <v>0.65208182788758451</v>
      </c>
      <c r="J24" s="14">
        <v>0.23191558516444022</v>
      </c>
      <c r="K24" s="14">
        <v>7.6790777321190301E-2</v>
      </c>
      <c r="L24" s="21">
        <v>3.921180962678493E-2</v>
      </c>
      <c r="M24" s="12"/>
      <c r="N24" s="24">
        <f t="shared" si="1"/>
        <v>2.3600641897137531</v>
      </c>
      <c r="O24" s="23">
        <f t="shared" si="2"/>
        <v>0.57765051330249306</v>
      </c>
      <c r="P24" s="16">
        <f t="shared" si="3"/>
        <v>0.55499979134406108</v>
      </c>
      <c r="Q24" s="11">
        <v>1936</v>
      </c>
      <c r="S24" s="55"/>
    </row>
    <row r="25" spans="2:19" ht="14.4" x14ac:dyDescent="0.3">
      <c r="B25" s="10">
        <v>1937</v>
      </c>
      <c r="C25" s="13">
        <v>26.800356493530728</v>
      </c>
      <c r="D25" s="13">
        <v>42.18703344296646</v>
      </c>
      <c r="E25" s="22">
        <v>66.103346442234155</v>
      </c>
      <c r="F25" s="57">
        <f t="shared" si="0"/>
        <v>33.749320571455797</v>
      </c>
      <c r="G25" s="17">
        <v>61.702055755704592</v>
      </c>
      <c r="H25" s="13"/>
      <c r="I25" s="20">
        <v>0.64940790067629817</v>
      </c>
      <c r="J25" s="14">
        <v>0.2325271028543654</v>
      </c>
      <c r="K25" s="14">
        <v>7.883764620756914E-2</v>
      </c>
      <c r="L25" s="21">
        <v>3.9227350261767262E-2</v>
      </c>
      <c r="M25" s="12"/>
      <c r="N25" s="24">
        <f t="shared" si="1"/>
        <v>2.4665099681860827</v>
      </c>
      <c r="O25" s="23">
        <f t="shared" si="2"/>
        <v>0.54697238460058184</v>
      </c>
      <c r="P25" s="16">
        <f t="shared" si="3"/>
        <v>0.52551610728634068</v>
      </c>
      <c r="Q25" s="11">
        <v>1937</v>
      </c>
      <c r="S25" s="55"/>
    </row>
    <row r="26" spans="2:19" ht="14.4" x14ac:dyDescent="0.3">
      <c r="B26" s="10">
        <v>1938</v>
      </c>
      <c r="C26" s="13">
        <v>26.637170193306069</v>
      </c>
      <c r="D26" s="13">
        <v>41.741112686695729</v>
      </c>
      <c r="E26" s="22">
        <v>65.002077724130345</v>
      </c>
      <c r="F26" s="57">
        <f t="shared" si="0"/>
        <v>33.534146990748511</v>
      </c>
      <c r="G26" s="17">
        <v>61.580084807295968</v>
      </c>
      <c r="H26" s="13"/>
      <c r="I26" s="20">
        <v>0.64671473626657094</v>
      </c>
      <c r="J26" s="14">
        <v>0.23325093758705762</v>
      </c>
      <c r="K26" s="14">
        <v>8.0910756695202368E-2</v>
      </c>
      <c r="L26" s="21">
        <v>3.9123569451169175E-2</v>
      </c>
      <c r="M26" s="12"/>
      <c r="N26" s="24">
        <f t="shared" si="1"/>
        <v>2.4402771485262873</v>
      </c>
      <c r="O26" s="23">
        <f t="shared" si="2"/>
        <v>0.54456155907689507</v>
      </c>
      <c r="P26" s="16">
        <f t="shared" si="3"/>
        <v>0.52325636709991319</v>
      </c>
      <c r="Q26" s="11">
        <v>1938</v>
      </c>
      <c r="S26" s="55"/>
    </row>
    <row r="27" spans="2:19" ht="14.4" x14ac:dyDescent="0.3">
      <c r="B27" s="10">
        <v>1939</v>
      </c>
      <c r="C27" s="13">
        <v>26.935583867375936</v>
      </c>
      <c r="D27" s="13">
        <v>41.299905353120188</v>
      </c>
      <c r="E27" s="22">
        <v>63.919155925732532</v>
      </c>
      <c r="F27" s="57">
        <f t="shared" si="0"/>
        <v>33.592161503868482</v>
      </c>
      <c r="G27" s="17">
        <v>61.969977853525663</v>
      </c>
      <c r="H27" s="13"/>
      <c r="I27" s="20">
        <v>0.6450853069513568</v>
      </c>
      <c r="J27" s="14">
        <v>0.2337999220076622</v>
      </c>
      <c r="K27" s="14">
        <v>8.2170705161460397E-2</v>
      </c>
      <c r="L27" s="21">
        <v>3.8944065879520595E-2</v>
      </c>
      <c r="M27" s="12"/>
      <c r="N27" s="24">
        <f t="shared" si="1"/>
        <v>2.3730376976587713</v>
      </c>
      <c r="O27" s="23">
        <f t="shared" si="2"/>
        <v>0.54207154282462477</v>
      </c>
      <c r="P27" s="16">
        <f t="shared" si="3"/>
        <v>0.52096107294944927</v>
      </c>
      <c r="Q27" s="11">
        <v>1939</v>
      </c>
      <c r="S27" s="55"/>
    </row>
    <row r="28" spans="2:19" ht="14.4" x14ac:dyDescent="0.3">
      <c r="B28" s="10">
        <v>1940</v>
      </c>
      <c r="C28" s="13">
        <v>27.131564561180085</v>
      </c>
      <c r="D28" s="13">
        <v>40.863361620935969</v>
      </c>
      <c r="E28" s="22">
        <v>62.854275390975893</v>
      </c>
      <c r="F28" s="57">
        <f t="shared" si="0"/>
        <v>33.337829628993028</v>
      </c>
      <c r="G28" s="17">
        <v>61.033496582636921</v>
      </c>
      <c r="H28" s="13"/>
      <c r="I28" s="20">
        <v>0.6450853069513568</v>
      </c>
      <c r="J28" s="14">
        <v>0.24230916320818241</v>
      </c>
      <c r="K28" s="14">
        <v>7.3859334697926937E-2</v>
      </c>
      <c r="L28" s="21">
        <v>3.874619514253385E-2</v>
      </c>
      <c r="M28" s="12"/>
      <c r="N28" s="24">
        <f t="shared" si="1"/>
        <v>2.3166476540356968</v>
      </c>
      <c r="O28" s="23">
        <f t="shared" si="2"/>
        <v>0.54622185350064179</v>
      </c>
      <c r="P28" s="16">
        <f t="shared" si="3"/>
        <v>0.52505783497378933</v>
      </c>
      <c r="Q28" s="11">
        <v>1940</v>
      </c>
      <c r="S28" s="55"/>
    </row>
    <row r="29" spans="2:19" ht="14.4" x14ac:dyDescent="0.3">
      <c r="B29" s="10">
        <v>1941</v>
      </c>
      <c r="C29" s="13">
        <v>25.428040042669213</v>
      </c>
      <c r="D29" s="13">
        <v>40.431432195454875</v>
      </c>
      <c r="E29" s="22">
        <v>61.807135555965388</v>
      </c>
      <c r="F29" s="57">
        <f t="shared" si="0"/>
        <v>32.039338989452141</v>
      </c>
      <c r="G29" s="17">
        <v>61.618060538507464</v>
      </c>
      <c r="H29" s="13"/>
      <c r="I29" s="20">
        <v>0.6450853069513568</v>
      </c>
      <c r="J29" s="14">
        <v>0.24103073429607191</v>
      </c>
      <c r="K29" s="14">
        <v>7.5319629979967676E-2</v>
      </c>
      <c r="L29" s="21">
        <v>3.8564328772603601E-2</v>
      </c>
      <c r="M29" s="12"/>
      <c r="N29" s="24">
        <f t="shared" si="1"/>
        <v>2.4306684845647042</v>
      </c>
      <c r="O29" s="23">
        <f t="shared" si="2"/>
        <v>0.51996669011400554</v>
      </c>
      <c r="P29" s="16">
        <f t="shared" si="3"/>
        <v>0.49991452372564654</v>
      </c>
      <c r="Q29" s="11">
        <v>1941</v>
      </c>
      <c r="S29" s="55"/>
    </row>
    <row r="30" spans="2:19" ht="14.4" x14ac:dyDescent="0.3">
      <c r="B30" s="10">
        <v>1942</v>
      </c>
      <c r="C30" s="13">
        <v>23.681726708929549</v>
      </c>
      <c r="D30" s="13">
        <v>40.004068303038025</v>
      </c>
      <c r="E30" s="22">
        <v>60.777440864141163</v>
      </c>
      <c r="F30" s="57">
        <f t="shared" si="0"/>
        <v>30.715029785872769</v>
      </c>
      <c r="G30" s="17">
        <v>58.658546760819682</v>
      </c>
      <c r="H30" s="13"/>
      <c r="I30" s="20">
        <v>0.6450853069513568</v>
      </c>
      <c r="J30" s="14">
        <v>0.2395776252442009</v>
      </c>
      <c r="K30" s="14">
        <v>7.6894520519630305E-2</v>
      </c>
      <c r="L30" s="21">
        <v>3.8442547284812049E-2</v>
      </c>
      <c r="M30" s="12"/>
      <c r="N30" s="24">
        <f t="shared" si="1"/>
        <v>2.566427761419277</v>
      </c>
      <c r="O30" s="23">
        <f t="shared" si="2"/>
        <v>0.52362411757511407</v>
      </c>
      <c r="P30" s="16">
        <f t="shared" si="3"/>
        <v>0.50349467267576475</v>
      </c>
      <c r="Q30" s="11">
        <v>1942</v>
      </c>
      <c r="S30" s="55"/>
    </row>
    <row r="31" spans="2:19" ht="14.4" x14ac:dyDescent="0.3">
      <c r="B31" s="10">
        <v>1943</v>
      </c>
      <c r="C31" s="13">
        <v>26.224710120976045</v>
      </c>
      <c r="D31" s="13">
        <v>39.581221685588297</v>
      </c>
      <c r="E31" s="22">
        <v>59.764900682857416</v>
      </c>
      <c r="F31" s="57">
        <f t="shared" si="0"/>
        <v>32.317250969145469</v>
      </c>
      <c r="G31" s="17">
        <v>61.008963895412876</v>
      </c>
      <c r="H31" s="13"/>
      <c r="I31" s="20">
        <v>0.64172376968344591</v>
      </c>
      <c r="J31" s="14">
        <v>0.24129664418876484</v>
      </c>
      <c r="K31" s="14">
        <v>7.8584379543324201E-2</v>
      </c>
      <c r="L31" s="21">
        <v>3.8395206584465082E-2</v>
      </c>
      <c r="M31" s="12"/>
      <c r="N31" s="24">
        <f t="shared" si="1"/>
        <v>2.2789537198755907</v>
      </c>
      <c r="O31" s="23">
        <f t="shared" si="2"/>
        <v>0.52971315861955381</v>
      </c>
      <c r="P31" s="16">
        <f t="shared" si="3"/>
        <v>0.50937471246384658</v>
      </c>
      <c r="Q31" s="11">
        <v>1943</v>
      </c>
      <c r="S31" s="55"/>
    </row>
    <row r="32" spans="2:19" ht="14.4" x14ac:dyDescent="0.3">
      <c r="B32" s="10">
        <v>1944</v>
      </c>
      <c r="C32" s="13">
        <v>27.244207681048525</v>
      </c>
      <c r="D32" s="13">
        <v>39.457788567761376</v>
      </c>
      <c r="E32" s="22">
        <v>61.114684950680832</v>
      </c>
      <c r="F32" s="57">
        <f t="shared" si="0"/>
        <v>33.196543605508595</v>
      </c>
      <c r="G32" s="17">
        <v>63.100907437020872</v>
      </c>
      <c r="H32" s="13"/>
      <c r="I32" s="20">
        <v>0.63550660085648669</v>
      </c>
      <c r="J32" s="14">
        <v>0.24570286410725439</v>
      </c>
      <c r="K32" s="14">
        <v>8.0390127790331986E-2</v>
      </c>
      <c r="L32" s="21">
        <v>3.8400407245926943E-2</v>
      </c>
      <c r="M32" s="12"/>
      <c r="N32" s="24">
        <f t="shared" si="1"/>
        <v>2.2432175553115137</v>
      </c>
      <c r="O32" s="23">
        <f t="shared" si="2"/>
        <v>0.52608662781341253</v>
      </c>
      <c r="P32" s="16">
        <f t="shared" si="3"/>
        <v>0.50588468705874112</v>
      </c>
      <c r="Q32" s="11">
        <v>1944</v>
      </c>
      <c r="S32" s="55"/>
    </row>
    <row r="33" spans="2:19" ht="14.4" x14ac:dyDescent="0.3">
      <c r="B33" s="10">
        <v>1945</v>
      </c>
      <c r="C33" s="13">
        <v>30.524707569859771</v>
      </c>
      <c r="D33" s="13">
        <v>42.728329690724564</v>
      </c>
      <c r="E33" s="22">
        <v>66.972989349750065</v>
      </c>
      <c r="F33" s="57">
        <f t="shared" si="0"/>
        <v>36.812700250197906</v>
      </c>
      <c r="G33" s="17">
        <v>63.178187983675713</v>
      </c>
      <c r="H33" s="13"/>
      <c r="I33" s="20">
        <v>0.62965568703086894</v>
      </c>
      <c r="J33" s="14">
        <v>0.24962363326009773</v>
      </c>
      <c r="K33" s="14">
        <v>8.2313184367174608E-2</v>
      </c>
      <c r="L33" s="21">
        <v>3.840749534185868E-2</v>
      </c>
      <c r="M33" s="12"/>
      <c r="N33" s="24">
        <f t="shared" si="1"/>
        <v>2.1940583442600934</v>
      </c>
      <c r="O33" s="23">
        <f t="shared" si="2"/>
        <v>0.58268053303000322</v>
      </c>
      <c r="P33" s="16">
        <f t="shared" si="3"/>
        <v>0.56030123317186165</v>
      </c>
      <c r="Q33" s="11">
        <v>1945</v>
      </c>
      <c r="S33" s="55"/>
    </row>
    <row r="34" spans="2:19" ht="14.4" x14ac:dyDescent="0.3">
      <c r="B34" s="10">
        <v>1946</v>
      </c>
      <c r="C34" s="13">
        <v>26.768293876815179</v>
      </c>
      <c r="D34" s="13">
        <v>43.291176932848963</v>
      </c>
      <c r="E34" s="22">
        <v>69.491244579384215</v>
      </c>
      <c r="F34" s="57">
        <f t="shared" si="0"/>
        <v>34.864943605410396</v>
      </c>
      <c r="G34" s="17">
        <v>67.45258419013399</v>
      </c>
      <c r="H34" s="13"/>
      <c r="I34" s="20">
        <v>0.62413958956406701</v>
      </c>
      <c r="J34" s="14">
        <v>0.25308142064499684</v>
      </c>
      <c r="K34" s="14">
        <v>8.435543084577557E-2</v>
      </c>
      <c r="L34" s="21">
        <v>3.8423558945160544E-2</v>
      </c>
      <c r="M34" s="12"/>
      <c r="N34" s="24">
        <f t="shared" si="1"/>
        <v>2.5960281555176987</v>
      </c>
      <c r="O34" s="23">
        <f t="shared" si="2"/>
        <v>0.51688076926947368</v>
      </c>
      <c r="P34" s="16">
        <f t="shared" si="3"/>
        <v>0.49702037056382814</v>
      </c>
      <c r="Q34" s="11">
        <v>1946</v>
      </c>
      <c r="S34" s="55"/>
    </row>
    <row r="35" spans="2:19" ht="14.4" x14ac:dyDescent="0.3">
      <c r="B35" s="10">
        <v>1947</v>
      </c>
      <c r="C35" s="13">
        <v>27.557352726676836</v>
      </c>
      <c r="D35" s="13">
        <v>38.556292984608064</v>
      </c>
      <c r="E35" s="22">
        <v>63.626709527713174</v>
      </c>
      <c r="F35" s="57">
        <f t="shared" si="0"/>
        <v>33.732333956128272</v>
      </c>
      <c r="G35" s="17">
        <v>67.255045571242718</v>
      </c>
      <c r="H35" s="13"/>
      <c r="I35" s="20">
        <v>0.61893036827756354</v>
      </c>
      <c r="J35" s="14">
        <v>0.25610637182567841</v>
      </c>
      <c r="K35" s="14">
        <v>8.6519176680518561E-2</v>
      </c>
      <c r="L35" s="21">
        <v>3.8444083216239461E-2</v>
      </c>
      <c r="M35" s="12"/>
      <c r="N35" s="24">
        <f t="shared" si="1"/>
        <v>2.3088832283269167</v>
      </c>
      <c r="O35" s="23">
        <f t="shared" si="2"/>
        <v>0.50155841349324326</v>
      </c>
      <c r="P35" s="16">
        <f t="shared" si="3"/>
        <v>0.48227646010710395</v>
      </c>
      <c r="Q35" s="11">
        <v>1947</v>
      </c>
      <c r="S35" s="55"/>
    </row>
    <row r="36" spans="2:19" ht="14.4" x14ac:dyDescent="0.3">
      <c r="B36" s="10">
        <v>1948</v>
      </c>
      <c r="C36" s="13">
        <v>26.446372774346088</v>
      </c>
      <c r="D36" s="13">
        <v>40.88407478878414</v>
      </c>
      <c r="E36" s="22">
        <v>76.10697257645441</v>
      </c>
      <c r="F36" s="57">
        <f t="shared" si="0"/>
        <v>34.917793775229171</v>
      </c>
      <c r="G36" s="17">
        <v>70.083919408955111</v>
      </c>
      <c r="H36" s="13"/>
      <c r="I36" s="20">
        <v>0.61400310764104182</v>
      </c>
      <c r="J36" s="14">
        <v>0.25871823844047348</v>
      </c>
      <c r="K36" s="14">
        <v>8.880713850748595E-2</v>
      </c>
      <c r="L36" s="21">
        <v>3.8471515410998754E-2</v>
      </c>
      <c r="M36" s="12"/>
      <c r="N36" s="24">
        <f t="shared" si="1"/>
        <v>2.8777849131084188</v>
      </c>
      <c r="O36" s="23">
        <f t="shared" si="2"/>
        <v>0.49822832498102954</v>
      </c>
      <c r="P36" s="16">
        <f t="shared" si="3"/>
        <v>0.4790607262983258</v>
      </c>
      <c r="Q36" s="11">
        <v>1948</v>
      </c>
      <c r="S36" s="55"/>
    </row>
    <row r="37" spans="2:19" ht="14.4" x14ac:dyDescent="0.3">
      <c r="B37" s="10">
        <v>1949</v>
      </c>
      <c r="C37" s="13">
        <v>28.525569866864203</v>
      </c>
      <c r="D37" s="13">
        <v>45.45340157099524</v>
      </c>
      <c r="E37" s="22">
        <v>88.147687158764683</v>
      </c>
      <c r="F37" s="57">
        <f t="shared" si="0"/>
        <v>38.77603699729567</v>
      </c>
      <c r="G37" s="17">
        <v>72.527756861141697</v>
      </c>
      <c r="H37" s="13"/>
      <c r="I37" s="20">
        <v>0.60933551826788257</v>
      </c>
      <c r="J37" s="14">
        <v>0.26090717673986319</v>
      </c>
      <c r="K37" s="14">
        <v>9.1222419094622614E-2</v>
      </c>
      <c r="L37" s="21">
        <v>3.8534885897631634E-2</v>
      </c>
      <c r="M37" s="12"/>
      <c r="N37" s="24">
        <f t="shared" si="1"/>
        <v>3.0901288763089205</v>
      </c>
      <c r="O37" s="23">
        <f t="shared" si="2"/>
        <v>0.53463720202369536</v>
      </c>
      <c r="P37" s="16">
        <f t="shared" si="3"/>
        <v>0.51403501844708321</v>
      </c>
      <c r="Q37" s="11">
        <v>1949</v>
      </c>
      <c r="S37" s="55"/>
    </row>
    <row r="38" spans="2:19" ht="14.4" x14ac:dyDescent="0.3">
      <c r="B38" s="10">
        <v>1950</v>
      </c>
      <c r="C38" s="13">
        <v>31.868908037325408</v>
      </c>
      <c r="D38" s="13">
        <v>45.183236950150793</v>
      </c>
      <c r="E38" s="22">
        <v>94.478066784109785</v>
      </c>
      <c r="F38" s="57">
        <f t="shared" si="0"/>
        <v>41.613690689495598</v>
      </c>
      <c r="G38" s="17">
        <v>75.122493320370367</v>
      </c>
      <c r="H38" s="13"/>
      <c r="I38" s="20">
        <v>0.60490759979776887</v>
      </c>
      <c r="J38" s="14">
        <v>0.26268886518773293</v>
      </c>
      <c r="K38" s="14">
        <v>9.3768495808155355E-2</v>
      </c>
      <c r="L38" s="21">
        <v>3.8635039206342849E-2</v>
      </c>
      <c r="M38" s="12"/>
      <c r="N38" s="24">
        <f t="shared" si="1"/>
        <v>2.9645843740066482</v>
      </c>
      <c r="O38" s="23">
        <f t="shared" si="2"/>
        <v>0.55394448254037842</v>
      </c>
      <c r="P38" s="16">
        <f t="shared" si="3"/>
        <v>0.53254281573929363</v>
      </c>
      <c r="Q38" s="11">
        <v>1950</v>
      </c>
      <c r="S38" s="55"/>
    </row>
    <row r="39" spans="2:19" ht="14.4" x14ac:dyDescent="0.3">
      <c r="B39" s="10">
        <v>1951</v>
      </c>
      <c r="C39" s="13">
        <v>34.890135309698572</v>
      </c>
      <c r="D39" s="13">
        <v>44.017713400119526</v>
      </c>
      <c r="E39" s="22">
        <v>101.89686301581341</v>
      </c>
      <c r="F39" s="57">
        <f t="shared" si="0"/>
        <v>44.021214038213827</v>
      </c>
      <c r="G39" s="17">
        <v>74.675670859937028</v>
      </c>
      <c r="H39" s="15"/>
      <c r="I39" s="20">
        <v>0.59864650253659812</v>
      </c>
      <c r="J39" s="14">
        <v>0.26800324924690866</v>
      </c>
      <c r="K39" s="14">
        <v>9.4465057829619253E-2</v>
      </c>
      <c r="L39" s="21">
        <v>3.8885190386873943E-2</v>
      </c>
      <c r="M39" s="12"/>
      <c r="N39" s="24">
        <f t="shared" si="1"/>
        <v>2.9205063870156063</v>
      </c>
      <c r="O39" s="23">
        <f t="shared" si="2"/>
        <v>0.5894987421108111</v>
      </c>
      <c r="P39" s="16">
        <f t="shared" si="3"/>
        <v>0.56657597129100945</v>
      </c>
      <c r="Q39" s="11">
        <v>1951</v>
      </c>
      <c r="S39" s="55"/>
    </row>
    <row r="40" spans="2:19" ht="14.4" x14ac:dyDescent="0.3">
      <c r="B40" s="10">
        <v>1952</v>
      </c>
      <c r="C40" s="13">
        <v>33.348050529164794</v>
      </c>
      <c r="D40" s="13">
        <v>42.278472944590533</v>
      </c>
      <c r="E40" s="22">
        <v>91.509022731166127</v>
      </c>
      <c r="F40" s="57">
        <f t="shared" ref="F40:F71" si="4">(C40*I40+D40*J40+E40*K40)*(1/SUM(I40:K40))</f>
        <v>41.649943089978905</v>
      </c>
      <c r="G40" s="17">
        <v>79.089790130414244</v>
      </c>
      <c r="H40" s="15"/>
      <c r="I40" s="20">
        <v>0.59276587444023854</v>
      </c>
      <c r="J40" s="14">
        <v>0.27283683174514572</v>
      </c>
      <c r="K40" s="14">
        <v>9.5260332587585483E-2</v>
      </c>
      <c r="L40" s="21">
        <v>3.9136961227030254E-2</v>
      </c>
      <c r="M40" s="12"/>
      <c r="N40" s="24">
        <f t="shared" ref="N40:N71" si="5">E40/C40</f>
        <v>2.7440591362645383</v>
      </c>
      <c r="O40" s="23">
        <f t="shared" ref="O40:O71" si="6">F40/G40</f>
        <v>0.52661592629466691</v>
      </c>
      <c r="P40" s="16">
        <f t="shared" ref="P40:P71" si="7">F40/G40*(SUM(I40:K40))</f>
        <v>0.50600577920573586</v>
      </c>
      <c r="Q40" s="11">
        <v>1952</v>
      </c>
      <c r="S40" s="55"/>
    </row>
    <row r="41" spans="2:19" ht="14.4" x14ac:dyDescent="0.3">
      <c r="B41" s="10">
        <v>1953</v>
      </c>
      <c r="C41" s="13">
        <v>31.80596574863101</v>
      </c>
      <c r="D41" s="13">
        <v>44.010204755009568</v>
      </c>
      <c r="E41" s="22">
        <v>93.321026525494247</v>
      </c>
      <c r="F41" s="57">
        <f t="shared" si="4"/>
        <v>41.485316167072291</v>
      </c>
      <c r="G41" s="17">
        <v>77.82085329622825</v>
      </c>
      <c r="H41" s="15"/>
      <c r="I41" s="20">
        <v>0.58723205741127527</v>
      </c>
      <c r="J41" s="14">
        <v>0.27722651457021097</v>
      </c>
      <c r="K41" s="14">
        <v>9.6151065804854441E-2</v>
      </c>
      <c r="L41" s="21">
        <v>3.9390362213659352E-2</v>
      </c>
      <c r="M41" s="12"/>
      <c r="N41" s="24">
        <f t="shared" si="5"/>
        <v>2.9340730372103532</v>
      </c>
      <c r="O41" s="23">
        <f t="shared" si="6"/>
        <v>0.5330873976562136</v>
      </c>
      <c r="P41" s="16">
        <f t="shared" si="7"/>
        <v>0.51208889197099827</v>
      </c>
      <c r="Q41" s="11">
        <v>1953</v>
      </c>
      <c r="S41" s="55"/>
    </row>
    <row r="42" spans="2:19" ht="14.4" x14ac:dyDescent="0.3">
      <c r="B42" s="10">
        <v>1954</v>
      </c>
      <c r="C42" s="13">
        <v>29.873614574323419</v>
      </c>
      <c r="D42" s="13">
        <v>45.780223558522955</v>
      </c>
      <c r="E42" s="22">
        <v>99.14153275964118</v>
      </c>
      <c r="F42" s="57">
        <f t="shared" si="4"/>
        <v>41.537352996237175</v>
      </c>
      <c r="G42" s="17">
        <v>82.357189105126309</v>
      </c>
      <c r="H42" s="15"/>
      <c r="I42" s="20">
        <v>0.58201525100753948</v>
      </c>
      <c r="J42" s="14">
        <v>0.28120475725803395</v>
      </c>
      <c r="K42" s="14">
        <v>9.7134587832918326E-2</v>
      </c>
      <c r="L42" s="21">
        <v>3.964540390150826E-2</v>
      </c>
      <c r="M42" s="12"/>
      <c r="N42" s="24">
        <f t="shared" si="5"/>
        <v>3.3186989312252164</v>
      </c>
      <c r="O42" s="23">
        <f t="shared" si="6"/>
        <v>0.50435612783258155</v>
      </c>
      <c r="P42" s="16">
        <f t="shared" si="7"/>
        <v>0.48436072543445813</v>
      </c>
      <c r="Q42" s="11">
        <v>1954</v>
      </c>
      <c r="S42" s="55"/>
    </row>
    <row r="43" spans="2:19" ht="14.4" x14ac:dyDescent="0.3">
      <c r="B43" s="10">
        <v>1955</v>
      </c>
      <c r="C43" s="13">
        <v>30.039792147907651</v>
      </c>
      <c r="D43" s="13">
        <v>49.630101539507557</v>
      </c>
      <c r="E43" s="22">
        <v>96.6050068041543</v>
      </c>
      <c r="F43" s="57">
        <f t="shared" si="4"/>
        <v>42.659973686705094</v>
      </c>
      <c r="G43" s="17">
        <v>86.438167318941794</v>
      </c>
      <c r="H43" s="15"/>
      <c r="I43" s="20">
        <v>0.57708897267014536</v>
      </c>
      <c r="J43" s="14">
        <v>0.28480018769752602</v>
      </c>
      <c r="K43" s="14">
        <v>9.820874271866549E-2</v>
      </c>
      <c r="L43" s="21">
        <v>3.9902096913663046E-2</v>
      </c>
      <c r="M43" s="12"/>
      <c r="N43" s="24">
        <f t="shared" si="5"/>
        <v>3.2159013061241533</v>
      </c>
      <c r="O43" s="23">
        <f t="shared" si="6"/>
        <v>0.49353167715017854</v>
      </c>
      <c r="P43" s="16">
        <f t="shared" si="7"/>
        <v>0.47383872833856944</v>
      </c>
      <c r="Q43" s="11">
        <v>1955</v>
      </c>
      <c r="S43" s="55"/>
    </row>
    <row r="44" spans="2:19" ht="14.4" x14ac:dyDescent="0.3">
      <c r="B44" s="10">
        <v>1956</v>
      </c>
      <c r="C44" s="13">
        <v>29.05202335387585</v>
      </c>
      <c r="D44" s="13">
        <v>47.934150457381179</v>
      </c>
      <c r="E44" s="22">
        <v>102.5715926796764</v>
      </c>
      <c r="F44" s="57">
        <f t="shared" si="4"/>
        <v>42.329811408485121</v>
      </c>
      <c r="G44" s="17">
        <v>79.004541020265989</v>
      </c>
      <c r="H44" s="15"/>
      <c r="I44" s="20">
        <v>0.57242961090756883</v>
      </c>
      <c r="J44" s="14">
        <v>0.28803811097635412</v>
      </c>
      <c r="K44" s="14">
        <v>9.9371826174085728E-2</v>
      </c>
      <c r="L44" s="21">
        <v>4.0160451941991325E-2</v>
      </c>
      <c r="M44" s="12"/>
      <c r="N44" s="24">
        <f t="shared" si="5"/>
        <v>3.5306178654159814</v>
      </c>
      <c r="O44" s="23">
        <f t="shared" si="6"/>
        <v>0.53578959970955109</v>
      </c>
      <c r="P44" s="16">
        <f t="shared" si="7"/>
        <v>0.5142720472393969</v>
      </c>
      <c r="Q44" s="11">
        <v>1956</v>
      </c>
      <c r="S44" s="55"/>
    </row>
    <row r="45" spans="2:19" ht="14.4" x14ac:dyDescent="0.3">
      <c r="B45" s="10">
        <v>1957</v>
      </c>
      <c r="C45" s="13">
        <v>28.663025155339088</v>
      </c>
      <c r="D45" s="13">
        <v>51.898503825468758</v>
      </c>
      <c r="E45" s="22">
        <v>109.60869124503034</v>
      </c>
      <c r="F45" s="57">
        <f t="shared" si="4"/>
        <v>44.195984877627282</v>
      </c>
      <c r="G45" s="17">
        <v>80.455688619330303</v>
      </c>
      <c r="H45" s="15"/>
      <c r="I45" s="20">
        <v>0.56801604411193474</v>
      </c>
      <c r="J45" s="14">
        <v>0.2909409430973583</v>
      </c>
      <c r="K45" s="14">
        <v>0.10062253304311947</v>
      </c>
      <c r="L45" s="21">
        <v>4.0420479747587598E-2</v>
      </c>
      <c r="M45" s="12"/>
      <c r="N45" s="24">
        <f t="shared" si="5"/>
        <v>3.8240447632797556</v>
      </c>
      <c r="O45" s="23">
        <f t="shared" si="6"/>
        <v>0.5493208203926645</v>
      </c>
      <c r="P45" s="16">
        <f t="shared" si="7"/>
        <v>0.52711700929705463</v>
      </c>
      <c r="Q45" s="11">
        <v>1957</v>
      </c>
      <c r="S45" s="55"/>
    </row>
    <row r="46" spans="2:19" ht="14.4" x14ac:dyDescent="0.3">
      <c r="B46" s="10">
        <v>1958</v>
      </c>
      <c r="C46" s="13">
        <v>27.741991052399491</v>
      </c>
      <c r="D46" s="13">
        <v>49.687716863289396</v>
      </c>
      <c r="E46" s="22">
        <v>109.69605429314686</v>
      </c>
      <c r="F46" s="57">
        <f t="shared" si="4"/>
        <v>43.16725143062434</v>
      </c>
      <c r="G46" s="17">
        <v>81.395232248273757</v>
      </c>
      <c r="H46" s="15"/>
      <c r="I46" s="20">
        <v>0.56382932310062472</v>
      </c>
      <c r="J46" s="14">
        <v>0.29352856850857789</v>
      </c>
      <c r="K46" s="14">
        <v>0.10195991722957587</v>
      </c>
      <c r="L46" s="21">
        <v>4.0682191161221473E-2</v>
      </c>
      <c r="M46" s="12"/>
      <c r="N46" s="24">
        <f t="shared" si="5"/>
        <v>3.9541521762425522</v>
      </c>
      <c r="O46" s="23">
        <f t="shared" si="6"/>
        <v>0.53034127722560598</v>
      </c>
      <c r="P46" s="16">
        <f t="shared" si="7"/>
        <v>0.5087658320048275</v>
      </c>
      <c r="Q46" s="11">
        <v>1958</v>
      </c>
      <c r="S46" s="55"/>
    </row>
    <row r="47" spans="2:19" ht="14.4" x14ac:dyDescent="0.3">
      <c r="B47" s="10">
        <v>1959</v>
      </c>
      <c r="C47" s="13">
        <v>26.064023288185428</v>
      </c>
      <c r="D47" s="13">
        <v>51.442619890411699</v>
      </c>
      <c r="E47" s="22">
        <v>107.09348065017655</v>
      </c>
      <c r="F47" s="57">
        <f t="shared" si="4"/>
        <v>42.626753451076674</v>
      </c>
      <c r="G47" s="17">
        <v>82.434267658329631</v>
      </c>
      <c r="H47" s="15"/>
      <c r="I47" s="20">
        <v>0.55985239655514463</v>
      </c>
      <c r="J47" s="14">
        <v>0.29581865296365151</v>
      </c>
      <c r="K47" s="14">
        <v>0.10338335339741511</v>
      </c>
      <c r="L47" s="21">
        <v>4.0945597083788789E-2</v>
      </c>
      <c r="M47" s="12"/>
      <c r="N47" s="24">
        <f t="shared" si="5"/>
        <v>4.1088622223078275</v>
      </c>
      <c r="O47" s="23">
        <f t="shared" si="6"/>
        <v>0.51709992290772078</v>
      </c>
      <c r="P47" s="16">
        <f t="shared" si="7"/>
        <v>0.49592695781228302</v>
      </c>
      <c r="Q47" s="11">
        <v>1959</v>
      </c>
      <c r="S47" s="55"/>
    </row>
    <row r="48" spans="2:19" ht="14.4" x14ac:dyDescent="0.3">
      <c r="B48" s="10">
        <v>1960</v>
      </c>
      <c r="C48" s="13">
        <v>26.670890463826584</v>
      </c>
      <c r="D48" s="13">
        <v>53.259503721423144</v>
      </c>
      <c r="E48" s="22">
        <v>116.26740270021547</v>
      </c>
      <c r="F48" s="57">
        <f t="shared" si="4"/>
        <v>44.732009086055101</v>
      </c>
      <c r="G48" s="17">
        <v>84.061100387590116</v>
      </c>
      <c r="H48" s="15"/>
      <c r="I48" s="20">
        <v>0.55606988143345315</v>
      </c>
      <c r="J48" s="14">
        <v>0.29782690312555371</v>
      </c>
      <c r="K48" s="14">
        <v>0.10489250695422742</v>
      </c>
      <c r="L48" s="21">
        <v>4.1210708486765703E-2</v>
      </c>
      <c r="M48" s="12"/>
      <c r="N48" s="24">
        <f t="shared" si="5"/>
        <v>4.3593371154183087</v>
      </c>
      <c r="O48" s="23">
        <f t="shared" si="6"/>
        <v>0.53213684902772052</v>
      </c>
      <c r="P48" s="16">
        <f t="shared" si="7"/>
        <v>0.51020711246737305</v>
      </c>
      <c r="Q48" s="11">
        <v>1960</v>
      </c>
      <c r="S48" s="55"/>
    </row>
    <row r="49" spans="2:19" ht="14.4" x14ac:dyDescent="0.3">
      <c r="B49" s="10">
        <v>1961</v>
      </c>
      <c r="C49" s="13">
        <v>26.653469239469981</v>
      </c>
      <c r="D49" s="13">
        <v>55.140557434575591</v>
      </c>
      <c r="E49" s="22">
        <v>122.72087735884877</v>
      </c>
      <c r="F49" s="57">
        <f t="shared" si="4"/>
        <v>46.184499916647617</v>
      </c>
      <c r="G49" s="17">
        <v>90.241501544147525</v>
      </c>
      <c r="H49" s="15"/>
      <c r="I49" s="20">
        <v>0.54994580092561962</v>
      </c>
      <c r="J49" s="14">
        <v>0.30294063294924656</v>
      </c>
      <c r="K49" s="14">
        <v>0.10488939826705061</v>
      </c>
      <c r="L49" s="21">
        <v>4.2224167858083209E-2</v>
      </c>
      <c r="M49" s="12"/>
      <c r="N49" s="24">
        <f t="shared" si="5"/>
        <v>4.6043115909698047</v>
      </c>
      <c r="O49" s="23">
        <f t="shared" si="6"/>
        <v>0.51178780412971581</v>
      </c>
      <c r="P49" s="16">
        <f t="shared" si="7"/>
        <v>0.49017798998042283</v>
      </c>
      <c r="Q49" s="11">
        <v>1961</v>
      </c>
      <c r="S49" s="55"/>
    </row>
    <row r="50" spans="2:19" ht="14.4" x14ac:dyDescent="0.3">
      <c r="B50" s="10">
        <v>1962</v>
      </c>
      <c r="C50" s="13">
        <v>27.240867909708108</v>
      </c>
      <c r="D50" s="13">
        <v>53.399585418979889</v>
      </c>
      <c r="E50" s="22">
        <v>115.48685630150582</v>
      </c>
      <c r="F50" s="57">
        <f t="shared" si="4"/>
        <v>45.338701528476356</v>
      </c>
      <c r="G50" s="17">
        <v>91.267612523020219</v>
      </c>
      <c r="H50" s="15"/>
      <c r="I50" s="20">
        <v>0.54368463542498291</v>
      </c>
      <c r="J50" s="14">
        <v>0.30820131720956234</v>
      </c>
      <c r="K50" s="14">
        <v>0.10485149700478488</v>
      </c>
      <c r="L50" s="21">
        <v>4.3262550360669894E-2</v>
      </c>
      <c r="M50" s="12"/>
      <c r="N50" s="24">
        <f t="shared" si="5"/>
        <v>4.2394705148270475</v>
      </c>
      <c r="O50" s="23">
        <f t="shared" si="6"/>
        <v>0.49676659961977948</v>
      </c>
      <c r="P50" s="16">
        <f t="shared" si="7"/>
        <v>0.47527520958623004</v>
      </c>
      <c r="Q50" s="11">
        <v>1962</v>
      </c>
      <c r="S50" s="55"/>
    </row>
    <row r="51" spans="2:19" ht="14.4" x14ac:dyDescent="0.3">
      <c r="B51" s="10">
        <v>1963</v>
      </c>
      <c r="C51" s="13">
        <v>28.00296986104679</v>
      </c>
      <c r="D51" s="13">
        <v>53.307700859354718</v>
      </c>
      <c r="E51" s="22">
        <v>118.45996925536596</v>
      </c>
      <c r="F51" s="57">
        <f t="shared" si="4"/>
        <v>46.222881912746445</v>
      </c>
      <c r="G51" s="17">
        <v>94.337461431916864</v>
      </c>
      <c r="H51" s="15"/>
      <c r="I51" s="20">
        <v>0.53746426484735221</v>
      </c>
      <c r="J51" s="14">
        <v>0.31338383389331204</v>
      </c>
      <c r="K51" s="14">
        <v>0.10482543235176203</v>
      </c>
      <c r="L51" s="21">
        <v>4.4326468907573711E-2</v>
      </c>
      <c r="M51" s="12"/>
      <c r="N51" s="24">
        <f t="shared" si="5"/>
        <v>4.2302644984862248</v>
      </c>
      <c r="O51" s="23">
        <f t="shared" si="6"/>
        <v>0.48997377299690636</v>
      </c>
      <c r="P51" s="16">
        <f t="shared" si="7"/>
        <v>0.46825496578263237</v>
      </c>
      <c r="Q51" s="11">
        <v>1963</v>
      </c>
      <c r="S51" s="55"/>
    </row>
    <row r="52" spans="2:19" ht="14.4" x14ac:dyDescent="0.3">
      <c r="B52" s="10">
        <v>1964</v>
      </c>
      <c r="C52" s="13">
        <v>28.765071812385468</v>
      </c>
      <c r="D52" s="13">
        <v>54.067758950314044</v>
      </c>
      <c r="E52" s="22">
        <v>121.43308220922611</v>
      </c>
      <c r="F52" s="57">
        <f t="shared" si="4"/>
        <v>47.380305843234112</v>
      </c>
      <c r="G52" s="17">
        <v>91.752702980865777</v>
      </c>
      <c r="H52" s="15"/>
      <c r="I52" s="20">
        <v>0.53151410116630204</v>
      </c>
      <c r="J52" s="14">
        <v>0.31819338712666356</v>
      </c>
      <c r="K52" s="14">
        <v>0.10487596022235032</v>
      </c>
      <c r="L52" s="21">
        <v>4.5416551484684008E-2</v>
      </c>
      <c r="M52" s="12"/>
      <c r="N52" s="24">
        <f t="shared" si="5"/>
        <v>4.2215462906280763</v>
      </c>
      <c r="O52" s="23">
        <f t="shared" si="6"/>
        <v>0.51639139016007907</v>
      </c>
      <c r="P52" s="16">
        <f t="shared" si="7"/>
        <v>0.49293867400262625</v>
      </c>
      <c r="Q52" s="11">
        <v>1964</v>
      </c>
      <c r="S52" s="55"/>
    </row>
    <row r="53" spans="2:19" ht="14.4" x14ac:dyDescent="0.3">
      <c r="B53" s="10">
        <v>1965</v>
      </c>
      <c r="C53" s="13">
        <v>30.706370774489436</v>
      </c>
      <c r="D53" s="13">
        <v>54.806830455506301</v>
      </c>
      <c r="E53" s="22">
        <v>110.46972819186678</v>
      </c>
      <c r="F53" s="57">
        <f t="shared" si="4"/>
        <v>47.64554785711924</v>
      </c>
      <c r="G53" s="17">
        <v>89.998231508610147</v>
      </c>
      <c r="H53" s="15"/>
      <c r="I53" s="20">
        <v>0.52584565328575239</v>
      </c>
      <c r="J53" s="14">
        <v>0.32261238551859073</v>
      </c>
      <c r="K53" s="14">
        <v>0.10500851967425197</v>
      </c>
      <c r="L53" s="21">
        <v>4.6533441521404886E-2</v>
      </c>
      <c r="M53" s="12"/>
      <c r="N53" s="24">
        <f t="shared" si="5"/>
        <v>3.5976159150544742</v>
      </c>
      <c r="O53" s="23">
        <f t="shared" si="6"/>
        <v>0.52940537895526296</v>
      </c>
      <c r="P53" s="16">
        <f t="shared" si="7"/>
        <v>0.50477032471253103</v>
      </c>
      <c r="Q53" s="11">
        <v>1965</v>
      </c>
      <c r="S53" s="55"/>
    </row>
    <row r="54" spans="2:19" ht="14.4" x14ac:dyDescent="0.3">
      <c r="B54" s="10">
        <v>1966</v>
      </c>
      <c r="C54" s="13">
        <v>28.42576043756182</v>
      </c>
      <c r="D54" s="13">
        <v>55.424115643882423</v>
      </c>
      <c r="E54" s="22">
        <v>102.38657734855946</v>
      </c>
      <c r="F54" s="57">
        <f t="shared" si="4"/>
        <v>45.856084269864702</v>
      </c>
      <c r="G54" s="17">
        <v>90.375984180595097</v>
      </c>
      <c r="H54" s="15"/>
      <c r="I54" s="20">
        <v>0.52061033469808726</v>
      </c>
      <c r="J54" s="14">
        <v>0.32644110701408957</v>
      </c>
      <c r="K54" s="14">
        <v>0.10527076001737885</v>
      </c>
      <c r="L54" s="21">
        <v>4.7677798270444223E-2</v>
      </c>
      <c r="M54" s="12"/>
      <c r="N54" s="24">
        <f t="shared" si="5"/>
        <v>3.60189404865545</v>
      </c>
      <c r="O54" s="23">
        <f t="shared" si="6"/>
        <v>0.50739236408460164</v>
      </c>
      <c r="P54" s="16">
        <f t="shared" si="7"/>
        <v>0.48320101330581217</v>
      </c>
      <c r="Q54" s="11">
        <v>1966</v>
      </c>
      <c r="S54" s="55"/>
    </row>
    <row r="55" spans="2:19" ht="14.4" x14ac:dyDescent="0.3">
      <c r="B55" s="10">
        <v>1967</v>
      </c>
      <c r="C55" s="13">
        <v>29.317770487516562</v>
      </c>
      <c r="D55" s="13">
        <v>59.876704961682982</v>
      </c>
      <c r="E55" s="22">
        <v>102.85112624760012</v>
      </c>
      <c r="F55" s="57">
        <f t="shared" si="4"/>
        <v>48.081195299925263</v>
      </c>
      <c r="G55" s="17">
        <v>92.653314575480138</v>
      </c>
      <c r="H55" s="15"/>
      <c r="I55" s="20">
        <v>0.51568036723125088</v>
      </c>
      <c r="J55" s="14">
        <v>0.32984029143782567</v>
      </c>
      <c r="K55" s="14">
        <v>0.10562904413398089</v>
      </c>
      <c r="L55" s="21">
        <v>4.8850297196942526E-2</v>
      </c>
      <c r="M55" s="12"/>
      <c r="N55" s="24">
        <f t="shared" si="5"/>
        <v>3.5081496490803721</v>
      </c>
      <c r="O55" s="23">
        <f t="shared" si="6"/>
        <v>0.51893659196353803</v>
      </c>
      <c r="P55" s="16">
        <f t="shared" si="7"/>
        <v>0.49358638521975068</v>
      </c>
      <c r="Q55" s="11">
        <v>1967</v>
      </c>
      <c r="S55" s="55"/>
    </row>
    <row r="56" spans="2:19" ht="14.4" x14ac:dyDescent="0.3">
      <c r="B56" s="10">
        <v>1968</v>
      </c>
      <c r="C56" s="13">
        <v>30.963772049243996</v>
      </c>
      <c r="D56" s="13">
        <v>68.821718574417702</v>
      </c>
      <c r="E56" s="22">
        <v>107.77534457743101</v>
      </c>
      <c r="F56" s="57">
        <f t="shared" si="4"/>
        <v>52.806467077961166</v>
      </c>
      <c r="G56" s="17">
        <v>94.361899721724853</v>
      </c>
      <c r="H56" s="15"/>
      <c r="I56" s="20">
        <v>0.51100186815061577</v>
      </c>
      <c r="J56" s="14">
        <v>0.33287628992806007</v>
      </c>
      <c r="K56" s="14">
        <v>0.10607021154415283</v>
      </c>
      <c r="L56" s="21">
        <v>5.0051630377171294E-2</v>
      </c>
      <c r="M56" s="12"/>
      <c r="N56" s="24">
        <f t="shared" si="5"/>
        <v>3.4806917066185554</v>
      </c>
      <c r="O56" s="23">
        <f t="shared" si="6"/>
        <v>0.55961640485925468</v>
      </c>
      <c r="P56" s="16">
        <f t="shared" si="7"/>
        <v>0.53160669141023786</v>
      </c>
      <c r="Q56" s="11">
        <v>1968</v>
      </c>
      <c r="S56" s="55"/>
    </row>
    <row r="57" spans="2:19" ht="14.4" x14ac:dyDescent="0.3">
      <c r="B57" s="10">
        <v>1969</v>
      </c>
      <c r="C57" s="13">
        <v>30.105822869911062</v>
      </c>
      <c r="D57" s="13">
        <v>72.802864598932757</v>
      </c>
      <c r="E57" s="22">
        <v>111.8222448678879</v>
      </c>
      <c r="F57" s="57">
        <f t="shared" si="4"/>
        <v>54.391113311787031</v>
      </c>
      <c r="G57" s="17">
        <v>103.53941800023478</v>
      </c>
      <c r="H57" s="15"/>
      <c r="I57" s="20">
        <v>0.50649786031786004</v>
      </c>
      <c r="J57" s="14">
        <v>0.3356467009551598</v>
      </c>
      <c r="K57" s="14">
        <v>0.10657293181994396</v>
      </c>
      <c r="L57" s="21">
        <v>5.1282506907036202E-2</v>
      </c>
      <c r="M57" s="12"/>
      <c r="N57" s="24">
        <f t="shared" si="5"/>
        <v>3.7143062108309763</v>
      </c>
      <c r="O57" s="23">
        <f t="shared" si="6"/>
        <v>0.5253179355486014</v>
      </c>
      <c r="P57" s="16">
        <f t="shared" si="7"/>
        <v>0.49837831489044027</v>
      </c>
      <c r="Q57" s="11">
        <v>1969</v>
      </c>
      <c r="S57" s="55"/>
    </row>
    <row r="58" spans="2:19" ht="14.4" x14ac:dyDescent="0.3">
      <c r="B58" s="10">
        <v>1970</v>
      </c>
      <c r="C58" s="13">
        <v>31.611777882799849</v>
      </c>
      <c r="D58" s="13">
        <v>77.26376368156231</v>
      </c>
      <c r="E58" s="22">
        <v>113.95219238918101</v>
      </c>
      <c r="F58" s="57">
        <f t="shared" si="4"/>
        <v>57.218017505068168</v>
      </c>
      <c r="G58" s="17">
        <v>109.30048828434749</v>
      </c>
      <c r="H58" s="15"/>
      <c r="I58" s="20">
        <v>0.50211669603754994</v>
      </c>
      <c r="J58" s="14">
        <v>0.33821718788101163</v>
      </c>
      <c r="K58" s="14">
        <v>0.10712246276081219</v>
      </c>
      <c r="L58" s="21">
        <v>5.2543653320626264E-2</v>
      </c>
      <c r="M58" s="12"/>
      <c r="N58" s="24">
        <f t="shared" si="5"/>
        <v>3.6047384873972259</v>
      </c>
      <c r="O58" s="23">
        <f t="shared" si="6"/>
        <v>0.52349278949435529</v>
      </c>
      <c r="P58" s="16">
        <f t="shared" si="7"/>
        <v>0.49598656584731632</v>
      </c>
      <c r="Q58" s="11">
        <v>1970</v>
      </c>
      <c r="S58" s="55"/>
    </row>
    <row r="59" spans="2:19" ht="14.4" x14ac:dyDescent="0.3">
      <c r="B59" s="10">
        <v>1971</v>
      </c>
      <c r="C59" s="13">
        <v>31.611777882799849</v>
      </c>
      <c r="D59" s="13">
        <v>83.771043771043779</v>
      </c>
      <c r="E59" s="22">
        <v>118.63807693602583</v>
      </c>
      <c r="F59" s="57">
        <f t="shared" si="4"/>
        <v>60.507106570252517</v>
      </c>
      <c r="G59" s="17">
        <v>115.41560932098088</v>
      </c>
      <c r="H59" s="15"/>
      <c r="I59" s="20">
        <v>0.49468039836778099</v>
      </c>
      <c r="J59" s="14">
        <v>0.34305811076114479</v>
      </c>
      <c r="K59" s="14">
        <v>0.10860080816446729</v>
      </c>
      <c r="L59" s="21">
        <v>5.3660682706607003E-2</v>
      </c>
      <c r="M59" s="12"/>
      <c r="N59" s="24">
        <f t="shared" si="5"/>
        <v>3.7529707242621582</v>
      </c>
      <c r="O59" s="23">
        <f t="shared" si="6"/>
        <v>0.52425410155724239</v>
      </c>
      <c r="P59" s="16">
        <f t="shared" si="7"/>
        <v>0.49612226855594188</v>
      </c>
      <c r="Q59" s="11">
        <v>1971</v>
      </c>
      <c r="S59" s="55"/>
    </row>
    <row r="60" spans="2:19" ht="14.4" x14ac:dyDescent="0.3">
      <c r="B60" s="10">
        <v>1972</v>
      </c>
      <c r="C60" s="13">
        <v>32.343117986327307</v>
      </c>
      <c r="D60" s="13">
        <v>85.19587225509855</v>
      </c>
      <c r="E60" s="22">
        <v>129.28781454249133</v>
      </c>
      <c r="F60" s="57">
        <f t="shared" si="4"/>
        <v>63.069089002825223</v>
      </c>
      <c r="G60" s="17">
        <v>122.45931311291409</v>
      </c>
      <c r="H60" s="15"/>
      <c r="I60" s="20">
        <v>0.4876357802530053</v>
      </c>
      <c r="J60" s="14">
        <v>0.3473682314515964</v>
      </c>
      <c r="K60" s="14">
        <v>0.11019452919303323</v>
      </c>
      <c r="L60" s="21">
        <v>5.4801459102365127E-2</v>
      </c>
      <c r="M60" s="12"/>
      <c r="N60" s="24">
        <f t="shared" si="5"/>
        <v>3.9973825219060921</v>
      </c>
      <c r="O60" s="23">
        <f t="shared" si="6"/>
        <v>0.51502076403672237</v>
      </c>
      <c r="P60" s="16">
        <f t="shared" si="7"/>
        <v>0.48679687469949512</v>
      </c>
      <c r="Q60" s="11">
        <v>1972</v>
      </c>
      <c r="S60" s="55"/>
    </row>
    <row r="61" spans="2:19" ht="14.4" x14ac:dyDescent="0.3">
      <c r="B61" s="10">
        <v>1973</v>
      </c>
      <c r="C61" s="13">
        <v>34.286485503848802</v>
      </c>
      <c r="D61" s="13">
        <v>83.515725130631978</v>
      </c>
      <c r="E61" s="22">
        <v>130.35278830313788</v>
      </c>
      <c r="F61" s="57">
        <f t="shared" si="4"/>
        <v>63.994811408205237</v>
      </c>
      <c r="G61" s="17">
        <v>131.70942583750323</v>
      </c>
      <c r="H61" s="15"/>
      <c r="I61" s="20">
        <v>0.48072776471189133</v>
      </c>
      <c r="J61" s="14">
        <v>0.35148264849949001</v>
      </c>
      <c r="K61" s="14">
        <v>0.11182309944129265</v>
      </c>
      <c r="L61" s="21">
        <v>5.5966487347326031E-2</v>
      </c>
      <c r="M61" s="12"/>
      <c r="N61" s="24">
        <f t="shared" si="5"/>
        <v>3.8018708067499434</v>
      </c>
      <c r="O61" s="23">
        <f t="shared" si="6"/>
        <v>0.48587875166321781</v>
      </c>
      <c r="P61" s="16">
        <f t="shared" si="7"/>
        <v>0.45868582465592378</v>
      </c>
      <c r="Q61" s="11">
        <v>1973</v>
      </c>
      <c r="S61" s="55"/>
    </row>
    <row r="62" spans="2:19" ht="14.4" x14ac:dyDescent="0.3">
      <c r="B62" s="10">
        <v>1974</v>
      </c>
      <c r="C62" s="13">
        <v>37.706880915035853</v>
      </c>
      <c r="D62" s="13">
        <v>80.443409247757089</v>
      </c>
      <c r="E62" s="22">
        <v>133.33471483294824</v>
      </c>
      <c r="F62" s="57">
        <f t="shared" si="4"/>
        <v>65.324601942963341</v>
      </c>
      <c r="G62" s="17">
        <v>143.3109947933128</v>
      </c>
      <c r="H62" s="15"/>
      <c r="I62" s="20">
        <v>0.47404025582131343</v>
      </c>
      <c r="J62" s="14">
        <v>0.35528457026880894</v>
      </c>
      <c r="K62" s="14">
        <v>0.11351889089654407</v>
      </c>
      <c r="L62" s="21">
        <v>5.7156283013333538E-2</v>
      </c>
      <c r="M62" s="12"/>
      <c r="N62" s="24">
        <f t="shared" si="5"/>
        <v>3.5360844386304091</v>
      </c>
      <c r="O62" s="23">
        <f t="shared" si="6"/>
        <v>0.45582407712106349</v>
      </c>
      <c r="P62" s="16">
        <f t="shared" si="7"/>
        <v>0.42977086716484042</v>
      </c>
      <c r="Q62" s="11">
        <v>1974</v>
      </c>
      <c r="S62" s="55"/>
    </row>
    <row r="63" spans="2:19" ht="14.4" x14ac:dyDescent="0.3">
      <c r="B63" s="10">
        <v>1975</v>
      </c>
      <c r="C63" s="13">
        <v>39.485759109238153</v>
      </c>
      <c r="D63" s="13">
        <v>90.095238095238102</v>
      </c>
      <c r="E63" s="22">
        <v>146.11439996070686</v>
      </c>
      <c r="F63" s="57">
        <f t="shared" si="4"/>
        <v>71.829846023867546</v>
      </c>
      <c r="G63" s="17">
        <v>149.49422360390204</v>
      </c>
      <c r="H63" s="15"/>
      <c r="I63" s="20">
        <v>0.46736167800142581</v>
      </c>
      <c r="J63" s="14">
        <v>0.35906145998901384</v>
      </c>
      <c r="K63" s="14">
        <v>0.11520548937674908</v>
      </c>
      <c r="L63" s="21">
        <v>5.8371372632811183E-2</v>
      </c>
      <c r="M63" s="12"/>
      <c r="N63" s="24">
        <f t="shared" si="5"/>
        <v>3.7004328460921423</v>
      </c>
      <c r="O63" s="23">
        <f t="shared" si="6"/>
        <v>0.48048576254148101</v>
      </c>
      <c r="P63" s="16">
        <f t="shared" si="7"/>
        <v>0.45243914905141175</v>
      </c>
      <c r="Q63" s="11">
        <v>1975</v>
      </c>
      <c r="S63" s="55"/>
    </row>
    <row r="64" spans="2:19" ht="14.4" x14ac:dyDescent="0.3">
      <c r="B64" s="10">
        <v>1976</v>
      </c>
      <c r="C64" s="13">
        <v>39.428221978812736</v>
      </c>
      <c r="D64" s="13">
        <v>93.033126293995863</v>
      </c>
      <c r="E64" s="22">
        <v>151.22627401181029</v>
      </c>
      <c r="F64" s="57">
        <f t="shared" si="4"/>
        <v>74.001665812192101</v>
      </c>
      <c r="G64" s="17">
        <v>155.13609021244685</v>
      </c>
      <c r="H64" s="15"/>
      <c r="I64" s="20">
        <v>0.46079597644382192</v>
      </c>
      <c r="J64" s="14">
        <v>0.36267121531446828</v>
      </c>
      <c r="K64" s="14">
        <v>0.11692051430993586</v>
      </c>
      <c r="L64" s="21">
        <v>5.9612293931773967E-2</v>
      </c>
      <c r="M64" s="12"/>
      <c r="N64" s="24">
        <f t="shared" si="5"/>
        <v>3.8354829718944385</v>
      </c>
      <c r="O64" s="23">
        <f t="shared" si="6"/>
        <v>0.47701128545171251</v>
      </c>
      <c r="P64" s="16">
        <f t="shared" si="7"/>
        <v>0.44857554849459169</v>
      </c>
      <c r="Q64" s="11">
        <v>1976</v>
      </c>
      <c r="S64" s="55"/>
    </row>
    <row r="65" spans="2:19" ht="14.4" x14ac:dyDescent="0.3">
      <c r="B65" s="10">
        <v>1977</v>
      </c>
      <c r="C65" s="13">
        <v>41.196205482720799</v>
      </c>
      <c r="D65" s="13">
        <v>97.929606625258799</v>
      </c>
      <c r="E65" s="22">
        <v>157.6161165756896</v>
      </c>
      <c r="F65" s="57">
        <f t="shared" si="4"/>
        <v>78.021319277278778</v>
      </c>
      <c r="G65" s="17">
        <v>158.07726913336487</v>
      </c>
      <c r="H65" s="15"/>
      <c r="I65" s="20">
        <v>0.45442176415165159</v>
      </c>
      <c r="J65" s="14">
        <v>0.36600157768786845</v>
      </c>
      <c r="K65" s="14">
        <v>0.11869706209268627</v>
      </c>
      <c r="L65" s="21">
        <v>6.0879596067793751E-2</v>
      </c>
      <c r="M65" s="12"/>
      <c r="N65" s="24">
        <f t="shared" si="5"/>
        <v>3.8259862705510486</v>
      </c>
      <c r="O65" s="23">
        <f t="shared" si="6"/>
        <v>0.49356444291465223</v>
      </c>
      <c r="P65" s="16">
        <f t="shared" si="7"/>
        <v>0.46351643899658257</v>
      </c>
      <c r="Q65" s="11">
        <v>1977</v>
      </c>
      <c r="S65" s="55"/>
    </row>
    <row r="66" spans="2:19" ht="14.4" x14ac:dyDescent="0.3">
      <c r="B66" s="10">
        <v>1978</v>
      </c>
      <c r="C66" s="13">
        <v>42.80264171922925</v>
      </c>
      <c r="D66" s="13">
        <v>100.86749482401656</v>
      </c>
      <c r="E66" s="22">
        <v>165.49692240447408</v>
      </c>
      <c r="F66" s="57">
        <f t="shared" si="4"/>
        <v>81.301456017187107</v>
      </c>
      <c r="G66" s="17">
        <v>157.77871329619563</v>
      </c>
      <c r="H66" s="15"/>
      <c r="I66" s="20">
        <v>0.448134539747785</v>
      </c>
      <c r="J66" s="14">
        <v>0.37099455828650513</v>
      </c>
      <c r="K66" s="14">
        <v>0.11869706209268627</v>
      </c>
      <c r="L66" s="21">
        <v>6.2173839873023551E-2</v>
      </c>
      <c r="M66" s="12"/>
      <c r="N66" s="24">
        <f t="shared" si="5"/>
        <v>3.8665118730305834</v>
      </c>
      <c r="O66" s="23">
        <f t="shared" si="6"/>
        <v>0.5152878631007789</v>
      </c>
      <c r="P66" s="16">
        <f t="shared" si="7"/>
        <v>0.48325043801183853</v>
      </c>
      <c r="Q66" s="11">
        <v>1978</v>
      </c>
      <c r="S66" s="55"/>
    </row>
    <row r="67" spans="2:19" ht="14.4" x14ac:dyDescent="0.3">
      <c r="B67" s="10">
        <v>1979</v>
      </c>
      <c r="C67" s="13">
        <v>40.658432735964894</v>
      </c>
      <c r="D67" s="13">
        <v>96.950310559006212</v>
      </c>
      <c r="E67" s="22">
        <v>168.05285943002579</v>
      </c>
      <c r="F67" s="57">
        <f t="shared" si="4"/>
        <v>79.385294750526015</v>
      </c>
      <c r="G67" s="17">
        <v>162.32901602832533</v>
      </c>
      <c r="H67" s="15"/>
      <c r="I67" s="20">
        <v>0.44214865882741661</v>
      </c>
      <c r="J67" s="14">
        <v>0.37565868097750876</v>
      </c>
      <c r="K67" s="14">
        <v>0.11869706209268627</v>
      </c>
      <c r="L67" s="21">
        <v>6.3495598102388334E-2</v>
      </c>
      <c r="M67" s="12"/>
      <c r="N67" s="24">
        <f t="shared" si="5"/>
        <v>4.1332842444114348</v>
      </c>
      <c r="O67" s="23">
        <f t="shared" si="6"/>
        <v>0.48903946252390151</v>
      </c>
      <c r="P67" s="16">
        <f t="shared" si="7"/>
        <v>0.45798760935527583</v>
      </c>
      <c r="Q67" s="11">
        <v>1979</v>
      </c>
      <c r="S67" s="55"/>
    </row>
    <row r="68" spans="2:19" ht="14.4" x14ac:dyDescent="0.3">
      <c r="B68" s="10">
        <v>1980</v>
      </c>
      <c r="C68" s="13">
        <v>41.779414818961705</v>
      </c>
      <c r="D68" s="13">
        <v>97.439958592132498</v>
      </c>
      <c r="E68" s="22">
        <v>163.46810421998597</v>
      </c>
      <c r="F68" s="57">
        <f t="shared" si="4"/>
        <v>79.848808192547253</v>
      </c>
      <c r="G68" s="17">
        <v>177.71415225369853</v>
      </c>
      <c r="H68" s="15"/>
      <c r="I68" s="20">
        <v>0.43635562089183172</v>
      </c>
      <c r="J68" s="14">
        <v>0.38010186132842988</v>
      </c>
      <c r="K68" s="14">
        <v>0.11869706209268627</v>
      </c>
      <c r="L68" s="21">
        <v>6.4845455687052134E-2</v>
      </c>
      <c r="M68" s="12"/>
      <c r="N68" s="24">
        <f t="shared" si="5"/>
        <v>3.9126470518633383</v>
      </c>
      <c r="O68" s="23">
        <f t="shared" si="6"/>
        <v>0.44931035137009168</v>
      </c>
      <c r="P68" s="16">
        <f t="shared" si="7"/>
        <v>0.42017461689058855</v>
      </c>
      <c r="Q68" s="11">
        <v>1980</v>
      </c>
      <c r="S68" s="55"/>
    </row>
    <row r="69" spans="2:19" ht="14.4" x14ac:dyDescent="0.3">
      <c r="B69" s="10">
        <v>1981</v>
      </c>
      <c r="C69" s="13">
        <v>45.026519597637488</v>
      </c>
      <c r="D69" s="13">
        <v>104.45563561076605</v>
      </c>
      <c r="E69" s="22">
        <v>175.02018901168512</v>
      </c>
      <c r="F69" s="57">
        <f t="shared" si="4"/>
        <v>85.690803650608885</v>
      </c>
      <c r="G69" s="17">
        <v>165.32985564920187</v>
      </c>
      <c r="H69" s="15"/>
      <c r="I69" s="20">
        <v>0.43280771812131641</v>
      </c>
      <c r="J69" s="14">
        <v>0.38425469780952776</v>
      </c>
      <c r="K69" s="14">
        <v>0.11630373492118304</v>
      </c>
      <c r="L69" s="21">
        <v>6.663384914797281E-2</v>
      </c>
      <c r="M69" s="12"/>
      <c r="N69" s="24">
        <f t="shared" si="5"/>
        <v>3.8870468020998965</v>
      </c>
      <c r="O69" s="23">
        <f t="shared" si="6"/>
        <v>0.51830205327480761</v>
      </c>
      <c r="P69" s="16">
        <f t="shared" si="7"/>
        <v>0.48376559244380951</v>
      </c>
      <c r="Q69" s="11">
        <v>1981</v>
      </c>
      <c r="S69" s="55"/>
    </row>
    <row r="70" spans="2:19" ht="14.4" x14ac:dyDescent="0.3">
      <c r="B70" s="10">
        <v>1982</v>
      </c>
      <c r="C70" s="13">
        <v>40.010046436498783</v>
      </c>
      <c r="D70" s="13">
        <v>111.47131262939962</v>
      </c>
      <c r="E70" s="22">
        <v>182.73856928754151</v>
      </c>
      <c r="F70" s="57">
        <f t="shared" si="4"/>
        <v>87.420842481156797</v>
      </c>
      <c r="G70" s="17">
        <v>156.70510881676688</v>
      </c>
      <c r="H70" s="15"/>
      <c r="I70" s="20">
        <v>0.4292598153508011</v>
      </c>
      <c r="J70" s="14">
        <v>0.3873755340481721</v>
      </c>
      <c r="K70" s="14">
        <v>0.11577055189738371</v>
      </c>
      <c r="L70" s="21">
        <v>6.7594098703643121E-2</v>
      </c>
      <c r="M70" s="12"/>
      <c r="N70" s="24">
        <f t="shared" si="5"/>
        <v>4.5673171006579985</v>
      </c>
      <c r="O70" s="23">
        <f t="shared" si="6"/>
        <v>0.5578684903207386</v>
      </c>
      <c r="P70" s="16">
        <f t="shared" si="7"/>
        <v>0.52015987252234619</v>
      </c>
      <c r="Q70" s="11">
        <v>1982</v>
      </c>
      <c r="S70" s="55"/>
    </row>
    <row r="71" spans="2:19" ht="14.4" x14ac:dyDescent="0.3">
      <c r="B71" s="10">
        <v>1983</v>
      </c>
      <c r="C71" s="13">
        <v>37.41495985079991</v>
      </c>
      <c r="D71" s="13">
        <v>100.70419720496896</v>
      </c>
      <c r="E71" s="22">
        <v>174.38329257522875</v>
      </c>
      <c r="F71" s="57">
        <f t="shared" si="4"/>
        <v>81.231885491141682</v>
      </c>
      <c r="G71" s="17">
        <v>145.52977151652445</v>
      </c>
      <c r="H71" s="15"/>
      <c r="I71" s="20">
        <v>0.42122036252295758</v>
      </c>
      <c r="J71" s="14">
        <v>0.39402552059973328</v>
      </c>
      <c r="K71" s="14">
        <v>0.11576844494480407</v>
      </c>
      <c r="L71" s="21">
        <v>6.8985671932505016E-2</v>
      </c>
      <c r="M71" s="12"/>
      <c r="N71" s="24">
        <f t="shared" si="5"/>
        <v>4.6607905840503134</v>
      </c>
      <c r="O71" s="23">
        <f t="shared" si="6"/>
        <v>0.55818053340321538</v>
      </c>
      <c r="P71" s="16">
        <f t="shared" si="7"/>
        <v>0.51967407424675049</v>
      </c>
      <c r="Q71" s="11">
        <v>1983</v>
      </c>
      <c r="S71" s="55"/>
    </row>
    <row r="72" spans="2:19" ht="14.4" x14ac:dyDescent="0.3">
      <c r="B72" s="10">
        <v>1984</v>
      </c>
      <c r="C72" s="13">
        <v>33.847159574306225</v>
      </c>
      <c r="D72" s="13">
        <v>98.316918219461712</v>
      </c>
      <c r="E72" s="22">
        <v>166.44243820058179</v>
      </c>
      <c r="F72" s="57">
        <f t="shared" ref="F72:F99" si="8">(C72*I72+D72*J72+E72*K72)*(1/SUM(I72:K72))</f>
        <v>78.381886505920832</v>
      </c>
      <c r="G72" s="17">
        <v>148.50912898620342</v>
      </c>
      <c r="H72" s="15"/>
      <c r="I72" s="20">
        <v>0.4122298649958358</v>
      </c>
      <c r="J72" s="14">
        <v>0.39966147598879131</v>
      </c>
      <c r="K72" s="14">
        <v>0.11800153499105102</v>
      </c>
      <c r="L72" s="21">
        <v>7.0107124024321815E-2</v>
      </c>
      <c r="M72" s="12"/>
      <c r="N72" s="24">
        <f t="shared" ref="N72:N99" si="9">E72/C72</f>
        <v>4.9174713711259299</v>
      </c>
      <c r="O72" s="23">
        <f t="shared" ref="O72:O99" si="10">F72/G72</f>
        <v>0.52779170574222778</v>
      </c>
      <c r="P72" s="16">
        <f t="shared" ref="P72:P99" si="11">F72/G72*(SUM(I72:K72))</f>
        <v>0.49078974716874901</v>
      </c>
      <c r="Q72" s="11">
        <v>1984</v>
      </c>
      <c r="S72" s="55"/>
    </row>
    <row r="73" spans="2:19" ht="14.4" x14ac:dyDescent="0.3">
      <c r="B73" s="10">
        <v>1985</v>
      </c>
      <c r="C73" s="13">
        <v>35.897038325275879</v>
      </c>
      <c r="D73" s="13">
        <v>113.56627173913047</v>
      </c>
      <c r="E73" s="22">
        <v>162.45803357277222</v>
      </c>
      <c r="F73" s="57">
        <f t="shared" si="8"/>
        <v>86.152572238489057</v>
      </c>
      <c r="G73" s="17">
        <v>154.11457752748433</v>
      </c>
      <c r="H73" s="15"/>
      <c r="I73" s="20">
        <v>0.40343126000995078</v>
      </c>
      <c r="J73" s="14">
        <v>0.40550225581432386</v>
      </c>
      <c r="K73" s="14">
        <v>0.12002203015630786</v>
      </c>
      <c r="L73" s="21">
        <v>7.1044454019417488E-2</v>
      </c>
      <c r="M73" s="12"/>
      <c r="N73" s="24">
        <f t="shared" si="9"/>
        <v>4.5256667723025501</v>
      </c>
      <c r="O73" s="23">
        <f t="shared" si="10"/>
        <v>0.55901637353627287</v>
      </c>
      <c r="P73" s="16">
        <f t="shared" si="11"/>
        <v>0.5193013604904736</v>
      </c>
      <c r="Q73" s="11">
        <v>1985</v>
      </c>
      <c r="S73" s="55"/>
    </row>
    <row r="74" spans="2:19" ht="14.4" x14ac:dyDescent="0.3">
      <c r="B74" s="10">
        <v>1986</v>
      </c>
      <c r="C74" s="13">
        <v>37.11457816088069</v>
      </c>
      <c r="D74" s="13">
        <v>132.76194358178057</v>
      </c>
      <c r="E74" s="22">
        <v>169.05643853013279</v>
      </c>
      <c r="F74" s="57">
        <f t="shared" si="8"/>
        <v>97.104917676728974</v>
      </c>
      <c r="G74" s="17">
        <v>161.80348991381206</v>
      </c>
      <c r="H74" s="15"/>
      <c r="I74" s="20">
        <v>0.39376817476310266</v>
      </c>
      <c r="J74" s="14">
        <v>0.40837001239009185</v>
      </c>
      <c r="K74" s="14">
        <v>0.12593238164341042</v>
      </c>
      <c r="L74" s="21">
        <v>7.1929431203395136E-2</v>
      </c>
      <c r="M74" s="12"/>
      <c r="N74" s="24">
        <f t="shared" si="9"/>
        <v>4.5549874714276228</v>
      </c>
      <c r="O74" s="23">
        <f t="shared" si="10"/>
        <v>0.60014105831990339</v>
      </c>
      <c r="P74" s="16">
        <f t="shared" si="11"/>
        <v>0.55697325335314918</v>
      </c>
      <c r="Q74" s="11">
        <v>1986</v>
      </c>
      <c r="S74" s="55"/>
    </row>
    <row r="75" spans="2:19" ht="14.4" x14ac:dyDescent="0.3">
      <c r="B75" s="10">
        <v>1987</v>
      </c>
      <c r="C75" s="13">
        <v>38.933666946769385</v>
      </c>
      <c r="D75" s="13">
        <v>119.65626915113874</v>
      </c>
      <c r="E75" s="22">
        <v>163.91714272174852</v>
      </c>
      <c r="F75" s="57">
        <f t="shared" si="8"/>
        <v>92.532298314230573</v>
      </c>
      <c r="G75" s="17">
        <v>163.85869882581835</v>
      </c>
      <c r="H75" s="15"/>
      <c r="I75" s="20">
        <v>0.38022874997678729</v>
      </c>
      <c r="J75" s="14">
        <v>0.42172912975294957</v>
      </c>
      <c r="K75" s="14">
        <v>0.12524748163324576</v>
      </c>
      <c r="L75" s="21">
        <v>7.2794638637017364E-2</v>
      </c>
      <c r="M75" s="12"/>
      <c r="N75" s="24">
        <f t="shared" si="9"/>
        <v>4.2101645073878649</v>
      </c>
      <c r="O75" s="23">
        <f t="shared" si="10"/>
        <v>0.56470787927220345</v>
      </c>
      <c r="P75" s="16">
        <f t="shared" si="11"/>
        <v>0.52360017326510699</v>
      </c>
      <c r="Q75" s="11">
        <v>1987</v>
      </c>
      <c r="S75" s="55"/>
    </row>
    <row r="76" spans="2:19" ht="14.4" x14ac:dyDescent="0.3">
      <c r="B76" s="10">
        <v>1988</v>
      </c>
      <c r="C76" s="13">
        <v>32.468518596848256</v>
      </c>
      <c r="D76" s="13">
        <v>126.28218633540374</v>
      </c>
      <c r="E76" s="22">
        <v>172.80000174925402</v>
      </c>
      <c r="F76" s="57">
        <f t="shared" si="8"/>
        <v>94.706394761251019</v>
      </c>
      <c r="G76" s="17">
        <v>158.52948534165048</v>
      </c>
      <c r="H76" s="15"/>
      <c r="I76" s="20">
        <v>0.37411545372660432</v>
      </c>
      <c r="J76" s="14">
        <v>0.42663617008248195</v>
      </c>
      <c r="K76" s="14">
        <v>0.12565403077378676</v>
      </c>
      <c r="L76" s="21">
        <v>7.3594345417126922E-2</v>
      </c>
      <c r="M76" s="12"/>
      <c r="N76" s="24">
        <f t="shared" si="9"/>
        <v>5.3220784075448346</v>
      </c>
      <c r="O76" s="23">
        <f t="shared" si="10"/>
        <v>0.59740555239391036</v>
      </c>
      <c r="P76" s="16">
        <f t="shared" si="11"/>
        <v>0.55343988181692338</v>
      </c>
      <c r="Q76" s="11">
        <v>1988</v>
      </c>
      <c r="S76" s="55"/>
    </row>
    <row r="77" spans="2:19" ht="14.4" x14ac:dyDescent="0.3">
      <c r="B77" s="10">
        <v>1989</v>
      </c>
      <c r="C77" s="13">
        <v>36.441440884737595</v>
      </c>
      <c r="D77" s="13">
        <v>132.7132236024845</v>
      </c>
      <c r="E77" s="22">
        <v>205.39025244808622</v>
      </c>
      <c r="F77" s="57">
        <f t="shared" si="8"/>
        <v>106.26622897019487</v>
      </c>
      <c r="G77" s="17">
        <v>161.63554139531874</v>
      </c>
      <c r="H77" s="15"/>
      <c r="I77" s="20">
        <v>0.35699878722828915</v>
      </c>
      <c r="J77" s="14">
        <v>0.4326659185614834</v>
      </c>
      <c r="K77" s="14">
        <v>0.13603817688270031</v>
      </c>
      <c r="L77" s="21">
        <v>7.4297117327527057E-2</v>
      </c>
      <c r="M77" s="12"/>
      <c r="N77" s="24">
        <f t="shared" si="9"/>
        <v>5.6361726501903435</v>
      </c>
      <c r="O77" s="23">
        <f t="shared" si="10"/>
        <v>0.65744345614121558</v>
      </c>
      <c r="P77" s="16">
        <f t="shared" si="11"/>
        <v>0.60859730254407673</v>
      </c>
      <c r="Q77" s="11">
        <v>1989</v>
      </c>
      <c r="S77" s="55"/>
    </row>
    <row r="78" spans="2:19" ht="14.4" x14ac:dyDescent="0.3">
      <c r="B78" s="10">
        <v>1990</v>
      </c>
      <c r="C78" s="13">
        <v>30.033498280791573</v>
      </c>
      <c r="D78" s="13">
        <v>110.2045931677019</v>
      </c>
      <c r="E78" s="22">
        <v>174.76089347121081</v>
      </c>
      <c r="F78" s="57">
        <f t="shared" si="8"/>
        <v>88.958838433955236</v>
      </c>
      <c r="G78" s="17">
        <v>151.28266881629114</v>
      </c>
      <c r="H78" s="15"/>
      <c r="I78" s="20">
        <v>0.35604670809910322</v>
      </c>
      <c r="J78" s="14">
        <v>0.43142069362749258</v>
      </c>
      <c r="K78" s="14">
        <v>0.13769268272364152</v>
      </c>
      <c r="L78" s="21">
        <v>7.4839915549762645E-2</v>
      </c>
      <c r="M78" s="12"/>
      <c r="N78" s="24">
        <f t="shared" si="9"/>
        <v>5.8188657157858321</v>
      </c>
      <c r="O78" s="23">
        <f t="shared" si="10"/>
        <v>0.58803059947323955</v>
      </c>
      <c r="P78" s="16">
        <f t="shared" si="11"/>
        <v>0.54402243906798597</v>
      </c>
      <c r="Q78" s="11">
        <v>1990</v>
      </c>
      <c r="S78" s="55"/>
    </row>
    <row r="79" spans="2:19" ht="14.4" x14ac:dyDescent="0.3">
      <c r="B79" s="10">
        <v>1991</v>
      </c>
      <c r="C79" s="13">
        <v>36.567781099594548</v>
      </c>
      <c r="D79" s="13">
        <v>93.845235305294793</v>
      </c>
      <c r="E79" s="22">
        <v>156.54684689087625</v>
      </c>
      <c r="F79" s="57">
        <f t="shared" si="8"/>
        <v>81.126890895540782</v>
      </c>
      <c r="G79" s="17">
        <v>149.21596774420888</v>
      </c>
      <c r="H79" s="15"/>
      <c r="I79" s="20">
        <v>0.35604670809910322</v>
      </c>
      <c r="J79" s="14">
        <v>0.43090107565992752</v>
      </c>
      <c r="K79" s="14">
        <v>0.13769268272364152</v>
      </c>
      <c r="L79" s="21">
        <v>7.5359533517327743E-2</v>
      </c>
      <c r="M79" s="12"/>
      <c r="N79" s="24">
        <f t="shared" si="9"/>
        <v>4.2810048130760663</v>
      </c>
      <c r="O79" s="23">
        <f t="shared" si="10"/>
        <v>0.54368773075688037</v>
      </c>
      <c r="P79" s="16">
        <f t="shared" si="11"/>
        <v>0.50271567698794739</v>
      </c>
      <c r="Q79" s="11">
        <v>1991</v>
      </c>
      <c r="S79" s="55"/>
    </row>
    <row r="80" spans="2:19" ht="14.4" x14ac:dyDescent="0.3">
      <c r="B80" s="10">
        <v>1992</v>
      </c>
      <c r="C80" s="13">
        <v>37.333978771653655</v>
      </c>
      <c r="D80" s="13">
        <v>91.745047471607393</v>
      </c>
      <c r="E80" s="22">
        <v>161.60991712906002</v>
      </c>
      <c r="F80" s="57">
        <f t="shared" si="8"/>
        <v>81.193299134573465</v>
      </c>
      <c r="G80" s="17">
        <v>146.49875680276085</v>
      </c>
      <c r="H80" s="15"/>
      <c r="I80" s="20">
        <v>0.35604670809910322</v>
      </c>
      <c r="J80" s="14">
        <v>0.43056246437503032</v>
      </c>
      <c r="K80" s="14">
        <v>0.13769268272364152</v>
      </c>
      <c r="L80" s="21">
        <v>7.569814480222492E-2</v>
      </c>
      <c r="M80" s="12"/>
      <c r="N80" s="24">
        <f t="shared" si="9"/>
        <v>4.3287622280367453</v>
      </c>
      <c r="O80" s="23">
        <f t="shared" si="10"/>
        <v>0.55422517505652535</v>
      </c>
      <c r="P80" s="16">
        <f t="shared" si="11"/>
        <v>0.51227135750205799</v>
      </c>
      <c r="Q80" s="11">
        <v>1992</v>
      </c>
      <c r="S80" s="55"/>
    </row>
    <row r="81" spans="2:19" ht="14.4" x14ac:dyDescent="0.3">
      <c r="B81" s="10">
        <v>1993</v>
      </c>
      <c r="C81" s="13">
        <v>39.579911719618565</v>
      </c>
      <c r="D81" s="13">
        <v>97.797554778455151</v>
      </c>
      <c r="E81" s="22">
        <v>178.14638183279851</v>
      </c>
      <c r="F81" s="57">
        <f t="shared" si="8"/>
        <v>87.347033278651551</v>
      </c>
      <c r="G81" s="17">
        <v>147.52219282778202</v>
      </c>
      <c r="H81" s="15"/>
      <c r="I81" s="20">
        <v>0.35228622599273213</v>
      </c>
      <c r="J81" s="14">
        <v>0.43643113091431079</v>
      </c>
      <c r="K81" s="14">
        <v>0.13509751181143209</v>
      </c>
      <c r="L81" s="21">
        <v>7.618513128152507E-2</v>
      </c>
      <c r="M81" s="12"/>
      <c r="N81" s="24">
        <f t="shared" si="9"/>
        <v>4.500929236395864</v>
      </c>
      <c r="O81" s="23">
        <f t="shared" si="10"/>
        <v>0.59209419006278474</v>
      </c>
      <c r="P81" s="16">
        <f t="shared" si="11"/>
        <v>0.5469854164618233</v>
      </c>
      <c r="Q81" s="11">
        <v>1993</v>
      </c>
      <c r="S81" s="55"/>
    </row>
    <row r="82" spans="2:19" ht="14.4" x14ac:dyDescent="0.3">
      <c r="B82" s="10">
        <v>1994</v>
      </c>
      <c r="C82" s="13">
        <v>31.791300266600011</v>
      </c>
      <c r="D82" s="13">
        <v>107.71263383360002</v>
      </c>
      <c r="E82" s="22">
        <v>183.04152736090663</v>
      </c>
      <c r="F82" s="57">
        <f t="shared" si="8"/>
        <v>90.016834979067056</v>
      </c>
      <c r="G82" s="17">
        <v>153.72032133547549</v>
      </c>
      <c r="H82" s="15"/>
      <c r="I82" s="20">
        <v>0.34859481967562245</v>
      </c>
      <c r="J82" s="14">
        <v>0.44040018463151909</v>
      </c>
      <c r="K82" s="14">
        <v>0.13441470614646844</v>
      </c>
      <c r="L82" s="21">
        <v>7.6590289546390022E-2</v>
      </c>
      <c r="M82" s="12"/>
      <c r="N82" s="24">
        <f t="shared" si="9"/>
        <v>5.7575980166250176</v>
      </c>
      <c r="O82" s="23">
        <f t="shared" si="10"/>
        <v>0.58558838673396019</v>
      </c>
      <c r="P82" s="16">
        <f t="shared" si="11"/>
        <v>0.54073800263900273</v>
      </c>
      <c r="Q82" s="11">
        <v>1994</v>
      </c>
      <c r="S82" s="55"/>
    </row>
    <row r="83" spans="2:19" ht="14.4" x14ac:dyDescent="0.3">
      <c r="B83" s="10">
        <v>1995</v>
      </c>
      <c r="C83" s="13">
        <v>33.802918682674644</v>
      </c>
      <c r="D83" s="13">
        <v>109.73820257984697</v>
      </c>
      <c r="E83" s="22">
        <v>195.89591851574215</v>
      </c>
      <c r="F83" s="57">
        <f t="shared" si="8"/>
        <v>93.845905710533941</v>
      </c>
      <c r="G83" s="17">
        <v>157.09369222216867</v>
      </c>
      <c r="H83" s="15"/>
      <c r="I83" s="20">
        <v>0.34490341335851288</v>
      </c>
      <c r="J83" s="14">
        <v>0.44434665898941578</v>
      </c>
      <c r="K83" s="14">
        <v>0.13373190048150482</v>
      </c>
      <c r="L83" s="21">
        <v>7.7018027170566453E-2</v>
      </c>
      <c r="M83" s="12"/>
      <c r="N83" s="24">
        <f t="shared" si="9"/>
        <v>5.7952368064638957</v>
      </c>
      <c r="O83" s="23">
        <f t="shared" si="10"/>
        <v>0.59738812159187793</v>
      </c>
      <c r="P83" s="16">
        <f t="shared" si="11"/>
        <v>0.55137846701174098</v>
      </c>
      <c r="Q83" s="11">
        <v>1995</v>
      </c>
      <c r="S83" s="55"/>
    </row>
    <row r="84" spans="2:19" ht="14.4" x14ac:dyDescent="0.3">
      <c r="B84" s="10">
        <v>1996</v>
      </c>
      <c r="C84" s="13">
        <v>33.267133570948083</v>
      </c>
      <c r="D84" s="13">
        <v>118.02063561237327</v>
      </c>
      <c r="E84" s="22">
        <v>206.31391143707407</v>
      </c>
      <c r="F84" s="57">
        <f t="shared" si="8"/>
        <v>100.55083365803537</v>
      </c>
      <c r="G84" s="17">
        <v>158.1985683262329</v>
      </c>
      <c r="H84" s="15"/>
      <c r="I84" s="20">
        <v>0.3289570786549923</v>
      </c>
      <c r="J84" s="14">
        <v>0.46023874882676036</v>
      </c>
      <c r="K84" s="14">
        <v>0.13325226462749798</v>
      </c>
      <c r="L84" s="21">
        <v>7.755190789074938E-2</v>
      </c>
      <c r="M84" s="12"/>
      <c r="N84" s="24">
        <f t="shared" si="9"/>
        <v>6.20173394251335</v>
      </c>
      <c r="O84" s="23">
        <f t="shared" si="10"/>
        <v>0.63559888513454876</v>
      </c>
      <c r="P84" s="16">
        <f t="shared" si="11"/>
        <v>0.5863069789391312</v>
      </c>
      <c r="Q84" s="11">
        <v>1996</v>
      </c>
      <c r="S84" s="55"/>
    </row>
    <row r="85" spans="2:19" ht="14.4" x14ac:dyDescent="0.3">
      <c r="B85" s="10">
        <v>1997</v>
      </c>
      <c r="C85" s="13">
        <v>34.13263327867984</v>
      </c>
      <c r="D85" s="13">
        <v>118.8908359264228</v>
      </c>
      <c r="E85" s="22">
        <v>208.68028261246158</v>
      </c>
      <c r="F85" s="57">
        <f t="shared" si="8"/>
        <v>101.68123070634314</v>
      </c>
      <c r="G85" s="17">
        <v>159.67067745998995</v>
      </c>
      <c r="H85" s="15"/>
      <c r="I85" s="20">
        <v>0.3301925361967803</v>
      </c>
      <c r="J85" s="14">
        <v>0.45666689791072096</v>
      </c>
      <c r="K85" s="14">
        <v>0.13500106228724001</v>
      </c>
      <c r="L85" s="21">
        <v>7.81395036052588E-2</v>
      </c>
      <c r="M85" s="12"/>
      <c r="N85" s="24">
        <f t="shared" si="9"/>
        <v>6.1138055452290256</v>
      </c>
      <c r="O85" s="23">
        <f t="shared" si="10"/>
        <v>0.63681843356506262</v>
      </c>
      <c r="P85" s="16">
        <f t="shared" si="11"/>
        <v>0.58705775727961018</v>
      </c>
      <c r="Q85" s="11">
        <v>1997</v>
      </c>
      <c r="S85" s="55"/>
    </row>
    <row r="86" spans="2:19" ht="14.4" x14ac:dyDescent="0.3">
      <c r="B86" s="10">
        <v>1998</v>
      </c>
      <c r="C86" s="13">
        <v>34.75184657614794</v>
      </c>
      <c r="D86" s="13">
        <v>113.32520735017103</v>
      </c>
      <c r="E86" s="22">
        <v>208.76792598932778</v>
      </c>
      <c r="F86" s="57">
        <f t="shared" si="8"/>
        <v>99.687201362127922</v>
      </c>
      <c r="G86" s="17">
        <v>157.52163597613114</v>
      </c>
      <c r="H86" s="15"/>
      <c r="I86" s="20">
        <v>0.32084697601438539</v>
      </c>
      <c r="J86" s="14">
        <v>0.46791173864063207</v>
      </c>
      <c r="K86" s="14">
        <v>0.13249755330688759</v>
      </c>
      <c r="L86" s="21">
        <v>7.8743732038094968E-2</v>
      </c>
      <c r="M86" s="12"/>
      <c r="N86" s="24">
        <f t="shared" si="9"/>
        <v>6.0073908743777782</v>
      </c>
      <c r="O86" s="23">
        <f t="shared" si="10"/>
        <v>0.63284767672952102</v>
      </c>
      <c r="P86" s="16">
        <f t="shared" si="11"/>
        <v>0.58301488885220065</v>
      </c>
      <c r="Q86" s="11">
        <v>1998</v>
      </c>
      <c r="S86" s="55"/>
    </row>
    <row r="87" spans="2:19" ht="14.4" x14ac:dyDescent="0.3">
      <c r="B87" s="10">
        <v>1999</v>
      </c>
      <c r="C87" s="13">
        <v>35.242134060046958</v>
      </c>
      <c r="D87" s="13">
        <v>105.69890120417688</v>
      </c>
      <c r="E87" s="22">
        <v>204.64868727661622</v>
      </c>
      <c r="F87" s="57">
        <f t="shared" si="8"/>
        <v>94.673732228132366</v>
      </c>
      <c r="G87" s="17">
        <v>153.4500907207082</v>
      </c>
      <c r="H87" s="15"/>
      <c r="I87" s="20">
        <v>0.32838249939076747</v>
      </c>
      <c r="J87" s="14">
        <v>0.46100906022891963</v>
      </c>
      <c r="K87" s="14">
        <v>0.13124437245142861</v>
      </c>
      <c r="L87" s="21">
        <v>7.9364067928884272E-2</v>
      </c>
      <c r="M87" s="12"/>
      <c r="N87" s="24">
        <f t="shared" si="9"/>
        <v>5.8069323193631686</v>
      </c>
      <c r="O87" s="23">
        <f t="shared" si="10"/>
        <v>0.61696758720362277</v>
      </c>
      <c r="P87" s="16">
        <f t="shared" si="11"/>
        <v>0.56800252970287457</v>
      </c>
      <c r="Q87" s="11">
        <v>1999</v>
      </c>
      <c r="S87" s="55"/>
    </row>
    <row r="88" spans="2:19" ht="14.4" x14ac:dyDescent="0.3">
      <c r="B88" s="10">
        <v>2000</v>
      </c>
      <c r="C88" s="13">
        <v>35.514120694044543</v>
      </c>
      <c r="D88" s="13">
        <v>107.25936476152144</v>
      </c>
      <c r="E88" s="22">
        <v>204.0341319180304</v>
      </c>
      <c r="F88" s="57">
        <f t="shared" si="8"/>
        <v>96.895062245079572</v>
      </c>
      <c r="G88" s="17">
        <v>157.92033953172341</v>
      </c>
      <c r="H88" s="15"/>
      <c r="I88" s="20">
        <v>0.315</v>
      </c>
      <c r="J88" s="14">
        <v>0.47000000000000003</v>
      </c>
      <c r="K88" s="14">
        <v>0.13500000000000001</v>
      </c>
      <c r="L88" s="21">
        <v>0.08</v>
      </c>
      <c r="M88" s="12"/>
      <c r="N88" s="24">
        <f t="shared" si="9"/>
        <v>5.7451551081833605</v>
      </c>
      <c r="O88" s="23">
        <f t="shared" si="10"/>
        <v>0.61356923707484212</v>
      </c>
      <c r="P88" s="16">
        <f t="shared" si="11"/>
        <v>0.56448369810885479</v>
      </c>
      <c r="Q88" s="11">
        <v>2000</v>
      </c>
      <c r="S88" s="55"/>
    </row>
    <row r="89" spans="2:19" ht="14.4" x14ac:dyDescent="0.3">
      <c r="B89" s="10">
        <v>2001</v>
      </c>
      <c r="C89" s="13">
        <v>38.491151620204043</v>
      </c>
      <c r="D89" s="13">
        <v>101.93502108134744</v>
      </c>
      <c r="E89" s="22">
        <v>201.39983493956291</v>
      </c>
      <c r="F89" s="57">
        <f t="shared" si="8"/>
        <v>94.807772158085399</v>
      </c>
      <c r="G89" s="17">
        <v>159.92568378005916</v>
      </c>
      <c r="H89" s="15"/>
      <c r="I89" s="20">
        <v>0.315</v>
      </c>
      <c r="J89" s="14">
        <v>0.47000000000000003</v>
      </c>
      <c r="K89" s="14">
        <v>0.13500000000000001</v>
      </c>
      <c r="L89" s="21">
        <v>0.08</v>
      </c>
      <c r="M89" s="12"/>
      <c r="N89" s="24">
        <f t="shared" si="9"/>
        <v>5.2323670885920688</v>
      </c>
      <c r="O89" s="23">
        <f t="shared" si="10"/>
        <v>0.59282392869722911</v>
      </c>
      <c r="P89" s="16">
        <f t="shared" si="11"/>
        <v>0.54539801440145075</v>
      </c>
      <c r="Q89" s="11">
        <v>2001</v>
      </c>
      <c r="S89" s="55"/>
    </row>
    <row r="90" spans="2:19" ht="14.4" x14ac:dyDescent="0.3">
      <c r="B90" s="10">
        <v>2002</v>
      </c>
      <c r="C90" s="13">
        <v>39.168765443786711</v>
      </c>
      <c r="D90" s="13">
        <v>94.930644853815807</v>
      </c>
      <c r="E90" s="22">
        <v>197.46245623384866</v>
      </c>
      <c r="F90" s="57">
        <f t="shared" si="8"/>
        <v>90.883691073538927</v>
      </c>
      <c r="G90" s="17">
        <v>160.57710724402014</v>
      </c>
      <c r="H90" s="15"/>
      <c r="I90" s="20">
        <v>0.315</v>
      </c>
      <c r="J90" s="14">
        <v>0.47000000000000003</v>
      </c>
      <c r="K90" s="14">
        <v>0.13500000000000001</v>
      </c>
      <c r="L90" s="21">
        <v>0.08</v>
      </c>
      <c r="M90" s="12"/>
      <c r="N90" s="24">
        <f t="shared" si="9"/>
        <v>5.0413244838476743</v>
      </c>
      <c r="O90" s="23">
        <f t="shared" si="10"/>
        <v>0.56598161863401864</v>
      </c>
      <c r="P90" s="16">
        <f t="shared" si="11"/>
        <v>0.52070308914329722</v>
      </c>
      <c r="Q90" s="11">
        <v>2002</v>
      </c>
      <c r="S90" s="55"/>
    </row>
    <row r="91" spans="2:19" ht="14.4" x14ac:dyDescent="0.3">
      <c r="B91" s="10">
        <v>2003</v>
      </c>
      <c r="C91" s="13">
        <v>38.74391752364555</v>
      </c>
      <c r="D91" s="13">
        <v>104.60212860375795</v>
      </c>
      <c r="E91" s="22">
        <v>186.10450632544908</v>
      </c>
      <c r="F91" s="57">
        <f t="shared" si="8"/>
        <v>94.068443106050864</v>
      </c>
      <c r="G91" s="17">
        <v>154.87865090547561</v>
      </c>
      <c r="H91" s="15"/>
      <c r="I91" s="20">
        <v>0.31560228855775369</v>
      </c>
      <c r="J91" s="14">
        <v>0.46735915179204118</v>
      </c>
      <c r="K91" s="14">
        <v>0.13622412920725738</v>
      </c>
      <c r="L91" s="21">
        <v>8.0814430442947768E-2</v>
      </c>
      <c r="M91" s="12"/>
      <c r="N91" s="24">
        <f t="shared" si="9"/>
        <v>4.8034509213444627</v>
      </c>
      <c r="O91" s="23">
        <f t="shared" si="10"/>
        <v>0.6073686886868741</v>
      </c>
      <c r="P91" s="16">
        <f t="shared" si="11"/>
        <v>0.55828453404176426</v>
      </c>
      <c r="Q91" s="11">
        <v>2003</v>
      </c>
      <c r="S91" s="55"/>
    </row>
    <row r="92" spans="2:19" ht="14.4" x14ac:dyDescent="0.3">
      <c r="B92" s="10">
        <f>B91+1</f>
        <v>2004</v>
      </c>
      <c r="C92" s="13">
        <v>39.528584790968686</v>
      </c>
      <c r="D92" s="13">
        <v>108.86741178327921</v>
      </c>
      <c r="E92" s="22">
        <v>195.11920781846547</v>
      </c>
      <c r="F92" s="57">
        <f t="shared" si="8"/>
        <v>97.609151313521721</v>
      </c>
      <c r="G92" s="17">
        <v>158.44066515858066</v>
      </c>
      <c r="H92" s="15"/>
      <c r="I92" s="20">
        <v>0.31960611323007054</v>
      </c>
      <c r="J92" s="14">
        <v>0.46299618766114697</v>
      </c>
      <c r="K92" s="14">
        <v>0.13691277517209688</v>
      </c>
      <c r="L92" s="21">
        <v>8.0484923936685562E-2</v>
      </c>
      <c r="M92" s="12"/>
      <c r="N92" s="24">
        <f t="shared" si="9"/>
        <v>4.9361546549231745</v>
      </c>
      <c r="O92" s="23">
        <f t="shared" si="10"/>
        <v>0.61606123160254556</v>
      </c>
      <c r="P92" s="16">
        <f t="shared" si="11"/>
        <v>0.56647759023667388</v>
      </c>
      <c r="Q92" s="11">
        <f>Q91+1</f>
        <v>2004</v>
      </c>
      <c r="S92" s="55"/>
    </row>
    <row r="93" spans="2:19" ht="14.4" x14ac:dyDescent="0.3">
      <c r="B93" s="10">
        <f t="shared" ref="B93:B99" si="12">B92+1</f>
        <v>2005</v>
      </c>
      <c r="C93" s="13">
        <v>45.668864708029993</v>
      </c>
      <c r="D93" s="13">
        <v>111.83418089533737</v>
      </c>
      <c r="E93" s="22">
        <v>194.6696635149103</v>
      </c>
      <c r="F93" s="57">
        <f t="shared" si="8"/>
        <v>101.39760061983732</v>
      </c>
      <c r="G93" s="17">
        <v>158.94185378421628</v>
      </c>
      <c r="H93" s="15"/>
      <c r="I93" s="20">
        <v>0.3172733767239847</v>
      </c>
      <c r="J93" s="14">
        <v>0.46504002836568903</v>
      </c>
      <c r="K93" s="14">
        <v>0.13753117747990293</v>
      </c>
      <c r="L93" s="21">
        <v>8.0155417430423342E-2</v>
      </c>
      <c r="M93" s="12"/>
      <c r="N93" s="24">
        <f t="shared" si="9"/>
        <v>4.2626341766862748</v>
      </c>
      <c r="O93" s="23">
        <f t="shared" si="10"/>
        <v>0.63795405807646755</v>
      </c>
      <c r="P93" s="16">
        <f t="shared" si="11"/>
        <v>0.58681858424991573</v>
      </c>
      <c r="Q93" s="11">
        <f t="shared" ref="Q93:Q99" si="13">Q92+1</f>
        <v>2005</v>
      </c>
      <c r="S93" s="55"/>
    </row>
    <row r="94" spans="2:19" ht="14.4" x14ac:dyDescent="0.3">
      <c r="B94" s="10">
        <f t="shared" si="12"/>
        <v>2006</v>
      </c>
      <c r="C94" s="13">
        <v>49.544417024973413</v>
      </c>
      <c r="D94" s="13">
        <v>114.78939668504695</v>
      </c>
      <c r="E94" s="22">
        <v>206.56161825084502</v>
      </c>
      <c r="F94" s="57">
        <f t="shared" si="8"/>
        <v>107.30314528654097</v>
      </c>
      <c r="G94" s="17">
        <v>163.04876802079912</v>
      </c>
      <c r="H94" s="15"/>
      <c r="I94" s="20">
        <v>0.30133228328287387</v>
      </c>
      <c r="J94" s="14">
        <v>0.47722922359908715</v>
      </c>
      <c r="K94" s="14">
        <v>0.13935245134156896</v>
      </c>
      <c r="L94" s="21">
        <v>8.2086041776470012E-2</v>
      </c>
      <c r="M94" s="12"/>
      <c r="N94" s="24">
        <f t="shared" si="9"/>
        <v>4.1692208861136733</v>
      </c>
      <c r="O94" s="23">
        <f t="shared" si="10"/>
        <v>0.65810460630314593</v>
      </c>
      <c r="P94" s="16">
        <f t="shared" si="11"/>
        <v>0.60408340409685857</v>
      </c>
      <c r="Q94" s="11">
        <f t="shared" si="13"/>
        <v>2006</v>
      </c>
      <c r="S94" s="55"/>
    </row>
    <row r="95" spans="2:19" ht="14.4" x14ac:dyDescent="0.3">
      <c r="B95" s="10">
        <f t="shared" si="12"/>
        <v>2007</v>
      </c>
      <c r="C95" s="13">
        <v>49.445020507666264</v>
      </c>
      <c r="D95" s="13">
        <v>116.92557779749039</v>
      </c>
      <c r="E95" s="22">
        <v>207.23265806620432</v>
      </c>
      <c r="F95" s="57">
        <f t="shared" si="8"/>
        <v>110.21214506161411</v>
      </c>
      <c r="G95" s="17">
        <v>169.58805971869646</v>
      </c>
      <c r="H95" s="15"/>
      <c r="I95" s="20">
        <v>0.2833210294877922</v>
      </c>
      <c r="J95" s="14">
        <v>0.48904932937154283</v>
      </c>
      <c r="K95" s="14">
        <v>0.14361297501814826</v>
      </c>
      <c r="L95" s="21">
        <v>8.4016666122516695E-2</v>
      </c>
      <c r="M95" s="12"/>
      <c r="N95" s="24">
        <f t="shared" si="9"/>
        <v>4.1911734677928525</v>
      </c>
      <c r="O95" s="23">
        <f t="shared" si="10"/>
        <v>0.64988151432611518</v>
      </c>
      <c r="P95" s="16">
        <f t="shared" si="11"/>
        <v>0.59528063611778237</v>
      </c>
      <c r="Q95" s="11">
        <f t="shared" si="13"/>
        <v>2007</v>
      </c>
      <c r="S95" s="55"/>
    </row>
    <row r="96" spans="2:19" ht="14.4" x14ac:dyDescent="0.3">
      <c r="B96" s="10">
        <f t="shared" si="12"/>
        <v>2008</v>
      </c>
      <c r="C96" s="13">
        <v>50.754820779550229</v>
      </c>
      <c r="D96" s="13">
        <v>115.77494117251572</v>
      </c>
      <c r="E96" s="22">
        <v>209.72303958493129</v>
      </c>
      <c r="F96" s="57">
        <f t="shared" si="8"/>
        <v>110.2359922443671</v>
      </c>
      <c r="G96" s="17">
        <v>173.72416931685893</v>
      </c>
      <c r="H96" s="15"/>
      <c r="I96" s="20">
        <v>0.28118829008858842</v>
      </c>
      <c r="J96" s="14">
        <v>0.49419281987497482</v>
      </c>
      <c r="K96" s="14">
        <v>0.14060222391392005</v>
      </c>
      <c r="L96" s="21">
        <v>8.4016666122516695E-2</v>
      </c>
      <c r="M96" s="12"/>
      <c r="N96" s="24">
        <f t="shared" si="9"/>
        <v>4.1320811769949426</v>
      </c>
      <c r="O96" s="23">
        <f t="shared" si="10"/>
        <v>0.63454608922783506</v>
      </c>
      <c r="P96" s="16">
        <f t="shared" si="11"/>
        <v>0.58123364230983132</v>
      </c>
      <c r="Q96" s="11">
        <f t="shared" si="13"/>
        <v>2008</v>
      </c>
      <c r="S96" s="55"/>
    </row>
    <row r="97" spans="2:19" ht="14.4" x14ac:dyDescent="0.3">
      <c r="B97" s="10">
        <f t="shared" si="12"/>
        <v>2009</v>
      </c>
      <c r="C97" s="13">
        <v>55.118457344417358</v>
      </c>
      <c r="D97" s="13">
        <v>117.50052608507974</v>
      </c>
      <c r="E97" s="22">
        <v>214.58547404384964</v>
      </c>
      <c r="F97" s="57">
        <f t="shared" si="8"/>
        <v>112.44405595064025</v>
      </c>
      <c r="G97" s="17">
        <v>172.34009922153535</v>
      </c>
      <c r="H97" s="15"/>
      <c r="I97" s="20">
        <v>0.27461476010981423</v>
      </c>
      <c r="J97" s="14">
        <v>0.5126215874038984</v>
      </c>
      <c r="K97" s="14">
        <v>0.12874698636377066</v>
      </c>
      <c r="L97" s="21">
        <v>8.4016666122516695E-2</v>
      </c>
      <c r="M97" s="12"/>
      <c r="N97" s="24">
        <f t="shared" si="9"/>
        <v>3.8931690831435035</v>
      </c>
      <c r="O97" s="23">
        <f t="shared" si="10"/>
        <v>0.65245439951904938</v>
      </c>
      <c r="P97" s="16">
        <f t="shared" si="11"/>
        <v>0.59763735607449031</v>
      </c>
      <c r="Q97" s="11">
        <f t="shared" si="13"/>
        <v>2009</v>
      </c>
      <c r="S97" s="55"/>
    </row>
    <row r="98" spans="2:19" ht="14.4" x14ac:dyDescent="0.3">
      <c r="B98" s="10">
        <f t="shared" si="12"/>
        <v>2010</v>
      </c>
      <c r="C98" s="13">
        <v>59.241986795070986</v>
      </c>
      <c r="D98" s="13">
        <v>122.36695913460525</v>
      </c>
      <c r="E98" s="22">
        <v>216.79616666572463</v>
      </c>
      <c r="F98" s="57">
        <f t="shared" si="8"/>
        <v>117.78421020514162</v>
      </c>
      <c r="G98" s="17">
        <v>184.98110453329789</v>
      </c>
      <c r="H98" s="15"/>
      <c r="I98" s="20">
        <v>0.26375243501571632</v>
      </c>
      <c r="J98" s="14">
        <v>0.52036869385475293</v>
      </c>
      <c r="K98" s="14">
        <v>0.13186220500701401</v>
      </c>
      <c r="L98" s="21">
        <v>8.4016666122516695E-2</v>
      </c>
      <c r="M98" s="12"/>
      <c r="N98" s="24">
        <f t="shared" si="9"/>
        <v>3.6595019578877857</v>
      </c>
      <c r="O98" s="23">
        <f t="shared" si="10"/>
        <v>0.63673644128305895</v>
      </c>
      <c r="P98" s="16">
        <f t="shared" si="11"/>
        <v>0.58323996828774072</v>
      </c>
      <c r="Q98" s="11">
        <f t="shared" si="13"/>
        <v>2010</v>
      </c>
      <c r="S98" s="55"/>
    </row>
    <row r="99" spans="2:19" ht="14.4" x14ac:dyDescent="0.3">
      <c r="B99" s="10">
        <f t="shared" si="12"/>
        <v>2011</v>
      </c>
      <c r="C99" s="13">
        <v>59.560694124003824</v>
      </c>
      <c r="D99" s="13">
        <v>126.26478429750763</v>
      </c>
      <c r="E99" s="22">
        <v>219.02963418366468</v>
      </c>
      <c r="F99" s="57">
        <f t="shared" si="8"/>
        <v>120.28496763471982</v>
      </c>
      <c r="G99" s="17">
        <v>188.44134010104437</v>
      </c>
      <c r="H99" s="15"/>
      <c r="I99" s="20">
        <v>0.26375243501571632</v>
      </c>
      <c r="J99" s="14">
        <v>0.52162158055982399</v>
      </c>
      <c r="K99" s="14">
        <v>0.130609318301943</v>
      </c>
      <c r="L99" s="21">
        <v>8.4016666122516695E-2</v>
      </c>
      <c r="M99" s="12"/>
      <c r="N99" s="24">
        <f t="shared" si="9"/>
        <v>3.6774191000469312</v>
      </c>
      <c r="O99" s="23">
        <f t="shared" si="10"/>
        <v>0.63831517845405716</v>
      </c>
      <c r="P99" s="16">
        <f t="shared" si="11"/>
        <v>0.58468606522494804</v>
      </c>
      <c r="Q99" s="11">
        <f t="shared" si="13"/>
        <v>2011</v>
      </c>
      <c r="S99" s="55"/>
    </row>
    <row r="100" spans="2:19" x14ac:dyDescent="0.25">
      <c r="B100" s="18"/>
      <c r="C100" s="4"/>
      <c r="D100" s="4"/>
      <c r="E100" s="4"/>
      <c r="F100" s="4"/>
      <c r="G100" s="4"/>
      <c r="H100" s="4"/>
      <c r="I100" s="4"/>
      <c r="J100" s="4"/>
      <c r="K100" s="4"/>
      <c r="L100" s="4"/>
      <c r="M100" s="4"/>
      <c r="N100" s="4"/>
      <c r="O100" s="4"/>
      <c r="P100" s="4"/>
      <c r="Q100" s="19"/>
    </row>
    <row r="101" spans="2:19" x14ac:dyDescent="0.25">
      <c r="C101" s="1"/>
      <c r="D101" s="1"/>
    </row>
    <row r="102" spans="2:19" ht="15.6" x14ac:dyDescent="0.25">
      <c r="B102" s="40" t="s">
        <v>28</v>
      </c>
      <c r="C102" s="41"/>
      <c r="D102" s="41"/>
      <c r="E102" s="42"/>
      <c r="F102" s="42"/>
      <c r="G102" s="43"/>
      <c r="I102" s="40" t="s">
        <v>30</v>
      </c>
      <c r="J102" s="42"/>
      <c r="K102" s="42"/>
      <c r="L102" s="43"/>
      <c r="N102" s="40" t="s">
        <v>34</v>
      </c>
      <c r="O102" s="42"/>
      <c r="P102" s="42"/>
      <c r="Q102" s="52"/>
    </row>
    <row r="103" spans="2:19" ht="15.6" x14ac:dyDescent="0.25">
      <c r="B103" s="44" t="s">
        <v>29</v>
      </c>
      <c r="C103" s="45"/>
      <c r="D103" s="45"/>
      <c r="E103" s="46"/>
      <c r="F103" s="46"/>
      <c r="G103" s="47"/>
      <c r="I103" s="44" t="s">
        <v>31</v>
      </c>
      <c r="J103" s="46"/>
      <c r="K103" s="46"/>
      <c r="L103" s="47"/>
      <c r="N103" s="44" t="s">
        <v>35</v>
      </c>
      <c r="O103" s="46"/>
      <c r="P103" s="46"/>
      <c r="Q103" s="53"/>
    </row>
    <row r="104" spans="2:19" ht="15.6" x14ac:dyDescent="0.25">
      <c r="B104" s="44" t="s">
        <v>27</v>
      </c>
      <c r="C104" s="45"/>
      <c r="D104" s="45"/>
      <c r="E104" s="46"/>
      <c r="F104" s="46"/>
      <c r="G104" s="47"/>
      <c r="I104" s="44" t="s">
        <v>32</v>
      </c>
      <c r="J104" s="46"/>
      <c r="K104" s="46"/>
      <c r="L104" s="47"/>
      <c r="N104" s="44" t="s">
        <v>41</v>
      </c>
      <c r="O104" s="46"/>
      <c r="P104" s="46"/>
      <c r="Q104" s="53"/>
    </row>
    <row r="105" spans="2:19" ht="15.6" x14ac:dyDescent="0.25">
      <c r="B105" s="48" t="s">
        <v>38</v>
      </c>
      <c r="C105" s="49"/>
      <c r="D105" s="49"/>
      <c r="E105" s="50"/>
      <c r="F105" s="50"/>
      <c r="G105" s="51"/>
      <c r="I105" s="48" t="s">
        <v>33</v>
      </c>
      <c r="J105" s="50"/>
      <c r="K105" s="50"/>
      <c r="L105" s="51"/>
      <c r="N105" s="48"/>
      <c r="O105" s="50"/>
      <c r="P105" s="50"/>
      <c r="Q105" s="54"/>
    </row>
    <row r="106" spans="2:19"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8:P9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8" width="9.109375" style="1"/>
    <col min="19" max="19" width="8.88671875" style="1"/>
    <col min="20" max="222" width="9.109375" style="1"/>
    <col min="223" max="223" width="6.109375" style="1" customWidth="1"/>
    <col min="224" max="229" width="10.44140625" style="1" customWidth="1"/>
    <col min="230" max="230" width="6" style="1" customWidth="1"/>
    <col min="231" max="236" width="10.5546875" style="1" customWidth="1"/>
    <col min="237" max="478" width="9.109375" style="1"/>
    <col min="479" max="479" width="6.109375" style="1" customWidth="1"/>
    <col min="480" max="485" width="10.44140625" style="1" customWidth="1"/>
    <col min="486" max="486" width="6" style="1" customWidth="1"/>
    <col min="487" max="492" width="10.5546875" style="1" customWidth="1"/>
    <col min="493" max="734" width="9.109375" style="1"/>
    <col min="735" max="735" width="6.109375" style="1" customWidth="1"/>
    <col min="736" max="741" width="10.44140625" style="1" customWidth="1"/>
    <col min="742" max="742" width="6" style="1" customWidth="1"/>
    <col min="743" max="748" width="10.5546875" style="1" customWidth="1"/>
    <col min="749" max="990" width="9.109375" style="1"/>
    <col min="991" max="991" width="6.109375" style="1" customWidth="1"/>
    <col min="992" max="997" width="10.44140625" style="1" customWidth="1"/>
    <col min="998" max="998" width="6" style="1" customWidth="1"/>
    <col min="999" max="1004" width="10.5546875" style="1" customWidth="1"/>
    <col min="1005" max="1246" width="9.109375" style="1"/>
    <col min="1247" max="1247" width="6.109375" style="1" customWidth="1"/>
    <col min="1248" max="1253" width="10.44140625" style="1" customWidth="1"/>
    <col min="1254" max="1254" width="6" style="1" customWidth="1"/>
    <col min="1255" max="1260" width="10.5546875" style="1" customWidth="1"/>
    <col min="1261" max="1502" width="9.109375" style="1"/>
    <col min="1503" max="1503" width="6.109375" style="1" customWidth="1"/>
    <col min="1504" max="1509" width="10.44140625" style="1" customWidth="1"/>
    <col min="1510" max="1510" width="6" style="1" customWidth="1"/>
    <col min="1511" max="1516" width="10.5546875" style="1" customWidth="1"/>
    <col min="1517" max="1758" width="9.109375" style="1"/>
    <col min="1759" max="1759" width="6.109375" style="1" customWidth="1"/>
    <col min="1760" max="1765" width="10.44140625" style="1" customWidth="1"/>
    <col min="1766" max="1766" width="6" style="1" customWidth="1"/>
    <col min="1767" max="1772" width="10.5546875" style="1" customWidth="1"/>
    <col min="1773" max="2014" width="9.109375" style="1"/>
    <col min="2015" max="2015" width="6.109375" style="1" customWidth="1"/>
    <col min="2016" max="2021" width="10.44140625" style="1" customWidth="1"/>
    <col min="2022" max="2022" width="6" style="1" customWidth="1"/>
    <col min="2023" max="2028" width="10.5546875" style="1" customWidth="1"/>
    <col min="2029" max="2270" width="9.109375" style="1"/>
    <col min="2271" max="2271" width="6.109375" style="1" customWidth="1"/>
    <col min="2272" max="2277" width="10.44140625" style="1" customWidth="1"/>
    <col min="2278" max="2278" width="6" style="1" customWidth="1"/>
    <col min="2279" max="2284" width="10.5546875" style="1" customWidth="1"/>
    <col min="2285" max="2526" width="9.109375" style="1"/>
    <col min="2527" max="2527" width="6.109375" style="1" customWidth="1"/>
    <col min="2528" max="2533" width="10.44140625" style="1" customWidth="1"/>
    <col min="2534" max="2534" width="6" style="1" customWidth="1"/>
    <col min="2535" max="2540" width="10.5546875" style="1" customWidth="1"/>
    <col min="2541" max="2782" width="9.109375" style="1"/>
    <col min="2783" max="2783" width="6.109375" style="1" customWidth="1"/>
    <col min="2784" max="2789" width="10.44140625" style="1" customWidth="1"/>
    <col min="2790" max="2790" width="6" style="1" customWidth="1"/>
    <col min="2791" max="2796" width="10.5546875" style="1" customWidth="1"/>
    <col min="2797" max="3038" width="9.109375" style="1"/>
    <col min="3039" max="3039" width="6.109375" style="1" customWidth="1"/>
    <col min="3040" max="3045" width="10.44140625" style="1" customWidth="1"/>
    <col min="3046" max="3046" width="6" style="1" customWidth="1"/>
    <col min="3047" max="3052" width="10.5546875" style="1" customWidth="1"/>
    <col min="3053" max="3294" width="9.109375" style="1"/>
    <col min="3295" max="3295" width="6.109375" style="1" customWidth="1"/>
    <col min="3296" max="3301" width="10.44140625" style="1" customWidth="1"/>
    <col min="3302" max="3302" width="6" style="1" customWidth="1"/>
    <col min="3303" max="3308" width="10.5546875" style="1" customWidth="1"/>
    <col min="3309" max="3550" width="9.109375" style="1"/>
    <col min="3551" max="3551" width="6.109375" style="1" customWidth="1"/>
    <col min="3552" max="3557" width="10.44140625" style="1" customWidth="1"/>
    <col min="3558" max="3558" width="6" style="1" customWidth="1"/>
    <col min="3559" max="3564" width="10.5546875" style="1" customWidth="1"/>
    <col min="3565" max="3806" width="9.109375" style="1"/>
    <col min="3807" max="3807" width="6.109375" style="1" customWidth="1"/>
    <col min="3808" max="3813" width="10.44140625" style="1" customWidth="1"/>
    <col min="3814" max="3814" width="6" style="1" customWidth="1"/>
    <col min="3815" max="3820" width="10.5546875" style="1" customWidth="1"/>
    <col min="3821" max="4062" width="9.109375" style="1"/>
    <col min="4063" max="4063" width="6.109375" style="1" customWidth="1"/>
    <col min="4064" max="4069" width="10.44140625" style="1" customWidth="1"/>
    <col min="4070" max="4070" width="6" style="1" customWidth="1"/>
    <col min="4071" max="4076" width="10.5546875" style="1" customWidth="1"/>
    <col min="4077" max="4318" width="9.109375" style="1"/>
    <col min="4319" max="4319" width="6.109375" style="1" customWidth="1"/>
    <col min="4320" max="4325" width="10.44140625" style="1" customWidth="1"/>
    <col min="4326" max="4326" width="6" style="1" customWidth="1"/>
    <col min="4327" max="4332" width="10.5546875" style="1" customWidth="1"/>
    <col min="4333" max="4574" width="9.109375" style="1"/>
    <col min="4575" max="4575" width="6.109375" style="1" customWidth="1"/>
    <col min="4576" max="4581" width="10.44140625" style="1" customWidth="1"/>
    <col min="4582" max="4582" width="6" style="1" customWidth="1"/>
    <col min="4583" max="4588" width="10.5546875" style="1" customWidth="1"/>
    <col min="4589" max="4830" width="9.109375" style="1"/>
    <col min="4831" max="4831" width="6.109375" style="1" customWidth="1"/>
    <col min="4832" max="4837" width="10.44140625" style="1" customWidth="1"/>
    <col min="4838" max="4838" width="6" style="1" customWidth="1"/>
    <col min="4839" max="4844" width="10.5546875" style="1" customWidth="1"/>
    <col min="4845" max="5086" width="9.109375" style="1"/>
    <col min="5087" max="5087" width="6.109375" style="1" customWidth="1"/>
    <col min="5088" max="5093" width="10.44140625" style="1" customWidth="1"/>
    <col min="5094" max="5094" width="6" style="1" customWidth="1"/>
    <col min="5095" max="5100" width="10.5546875" style="1" customWidth="1"/>
    <col min="5101" max="5342" width="9.109375" style="1"/>
    <col min="5343" max="5343" width="6.109375" style="1" customWidth="1"/>
    <col min="5344" max="5349" width="10.44140625" style="1" customWidth="1"/>
    <col min="5350" max="5350" width="6" style="1" customWidth="1"/>
    <col min="5351" max="5356" width="10.5546875" style="1" customWidth="1"/>
    <col min="5357" max="5598" width="9.109375" style="1"/>
    <col min="5599" max="5599" width="6.109375" style="1" customWidth="1"/>
    <col min="5600" max="5605" width="10.44140625" style="1" customWidth="1"/>
    <col min="5606" max="5606" width="6" style="1" customWidth="1"/>
    <col min="5607" max="5612" width="10.5546875" style="1" customWidth="1"/>
    <col min="5613" max="5854" width="9.109375" style="1"/>
    <col min="5855" max="5855" width="6.109375" style="1" customWidth="1"/>
    <col min="5856" max="5861" width="10.44140625" style="1" customWidth="1"/>
    <col min="5862" max="5862" width="6" style="1" customWidth="1"/>
    <col min="5863" max="5868" width="10.5546875" style="1" customWidth="1"/>
    <col min="5869" max="6110" width="9.109375" style="1"/>
    <col min="6111" max="6111" width="6.109375" style="1" customWidth="1"/>
    <col min="6112" max="6117" width="10.44140625" style="1" customWidth="1"/>
    <col min="6118" max="6118" width="6" style="1" customWidth="1"/>
    <col min="6119" max="6124" width="10.5546875" style="1" customWidth="1"/>
    <col min="6125" max="6366" width="9.109375" style="1"/>
    <col min="6367" max="6367" width="6.109375" style="1" customWidth="1"/>
    <col min="6368" max="6373" width="10.44140625" style="1" customWidth="1"/>
    <col min="6374" max="6374" width="6" style="1" customWidth="1"/>
    <col min="6375" max="6380" width="10.5546875" style="1" customWidth="1"/>
    <col min="6381" max="6622" width="9.109375" style="1"/>
    <col min="6623" max="6623" width="6.109375" style="1" customWidth="1"/>
    <col min="6624" max="6629" width="10.44140625" style="1" customWidth="1"/>
    <col min="6630" max="6630" width="6" style="1" customWidth="1"/>
    <col min="6631" max="6636" width="10.5546875" style="1" customWidth="1"/>
    <col min="6637" max="6878" width="9.109375" style="1"/>
    <col min="6879" max="6879" width="6.109375" style="1" customWidth="1"/>
    <col min="6880" max="6885" width="10.44140625" style="1" customWidth="1"/>
    <col min="6886" max="6886" width="6" style="1" customWidth="1"/>
    <col min="6887" max="6892" width="10.5546875" style="1" customWidth="1"/>
    <col min="6893" max="7134" width="9.109375" style="1"/>
    <col min="7135" max="7135" width="6.109375" style="1" customWidth="1"/>
    <col min="7136" max="7141" width="10.44140625" style="1" customWidth="1"/>
    <col min="7142" max="7142" width="6" style="1" customWidth="1"/>
    <col min="7143" max="7148" width="10.5546875" style="1" customWidth="1"/>
    <col min="7149" max="7390" width="9.109375" style="1"/>
    <col min="7391" max="7391" width="6.109375" style="1" customWidth="1"/>
    <col min="7392" max="7397" width="10.44140625" style="1" customWidth="1"/>
    <col min="7398" max="7398" width="6" style="1" customWidth="1"/>
    <col min="7399" max="7404" width="10.5546875" style="1" customWidth="1"/>
    <col min="7405" max="7646" width="9.109375" style="1"/>
    <col min="7647" max="7647" width="6.109375" style="1" customWidth="1"/>
    <col min="7648" max="7653" width="10.44140625" style="1" customWidth="1"/>
    <col min="7654" max="7654" width="6" style="1" customWidth="1"/>
    <col min="7655" max="7660" width="10.5546875" style="1" customWidth="1"/>
    <col min="7661" max="7902" width="9.109375" style="1"/>
    <col min="7903" max="7903" width="6.109375" style="1" customWidth="1"/>
    <col min="7904" max="7909" width="10.44140625" style="1" customWidth="1"/>
    <col min="7910" max="7910" width="6" style="1" customWidth="1"/>
    <col min="7911" max="7916" width="10.5546875" style="1" customWidth="1"/>
    <col min="7917" max="8158" width="9.109375" style="1"/>
    <col min="8159" max="8159" width="6.109375" style="1" customWidth="1"/>
    <col min="8160" max="8165" width="10.44140625" style="1" customWidth="1"/>
    <col min="8166" max="8166" width="6" style="1" customWidth="1"/>
    <col min="8167" max="8172" width="10.5546875" style="1" customWidth="1"/>
    <col min="8173" max="8414" width="9.109375" style="1"/>
    <col min="8415" max="8415" width="6.109375" style="1" customWidth="1"/>
    <col min="8416" max="8421" width="10.44140625" style="1" customWidth="1"/>
    <col min="8422" max="8422" width="6" style="1" customWidth="1"/>
    <col min="8423" max="8428" width="10.5546875" style="1" customWidth="1"/>
    <col min="8429" max="8670" width="9.109375" style="1"/>
    <col min="8671" max="8671" width="6.109375" style="1" customWidth="1"/>
    <col min="8672" max="8677" width="10.44140625" style="1" customWidth="1"/>
    <col min="8678" max="8678" width="6" style="1" customWidth="1"/>
    <col min="8679" max="8684" width="10.5546875" style="1" customWidth="1"/>
    <col min="8685" max="8926" width="9.109375" style="1"/>
    <col min="8927" max="8927" width="6.109375" style="1" customWidth="1"/>
    <col min="8928" max="8933" width="10.44140625" style="1" customWidth="1"/>
    <col min="8934" max="8934" width="6" style="1" customWidth="1"/>
    <col min="8935" max="8940" width="10.5546875" style="1" customWidth="1"/>
    <col min="8941" max="9182" width="9.109375" style="1"/>
    <col min="9183" max="9183" width="6.109375" style="1" customWidth="1"/>
    <col min="9184" max="9189" width="10.44140625" style="1" customWidth="1"/>
    <col min="9190" max="9190" width="6" style="1" customWidth="1"/>
    <col min="9191" max="9196" width="10.5546875" style="1" customWidth="1"/>
    <col min="9197" max="9438" width="9.109375" style="1"/>
    <col min="9439" max="9439" width="6.109375" style="1" customWidth="1"/>
    <col min="9440" max="9445" width="10.44140625" style="1" customWidth="1"/>
    <col min="9446" max="9446" width="6" style="1" customWidth="1"/>
    <col min="9447" max="9452" width="10.5546875" style="1" customWidth="1"/>
    <col min="9453" max="9694" width="9.109375" style="1"/>
    <col min="9695" max="9695" width="6.109375" style="1" customWidth="1"/>
    <col min="9696" max="9701" width="10.44140625" style="1" customWidth="1"/>
    <col min="9702" max="9702" width="6" style="1" customWidth="1"/>
    <col min="9703" max="9708" width="10.5546875" style="1" customWidth="1"/>
    <col min="9709" max="9950" width="9.109375" style="1"/>
    <col min="9951" max="9951" width="6.109375" style="1" customWidth="1"/>
    <col min="9952" max="9957" width="10.44140625" style="1" customWidth="1"/>
    <col min="9958" max="9958" width="6" style="1" customWidth="1"/>
    <col min="9959" max="9964" width="10.5546875" style="1" customWidth="1"/>
    <col min="9965" max="10206" width="9.109375" style="1"/>
    <col min="10207" max="10207" width="6.109375" style="1" customWidth="1"/>
    <col min="10208" max="10213" width="10.44140625" style="1" customWidth="1"/>
    <col min="10214" max="10214" width="6" style="1" customWidth="1"/>
    <col min="10215" max="10220" width="10.5546875" style="1" customWidth="1"/>
    <col min="10221" max="10462" width="9.109375" style="1"/>
    <col min="10463" max="10463" width="6.109375" style="1" customWidth="1"/>
    <col min="10464" max="10469" width="10.44140625" style="1" customWidth="1"/>
    <col min="10470" max="10470" width="6" style="1" customWidth="1"/>
    <col min="10471" max="10476" width="10.5546875" style="1" customWidth="1"/>
    <col min="10477" max="10718" width="9.109375" style="1"/>
    <col min="10719" max="10719" width="6.109375" style="1" customWidth="1"/>
    <col min="10720" max="10725" width="10.44140625" style="1" customWidth="1"/>
    <col min="10726" max="10726" width="6" style="1" customWidth="1"/>
    <col min="10727" max="10732" width="10.5546875" style="1" customWidth="1"/>
    <col min="10733" max="10974" width="9.109375" style="1"/>
    <col min="10975" max="10975" width="6.109375" style="1" customWidth="1"/>
    <col min="10976" max="10981" width="10.44140625" style="1" customWidth="1"/>
    <col min="10982" max="10982" width="6" style="1" customWidth="1"/>
    <col min="10983" max="10988" width="10.5546875" style="1" customWidth="1"/>
    <col min="10989" max="11230" width="9.109375" style="1"/>
    <col min="11231" max="11231" width="6.109375" style="1" customWidth="1"/>
    <col min="11232" max="11237" width="10.44140625" style="1" customWidth="1"/>
    <col min="11238" max="11238" width="6" style="1" customWidth="1"/>
    <col min="11239" max="11244" width="10.5546875" style="1" customWidth="1"/>
    <col min="11245" max="11486" width="9.109375" style="1"/>
    <col min="11487" max="11487" width="6.109375" style="1" customWidth="1"/>
    <col min="11488" max="11493" width="10.44140625" style="1" customWidth="1"/>
    <col min="11494" max="11494" width="6" style="1" customWidth="1"/>
    <col min="11495" max="11500" width="10.5546875" style="1" customWidth="1"/>
    <col min="11501" max="11742" width="9.109375" style="1"/>
    <col min="11743" max="11743" width="6.109375" style="1" customWidth="1"/>
    <col min="11744" max="11749" width="10.44140625" style="1" customWidth="1"/>
    <col min="11750" max="11750" width="6" style="1" customWidth="1"/>
    <col min="11751" max="11756" width="10.5546875" style="1" customWidth="1"/>
    <col min="11757" max="11998" width="9.109375" style="1"/>
    <col min="11999" max="11999" width="6.109375" style="1" customWidth="1"/>
    <col min="12000" max="12005" width="10.44140625" style="1" customWidth="1"/>
    <col min="12006" max="12006" width="6" style="1" customWidth="1"/>
    <col min="12007" max="12012" width="10.5546875" style="1" customWidth="1"/>
    <col min="12013" max="12254" width="9.109375" style="1"/>
    <col min="12255" max="12255" width="6.109375" style="1" customWidth="1"/>
    <col min="12256" max="12261" width="10.44140625" style="1" customWidth="1"/>
    <col min="12262" max="12262" width="6" style="1" customWidth="1"/>
    <col min="12263" max="12268" width="10.5546875" style="1" customWidth="1"/>
    <col min="12269" max="12510" width="9.109375" style="1"/>
    <col min="12511" max="12511" width="6.109375" style="1" customWidth="1"/>
    <col min="12512" max="12517" width="10.44140625" style="1" customWidth="1"/>
    <col min="12518" max="12518" width="6" style="1" customWidth="1"/>
    <col min="12519" max="12524" width="10.5546875" style="1" customWidth="1"/>
    <col min="12525" max="12766" width="9.109375" style="1"/>
    <col min="12767" max="12767" width="6.109375" style="1" customWidth="1"/>
    <col min="12768" max="12773" width="10.44140625" style="1" customWidth="1"/>
    <col min="12774" max="12774" width="6" style="1" customWidth="1"/>
    <col min="12775" max="12780" width="10.5546875" style="1" customWidth="1"/>
    <col min="12781" max="13022" width="9.109375" style="1"/>
    <col min="13023" max="13023" width="6.109375" style="1" customWidth="1"/>
    <col min="13024" max="13029" width="10.44140625" style="1" customWidth="1"/>
    <col min="13030" max="13030" width="6" style="1" customWidth="1"/>
    <col min="13031" max="13036" width="10.5546875" style="1" customWidth="1"/>
    <col min="13037" max="13278" width="9.109375" style="1"/>
    <col min="13279" max="13279" width="6.109375" style="1" customWidth="1"/>
    <col min="13280" max="13285" width="10.44140625" style="1" customWidth="1"/>
    <col min="13286" max="13286" width="6" style="1" customWidth="1"/>
    <col min="13287" max="13292" width="10.5546875" style="1" customWidth="1"/>
    <col min="13293" max="13534" width="9.109375" style="1"/>
    <col min="13535" max="13535" width="6.109375" style="1" customWidth="1"/>
    <col min="13536" max="13541" width="10.44140625" style="1" customWidth="1"/>
    <col min="13542" max="13542" width="6" style="1" customWidth="1"/>
    <col min="13543" max="13548" width="10.5546875" style="1" customWidth="1"/>
    <col min="13549" max="13790" width="9.109375" style="1"/>
    <col min="13791" max="13791" width="6.109375" style="1" customWidth="1"/>
    <col min="13792" max="13797" width="10.44140625" style="1" customWidth="1"/>
    <col min="13798" max="13798" width="6" style="1" customWidth="1"/>
    <col min="13799" max="13804" width="10.5546875" style="1" customWidth="1"/>
    <col min="13805" max="14046" width="9.109375" style="1"/>
    <col min="14047" max="14047" width="6.109375" style="1" customWidth="1"/>
    <col min="14048" max="14053" width="10.44140625" style="1" customWidth="1"/>
    <col min="14054" max="14054" width="6" style="1" customWidth="1"/>
    <col min="14055" max="14060" width="10.5546875" style="1" customWidth="1"/>
    <col min="14061" max="14302" width="9.109375" style="1"/>
    <col min="14303" max="14303" width="6.109375" style="1" customWidth="1"/>
    <col min="14304" max="14309" width="10.44140625" style="1" customWidth="1"/>
    <col min="14310" max="14310" width="6" style="1" customWidth="1"/>
    <col min="14311" max="14316" width="10.5546875" style="1" customWidth="1"/>
    <col min="14317" max="14558" width="9.109375" style="1"/>
    <col min="14559" max="14559" width="6.109375" style="1" customWidth="1"/>
    <col min="14560" max="14565" width="10.44140625" style="1" customWidth="1"/>
    <col min="14566" max="14566" width="6" style="1" customWidth="1"/>
    <col min="14567" max="14572" width="10.5546875" style="1" customWidth="1"/>
    <col min="14573" max="14814" width="9.109375" style="1"/>
    <col min="14815" max="14815" width="6.109375" style="1" customWidth="1"/>
    <col min="14816" max="14821" width="10.44140625" style="1" customWidth="1"/>
    <col min="14822" max="14822" width="6" style="1" customWidth="1"/>
    <col min="14823" max="14828" width="10.5546875" style="1" customWidth="1"/>
    <col min="14829" max="15070" width="9.109375" style="1"/>
    <col min="15071" max="15071" width="6.109375" style="1" customWidth="1"/>
    <col min="15072" max="15077" width="10.44140625" style="1" customWidth="1"/>
    <col min="15078" max="15078" width="6" style="1" customWidth="1"/>
    <col min="15079" max="15084" width="10.5546875" style="1" customWidth="1"/>
    <col min="15085" max="15326" width="9.109375" style="1"/>
    <col min="15327" max="15327" width="6.109375" style="1" customWidth="1"/>
    <col min="15328" max="15333" width="10.44140625" style="1" customWidth="1"/>
    <col min="15334" max="15334" width="6" style="1" customWidth="1"/>
    <col min="15335" max="15340" width="10.5546875" style="1" customWidth="1"/>
    <col min="15341" max="15582" width="9.109375" style="1"/>
    <col min="15583" max="15583" width="6.109375" style="1" customWidth="1"/>
    <col min="15584" max="15589" width="10.44140625" style="1" customWidth="1"/>
    <col min="15590" max="15590" width="6" style="1" customWidth="1"/>
    <col min="15591" max="15596" width="10.5546875" style="1" customWidth="1"/>
    <col min="15597" max="15838" width="9.109375" style="1"/>
    <col min="15839" max="15839" width="6.109375" style="1" customWidth="1"/>
    <col min="15840" max="15845" width="10.44140625" style="1" customWidth="1"/>
    <col min="15846" max="15846" width="6" style="1" customWidth="1"/>
    <col min="15847" max="15852" width="10.5546875" style="1" customWidth="1"/>
    <col min="15853" max="16094" width="9.109375" style="1"/>
    <col min="16095" max="16095" width="6.109375" style="1" customWidth="1"/>
    <col min="16096" max="16101" width="10.44140625" style="1" customWidth="1"/>
    <col min="16102" max="16102" width="6" style="1" customWidth="1"/>
    <col min="16103" max="16108" width="10.5546875" style="1" customWidth="1"/>
    <col min="16109" max="16382" width="9.109375" style="1"/>
    <col min="16383" max="16384" width="9.109375" style="1" customWidth="1"/>
  </cols>
  <sheetData>
    <row r="1" spans="2:19" x14ac:dyDescent="0.25">
      <c r="B1" s="63" t="s">
        <v>44</v>
      </c>
      <c r="C1" s="46"/>
      <c r="D1" s="46"/>
    </row>
    <row r="3" spans="2:19" ht="15" customHeight="1" x14ac:dyDescent="0.25">
      <c r="B3" s="73" t="s">
        <v>20</v>
      </c>
      <c r="C3" s="74"/>
      <c r="D3" s="74"/>
      <c r="E3" s="74"/>
      <c r="F3" s="74"/>
      <c r="G3" s="74"/>
      <c r="H3" s="74"/>
      <c r="I3" s="74"/>
      <c r="J3" s="74"/>
      <c r="K3" s="74"/>
      <c r="L3" s="74"/>
      <c r="M3" s="74"/>
      <c r="N3" s="74"/>
      <c r="O3" s="74"/>
      <c r="P3" s="74"/>
      <c r="Q3" s="75"/>
    </row>
    <row r="4" spans="2:19" ht="12.75" customHeight="1" x14ac:dyDescent="0.25">
      <c r="B4" s="76"/>
      <c r="C4" s="77"/>
      <c r="D4" s="77"/>
      <c r="E4" s="77"/>
      <c r="F4" s="77"/>
      <c r="G4" s="77"/>
      <c r="H4" s="77"/>
      <c r="I4" s="77"/>
      <c r="J4" s="77"/>
      <c r="K4" s="77"/>
      <c r="L4" s="77"/>
      <c r="M4" s="77"/>
      <c r="N4" s="77"/>
      <c r="O4" s="77"/>
      <c r="P4" s="77"/>
      <c r="Q4" s="78"/>
    </row>
    <row r="5" spans="2:19" ht="19.5" customHeight="1" x14ac:dyDescent="0.3">
      <c r="B5" s="5"/>
      <c r="C5" s="79" t="s">
        <v>7</v>
      </c>
      <c r="D5" s="79"/>
      <c r="E5" s="79"/>
      <c r="F5" s="79"/>
      <c r="G5" s="79"/>
      <c r="H5" s="62"/>
      <c r="I5" s="79" t="s">
        <v>42</v>
      </c>
      <c r="J5" s="79"/>
      <c r="K5" s="79"/>
      <c r="L5" s="79"/>
      <c r="M5" s="62"/>
      <c r="N5" s="79" t="s">
        <v>4</v>
      </c>
      <c r="O5" s="79"/>
      <c r="P5" s="79"/>
      <c r="Q5" s="8"/>
    </row>
    <row r="6" spans="2:19" ht="14.4" x14ac:dyDescent="0.3">
      <c r="B6" s="5"/>
      <c r="C6" s="80" t="s">
        <v>5</v>
      </c>
      <c r="D6" s="80"/>
      <c r="E6" s="80"/>
      <c r="F6" s="80"/>
      <c r="G6" s="80"/>
      <c r="H6" s="62"/>
      <c r="I6" s="80" t="s">
        <v>6</v>
      </c>
      <c r="J6" s="80"/>
      <c r="K6" s="80"/>
      <c r="L6" s="80"/>
      <c r="M6" s="62"/>
      <c r="N6" s="9" t="s">
        <v>8</v>
      </c>
      <c r="O6" s="9" t="s">
        <v>8</v>
      </c>
      <c r="P6" s="9" t="s">
        <v>9</v>
      </c>
      <c r="Q6" s="8"/>
      <c r="S6" s="2"/>
    </row>
    <row r="7" spans="2:19"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24</v>
      </c>
      <c r="Q7" s="7"/>
      <c r="S7" s="56"/>
    </row>
    <row r="8" spans="2:19" ht="14.4" x14ac:dyDescent="0.3">
      <c r="B8" s="10">
        <v>1920</v>
      </c>
      <c r="C8" s="13">
        <v>23.19492632239821</v>
      </c>
      <c r="D8" s="13">
        <v>42.497289817428054</v>
      </c>
      <c r="E8" s="22">
        <v>77.605003046645635</v>
      </c>
      <c r="F8" s="57">
        <f t="shared" ref="F8:F39" si="0">(C8*I8+D8*J8+E8*K8)*(1/SUM(I8:K8))</f>
        <v>36.566546725593547</v>
      </c>
      <c r="G8" s="17">
        <v>67.497803517464419</v>
      </c>
      <c r="H8" s="13"/>
      <c r="I8" s="20">
        <v>0.41837178445518103</v>
      </c>
      <c r="J8" s="14">
        <v>0.46698452340275315</v>
      </c>
      <c r="K8" s="14">
        <v>6.8831620538528565E-2</v>
      </c>
      <c r="L8" s="21">
        <v>4.5812071603537251E-2</v>
      </c>
      <c r="M8" s="12"/>
      <c r="N8" s="24">
        <f t="shared" ref="N8:N39" si="1">E8/C8</f>
        <v>3.3457749323267421</v>
      </c>
      <c r="O8" s="23">
        <f t="shared" ref="O8:O39" si="2">F8/G8</f>
        <v>0.54174424677585686</v>
      </c>
      <c r="P8" s="16">
        <f t="shared" ref="P8:P39" si="3">F8/G8*(SUM(I8:K8))</f>
        <v>0.51692582055175695</v>
      </c>
      <c r="Q8" s="11">
        <v>1920</v>
      </c>
      <c r="S8" s="55"/>
    </row>
    <row r="9" spans="2:19" ht="14.4" x14ac:dyDescent="0.3">
      <c r="B9" s="10">
        <v>1921</v>
      </c>
      <c r="C9" s="13">
        <v>29.030775572667299</v>
      </c>
      <c r="D9" s="13">
        <v>52.365050434430366</v>
      </c>
      <c r="E9" s="22">
        <v>91.238314392677964</v>
      </c>
      <c r="F9" s="57">
        <f t="shared" si="0"/>
        <v>44.903781742728029</v>
      </c>
      <c r="G9" s="17">
        <v>65.334597951703159</v>
      </c>
      <c r="H9" s="13"/>
      <c r="I9" s="20">
        <v>0.41986083841559413</v>
      </c>
      <c r="J9" s="14">
        <v>0.46544438195792143</v>
      </c>
      <c r="K9" s="14">
        <v>6.8882708022947117E-2</v>
      </c>
      <c r="L9" s="21">
        <v>4.5812071603537251E-2</v>
      </c>
      <c r="M9" s="12"/>
      <c r="N9" s="24">
        <f t="shared" si="1"/>
        <v>3.1428135347021025</v>
      </c>
      <c r="O9" s="23">
        <f t="shared" si="2"/>
        <v>0.6872894783239033</v>
      </c>
      <c r="P9" s="16">
        <f t="shared" si="3"/>
        <v>0.6558033235305708</v>
      </c>
      <c r="Q9" s="11">
        <v>1921</v>
      </c>
      <c r="S9" s="55"/>
    </row>
    <row r="10" spans="2:19" ht="14.4" x14ac:dyDescent="0.3">
      <c r="B10" s="10">
        <v>1922</v>
      </c>
      <c r="C10" s="13">
        <v>29.494656831618432</v>
      </c>
      <c r="D10" s="13">
        <v>52.624426028216746</v>
      </c>
      <c r="E10" s="22">
        <v>104.87162573871031</v>
      </c>
      <c r="F10" s="57">
        <f t="shared" si="0"/>
        <v>46.188791361950564</v>
      </c>
      <c r="G10" s="17">
        <v>63.917558076893904</v>
      </c>
      <c r="H10" s="13"/>
      <c r="I10" s="20">
        <v>0.42133052113825281</v>
      </c>
      <c r="J10" s="14">
        <v>0.46435266134165426</v>
      </c>
      <c r="K10" s="14">
        <v>6.8935734953451941E-2</v>
      </c>
      <c r="L10" s="21">
        <v>4.5381082566641015E-2</v>
      </c>
      <c r="M10" s="12"/>
      <c r="N10" s="24">
        <f t="shared" si="1"/>
        <v>3.555614372372943</v>
      </c>
      <c r="O10" s="23">
        <f t="shared" si="2"/>
        <v>0.72263072544768792</v>
      </c>
      <c r="P10" s="16">
        <f t="shared" si="3"/>
        <v>0.68983696083095469</v>
      </c>
      <c r="Q10" s="11">
        <v>1922</v>
      </c>
      <c r="S10" s="55"/>
    </row>
    <row r="11" spans="2:19" ht="14.4" x14ac:dyDescent="0.3">
      <c r="B11" s="10">
        <v>1923</v>
      </c>
      <c r="C11" s="13">
        <v>28.377737841513429</v>
      </c>
      <c r="D11" s="13">
        <v>50.266239853626622</v>
      </c>
      <c r="E11" s="22">
        <v>97.5306119370006</v>
      </c>
      <c r="F11" s="57">
        <f t="shared" si="0"/>
        <v>43.990917553685087</v>
      </c>
      <c r="G11" s="17">
        <v>69.90401130844522</v>
      </c>
      <c r="H11" s="13"/>
      <c r="I11" s="20">
        <v>0.42278120818358522</v>
      </c>
      <c r="J11" s="14">
        <v>0.4632780144661347</v>
      </c>
      <c r="K11" s="14">
        <v>6.8990683820535276E-2</v>
      </c>
      <c r="L11" s="21">
        <v>4.4950093529744779E-2</v>
      </c>
      <c r="M11" s="12"/>
      <c r="N11" s="24">
        <f t="shared" si="1"/>
        <v>3.4368705666990946</v>
      </c>
      <c r="O11" s="23">
        <f t="shared" si="2"/>
        <v>0.6293046240161968</v>
      </c>
      <c r="P11" s="16">
        <f t="shared" si="3"/>
        <v>0.60101732230796789</v>
      </c>
      <c r="Q11" s="11">
        <v>1923</v>
      </c>
      <c r="S11" s="55"/>
    </row>
    <row r="12" spans="2:19" ht="14.4" x14ac:dyDescent="0.3">
      <c r="B12" s="10">
        <v>1924</v>
      </c>
      <c r="C12" s="13">
        <v>25.18172416338097</v>
      </c>
      <c r="D12" s="13">
        <v>45.803027545439441</v>
      </c>
      <c r="E12" s="22">
        <v>89.14088187790378</v>
      </c>
      <c r="F12" s="57">
        <f t="shared" si="0"/>
        <v>39.782887802845288</v>
      </c>
      <c r="G12" s="17">
        <v>72.903685216642401</v>
      </c>
      <c r="H12" s="13"/>
      <c r="I12" s="20">
        <v>0.42421326546610488</v>
      </c>
      <c r="J12" s="14">
        <v>0.46277320271119243</v>
      </c>
      <c r="K12" s="14">
        <v>6.9047537719427551E-2</v>
      </c>
      <c r="L12" s="21">
        <v>4.3965994103275223E-2</v>
      </c>
      <c r="M12" s="12"/>
      <c r="N12" s="24">
        <f t="shared" si="1"/>
        <v>3.5399038326188812</v>
      </c>
      <c r="O12" s="23">
        <f t="shared" si="2"/>
        <v>0.54569103996081225</v>
      </c>
      <c r="P12" s="16">
        <f t="shared" si="3"/>
        <v>0.52169919091568506</v>
      </c>
      <c r="Q12" s="11">
        <v>1924</v>
      </c>
      <c r="S12" s="55"/>
    </row>
    <row r="13" spans="2:19" ht="14.4" x14ac:dyDescent="0.3">
      <c r="B13" s="10">
        <v>1925</v>
      </c>
      <c r="C13" s="13">
        <v>23.336807790973626</v>
      </c>
      <c r="D13" s="13">
        <v>43.704594469438383</v>
      </c>
      <c r="E13" s="22">
        <v>89.14088187790378</v>
      </c>
      <c r="F13" s="57">
        <f t="shared" si="0"/>
        <v>37.913460105068957</v>
      </c>
      <c r="G13" s="17">
        <v>76.735756005888874</v>
      </c>
      <c r="H13" s="13"/>
      <c r="I13" s="20">
        <v>0.42562704956211789</v>
      </c>
      <c r="J13" s="14">
        <v>0.46002747986871179</v>
      </c>
      <c r="K13" s="14">
        <v>6.9106280332002404E-2</v>
      </c>
      <c r="L13" s="21">
        <v>4.5239190237167985E-2</v>
      </c>
      <c r="M13" s="12"/>
      <c r="N13" s="24">
        <f t="shared" si="1"/>
        <v>3.8197547272246171</v>
      </c>
      <c r="O13" s="23">
        <f t="shared" si="2"/>
        <v>0.49407814659647575</v>
      </c>
      <c r="P13" s="16">
        <f t="shared" si="3"/>
        <v>0.47172645133057045</v>
      </c>
      <c r="Q13" s="11">
        <v>1925</v>
      </c>
      <c r="S13" s="55"/>
    </row>
    <row r="14" spans="2:19" ht="14.4" x14ac:dyDescent="0.3">
      <c r="B14" s="10">
        <v>1926</v>
      </c>
      <c r="C14" s="13">
        <v>29.363069394605112</v>
      </c>
      <c r="D14" s="13">
        <v>49.873547077528386</v>
      </c>
      <c r="E14" s="22">
        <v>120.60236959951688</v>
      </c>
      <c r="F14" s="57">
        <f t="shared" si="0"/>
        <v>45.819723716073732</v>
      </c>
      <c r="G14" s="17">
        <v>77.787358435831365</v>
      </c>
      <c r="H14" s="13"/>
      <c r="I14" s="20">
        <v>0.4270229080057249</v>
      </c>
      <c r="J14" s="14">
        <v>0.4575643128379529</v>
      </c>
      <c r="K14" s="14">
        <v>6.9166895909379078E-2</v>
      </c>
      <c r="L14" s="21">
        <v>4.6245883246943162E-2</v>
      </c>
      <c r="M14" s="12"/>
      <c r="N14" s="24">
        <f t="shared" si="1"/>
        <v>4.1072807470759578</v>
      </c>
      <c r="O14" s="23">
        <f t="shared" si="2"/>
        <v>0.58903817583510698</v>
      </c>
      <c r="P14" s="16">
        <f t="shared" si="3"/>
        <v>0.56179758512744427</v>
      </c>
      <c r="Q14" s="11">
        <v>1926</v>
      </c>
      <c r="S14" s="55"/>
    </row>
    <row r="15" spans="2:19" ht="14.4" x14ac:dyDescent="0.3">
      <c r="B15" s="10">
        <v>1927</v>
      </c>
      <c r="C15" s="13">
        <v>29.709411000364476</v>
      </c>
      <c r="D15" s="13">
        <v>49.036742596361798</v>
      </c>
      <c r="E15" s="22">
        <v>117.45622082735558</v>
      </c>
      <c r="F15" s="57">
        <f t="shared" si="0"/>
        <v>45.335854080379235</v>
      </c>
      <c r="G15" s="17">
        <v>73.868287724350793</v>
      </c>
      <c r="H15" s="13"/>
      <c r="I15" s="20">
        <v>0.42840117957363577</v>
      </c>
      <c r="J15" s="14">
        <v>0.45976503759140908</v>
      </c>
      <c r="K15" s="14">
        <v>6.9229369255191575E-2</v>
      </c>
      <c r="L15" s="21">
        <v>4.2604413579763509E-2</v>
      </c>
      <c r="M15" s="12"/>
      <c r="N15" s="24">
        <f t="shared" si="1"/>
        <v>3.9535021689226562</v>
      </c>
      <c r="O15" s="23">
        <f t="shared" si="2"/>
        <v>0.61373906823934954</v>
      </c>
      <c r="P15" s="16">
        <f t="shared" si="3"/>
        <v>0.58759107514602149</v>
      </c>
      <c r="Q15" s="11">
        <v>1927</v>
      </c>
      <c r="S15" s="55"/>
    </row>
    <row r="16" spans="2:19" ht="14.4" x14ac:dyDescent="0.3">
      <c r="B16" s="10">
        <v>1928</v>
      </c>
      <c r="C16" s="13">
        <v>23.790899259721421</v>
      </c>
      <c r="D16" s="13">
        <v>39.539011735121079</v>
      </c>
      <c r="E16" s="22">
        <v>99.628044451774812</v>
      </c>
      <c r="F16" s="57">
        <f t="shared" si="0"/>
        <v>36.82054419556038</v>
      </c>
      <c r="G16" s="17">
        <v>80.897924454204798</v>
      </c>
      <c r="H16" s="13"/>
      <c r="I16" s="20">
        <v>0.42976219455928572</v>
      </c>
      <c r="J16" s="14">
        <v>0.45889296114340855</v>
      </c>
      <c r="K16" s="14">
        <v>6.9293685709495706E-2</v>
      </c>
      <c r="L16" s="21">
        <v>4.2051158587810035E-2</v>
      </c>
      <c r="M16" s="12"/>
      <c r="N16" s="24">
        <f t="shared" si="1"/>
        <v>4.1876535798059367</v>
      </c>
      <c r="O16" s="23">
        <f t="shared" si="2"/>
        <v>0.45514819377602184</v>
      </c>
      <c r="P16" s="16">
        <f t="shared" si="3"/>
        <v>0.43600868489859101</v>
      </c>
      <c r="Q16" s="11">
        <v>1928</v>
      </c>
      <c r="S16" s="55"/>
    </row>
    <row r="17" spans="2:19" ht="14.4" x14ac:dyDescent="0.3">
      <c r="B17" s="10">
        <v>1929</v>
      </c>
      <c r="C17" s="13">
        <v>27.279834188036304</v>
      </c>
      <c r="D17" s="13">
        <v>44.392477725887261</v>
      </c>
      <c r="E17" s="22">
        <v>109.06649076825873</v>
      </c>
      <c r="F17" s="57">
        <f t="shared" si="0"/>
        <v>41.371269430230214</v>
      </c>
      <c r="G17" s="17">
        <v>70.52360516839255</v>
      </c>
      <c r="H17" s="13"/>
      <c r="I17" s="20">
        <v>0.43110627503671944</v>
      </c>
      <c r="J17" s="14">
        <v>0.45663089123329276</v>
      </c>
      <c r="K17" s="14">
        <v>6.9359831133285879E-2</v>
      </c>
      <c r="L17" s="21">
        <v>4.2903002596701885E-2</v>
      </c>
      <c r="M17" s="12"/>
      <c r="N17" s="24">
        <f t="shared" si="1"/>
        <v>3.9980628187282141</v>
      </c>
      <c r="O17" s="23">
        <f t="shared" si="2"/>
        <v>0.58663009826916923</v>
      </c>
      <c r="P17" s="16">
        <f t="shared" si="3"/>
        <v>0.56146190563982357</v>
      </c>
      <c r="Q17" s="11">
        <v>1929</v>
      </c>
      <c r="S17" s="55"/>
    </row>
    <row r="18" spans="2:19" ht="14.4" x14ac:dyDescent="0.3">
      <c r="B18" s="10">
        <v>1930</v>
      </c>
      <c r="C18" s="13">
        <v>30.142669991868193</v>
      </c>
      <c r="D18" s="13">
        <v>55.773018669752794</v>
      </c>
      <c r="E18" s="22">
        <v>109.06649076825873</v>
      </c>
      <c r="F18" s="57">
        <f t="shared" si="0"/>
        <v>48.032910855520036</v>
      </c>
      <c r="G18" s="17">
        <v>68.524968038152991</v>
      </c>
      <c r="H18" s="13"/>
      <c r="I18" s="20">
        <v>0.43243373511468536</v>
      </c>
      <c r="J18" s="14">
        <v>0.45205016235479906</v>
      </c>
      <c r="K18" s="14">
        <v>6.9427791893595894E-2</v>
      </c>
      <c r="L18" s="21">
        <v>4.6088310636919649E-2</v>
      </c>
      <c r="M18" s="12"/>
      <c r="N18" s="24">
        <f t="shared" si="1"/>
        <v>3.6183420645112854</v>
      </c>
      <c r="O18" s="23">
        <f t="shared" si="2"/>
        <v>0.70095488156632935</v>
      </c>
      <c r="P18" s="16">
        <f t="shared" si="3"/>
        <v>0.66864905524223517</v>
      </c>
      <c r="Q18" s="11">
        <v>1930</v>
      </c>
      <c r="S18" s="55"/>
    </row>
    <row r="19" spans="2:19" ht="14.4" x14ac:dyDescent="0.3">
      <c r="B19" s="10">
        <v>1931</v>
      </c>
      <c r="C19" s="13">
        <v>24.834886953778675</v>
      </c>
      <c r="D19" s="13">
        <v>46.423784326268226</v>
      </c>
      <c r="E19" s="22">
        <v>105.92034199609741</v>
      </c>
      <c r="F19" s="57">
        <f t="shared" si="0"/>
        <v>41.039357205052454</v>
      </c>
      <c r="G19" s="17">
        <v>67.270911148834472</v>
      </c>
      <c r="H19" s="13"/>
      <c r="I19" s="20">
        <v>0.4298105478020271</v>
      </c>
      <c r="J19" s="14">
        <v>0.45303798117849337</v>
      </c>
      <c r="K19" s="14">
        <v>6.975082541237794E-2</v>
      </c>
      <c r="L19" s="21">
        <v>4.7400645607101582E-2</v>
      </c>
      <c r="M19" s="12"/>
      <c r="N19" s="24">
        <f t="shared" si="1"/>
        <v>4.2649818456283102</v>
      </c>
      <c r="O19" s="23">
        <f t="shared" si="2"/>
        <v>0.61006096846606328</v>
      </c>
      <c r="P19" s="16">
        <f t="shared" si="3"/>
        <v>0.58114368470107824</v>
      </c>
      <c r="Q19" s="11">
        <v>1931</v>
      </c>
      <c r="S19" s="55"/>
    </row>
    <row r="20" spans="2:19" ht="14.4" x14ac:dyDescent="0.3">
      <c r="B20" s="10">
        <v>1932</v>
      </c>
      <c r="C20" s="13">
        <v>20.385954656838727</v>
      </c>
      <c r="D20" s="13">
        <v>32.23873911546405</v>
      </c>
      <c r="E20" s="22">
        <v>71.312705502323013</v>
      </c>
      <c r="F20" s="57">
        <f t="shared" si="0"/>
        <v>29.785772789659195</v>
      </c>
      <c r="G20" s="17">
        <v>61.286725659379719</v>
      </c>
      <c r="H20" s="13"/>
      <c r="I20" s="20">
        <v>0.42728456907515427</v>
      </c>
      <c r="J20" s="14">
        <v>0.4510241687639534</v>
      </c>
      <c r="K20" s="14">
        <v>7.0076212040516991E-2</v>
      </c>
      <c r="L20" s="21">
        <v>5.1615050120375365E-2</v>
      </c>
      <c r="M20" s="12"/>
      <c r="N20" s="24">
        <f t="shared" si="1"/>
        <v>3.4981293102405808</v>
      </c>
      <c r="O20" s="23">
        <f t="shared" si="2"/>
        <v>0.48600692024571535</v>
      </c>
      <c r="P20" s="16">
        <f t="shared" si="3"/>
        <v>0.46092164869838348</v>
      </c>
      <c r="Q20" s="11">
        <v>1932</v>
      </c>
      <c r="S20" s="55"/>
    </row>
    <row r="21" spans="2:19" ht="14.4" x14ac:dyDescent="0.3">
      <c r="B21" s="10">
        <v>1933</v>
      </c>
      <c r="C21" s="13">
        <v>22.425831989300434</v>
      </c>
      <c r="D21" s="13">
        <v>36.429775200474381</v>
      </c>
      <c r="E21" s="22">
        <v>74.45885427448431</v>
      </c>
      <c r="F21" s="57">
        <f t="shared" si="0"/>
        <v>32.966627134125098</v>
      </c>
      <c r="G21" s="17">
        <v>60.017303813727423</v>
      </c>
      <c r="H21" s="13"/>
      <c r="I21" s="20">
        <v>0.42485049378088946</v>
      </c>
      <c r="J21" s="14">
        <v>0.44960380622480167</v>
      </c>
      <c r="K21" s="14">
        <v>7.0403968919031862E-2</v>
      </c>
      <c r="L21" s="21">
        <v>5.5141731075276958E-2</v>
      </c>
      <c r="M21" s="12"/>
      <c r="N21" s="24">
        <f t="shared" si="1"/>
        <v>3.3202270627020347</v>
      </c>
      <c r="O21" s="23">
        <f t="shared" si="2"/>
        <v>0.54928537337235106</v>
      </c>
      <c r="P21" s="16">
        <f t="shared" si="3"/>
        <v>0.51899682703026973</v>
      </c>
      <c r="Q21" s="11">
        <v>1933</v>
      </c>
      <c r="S21" s="55"/>
    </row>
    <row r="22" spans="2:19" ht="14.4" x14ac:dyDescent="0.3">
      <c r="B22" s="10">
        <v>1934</v>
      </c>
      <c r="C22" s="13">
        <v>23.684625165134573</v>
      </c>
      <c r="D22" s="13">
        <v>40.298423894330064</v>
      </c>
      <c r="E22" s="22">
        <v>73.410138017097211</v>
      </c>
      <c r="F22" s="57">
        <f t="shared" si="0"/>
        <v>35.346259431611522</v>
      </c>
      <c r="G22" s="17">
        <v>62.192276572890094</v>
      </c>
      <c r="H22" s="13"/>
      <c r="I22" s="20">
        <v>0.42250339590678104</v>
      </c>
      <c r="J22" s="14">
        <v>0.45125023516566348</v>
      </c>
      <c r="K22" s="14">
        <v>7.0734113313803748E-2</v>
      </c>
      <c r="L22" s="21">
        <v>5.5512255613751754E-2</v>
      </c>
      <c r="M22" s="12"/>
      <c r="N22" s="24">
        <f t="shared" si="1"/>
        <v>3.0994848981254757</v>
      </c>
      <c r="O22" s="23">
        <f t="shared" si="2"/>
        <v>0.56833840758643528</v>
      </c>
      <c r="P22" s="16">
        <f t="shared" si="3"/>
        <v>0.53678866062938446</v>
      </c>
      <c r="Q22" s="11">
        <v>1934</v>
      </c>
      <c r="S22" s="55"/>
    </row>
    <row r="23" spans="2:19" ht="14.4" x14ac:dyDescent="0.3">
      <c r="B23" s="10">
        <v>1935</v>
      </c>
      <c r="C23" s="13">
        <v>25.529658747365339</v>
      </c>
      <c r="D23" s="13">
        <v>45.456622152804307</v>
      </c>
      <c r="E23" s="22">
        <v>77.605003046645635</v>
      </c>
      <c r="F23" s="57">
        <f t="shared" si="0"/>
        <v>39.030092616911908</v>
      </c>
      <c r="G23" s="17">
        <v>64.671060539643719</v>
      </c>
      <c r="H23" s="13"/>
      <c r="I23" s="20">
        <v>0.42023869530579533</v>
      </c>
      <c r="J23" s="14">
        <v>0.45623606863610838</v>
      </c>
      <c r="K23" s="14">
        <v>7.1066662616485546E-2</v>
      </c>
      <c r="L23" s="21">
        <v>5.2458573441610742E-2</v>
      </c>
      <c r="M23" s="12"/>
      <c r="N23" s="24">
        <f t="shared" si="1"/>
        <v>3.0397978999486028</v>
      </c>
      <c r="O23" s="23">
        <f t="shared" si="2"/>
        <v>0.60351712638122346</v>
      </c>
      <c r="P23" s="16">
        <f t="shared" si="3"/>
        <v>0.57185747888368421</v>
      </c>
      <c r="Q23" s="11">
        <v>1935</v>
      </c>
      <c r="S23" s="55"/>
    </row>
    <row r="24" spans="2:19" ht="14.4" x14ac:dyDescent="0.3">
      <c r="B24" s="10">
        <v>1936</v>
      </c>
      <c r="C24" s="13">
        <v>25.428818560842306</v>
      </c>
      <c r="D24" s="13">
        <v>44.811847370495038</v>
      </c>
      <c r="E24" s="22">
        <v>71.312705502323013</v>
      </c>
      <c r="F24" s="57">
        <f t="shared" si="0"/>
        <v>38.26477666584826</v>
      </c>
      <c r="G24" s="17">
        <v>68.680079601899649</v>
      </c>
      <c r="H24" s="13"/>
      <c r="I24" s="20">
        <v>0.41805212786504609</v>
      </c>
      <c r="J24" s="14">
        <v>0.45920131367989503</v>
      </c>
      <c r="K24" s="14">
        <v>7.1401634345418186E-2</v>
      </c>
      <c r="L24" s="21">
        <v>5.1344924109640602E-2</v>
      </c>
      <c r="M24" s="12"/>
      <c r="N24" s="24">
        <f t="shared" si="1"/>
        <v>2.8044049837272835</v>
      </c>
      <c r="O24" s="23">
        <f t="shared" si="2"/>
        <v>0.55714519970926013</v>
      </c>
      <c r="P24" s="16">
        <f t="shared" si="3"/>
        <v>0.52853862171213761</v>
      </c>
      <c r="Q24" s="11">
        <v>1936</v>
      </c>
      <c r="S24" s="55"/>
    </row>
    <row r="25" spans="2:19" ht="14.4" x14ac:dyDescent="0.3">
      <c r="B25" s="10">
        <v>1937</v>
      </c>
      <c r="C25" s="13">
        <v>26.906383666760313</v>
      </c>
      <c r="D25" s="13">
        <v>49.280325907249967</v>
      </c>
      <c r="E25" s="22">
        <v>72.361421759710112</v>
      </c>
      <c r="F25" s="57">
        <f t="shared" si="0"/>
        <v>41.21859074938174</v>
      </c>
      <c r="G25" s="17">
        <v>73.410622029897468</v>
      </c>
      <c r="H25" s="13"/>
      <c r="I25" s="20">
        <v>0.41593971870974211</v>
      </c>
      <c r="J25" s="14">
        <v>0.4612975152684452</v>
      </c>
      <c r="K25" s="14">
        <v>7.1739046146553367E-2</v>
      </c>
      <c r="L25" s="21">
        <v>5.1023719875259319E-2</v>
      </c>
      <c r="M25" s="12"/>
      <c r="N25" s="24">
        <f t="shared" si="1"/>
        <v>2.6893774598592444</v>
      </c>
      <c r="O25" s="23">
        <f t="shared" si="2"/>
        <v>0.56147992769486288</v>
      </c>
      <c r="P25" s="16">
        <f t="shared" si="3"/>
        <v>0.53283113314857933</v>
      </c>
      <c r="Q25" s="11">
        <v>1937</v>
      </c>
      <c r="S25" s="55"/>
    </row>
    <row r="26" spans="2:19" ht="14.4" x14ac:dyDescent="0.3">
      <c r="B26" s="10">
        <v>1938</v>
      </c>
      <c r="C26" s="13">
        <v>28.054936299700625</v>
      </c>
      <c r="D26" s="13">
        <v>52.228935574267048</v>
      </c>
      <c r="E26" s="22">
        <v>75.507570531871409</v>
      </c>
      <c r="F26" s="57">
        <f t="shared" si="0"/>
        <v>43.460065185010336</v>
      </c>
      <c r="G26" s="17">
        <v>74.61294597689421</v>
      </c>
      <c r="H26" s="13"/>
      <c r="I26" s="20">
        <v>0.41389775808806789</v>
      </c>
      <c r="J26" s="14">
        <v>0.46370840129564878</v>
      </c>
      <c r="K26" s="14">
        <v>7.2078915794383205E-2</v>
      </c>
      <c r="L26" s="21">
        <v>5.0314924821900114E-2</v>
      </c>
      <c r="M26" s="12"/>
      <c r="N26" s="24">
        <f t="shared" si="1"/>
        <v>2.6914183559446241</v>
      </c>
      <c r="O26" s="23">
        <f t="shared" si="2"/>
        <v>0.58247351871709829</v>
      </c>
      <c r="P26" s="16">
        <f t="shared" si="3"/>
        <v>0.55316640741209988</v>
      </c>
      <c r="Q26" s="11">
        <v>1938</v>
      </c>
      <c r="S26" s="55"/>
    </row>
    <row r="27" spans="2:19" ht="14.4" x14ac:dyDescent="0.3">
      <c r="B27" s="10">
        <v>1939</v>
      </c>
      <c r="C27" s="13">
        <v>28.922332819369093</v>
      </c>
      <c r="D27" s="13">
        <v>54.930900307707354</v>
      </c>
      <c r="E27" s="22">
        <v>74.45885427448431</v>
      </c>
      <c r="F27" s="57">
        <f t="shared" si="0"/>
        <v>45.12119536357239</v>
      </c>
      <c r="G27" s="17">
        <v>73.933996350316619</v>
      </c>
      <c r="H27" s="13"/>
      <c r="I27" s="20">
        <v>0.41192277962919904</v>
      </c>
      <c r="J27" s="14">
        <v>0.46362354965467517</v>
      </c>
      <c r="K27" s="14">
        <v>7.2421261192876549E-2</v>
      </c>
      <c r="L27" s="21">
        <v>5.2032409523249265E-2</v>
      </c>
      <c r="M27" s="12"/>
      <c r="N27" s="24">
        <f t="shared" si="1"/>
        <v>2.574441513397554</v>
      </c>
      <c r="O27" s="23">
        <f t="shared" si="2"/>
        <v>0.61029022629559448</v>
      </c>
      <c r="P27" s="16">
        <f t="shared" si="3"/>
        <v>0.57853535531294564</v>
      </c>
      <c r="Q27" s="11">
        <v>1939</v>
      </c>
      <c r="S27" s="55"/>
    </row>
    <row r="28" spans="2:19" ht="14.4" x14ac:dyDescent="0.3">
      <c r="B28" s="10">
        <v>1940</v>
      </c>
      <c r="C28" s="13">
        <v>30.159761548905983</v>
      </c>
      <c r="D28" s="13">
        <v>58.412310780296067</v>
      </c>
      <c r="E28" s="22">
        <v>71.312705502322999</v>
      </c>
      <c r="F28" s="57">
        <f t="shared" si="0"/>
        <v>47.1720881207304</v>
      </c>
      <c r="G28" s="17">
        <v>73.460975335466671</v>
      </c>
      <c r="H28" s="13"/>
      <c r="I28" s="20">
        <v>0.41001154070639018</v>
      </c>
      <c r="J28" s="14">
        <v>0.46232302136559827</v>
      </c>
      <c r="K28" s="14">
        <v>7.3678170686626993E-2</v>
      </c>
      <c r="L28" s="21">
        <v>5.3987267241384529E-2</v>
      </c>
      <c r="M28" s="12"/>
      <c r="N28" s="24">
        <f t="shared" si="1"/>
        <v>2.3644983196132001</v>
      </c>
      <c r="O28" s="23">
        <f t="shared" si="2"/>
        <v>0.64213805908939381</v>
      </c>
      <c r="P28" s="16">
        <f t="shared" si="3"/>
        <v>0.60747078008747069</v>
      </c>
      <c r="Q28" s="11">
        <v>1940</v>
      </c>
      <c r="S28" s="55"/>
    </row>
    <row r="29" spans="2:19" ht="14.4" x14ac:dyDescent="0.3">
      <c r="B29" s="10">
        <v>1941</v>
      </c>
      <c r="C29" s="13">
        <v>30.157197815350308</v>
      </c>
      <c r="D29" s="13">
        <v>64.651805826851444</v>
      </c>
      <c r="E29" s="22">
        <v>72.361421759710097</v>
      </c>
      <c r="F29" s="57">
        <f t="shared" si="0"/>
        <v>50.445086225383939</v>
      </c>
      <c r="G29" s="17">
        <v>77.403517118549019</v>
      </c>
      <c r="H29" s="13"/>
      <c r="I29" s="20">
        <v>0.40594193105678689</v>
      </c>
      <c r="J29" s="14">
        <v>0.46585289304949618</v>
      </c>
      <c r="K29" s="14">
        <v>7.380171601286678E-2</v>
      </c>
      <c r="L29" s="21">
        <v>5.4403459880850186E-2</v>
      </c>
      <c r="M29" s="12"/>
      <c r="N29" s="24">
        <f t="shared" si="1"/>
        <v>2.3994743212805214</v>
      </c>
      <c r="O29" s="23">
        <f t="shared" si="2"/>
        <v>0.6517156855821381</v>
      </c>
      <c r="P29" s="16">
        <f t="shared" si="3"/>
        <v>0.61626009742784948</v>
      </c>
      <c r="Q29" s="11">
        <v>1941</v>
      </c>
      <c r="S29" s="55"/>
    </row>
    <row r="30" spans="2:19" ht="14.4" x14ac:dyDescent="0.3">
      <c r="B30" s="10">
        <v>1942</v>
      </c>
      <c r="C30" s="13">
        <v>29.200925199085269</v>
      </c>
      <c r="D30" s="13">
        <v>57.574487712378009</v>
      </c>
      <c r="E30" s="22">
        <v>75.507570531871409</v>
      </c>
      <c r="F30" s="57">
        <f t="shared" si="0"/>
        <v>46.903924760423422</v>
      </c>
      <c r="G30" s="17">
        <v>78.069648696404684</v>
      </c>
      <c r="H30" s="13"/>
      <c r="I30" s="20">
        <v>0.40212049246964038</v>
      </c>
      <c r="J30" s="14">
        <v>0.46844583025142211</v>
      </c>
      <c r="K30" s="14">
        <v>7.4121956251920404E-2</v>
      </c>
      <c r="L30" s="21">
        <v>5.5311721027017056E-2</v>
      </c>
      <c r="M30" s="12"/>
      <c r="N30" s="24">
        <f t="shared" si="1"/>
        <v>2.5857937725287115</v>
      </c>
      <c r="O30" s="23">
        <f t="shared" si="2"/>
        <v>0.60079589883672002</v>
      </c>
      <c r="P30" s="16">
        <f t="shared" si="3"/>
        <v>0.56756484368608739</v>
      </c>
      <c r="Q30" s="11">
        <v>1942</v>
      </c>
      <c r="S30" s="55"/>
    </row>
    <row r="31" spans="2:19" ht="14.4" x14ac:dyDescent="0.3">
      <c r="B31" s="10">
        <v>1943</v>
      </c>
      <c r="C31" s="13">
        <v>31.077578161835959</v>
      </c>
      <c r="D31" s="13">
        <v>63.147073770160553</v>
      </c>
      <c r="E31" s="22">
        <v>82.84858433358113</v>
      </c>
      <c r="F31" s="57">
        <f t="shared" si="0"/>
        <v>51.213866331255126</v>
      </c>
      <c r="G31" s="17">
        <v>80.548548681807503</v>
      </c>
      <c r="H31" s="13"/>
      <c r="I31" s="20">
        <v>0.39852518432341238</v>
      </c>
      <c r="J31" s="14">
        <v>0.47585034872453474</v>
      </c>
      <c r="K31" s="14">
        <v>7.417158050624105E-2</v>
      </c>
      <c r="L31" s="21">
        <v>5.1452886445811821E-2</v>
      </c>
      <c r="M31" s="12"/>
      <c r="N31" s="24">
        <f t="shared" si="1"/>
        <v>2.6658635979338072</v>
      </c>
      <c r="O31" s="23">
        <f t="shared" si="2"/>
        <v>0.63581364493066483</v>
      </c>
      <c r="P31" s="16">
        <f t="shared" si="3"/>
        <v>0.60309919765734965</v>
      </c>
      <c r="Q31" s="11">
        <v>1943</v>
      </c>
      <c r="S31" s="55"/>
    </row>
    <row r="32" spans="2:19" ht="14.4" x14ac:dyDescent="0.3">
      <c r="B32" s="10">
        <v>1944</v>
      </c>
      <c r="C32" s="13">
        <v>31.515122022003695</v>
      </c>
      <c r="D32" s="13">
        <v>64.921758163356571</v>
      </c>
      <c r="E32" s="22">
        <v>80.751151818806918</v>
      </c>
      <c r="F32" s="57">
        <f t="shared" si="0"/>
        <v>52.227893974031026</v>
      </c>
      <c r="G32" s="17">
        <v>79.197505124291737</v>
      </c>
      <c r="H32" s="13"/>
      <c r="I32" s="20">
        <v>0.39513652300192181</v>
      </c>
      <c r="J32" s="14">
        <v>0.47990183489631399</v>
      </c>
      <c r="K32" s="14">
        <v>7.3363428043936516E-2</v>
      </c>
      <c r="L32" s="21">
        <v>5.1598214057827767E-2</v>
      </c>
      <c r="M32" s="12"/>
      <c r="N32" s="24">
        <f t="shared" si="1"/>
        <v>2.5622985613835443</v>
      </c>
      <c r="O32" s="23">
        <f t="shared" si="2"/>
        <v>0.65946387947530816</v>
      </c>
      <c r="P32" s="16">
        <f t="shared" si="3"/>
        <v>0.62543672105873571</v>
      </c>
      <c r="Q32" s="11">
        <v>1944</v>
      </c>
      <c r="S32" s="55"/>
    </row>
    <row r="33" spans="2:19" ht="14.4" x14ac:dyDescent="0.3">
      <c r="B33" s="10">
        <v>1945</v>
      </c>
      <c r="C33" s="13">
        <v>33.951523477742413</v>
      </c>
      <c r="D33" s="13">
        <v>66.319682882063191</v>
      </c>
      <c r="E33" s="22">
        <v>85.994733105742426</v>
      </c>
      <c r="F33" s="57">
        <f t="shared" si="0"/>
        <v>54.545966962285291</v>
      </c>
      <c r="G33" s="17">
        <v>85.467707055690127</v>
      </c>
      <c r="H33" s="13"/>
      <c r="I33" s="20">
        <v>0.39193717919966237</v>
      </c>
      <c r="J33" s="14">
        <v>0.47715267718646698</v>
      </c>
      <c r="K33" s="14">
        <v>7.8027481388937697E-2</v>
      </c>
      <c r="L33" s="21">
        <v>5.2882662224933027E-2</v>
      </c>
      <c r="M33" s="12"/>
      <c r="N33" s="24">
        <f t="shared" si="1"/>
        <v>2.5328681689974224</v>
      </c>
      <c r="O33" s="23">
        <f t="shared" si="2"/>
        <v>0.63820557309140802</v>
      </c>
      <c r="P33" s="16">
        <f t="shared" si="3"/>
        <v>0.60445556333954531</v>
      </c>
      <c r="Q33" s="11">
        <v>1945</v>
      </c>
      <c r="S33" s="55"/>
    </row>
    <row r="34" spans="2:19" ht="14.4" x14ac:dyDescent="0.3">
      <c r="B34" s="10">
        <v>1946</v>
      </c>
      <c r="C34" s="13">
        <v>32.000522241877277</v>
      </c>
      <c r="D34" s="13">
        <v>66.319682882063191</v>
      </c>
      <c r="E34" s="22">
        <v>81.799868076194002</v>
      </c>
      <c r="F34" s="57">
        <f t="shared" si="0"/>
        <v>53.457724023155215</v>
      </c>
      <c r="G34" s="17">
        <v>88.527106556696324</v>
      </c>
      <c r="H34" s="13"/>
      <c r="I34" s="20">
        <v>0.38891172950733155</v>
      </c>
      <c r="J34" s="14">
        <v>0.4829867869272414</v>
      </c>
      <c r="K34" s="14">
        <v>7.5251938184316428E-2</v>
      </c>
      <c r="L34" s="21">
        <v>5.2849545381110634E-2</v>
      </c>
      <c r="M34" s="12"/>
      <c r="N34" s="24">
        <f t="shared" si="1"/>
        <v>2.5562041599792122</v>
      </c>
      <c r="O34" s="23">
        <f t="shared" si="2"/>
        <v>0.60385712469794472</v>
      </c>
      <c r="P34" s="16">
        <f t="shared" si="3"/>
        <v>0.57194355018251375</v>
      </c>
      <c r="Q34" s="11">
        <v>1946</v>
      </c>
      <c r="S34" s="55"/>
    </row>
    <row r="35" spans="2:19" ht="14.4" x14ac:dyDescent="0.3">
      <c r="B35" s="10">
        <v>1947</v>
      </c>
      <c r="C35" s="13">
        <v>31.245929998658301</v>
      </c>
      <c r="D35" s="13">
        <v>66.319682882063191</v>
      </c>
      <c r="E35" s="22">
        <v>84.946016848355299</v>
      </c>
      <c r="F35" s="57">
        <f t="shared" si="0"/>
        <v>53.701484220670366</v>
      </c>
      <c r="G35" s="17">
        <v>74.577423711395966</v>
      </c>
      <c r="H35" s="13"/>
      <c r="I35" s="20">
        <v>0.38604636115602559</v>
      </c>
      <c r="J35" s="14">
        <v>0.47549268332788924</v>
      </c>
      <c r="K35" s="14">
        <v>8.5423708739191598E-2</v>
      </c>
      <c r="L35" s="21">
        <v>5.3037246776893567E-2</v>
      </c>
      <c r="M35" s="12"/>
      <c r="N35" s="24">
        <f t="shared" si="1"/>
        <v>2.7186266131941945</v>
      </c>
      <c r="O35" s="23">
        <f t="shared" si="2"/>
        <v>0.72007695557421614</v>
      </c>
      <c r="P35" s="16">
        <f t="shared" si="3"/>
        <v>0.6818860563830722</v>
      </c>
      <c r="Q35" s="11">
        <v>1947</v>
      </c>
      <c r="S35" s="55"/>
    </row>
    <row r="36" spans="2:19" ht="14.4" x14ac:dyDescent="0.3">
      <c r="B36" s="10">
        <v>1948</v>
      </c>
      <c r="C36" s="13">
        <v>30.94084570553353</v>
      </c>
      <c r="D36" s="13">
        <v>61.537121771286202</v>
      </c>
      <c r="E36" s="22">
        <v>87.043449363129525</v>
      </c>
      <c r="F36" s="57">
        <f t="shared" si="0"/>
        <v>51.483870846687466</v>
      </c>
      <c r="G36" s="17">
        <v>81.878568495506883</v>
      </c>
      <c r="H36" s="13"/>
      <c r="I36" s="20">
        <v>0.3833287064732992</v>
      </c>
      <c r="J36" s="14">
        <v>0.47548868221058604</v>
      </c>
      <c r="K36" s="14">
        <v>8.702364733896803E-2</v>
      </c>
      <c r="L36" s="21">
        <v>5.4158963977146743E-2</v>
      </c>
      <c r="M36" s="12"/>
      <c r="N36" s="24">
        <f t="shared" si="1"/>
        <v>2.8132214029160321</v>
      </c>
      <c r="O36" s="23">
        <f t="shared" si="2"/>
        <v>0.62878323098079891</v>
      </c>
      <c r="P36" s="16">
        <f t="shared" si="3"/>
        <v>0.59472898262467588</v>
      </c>
      <c r="Q36" s="11">
        <v>1948</v>
      </c>
      <c r="S36" s="55"/>
    </row>
    <row r="37" spans="2:19" ht="14.4" x14ac:dyDescent="0.3">
      <c r="B37" s="10">
        <v>1949</v>
      </c>
      <c r="C37" s="13">
        <v>31.183545815470321</v>
      </c>
      <c r="D37" s="13">
        <v>58.456912964296293</v>
      </c>
      <c r="E37" s="22">
        <v>90.189598135290822</v>
      </c>
      <c r="F37" s="57">
        <f t="shared" si="0"/>
        <v>50.3162372514334</v>
      </c>
      <c r="G37" s="17">
        <v>80.505047208007909</v>
      </c>
      <c r="H37" s="13"/>
      <c r="I37" s="20">
        <v>0.38074762035807874</v>
      </c>
      <c r="J37" s="14">
        <v>0.47905729669502406</v>
      </c>
      <c r="K37" s="14">
        <v>8.4890677885739882E-2</v>
      </c>
      <c r="L37" s="21">
        <v>5.5304405061157254E-2</v>
      </c>
      <c r="M37" s="12"/>
      <c r="N37" s="24">
        <f t="shared" si="1"/>
        <v>2.8922175389864511</v>
      </c>
      <c r="O37" s="23">
        <f t="shared" si="2"/>
        <v>0.6250072386322183</v>
      </c>
      <c r="P37" s="16">
        <f t="shared" si="3"/>
        <v>0.59044158514074674</v>
      </c>
      <c r="Q37" s="11">
        <v>1949</v>
      </c>
      <c r="S37" s="55"/>
    </row>
    <row r="38" spans="2:19" ht="14.4" x14ac:dyDescent="0.3">
      <c r="B38" s="10">
        <v>1950</v>
      </c>
      <c r="C38" s="13">
        <v>31.426245925407109</v>
      </c>
      <c r="D38" s="13">
        <v>55.528960932422216</v>
      </c>
      <c r="E38" s="22">
        <v>105.92034199609735</v>
      </c>
      <c r="F38" s="57">
        <f t="shared" si="0"/>
        <v>50.189170066651769</v>
      </c>
      <c r="G38" s="17">
        <v>83.953227723475422</v>
      </c>
      <c r="H38" s="13"/>
      <c r="I38" s="20">
        <v>0.37829306541667002</v>
      </c>
      <c r="J38" s="14">
        <v>0.48427340653086165</v>
      </c>
      <c r="K38" s="14">
        <v>8.0959456272602495E-2</v>
      </c>
      <c r="L38" s="21">
        <v>5.6474071779865888E-2</v>
      </c>
      <c r="M38" s="12"/>
      <c r="N38" s="24">
        <f t="shared" si="1"/>
        <v>3.37044208994954</v>
      </c>
      <c r="O38" s="23">
        <f t="shared" si="2"/>
        <v>0.59782299534646266</v>
      </c>
      <c r="P38" s="16">
        <f t="shared" si="3"/>
        <v>0.56406149659561211</v>
      </c>
      <c r="Q38" s="11">
        <v>1950</v>
      </c>
      <c r="S38" s="55"/>
    </row>
    <row r="39" spans="2:19" ht="14.4" x14ac:dyDescent="0.3">
      <c r="B39" s="10">
        <v>1951</v>
      </c>
      <c r="C39" s="13">
        <v>29.460716866059844</v>
      </c>
      <c r="D39" s="13">
        <v>49.372576733294295</v>
      </c>
      <c r="E39" s="22">
        <v>111.16392328303286</v>
      </c>
      <c r="F39" s="57">
        <f t="shared" si="0"/>
        <v>47.247613359224715</v>
      </c>
      <c r="G39" s="17">
        <v>84.524628343138332</v>
      </c>
      <c r="H39" s="15"/>
      <c r="I39" s="20">
        <v>0.37255216137281544</v>
      </c>
      <c r="J39" s="14">
        <v>0.48213300452255881</v>
      </c>
      <c r="K39" s="14">
        <v>8.7646357608574532E-2</v>
      </c>
      <c r="L39" s="21">
        <v>5.7668476496051217E-2</v>
      </c>
      <c r="M39" s="12"/>
      <c r="N39" s="24">
        <f t="shared" si="1"/>
        <v>3.7732932225793534</v>
      </c>
      <c r="O39" s="23">
        <f t="shared" si="2"/>
        <v>0.55898043310426759</v>
      </c>
      <c r="P39" s="16">
        <f t="shared" si="3"/>
        <v>0.52674488313604162</v>
      </c>
      <c r="Q39" s="11">
        <v>1951</v>
      </c>
      <c r="S39" s="55"/>
    </row>
    <row r="40" spans="2:19" ht="14.4" x14ac:dyDescent="0.3">
      <c r="B40" s="10">
        <v>1952</v>
      </c>
      <c r="C40" s="13">
        <v>34.357447957390214</v>
      </c>
      <c r="D40" s="13">
        <v>66.918117301281953</v>
      </c>
      <c r="E40" s="22">
        <v>142.62541100464594</v>
      </c>
      <c r="F40" s="57">
        <f t="shared" ref="F40:F71" si="4">(C40*I40+D40*J40+E40*K40)*(1/SUM(I40:K40))</f>
        <v>61.231025824193011</v>
      </c>
      <c r="G40" s="17">
        <v>90.364673967550829</v>
      </c>
      <c r="H40" s="15"/>
      <c r="I40" s="20">
        <v>0.36689838020340332</v>
      </c>
      <c r="J40" s="14">
        <v>0.48689353684066666</v>
      </c>
      <c r="K40" s="14">
        <v>8.7117361845822097E-2</v>
      </c>
      <c r="L40" s="21">
        <v>5.9090721110107929E-2</v>
      </c>
      <c r="M40" s="12"/>
      <c r="N40" s="24">
        <f t="shared" ref="N40:N71" si="5">E40/C40</f>
        <v>4.1512225000392533</v>
      </c>
      <c r="O40" s="23">
        <f t="shared" ref="O40:O71" si="6">F40/G40</f>
        <v>0.67759914506171448</v>
      </c>
      <c r="P40" s="16">
        <f t="shared" ref="P40:P71" si="7">F40/G40*(SUM(I40:K40))</f>
        <v>0.63755932295642515</v>
      </c>
      <c r="Q40" s="11">
        <v>1952</v>
      </c>
      <c r="S40" s="55"/>
    </row>
    <row r="41" spans="2:19" ht="14.4" x14ac:dyDescent="0.3">
      <c r="B41" s="10">
        <v>1953</v>
      </c>
      <c r="C41" s="13">
        <v>31.114325009467233</v>
      </c>
      <c r="D41" s="13">
        <v>45.662338884903562</v>
      </c>
      <c r="E41" s="22">
        <v>100.67676070916185</v>
      </c>
      <c r="F41" s="57">
        <f t="shared" si="4"/>
        <v>45.165470807840947</v>
      </c>
      <c r="G41" s="17">
        <v>97.8447786035576</v>
      </c>
      <c r="H41" s="15"/>
      <c r="I41" s="20">
        <v>0.36133039974816183</v>
      </c>
      <c r="J41" s="14">
        <v>0.49087545741340544</v>
      </c>
      <c r="K41" s="14">
        <v>8.7067077566303136E-2</v>
      </c>
      <c r="L41" s="21">
        <v>6.0727065272129614E-2</v>
      </c>
      <c r="M41" s="12"/>
      <c r="N41" s="24">
        <f t="shared" si="5"/>
        <v>3.2357044762670792</v>
      </c>
      <c r="O41" s="23">
        <f t="shared" si="6"/>
        <v>0.46160328075185347</v>
      </c>
      <c r="P41" s="16">
        <f t="shared" si="7"/>
        <v>0.43357146819180653</v>
      </c>
      <c r="Q41" s="11">
        <v>1953</v>
      </c>
      <c r="S41" s="55"/>
    </row>
    <row r="42" spans="2:19" ht="14.4" x14ac:dyDescent="0.3">
      <c r="B42" s="10">
        <v>1954</v>
      </c>
      <c r="C42" s="13">
        <v>26.097098441020361</v>
      </c>
      <c r="D42" s="13">
        <v>44.980924294750118</v>
      </c>
      <c r="E42" s="22">
        <v>91.238314392677921</v>
      </c>
      <c r="F42" s="57">
        <f t="shared" si="4"/>
        <v>42.106985297723121</v>
      </c>
      <c r="G42" s="17">
        <v>92.84261587205981</v>
      </c>
      <c r="H42" s="15"/>
      <c r="I42" s="20">
        <v>0.3558469179116735</v>
      </c>
      <c r="J42" s="14">
        <v>0.49472753659233021</v>
      </c>
      <c r="K42" s="14">
        <v>8.7016822310950107E-2</v>
      </c>
      <c r="L42" s="21">
        <v>6.2408723185046172E-2</v>
      </c>
      <c r="M42" s="12"/>
      <c r="N42" s="24">
        <f t="shared" si="5"/>
        <v>3.4961095233969095</v>
      </c>
      <c r="O42" s="23">
        <f t="shared" si="6"/>
        <v>0.45353079404556995</v>
      </c>
      <c r="P42" s="16">
        <f t="shared" si="7"/>
        <v>0.42522651626408575</v>
      </c>
      <c r="Q42" s="11">
        <v>1954</v>
      </c>
      <c r="S42" s="55"/>
    </row>
    <row r="43" spans="2:19" ht="14.4" x14ac:dyDescent="0.3">
      <c r="B43" s="10">
        <v>1955</v>
      </c>
      <c r="C43" s="13">
        <v>23.429960965271317</v>
      </c>
      <c r="D43" s="13">
        <v>45.883774541794587</v>
      </c>
      <c r="E43" s="22">
        <v>77.605003046645592</v>
      </c>
      <c r="F43" s="57">
        <f t="shared" si="4"/>
        <v>40.423385296986773</v>
      </c>
      <c r="G43" s="17">
        <v>90.396184476283281</v>
      </c>
      <c r="H43" s="15"/>
      <c r="I43" s="20">
        <v>0.35044665235887468</v>
      </c>
      <c r="J43" s="14">
        <v>0.49844980189786697</v>
      </c>
      <c r="K43" s="14">
        <v>8.6966596063010229E-2</v>
      </c>
      <c r="L43" s="21">
        <v>6.4136949680248106E-2</v>
      </c>
      <c r="M43" s="12"/>
      <c r="N43" s="24">
        <f t="shared" si="5"/>
        <v>3.3122122209966274</v>
      </c>
      <c r="O43" s="23">
        <f t="shared" si="6"/>
        <v>0.44718021597020413</v>
      </c>
      <c r="P43" s="16">
        <f t="shared" si="7"/>
        <v>0.41849944096052066</v>
      </c>
      <c r="Q43" s="11">
        <v>1955</v>
      </c>
      <c r="S43" s="55"/>
    </row>
    <row r="44" spans="2:19" ht="14.4" x14ac:dyDescent="0.3">
      <c r="B44" s="10">
        <v>1956</v>
      </c>
      <c r="C44" s="13">
        <v>27.086699593509124</v>
      </c>
      <c r="D44" s="13">
        <v>63.091788944397692</v>
      </c>
      <c r="E44" s="22">
        <v>87.043449363129511</v>
      </c>
      <c r="F44" s="57">
        <f t="shared" si="4"/>
        <v>52.017247666942026</v>
      </c>
      <c r="G44" s="17">
        <v>94.948994725774838</v>
      </c>
      <c r="H44" s="15"/>
      <c r="I44" s="20">
        <v>0.3451283402151763</v>
      </c>
      <c r="J44" s="14">
        <v>0.50204222664108333</v>
      </c>
      <c r="K44" s="14">
        <v>8.6916398805740369E-2</v>
      </c>
      <c r="L44" s="21">
        <v>6.5913034337999901E-2</v>
      </c>
      <c r="M44" s="12"/>
      <c r="N44" s="24">
        <f t="shared" si="5"/>
        <v>3.2135125603854675</v>
      </c>
      <c r="O44" s="23">
        <f t="shared" si="6"/>
        <v>0.54784411164304236</v>
      </c>
      <c r="P44" s="16">
        <f t="shared" si="7"/>
        <v>0.51173404390044341</v>
      </c>
      <c r="Q44" s="11">
        <v>1956</v>
      </c>
      <c r="S44" s="55"/>
    </row>
    <row r="45" spans="2:19" ht="14.4" x14ac:dyDescent="0.3">
      <c r="B45" s="10">
        <v>1957</v>
      </c>
      <c r="C45" s="13">
        <v>30.988702065239394</v>
      </c>
      <c r="D45" s="13">
        <v>66.78181367432434</v>
      </c>
      <c r="E45" s="22">
        <v>103.82290948132315</v>
      </c>
      <c r="F45" s="57">
        <f t="shared" si="4"/>
        <v>57.183514432516837</v>
      </c>
      <c r="G45" s="17">
        <v>99.378791146770112</v>
      </c>
      <c r="H45" s="15"/>
      <c r="I45" s="20">
        <v>0.33989073777113527</v>
      </c>
      <c r="J45" s="14">
        <v>0.50550472925674961</v>
      </c>
      <c r="K45" s="14">
        <v>8.6866230522407079E-2</v>
      </c>
      <c r="L45" s="21">
        <v>6.7738302449708063E-2</v>
      </c>
      <c r="M45" s="12"/>
      <c r="N45" s="24">
        <f t="shared" si="5"/>
        <v>3.3503471446706135</v>
      </c>
      <c r="O45" s="23">
        <f t="shared" si="6"/>
        <v>0.57540963995088146</v>
      </c>
      <c r="P45" s="16">
        <f t="shared" si="7"/>
        <v>0.5364323677274111</v>
      </c>
      <c r="Q45" s="11">
        <v>1957</v>
      </c>
      <c r="S45" s="55"/>
    </row>
    <row r="46" spans="2:19" ht="14.4" x14ac:dyDescent="0.3">
      <c r="B46" s="10">
        <v>1958</v>
      </c>
      <c r="C46" s="13">
        <v>29.506009492210048</v>
      </c>
      <c r="D46" s="13">
        <v>58.851625732950495</v>
      </c>
      <c r="E46" s="22">
        <v>98.579328194387628</v>
      </c>
      <c r="F46" s="57">
        <f t="shared" si="4"/>
        <v>52.000778912131551</v>
      </c>
      <c r="G46" s="17">
        <v>108.28771904952426</v>
      </c>
      <c r="H46" s="15"/>
      <c r="I46" s="20">
        <v>0.33473262019160788</v>
      </c>
      <c r="J46" s="14">
        <v>0.50883717260526906</v>
      </c>
      <c r="K46" s="14">
        <v>8.6816091196286541E-2</v>
      </c>
      <c r="L46" s="21">
        <v>6.9614116006836549E-2</v>
      </c>
      <c r="M46" s="12"/>
      <c r="N46" s="24">
        <f t="shared" si="5"/>
        <v>3.3409915434485913</v>
      </c>
      <c r="O46" s="23">
        <f t="shared" si="6"/>
        <v>0.48020938448569167</v>
      </c>
      <c r="P46" s="16">
        <f t="shared" si="7"/>
        <v>0.44678003268653316</v>
      </c>
      <c r="Q46" s="11">
        <v>1958</v>
      </c>
      <c r="S46" s="55"/>
    </row>
    <row r="47" spans="2:19" ht="14.4" x14ac:dyDescent="0.3">
      <c r="B47" s="10">
        <v>1959</v>
      </c>
      <c r="C47" s="13">
        <v>34.702697409553842</v>
      </c>
      <c r="D47" s="13">
        <v>72.346775587359033</v>
      </c>
      <c r="E47" s="22">
        <v>113.26135579780708</v>
      </c>
      <c r="F47" s="57">
        <f t="shared" si="4"/>
        <v>62.804356979685181</v>
      </c>
      <c r="G47" s="17">
        <v>101.39420701557574</v>
      </c>
      <c r="H47" s="15"/>
      <c r="I47" s="20">
        <v>0.32965278122931702</v>
      </c>
      <c r="J47" s="14">
        <v>0.51201267143187845</v>
      </c>
      <c r="K47" s="14">
        <v>8.6765980810664625E-2</v>
      </c>
      <c r="L47" s="21">
        <v>7.156856652813981E-2</v>
      </c>
      <c r="M47" s="12"/>
      <c r="N47" s="24">
        <f t="shared" si="5"/>
        <v>3.263762308189496</v>
      </c>
      <c r="O47" s="23">
        <f t="shared" si="6"/>
        <v>0.61940774358082851</v>
      </c>
      <c r="P47" s="16">
        <f t="shared" si="7"/>
        <v>0.57507761927631906</v>
      </c>
      <c r="Q47" s="11">
        <v>1959</v>
      </c>
      <c r="S47" s="55"/>
    </row>
    <row r="48" spans="2:19" ht="14.4" x14ac:dyDescent="0.3">
      <c r="B48" s="10">
        <v>1960</v>
      </c>
      <c r="C48" s="13">
        <v>37.148499221663357</v>
      </c>
      <c r="D48" s="13">
        <v>77.181701692971245</v>
      </c>
      <c r="E48" s="22">
        <v>113.26135579780708</v>
      </c>
      <c r="F48" s="57">
        <f t="shared" si="4"/>
        <v>66.520851805318969</v>
      </c>
      <c r="G48" s="17">
        <v>101.14681927466694</v>
      </c>
      <c r="H48" s="15"/>
      <c r="I48" s="20">
        <v>0.3248731275699952</v>
      </c>
      <c r="J48" s="14">
        <v>0.51488795603172499</v>
      </c>
      <c r="K48" s="14">
        <v>8.6715899348836764E-2</v>
      </c>
      <c r="L48" s="21">
        <v>7.3523017049443057E-2</v>
      </c>
      <c r="M48" s="12"/>
      <c r="N48" s="24">
        <f t="shared" si="5"/>
        <v>3.0488810630540382</v>
      </c>
      <c r="O48" s="23">
        <f t="shared" si="6"/>
        <v>0.65766627445475856</v>
      </c>
      <c r="P48" s="16">
        <f t="shared" si="7"/>
        <v>0.60931266574517762</v>
      </c>
      <c r="Q48" s="11">
        <v>1960</v>
      </c>
      <c r="S48" s="55"/>
    </row>
    <row r="49" spans="2:19" ht="14.4" x14ac:dyDescent="0.3">
      <c r="B49" s="10">
        <v>1961</v>
      </c>
      <c r="C49" s="13">
        <v>40.982990043094318</v>
      </c>
      <c r="D49" s="13">
        <v>92.318307267709315</v>
      </c>
      <c r="E49" s="22">
        <v>120.60236959951679</v>
      </c>
      <c r="F49" s="57">
        <f t="shared" si="4"/>
        <v>77.319616212335561</v>
      </c>
      <c r="G49" s="17">
        <v>108.62877336041976</v>
      </c>
      <c r="H49" s="15"/>
      <c r="I49" s="20">
        <v>0.32009347391067344</v>
      </c>
      <c r="J49" s="14">
        <v>0.51553352431880384</v>
      </c>
      <c r="K49" s="14">
        <v>9.007719092831204E-2</v>
      </c>
      <c r="L49" s="21">
        <v>7.4295810842210749E-2</v>
      </c>
      <c r="M49" s="12"/>
      <c r="N49" s="24">
        <f t="shared" si="5"/>
        <v>2.9427420857458504</v>
      </c>
      <c r="O49" s="23">
        <f t="shared" si="6"/>
        <v>0.71177841579593792</v>
      </c>
      <c r="P49" s="16">
        <f t="shared" si="7"/>
        <v>0.65889626125439449</v>
      </c>
      <c r="Q49" s="11">
        <v>1961</v>
      </c>
      <c r="S49" s="55"/>
    </row>
    <row r="50" spans="2:19" ht="14.4" x14ac:dyDescent="0.3">
      <c r="B50" s="10">
        <v>1962</v>
      </c>
      <c r="C50" s="13">
        <v>37.744139984430774</v>
      </c>
      <c r="D50" s="13">
        <v>84.495599973980859</v>
      </c>
      <c r="E50" s="22">
        <v>113.26135579780708</v>
      </c>
      <c r="F50" s="57">
        <f t="shared" si="4"/>
        <v>71.664876318273926</v>
      </c>
      <c r="G50" s="17">
        <v>111.55430753790699</v>
      </c>
      <c r="H50" s="15"/>
      <c r="I50" s="20">
        <v>0.31141297836430687</v>
      </c>
      <c r="J50" s="14">
        <v>0.51994152095963919</v>
      </c>
      <c r="K50" s="14">
        <v>9.3568773275306188E-2</v>
      </c>
      <c r="L50" s="21">
        <v>7.5076727400747667E-2</v>
      </c>
      <c r="M50" s="12"/>
      <c r="N50" s="24">
        <f t="shared" si="5"/>
        <v>3.000766631443363</v>
      </c>
      <c r="O50" s="23">
        <f t="shared" si="6"/>
        <v>0.64242141697595734</v>
      </c>
      <c r="P50" s="16">
        <f t="shared" si="7"/>
        <v>0.59419051937725131</v>
      </c>
      <c r="Q50" s="11">
        <v>1962</v>
      </c>
      <c r="S50" s="55"/>
    </row>
    <row r="51" spans="2:19" ht="14.4" x14ac:dyDescent="0.3">
      <c r="B51" s="10">
        <v>1963</v>
      </c>
      <c r="C51" s="13">
        <v>36.06489450546669</v>
      </c>
      <c r="D51" s="13">
        <v>79.055969074368363</v>
      </c>
      <c r="E51" s="22">
        <v>105.92034199609735</v>
      </c>
      <c r="F51" s="57">
        <f t="shared" si="4"/>
        <v>67.787244120731941</v>
      </c>
      <c r="G51" s="17">
        <v>112.33027019134668</v>
      </c>
      <c r="H51" s="15"/>
      <c r="I51" s="20">
        <v>0.30296788593944068</v>
      </c>
      <c r="J51" s="14">
        <v>0.52397056522244001</v>
      </c>
      <c r="K51" s="14">
        <v>9.7195696735407927E-2</v>
      </c>
      <c r="L51" s="21">
        <v>7.5865852102711309E-2</v>
      </c>
      <c r="M51" s="12"/>
      <c r="N51" s="24">
        <f t="shared" si="5"/>
        <v>2.9369375246624392</v>
      </c>
      <c r="O51" s="23">
        <f t="shared" si="6"/>
        <v>0.60346373248511875</v>
      </c>
      <c r="P51" s="16">
        <f t="shared" si="7"/>
        <v>0.55768144220705251</v>
      </c>
      <c r="Q51" s="11">
        <v>1963</v>
      </c>
      <c r="S51" s="55"/>
    </row>
    <row r="52" spans="2:19" ht="14.4" x14ac:dyDescent="0.3">
      <c r="B52" s="10">
        <v>1964</v>
      </c>
      <c r="C52" s="13">
        <v>41.302602159701216</v>
      </c>
      <c r="D52" s="13">
        <v>95.56588392834945</v>
      </c>
      <c r="E52" s="22">
        <v>115.35878831258128</v>
      </c>
      <c r="F52" s="57">
        <f t="shared" si="4"/>
        <v>80.407984188939068</v>
      </c>
      <c r="G52" s="17">
        <v>109.70222708480176</v>
      </c>
      <c r="H52" s="15"/>
      <c r="I52" s="20">
        <v>0.294751812826612</v>
      </c>
      <c r="J52" s="14">
        <v>0.52762170853395451</v>
      </c>
      <c r="K52" s="14">
        <v>0.10096320741627755</v>
      </c>
      <c r="L52" s="21">
        <v>7.6663271223155985E-2</v>
      </c>
      <c r="M52" s="12"/>
      <c r="N52" s="24">
        <f t="shared" si="5"/>
        <v>2.7930150227952559</v>
      </c>
      <c r="O52" s="23">
        <f t="shared" si="6"/>
        <v>0.73296583237806356</v>
      </c>
      <c r="P52" s="16">
        <f t="shared" si="7"/>
        <v>0.67677427397315781</v>
      </c>
      <c r="Q52" s="11">
        <v>1964</v>
      </c>
      <c r="S52" s="55"/>
    </row>
    <row r="53" spans="2:19" ht="14.4" x14ac:dyDescent="0.3">
      <c r="B53" s="10">
        <v>1965</v>
      </c>
      <c r="C53" s="13">
        <v>45.152475382466193</v>
      </c>
      <c r="D53" s="13">
        <v>95.737503833180014</v>
      </c>
      <c r="E53" s="22">
        <v>125.8459508864523</v>
      </c>
      <c r="F53" s="57">
        <f t="shared" si="4"/>
        <v>83.436547016790115</v>
      </c>
      <c r="G53" s="17">
        <v>120.62643049139866</v>
      </c>
      <c r="H53" s="15"/>
      <c r="I53" s="20">
        <v>0.28675854833650594</v>
      </c>
      <c r="J53" s="14">
        <v>0.53089562494372999</v>
      </c>
      <c r="K53" s="14">
        <v>0.10487675477579876</v>
      </c>
      <c r="L53" s="21">
        <v>7.7469071943965365E-2</v>
      </c>
      <c r="M53" s="12"/>
      <c r="N53" s="24">
        <f t="shared" si="5"/>
        <v>2.7871329272751533</v>
      </c>
      <c r="O53" s="23">
        <f t="shared" si="6"/>
        <v>0.69169374138729578</v>
      </c>
      <c r="P53" s="16">
        <f t="shared" si="7"/>
        <v>0.63810886917257281</v>
      </c>
      <c r="Q53" s="11">
        <v>1965</v>
      </c>
      <c r="S53" s="55"/>
    </row>
    <row r="54" spans="2:19" ht="14.4" x14ac:dyDescent="0.3">
      <c r="B54" s="10">
        <v>1966</v>
      </c>
      <c r="C54" s="13">
        <v>46.330709734573588</v>
      </c>
      <c r="D54" s="13">
        <v>96.45303076765822</v>
      </c>
      <c r="E54" s="22">
        <v>152.06385732112989</v>
      </c>
      <c r="F54" s="57">
        <f t="shared" si="4"/>
        <v>87.855081301987681</v>
      </c>
      <c r="G54" s="17">
        <v>146.30194637465431</v>
      </c>
      <c r="H54" s="15"/>
      <c r="I54" s="20">
        <v>0.27898205020517497</v>
      </c>
      <c r="J54" s="14">
        <v>0.53379260792707783</v>
      </c>
      <c r="K54" s="14">
        <v>0.1089419995043632</v>
      </c>
      <c r="L54" s="21">
        <v>7.828334236338394E-2</v>
      </c>
      <c r="M54" s="12"/>
      <c r="N54" s="24">
        <f t="shared" si="5"/>
        <v>3.2821396044286053</v>
      </c>
      <c r="O54" s="23">
        <f t="shared" si="6"/>
        <v>0.60050521185142558</v>
      </c>
      <c r="P54" s="16">
        <f t="shared" si="7"/>
        <v>0.55349565676106405</v>
      </c>
      <c r="Q54" s="11">
        <v>1966</v>
      </c>
      <c r="S54" s="55"/>
    </row>
    <row r="55" spans="2:19" ht="14.4" x14ac:dyDescent="0.3">
      <c r="B55" s="10">
        <v>1967</v>
      </c>
      <c r="C55" s="13">
        <v>47.1784387883744</v>
      </c>
      <c r="D55" s="13">
        <v>97.31166308903201</v>
      </c>
      <c r="E55" s="22">
        <v>166.7458849245493</v>
      </c>
      <c r="F55" s="57">
        <f t="shared" si="4"/>
        <v>91.068305001419517</v>
      </c>
      <c r="G55" s="17">
        <v>144.79532580723071</v>
      </c>
      <c r="H55" s="15"/>
      <c r="I55" s="20">
        <v>0.27141644002657433</v>
      </c>
      <c r="J55" s="14">
        <v>0.53631256675508765</v>
      </c>
      <c r="K55" s="14">
        <v>0.11316482171268903</v>
      </c>
      <c r="L55" s="21">
        <v>7.9106171505648984E-2</v>
      </c>
      <c r="M55" s="12"/>
      <c r="N55" s="24">
        <f t="shared" si="5"/>
        <v>3.5343663166242463</v>
      </c>
      <c r="O55" s="23">
        <f t="shared" si="6"/>
        <v>0.62894506085549207</v>
      </c>
      <c r="P55" s="16">
        <f t="shared" si="7"/>
        <v>0.5791916250038267</v>
      </c>
      <c r="Q55" s="11">
        <v>1967</v>
      </c>
      <c r="S55" s="55"/>
    </row>
    <row r="56" spans="2:19" ht="14.4" x14ac:dyDescent="0.3">
      <c r="B56" s="10">
        <v>1968</v>
      </c>
      <c r="C56" s="13">
        <v>44.731336672459037</v>
      </c>
      <c r="D56" s="13">
        <v>98.022708643962318</v>
      </c>
      <c r="E56" s="22">
        <v>177.23304749842035</v>
      </c>
      <c r="F56" s="57">
        <f t="shared" si="4"/>
        <v>92.848466036519454</v>
      </c>
      <c r="G56" s="17">
        <v>158.37064377344791</v>
      </c>
      <c r="H56" s="15"/>
      <c r="I56" s="20">
        <v>0.26405599880896041</v>
      </c>
      <c r="J56" s="14">
        <v>0.53845502242329957</v>
      </c>
      <c r="K56" s="14">
        <v>0.11755132943701656</v>
      </c>
      <c r="L56" s="21">
        <v>7.9937649330723407E-2</v>
      </c>
      <c r="M56" s="12"/>
      <c r="N56" s="24">
        <f t="shared" si="5"/>
        <v>3.9621674799524214</v>
      </c>
      <c r="O56" s="23">
        <f t="shared" si="6"/>
        <v>0.58627321215755668</v>
      </c>
      <c r="P56" s="16">
        <f t="shared" si="7"/>
        <v>0.53940790971210906</v>
      </c>
      <c r="Q56" s="11">
        <v>1968</v>
      </c>
      <c r="S56" s="55"/>
    </row>
    <row r="57" spans="2:19" ht="14.4" x14ac:dyDescent="0.3">
      <c r="B57" s="10">
        <v>1969</v>
      </c>
      <c r="C57" s="13">
        <v>44.229104909877684</v>
      </c>
      <c r="D57" s="13">
        <v>97.006929279776173</v>
      </c>
      <c r="E57" s="22">
        <v>188.76892632967852</v>
      </c>
      <c r="F57" s="57">
        <f t="shared" si="4"/>
        <v>94.446605810780397</v>
      </c>
      <c r="G57" s="17">
        <v>173.45045965321498</v>
      </c>
      <c r="H57" s="15"/>
      <c r="I57" s="20">
        <v>0.25689516265179402</v>
      </c>
      <c r="J57" s="14">
        <v>0.54021910313009125</v>
      </c>
      <c r="K57" s="14">
        <v>0.12210786747398344</v>
      </c>
      <c r="L57" s="21">
        <v>8.0777866744131246E-2</v>
      </c>
      <c r="M57" s="12"/>
      <c r="N57" s="24">
        <f t="shared" si="5"/>
        <v>4.2679798000506395</v>
      </c>
      <c r="O57" s="23">
        <f t="shared" si="6"/>
        <v>0.54451631895130459</v>
      </c>
      <c r="P57" s="16">
        <f t="shared" si="7"/>
        <v>0.50053145229905127</v>
      </c>
      <c r="Q57" s="11">
        <v>1969</v>
      </c>
      <c r="S57" s="55"/>
    </row>
    <row r="58" spans="2:19" ht="14.4" x14ac:dyDescent="0.3">
      <c r="B58" s="10">
        <v>1970</v>
      </c>
      <c r="C58" s="13">
        <v>47.185010436032869</v>
      </c>
      <c r="D58" s="13">
        <v>101.5779364186138</v>
      </c>
      <c r="E58" s="22">
        <v>200.30480516093667</v>
      </c>
      <c r="F58" s="57">
        <f t="shared" si="4"/>
        <v>100.41095314355952</v>
      </c>
      <c r="G58" s="17">
        <v>181.06994637661526</v>
      </c>
      <c r="H58" s="15"/>
      <c r="I58" s="20">
        <v>0.24992851853987957</v>
      </c>
      <c r="J58" s="14">
        <v>0.54160353929526606</v>
      </c>
      <c r="K58" s="14">
        <v>0.12684102655795812</v>
      </c>
      <c r="L58" s="21">
        <v>8.1626915606896208E-2</v>
      </c>
      <c r="M58" s="12"/>
      <c r="N58" s="24">
        <f t="shared" si="5"/>
        <v>4.2450940099395158</v>
      </c>
      <c r="O58" s="23">
        <f t="shared" si="6"/>
        <v>0.55454234760036003</v>
      </c>
      <c r="P58" s="16">
        <f t="shared" si="7"/>
        <v>0.50927676619233542</v>
      </c>
      <c r="Q58" s="11">
        <v>1970</v>
      </c>
      <c r="S58" s="55"/>
    </row>
    <row r="59" spans="2:19" ht="14.4" x14ac:dyDescent="0.3">
      <c r="B59" s="10">
        <v>1971</v>
      </c>
      <c r="C59" s="13">
        <v>54.301079295295359</v>
      </c>
      <c r="D59" s="13">
        <v>130.73080417075599</v>
      </c>
      <c r="E59" s="22">
        <v>238.05859042687234</v>
      </c>
      <c r="F59" s="57">
        <f t="shared" si="4"/>
        <v>125.61803572694468</v>
      </c>
      <c r="G59" s="17">
        <v>204.68350039109538</v>
      </c>
      <c r="H59" s="15"/>
      <c r="I59" s="20">
        <v>0.24631529782796613</v>
      </c>
      <c r="J59" s="14">
        <v>0.5381729715537048</v>
      </c>
      <c r="K59" s="14">
        <v>0.13175765289410635</v>
      </c>
      <c r="L59" s="21">
        <v>8.3754077724222747E-2</v>
      </c>
      <c r="M59" s="12"/>
      <c r="N59" s="24">
        <f t="shared" si="5"/>
        <v>4.3840489639677882</v>
      </c>
      <c r="O59" s="23">
        <f t="shared" si="6"/>
        <v>0.61371842618932271</v>
      </c>
      <c r="P59" s="16">
        <f t="shared" si="7"/>
        <v>0.56231700542147456</v>
      </c>
      <c r="Q59" s="11">
        <v>1971</v>
      </c>
      <c r="S59" s="55"/>
    </row>
    <row r="60" spans="2:19" ht="14.4" x14ac:dyDescent="0.3">
      <c r="B60" s="10">
        <v>1972</v>
      </c>
      <c r="C60" s="13">
        <v>51.454651751590355</v>
      </c>
      <c r="D60" s="13">
        <v>142.61542273173382</v>
      </c>
      <c r="E60" s="22">
        <v>241.20473919903367</v>
      </c>
      <c r="F60" s="57">
        <f t="shared" si="4"/>
        <v>132.86042859995894</v>
      </c>
      <c r="G60" s="17">
        <v>175.92613619394675</v>
      </c>
      <c r="H60" s="15"/>
      <c r="I60" s="20">
        <v>0.24270207711605271</v>
      </c>
      <c r="J60" s="14">
        <v>0.53744998360117291</v>
      </c>
      <c r="K60" s="14">
        <v>0.13396669944122505</v>
      </c>
      <c r="L60" s="21">
        <v>8.5881239841549287E-2</v>
      </c>
      <c r="M60" s="12"/>
      <c r="N60" s="24">
        <f t="shared" si="5"/>
        <v>4.6877149293227616</v>
      </c>
      <c r="O60" s="23">
        <f t="shared" si="6"/>
        <v>0.75520574415099551</v>
      </c>
      <c r="P60" s="16">
        <f t="shared" si="7"/>
        <v>0.69034773850784814</v>
      </c>
      <c r="Q60" s="11">
        <v>1972</v>
      </c>
      <c r="S60" s="55"/>
    </row>
    <row r="61" spans="2:19" ht="14.4" x14ac:dyDescent="0.3">
      <c r="B61" s="10">
        <v>1973</v>
      </c>
      <c r="C61" s="13">
        <v>27.369495612548064</v>
      </c>
      <c r="D61" s="13">
        <v>90.404363412566298</v>
      </c>
      <c r="E61" s="22">
        <v>147.86899229158152</v>
      </c>
      <c r="F61" s="57">
        <f t="shared" si="4"/>
        <v>82.230427702107448</v>
      </c>
      <c r="G61" s="17">
        <v>137.38285234288662</v>
      </c>
      <c r="H61" s="15"/>
      <c r="I61" s="20">
        <v>0.24225418207756005</v>
      </c>
      <c r="J61" s="14">
        <v>0.53211559792955287</v>
      </c>
      <c r="K61" s="14">
        <v>0.13621278282483976</v>
      </c>
      <c r="L61" s="21">
        <v>8.9417437168047245E-2</v>
      </c>
      <c r="M61" s="12"/>
      <c r="N61" s="24">
        <f t="shared" si="5"/>
        <v>5.4026933628907718</v>
      </c>
      <c r="O61" s="23">
        <f t="shared" si="6"/>
        <v>0.59854942811110701</v>
      </c>
      <c r="P61" s="16">
        <f t="shared" si="7"/>
        <v>0.54502867223101148</v>
      </c>
      <c r="Q61" s="11">
        <v>1973</v>
      </c>
      <c r="S61" s="55"/>
    </row>
    <row r="62" spans="2:19" ht="14.4" x14ac:dyDescent="0.3">
      <c r="B62" s="10">
        <v>1974</v>
      </c>
      <c r="C62" s="13">
        <v>28.245319472149603</v>
      </c>
      <c r="D62" s="13">
        <v>86.95071357433342</v>
      </c>
      <c r="E62" s="22">
        <v>124.79723462906524</v>
      </c>
      <c r="F62" s="57">
        <f t="shared" si="4"/>
        <v>77.077780753088106</v>
      </c>
      <c r="G62" s="17">
        <v>177.20415802765328</v>
      </c>
      <c r="H62" s="15"/>
      <c r="I62" s="20">
        <v>0.24180711360787094</v>
      </c>
      <c r="J62" s="14">
        <v>0.52659712343389331</v>
      </c>
      <c r="K62" s="14">
        <v>0.13849652400391552</v>
      </c>
      <c r="L62" s="21">
        <v>9.3099238954320152E-2</v>
      </c>
      <c r="M62" s="12"/>
      <c r="N62" s="24">
        <f t="shared" si="5"/>
        <v>4.418333265874991</v>
      </c>
      <c r="O62" s="23">
        <f t="shared" si="6"/>
        <v>0.43496598280193782</v>
      </c>
      <c r="P62" s="16">
        <f t="shared" si="7"/>
        <v>0.3944709808320595</v>
      </c>
      <c r="Q62" s="11">
        <v>1974</v>
      </c>
      <c r="S62" s="55"/>
    </row>
    <row r="63" spans="2:19" ht="14.4" x14ac:dyDescent="0.3">
      <c r="B63" s="10">
        <v>1975</v>
      </c>
      <c r="C63" s="13">
        <v>25.727325875795184</v>
      </c>
      <c r="D63" s="13">
        <v>88.779116429868495</v>
      </c>
      <c r="E63" s="22">
        <v>108.0177745108716</v>
      </c>
      <c r="F63" s="57">
        <f t="shared" si="4"/>
        <v>74.927353452441039</v>
      </c>
      <c r="G63" s="17">
        <v>137.3284121149909</v>
      </c>
      <c r="H63" s="15"/>
      <c r="I63" s="20">
        <v>0.2413608701815923</v>
      </c>
      <c r="J63" s="14">
        <v>0.52088793494280528</v>
      </c>
      <c r="K63" s="14">
        <v>0.14081855434840471</v>
      </c>
      <c r="L63" s="21">
        <v>9.6932640527197619E-2</v>
      </c>
      <c r="M63" s="12"/>
      <c r="N63" s="24">
        <f t="shared" si="5"/>
        <v>4.198562067132559</v>
      </c>
      <c r="O63" s="23">
        <f t="shared" si="6"/>
        <v>0.54560707648539031</v>
      </c>
      <c r="P63" s="16">
        <f t="shared" si="7"/>
        <v>0.49271994187133672</v>
      </c>
      <c r="Q63" s="11">
        <v>1975</v>
      </c>
      <c r="S63" s="55"/>
    </row>
    <row r="64" spans="2:19" ht="14.4" x14ac:dyDescent="0.3">
      <c r="B64" s="10">
        <v>1976</v>
      </c>
      <c r="C64" s="13">
        <v>25.727325875795184</v>
      </c>
      <c r="D64" s="13">
        <v>93.350123568706124</v>
      </c>
      <c r="E64" s="22">
        <v>115.35878831258134</v>
      </c>
      <c r="F64" s="57">
        <f t="shared" si="4"/>
        <v>78.921056472002633</v>
      </c>
      <c r="G64" s="17">
        <v>146.45031841313076</v>
      </c>
      <c r="H64" s="15"/>
      <c r="I64" s="20">
        <v>0.23886640415706525</v>
      </c>
      <c r="J64" s="14">
        <v>0.5190258177286915</v>
      </c>
      <c r="K64" s="14">
        <v>0.14317951581379765</v>
      </c>
      <c r="L64" s="21">
        <v>9.892826230044563E-2</v>
      </c>
      <c r="M64" s="12"/>
      <c r="N64" s="24">
        <f t="shared" si="5"/>
        <v>4.4839012367435105</v>
      </c>
      <c r="O64" s="23">
        <f t="shared" si="6"/>
        <v>0.53889303435564639</v>
      </c>
      <c r="P64" s="16">
        <f t="shared" si="7"/>
        <v>0.48558128290102798</v>
      </c>
      <c r="Q64" s="11">
        <v>1976</v>
      </c>
      <c r="S64" s="55"/>
    </row>
    <row r="65" spans="2:19" ht="14.4" x14ac:dyDescent="0.3">
      <c r="B65" s="10">
        <v>1977</v>
      </c>
      <c r="C65" s="13">
        <v>29.887489208902483</v>
      </c>
      <c r="D65" s="13">
        <v>96.905351343357623</v>
      </c>
      <c r="E65" s="22">
        <v>127.94338340122654</v>
      </c>
      <c r="F65" s="57">
        <f t="shared" si="4"/>
        <v>84.475918133217831</v>
      </c>
      <c r="G65" s="17">
        <v>150.57002971605385</v>
      </c>
      <c r="H65" s="15"/>
      <c r="I65" s="20">
        <v>0.23639771845369315</v>
      </c>
      <c r="J65" s="14">
        <v>0.51228667283657892</v>
      </c>
      <c r="K65" s="14">
        <v>0.15039172463603417</v>
      </c>
      <c r="L65" s="21">
        <v>0.10092388407369363</v>
      </c>
      <c r="M65" s="12"/>
      <c r="N65" s="24">
        <f t="shared" si="5"/>
        <v>4.2808341144667477</v>
      </c>
      <c r="O65" s="23">
        <f t="shared" si="6"/>
        <v>0.56104072166634478</v>
      </c>
      <c r="P65" s="16">
        <f t="shared" si="7"/>
        <v>0.50441831291226913</v>
      </c>
      <c r="Q65" s="11">
        <v>1977</v>
      </c>
      <c r="S65" s="55"/>
    </row>
    <row r="66" spans="2:19" ht="14.4" x14ac:dyDescent="0.3">
      <c r="B66" s="10">
        <v>1978</v>
      </c>
      <c r="C66" s="13">
        <v>30.653835086053835</v>
      </c>
      <c r="D66" s="13">
        <v>92.435922140938615</v>
      </c>
      <c r="E66" s="22">
        <v>135.28439720293628</v>
      </c>
      <c r="F66" s="57">
        <f t="shared" si="4"/>
        <v>83.751596124479775</v>
      </c>
      <c r="G66" s="17">
        <v>169.22644673634383</v>
      </c>
      <c r="H66" s="15"/>
      <c r="I66" s="20">
        <v>0.23395454663170398</v>
      </c>
      <c r="J66" s="14">
        <v>0.51148110335353925</v>
      </c>
      <c r="K66" s="14">
        <v>0.1548643541804213</v>
      </c>
      <c r="L66" s="21">
        <v>9.969999583433542E-2</v>
      </c>
      <c r="M66" s="12"/>
      <c r="N66" s="24">
        <f t="shared" si="5"/>
        <v>4.4132943503856978</v>
      </c>
      <c r="O66" s="23">
        <f t="shared" si="6"/>
        <v>0.4949084362384884</v>
      </c>
      <c r="P66" s="16">
        <f t="shared" si="7"/>
        <v>0.44556606720713365</v>
      </c>
      <c r="Q66" s="11">
        <v>1978</v>
      </c>
      <c r="S66" s="55"/>
    </row>
    <row r="67" spans="2:19" ht="14.4" x14ac:dyDescent="0.3">
      <c r="B67" s="10">
        <v>1979</v>
      </c>
      <c r="C67" s="13">
        <v>31.091747015854605</v>
      </c>
      <c r="D67" s="13">
        <v>109.70417133210296</v>
      </c>
      <c r="E67" s="22">
        <v>133.18696468816208</v>
      </c>
      <c r="F67" s="57">
        <f t="shared" si="4"/>
        <v>93.652264206086187</v>
      </c>
      <c r="G67" s="17">
        <v>196.08189618847717</v>
      </c>
      <c r="H67" s="15"/>
      <c r="I67" s="20">
        <v>0.23153662500498234</v>
      </c>
      <c r="J67" s="14">
        <v>0.5090667323281457</v>
      </c>
      <c r="K67" s="14">
        <v>0.15969664683253648</v>
      </c>
      <c r="L67" s="21">
        <v>9.969999583433542E-2</v>
      </c>
      <c r="M67" s="12"/>
      <c r="N67" s="24">
        <f t="shared" si="5"/>
        <v>4.2836758133998094</v>
      </c>
      <c r="O67" s="23">
        <f t="shared" si="6"/>
        <v>0.4776181076710217</v>
      </c>
      <c r="P67" s="16">
        <f t="shared" si="7"/>
        <v>0.42999958432581764</v>
      </c>
      <c r="Q67" s="11">
        <v>1979</v>
      </c>
      <c r="S67" s="55"/>
    </row>
    <row r="68" spans="2:19" ht="14.4" x14ac:dyDescent="0.3">
      <c r="B68" s="10">
        <v>1980</v>
      </c>
      <c r="C68" s="13">
        <v>35.251910348961921</v>
      </c>
      <c r="D68" s="13">
        <v>111.22784037838218</v>
      </c>
      <c r="E68" s="22">
        <v>147.86899229158152</v>
      </c>
      <c r="F68" s="57">
        <f t="shared" si="4"/>
        <v>98.403129954372105</v>
      </c>
      <c r="G68" s="17">
        <v>191.45507360857815</v>
      </c>
      <c r="H68" s="15"/>
      <c r="I68" s="20">
        <v>0.22911051681089811</v>
      </c>
      <c r="J68" s="14">
        <v>0.51461234328411753</v>
      </c>
      <c r="K68" s="14">
        <v>0.15907646012823751</v>
      </c>
      <c r="L68" s="21">
        <v>9.7200679776746901E-2</v>
      </c>
      <c r="M68" s="12"/>
      <c r="N68" s="24">
        <f t="shared" si="5"/>
        <v>4.1946377041077403</v>
      </c>
      <c r="O68" s="23">
        <f t="shared" si="6"/>
        <v>0.51397504437805164</v>
      </c>
      <c r="P68" s="16">
        <f t="shared" si="7"/>
        <v>0.46401632067622139</v>
      </c>
      <c r="Q68" s="11">
        <v>1980</v>
      </c>
      <c r="S68" s="55"/>
    </row>
    <row r="69" spans="2:19" ht="14.4" x14ac:dyDescent="0.3">
      <c r="B69" s="10">
        <v>1981</v>
      </c>
      <c r="C69" s="13">
        <v>41.492155348622873</v>
      </c>
      <c r="D69" s="13">
        <v>122.5399248859033</v>
      </c>
      <c r="E69" s="22">
        <v>169.89203369671066</v>
      </c>
      <c r="F69" s="57">
        <f t="shared" si="4"/>
        <v>111.13556857346697</v>
      </c>
      <c r="G69" s="17">
        <v>185.56193159122012</v>
      </c>
      <c r="H69" s="15"/>
      <c r="I69" s="20">
        <v>0.22016665163354587</v>
      </c>
      <c r="J69" s="14">
        <v>0.52492104355450475</v>
      </c>
      <c r="K69" s="14">
        <v>0.15907646012823751</v>
      </c>
      <c r="L69" s="21">
        <v>9.5835844683711854E-2</v>
      </c>
      <c r="M69" s="12"/>
      <c r="N69" s="24">
        <f t="shared" si="5"/>
        <v>4.0945579295472632</v>
      </c>
      <c r="O69" s="23">
        <f t="shared" si="6"/>
        <v>0.59891362210160004</v>
      </c>
      <c r="P69" s="16">
        <f t="shared" si="7"/>
        <v>0.54151622923491183</v>
      </c>
      <c r="Q69" s="11">
        <v>1981</v>
      </c>
      <c r="S69" s="55"/>
    </row>
    <row r="70" spans="2:19" ht="14.4" x14ac:dyDescent="0.3">
      <c r="B70" s="10">
        <v>1982</v>
      </c>
      <c r="C70" s="13">
        <v>41.820589295973456</v>
      </c>
      <c r="D70" s="13">
        <v>116.4988771659914</v>
      </c>
      <c r="E70" s="22">
        <v>159.40487112283964</v>
      </c>
      <c r="F70" s="57">
        <f t="shared" si="4"/>
        <v>105.46049209650462</v>
      </c>
      <c r="G70" s="17">
        <v>157.43808865883432</v>
      </c>
      <c r="H70" s="15"/>
      <c r="I70" s="20">
        <v>0.22521095577822481</v>
      </c>
      <c r="J70" s="14">
        <v>0.5210112203743793</v>
      </c>
      <c r="K70" s="14">
        <v>0.15907646012823751</v>
      </c>
      <c r="L70" s="21">
        <v>9.4701363719158368E-2</v>
      </c>
      <c r="M70" s="12"/>
      <c r="N70" s="24">
        <f t="shared" si="5"/>
        <v>3.8116361774506933</v>
      </c>
      <c r="O70" s="23">
        <f t="shared" si="6"/>
        <v>0.66985373739537535</v>
      </c>
      <c r="P70" s="16">
        <f t="shared" si="7"/>
        <v>0.60641767497165833</v>
      </c>
      <c r="Q70" s="11">
        <v>1982</v>
      </c>
      <c r="S70" s="55"/>
    </row>
    <row r="71" spans="2:19" ht="14.4" x14ac:dyDescent="0.3">
      <c r="B71" s="10">
        <v>1983</v>
      </c>
      <c r="C71" s="13">
        <v>41.492155348622873</v>
      </c>
      <c r="D71" s="13">
        <v>94.296960351496963</v>
      </c>
      <c r="E71" s="22">
        <v>155.21000609329124</v>
      </c>
      <c r="F71" s="57">
        <f t="shared" si="4"/>
        <v>91.049462801144969</v>
      </c>
      <c r="G71" s="17">
        <v>143.94970044132421</v>
      </c>
      <c r="H71" s="15"/>
      <c r="I71" s="20">
        <v>0.22540225623937543</v>
      </c>
      <c r="J71" s="14">
        <v>0.52882994077330947</v>
      </c>
      <c r="K71" s="14">
        <v>0.14733283869947994</v>
      </c>
      <c r="L71" s="21">
        <v>9.8434964287835158E-2</v>
      </c>
      <c r="M71" s="12"/>
      <c r="N71" s="24">
        <f t="shared" si="5"/>
        <v>3.7407072442777469</v>
      </c>
      <c r="O71" s="23">
        <f t="shared" si="6"/>
        <v>0.63250887304387216</v>
      </c>
      <c r="P71" s="16">
        <f t="shared" si="7"/>
        <v>0.57024788471405963</v>
      </c>
      <c r="Q71" s="11">
        <v>1983</v>
      </c>
      <c r="S71" s="55"/>
    </row>
    <row r="72" spans="2:19" ht="14.4" x14ac:dyDescent="0.3">
      <c r="B72" s="10">
        <v>1984</v>
      </c>
      <c r="C72" s="13">
        <v>39.740507629419795</v>
      </c>
      <c r="D72" s="13">
        <v>91.857081794473146</v>
      </c>
      <c r="E72" s="22">
        <v>148.91770854896862</v>
      </c>
      <c r="F72" s="57">
        <f t="shared" ref="F72:F99" si="8">(C72*I72+D72*J72+E72*K72)*(1/SUM(I72:K72))</f>
        <v>88.321637397179501</v>
      </c>
      <c r="G72" s="17">
        <v>140.40972326824252</v>
      </c>
      <c r="H72" s="15"/>
      <c r="I72" s="20">
        <v>0.22559355670052608</v>
      </c>
      <c r="J72" s="14">
        <v>0.52182014383276865</v>
      </c>
      <c r="K72" s="14">
        <v>0.15041773461019334</v>
      </c>
      <c r="L72" s="21">
        <v>0.10216856485651196</v>
      </c>
      <c r="M72" s="12"/>
      <c r="N72" s="24">
        <f t="shared" ref="N72:N99" si="9">E72/C72</f>
        <v>3.7472522982752547</v>
      </c>
      <c r="O72" s="23">
        <f t="shared" ref="O72:O99" si="10">F72/G72</f>
        <v>0.62902792870296786</v>
      </c>
      <c r="P72" s="16">
        <f t="shared" ref="P72:P99" si="11">F72/G72*(SUM(I72:K72))</f>
        <v>0.56476104797272131</v>
      </c>
      <c r="Q72" s="11">
        <v>1984</v>
      </c>
      <c r="S72" s="55"/>
    </row>
    <row r="73" spans="2:19" ht="14.4" x14ac:dyDescent="0.3">
      <c r="B73" s="10">
        <v>1985</v>
      </c>
      <c r="C73" s="13">
        <v>41.273199383722485</v>
      </c>
      <c r="D73" s="13">
        <v>76.770196087424893</v>
      </c>
      <c r="E73" s="22">
        <v>153.11257357851701</v>
      </c>
      <c r="F73" s="57">
        <f t="shared" si="8"/>
        <v>80.503784582577453</v>
      </c>
      <c r="G73" s="17">
        <v>148.96730387919382</v>
      </c>
      <c r="H73" s="15"/>
      <c r="I73" s="20">
        <v>0.22575270891980875</v>
      </c>
      <c r="J73" s="14">
        <v>0.51652221341067706</v>
      </c>
      <c r="K73" s="14">
        <v>0.1485342535493166</v>
      </c>
      <c r="L73" s="21">
        <v>0.10919082412019769</v>
      </c>
      <c r="M73" s="12"/>
      <c r="N73" s="24">
        <f t="shared" si="9"/>
        <v>3.7097335768668871</v>
      </c>
      <c r="O73" s="23">
        <f t="shared" si="10"/>
        <v>0.54041244277242617</v>
      </c>
      <c r="P73" s="16">
        <f t="shared" si="11"/>
        <v>0.48140436278129589</v>
      </c>
      <c r="Q73" s="11">
        <v>1985</v>
      </c>
      <c r="S73" s="55"/>
    </row>
    <row r="74" spans="2:19" ht="14.4" x14ac:dyDescent="0.3">
      <c r="B74" s="10">
        <v>1986</v>
      </c>
      <c r="C74" s="13">
        <v>40.94476543637191</v>
      </c>
      <c r="D74" s="13">
        <v>80.70232735873752</v>
      </c>
      <c r="E74" s="22">
        <v>154.16128983590411</v>
      </c>
      <c r="F74" s="57">
        <f t="shared" si="8"/>
        <v>82.712506507184656</v>
      </c>
      <c r="G74" s="17">
        <v>154.48061077831883</v>
      </c>
      <c r="H74" s="15"/>
      <c r="I74" s="20">
        <v>0.22591197341813551</v>
      </c>
      <c r="J74" s="14">
        <v>0.51929278552305014</v>
      </c>
      <c r="K74" s="14">
        <v>0.1466743568145559</v>
      </c>
      <c r="L74" s="21">
        <v>0.10812088424425853</v>
      </c>
      <c r="M74" s="12"/>
      <c r="N74" s="24">
        <f t="shared" si="9"/>
        <v>3.7651037487434253</v>
      </c>
      <c r="O74" s="23">
        <f t="shared" si="10"/>
        <v>0.53542322295629641</v>
      </c>
      <c r="P74" s="16">
        <f t="shared" si="11"/>
        <v>0.47753279064535087</v>
      </c>
      <c r="Q74" s="11">
        <v>1986</v>
      </c>
      <c r="S74" s="55"/>
    </row>
    <row r="75" spans="2:19" ht="14.4" x14ac:dyDescent="0.3">
      <c r="B75" s="10">
        <v>1987</v>
      </c>
      <c r="C75" s="13">
        <v>42.367979208224405</v>
      </c>
      <c r="D75" s="13">
        <v>84.61462847489905</v>
      </c>
      <c r="E75" s="22">
        <v>158.35615486545254</v>
      </c>
      <c r="F75" s="57">
        <f t="shared" si="8"/>
        <v>85.886132857700076</v>
      </c>
      <c r="G75" s="17">
        <v>170.88410973959154</v>
      </c>
      <c r="H75" s="15"/>
      <c r="I75" s="20">
        <v>0.22607135027471725</v>
      </c>
      <c r="J75" s="14">
        <v>0.5176443872834724</v>
      </c>
      <c r="K75" s="14">
        <v>0.14483774909078972</v>
      </c>
      <c r="L75" s="21">
        <v>0.11144651335102063</v>
      </c>
      <c r="M75" s="12"/>
      <c r="N75" s="24">
        <f t="shared" si="9"/>
        <v>3.7376376646897684</v>
      </c>
      <c r="O75" s="23">
        <f t="shared" si="10"/>
        <v>0.50259870849654209</v>
      </c>
      <c r="P75" s="16">
        <f t="shared" si="11"/>
        <v>0.44658583481987651</v>
      </c>
      <c r="Q75" s="11">
        <v>1987</v>
      </c>
      <c r="S75" s="55"/>
    </row>
    <row r="76" spans="2:19" ht="14.4" x14ac:dyDescent="0.3">
      <c r="B76" s="10">
        <v>1988</v>
      </c>
      <c r="C76" s="13">
        <v>43.13432508537575</v>
      </c>
      <c r="D76" s="13">
        <v>91.192409417312263</v>
      </c>
      <c r="E76" s="22">
        <v>162.55101989500093</v>
      </c>
      <c r="F76" s="57">
        <f t="shared" si="8"/>
        <v>90.649118483079192</v>
      </c>
      <c r="G76" s="17">
        <v>193.04462643353483</v>
      </c>
      <c r="H76" s="15"/>
      <c r="I76" s="20">
        <v>0.22623083956882067</v>
      </c>
      <c r="J76" s="14">
        <v>0.51327333648771067</v>
      </c>
      <c r="K76" s="14">
        <v>0.14562139034153698</v>
      </c>
      <c r="L76" s="21">
        <v>0.1148744336019317</v>
      </c>
      <c r="M76" s="12"/>
      <c r="N76" s="24">
        <f t="shared" si="9"/>
        <v>3.7684841381721812</v>
      </c>
      <c r="O76" s="23">
        <f t="shared" si="10"/>
        <v>0.4695759740004451</v>
      </c>
      <c r="P76" s="16">
        <f t="shared" si="11"/>
        <v>0.41563369995406857</v>
      </c>
      <c r="Q76" s="11">
        <v>1988</v>
      </c>
      <c r="S76" s="55"/>
    </row>
    <row r="77" spans="2:19" ht="14.4" x14ac:dyDescent="0.3">
      <c r="B77" s="10">
        <v>1989</v>
      </c>
      <c r="C77" s="13">
        <v>45.652318681730172</v>
      </c>
      <c r="D77" s="13">
        <v>97.469502703600142</v>
      </c>
      <c r="E77" s="22">
        <v>168.84331743932356</v>
      </c>
      <c r="F77" s="57">
        <f t="shared" si="8"/>
        <v>95.697112140252543</v>
      </c>
      <c r="G77" s="17">
        <v>202.68359501451121</v>
      </c>
      <c r="H77" s="15"/>
      <c r="I77" s="20">
        <v>0.22639044137976846</v>
      </c>
      <c r="J77" s="14">
        <v>0.51273510095377284</v>
      </c>
      <c r="K77" s="14">
        <v>0.14246666635403746</v>
      </c>
      <c r="L77" s="21">
        <v>0.11840779131242121</v>
      </c>
      <c r="M77" s="12"/>
      <c r="N77" s="24">
        <f t="shared" si="9"/>
        <v>3.6984609394416981</v>
      </c>
      <c r="O77" s="23">
        <f t="shared" si="10"/>
        <v>0.472150260278347</v>
      </c>
      <c r="P77" s="16">
        <f t="shared" si="11"/>
        <v>0.41624399079120317</v>
      </c>
      <c r="Q77" s="11">
        <v>1989</v>
      </c>
      <c r="S77" s="55"/>
    </row>
    <row r="78" spans="2:19" ht="14.4" x14ac:dyDescent="0.3">
      <c r="B78" s="10">
        <v>1990</v>
      </c>
      <c r="C78" s="13">
        <v>50.250393944638247</v>
      </c>
      <c r="D78" s="13">
        <v>111.91716249717925</v>
      </c>
      <c r="E78" s="22">
        <v>177.23304749842038</v>
      </c>
      <c r="F78" s="57">
        <f t="shared" si="8"/>
        <v>107.06272011933126</v>
      </c>
      <c r="G78" s="17">
        <v>201.8525874574251</v>
      </c>
      <c r="H78" s="15"/>
      <c r="I78" s="20">
        <v>0.22655015578693924</v>
      </c>
      <c r="J78" s="14">
        <v>0.5027584168211372</v>
      </c>
      <c r="K78" s="14">
        <v>0.14864159781826883</v>
      </c>
      <c r="L78" s="21">
        <v>0.12204982957365479</v>
      </c>
      <c r="M78" s="12"/>
      <c r="N78" s="24">
        <f t="shared" si="9"/>
        <v>3.5269981702766584</v>
      </c>
      <c r="O78" s="23">
        <f t="shared" si="10"/>
        <v>0.5304005337157891</v>
      </c>
      <c r="P78" s="16">
        <f t="shared" si="11"/>
        <v>0.4656652389700015</v>
      </c>
      <c r="Q78" s="11">
        <v>1990</v>
      </c>
      <c r="S78" s="55"/>
    </row>
    <row r="79" spans="2:19" ht="14.4" x14ac:dyDescent="0.3">
      <c r="B79" s="10">
        <v>1991</v>
      </c>
      <c r="C79" s="13">
        <v>51.34517376914016</v>
      </c>
      <c r="D79" s="13">
        <v>109.12289271448506</v>
      </c>
      <c r="E79" s="22">
        <v>180.3791962705817</v>
      </c>
      <c r="F79" s="57">
        <f t="shared" si="8"/>
        <v>106.37012624611658</v>
      </c>
      <c r="G79" s="17">
        <v>215.41266491858923</v>
      </c>
      <c r="H79" s="15"/>
      <c r="I79" s="20">
        <v>0.22670998286976762</v>
      </c>
      <c r="J79" s="14">
        <v>0.50270605763156295</v>
      </c>
      <c r="K79" s="14">
        <v>0.149858303190473</v>
      </c>
      <c r="L79" s="21">
        <v>0.12072565630819646</v>
      </c>
      <c r="M79" s="12"/>
      <c r="N79" s="24">
        <f t="shared" si="9"/>
        <v>3.513070129660258</v>
      </c>
      <c r="O79" s="23">
        <f t="shared" si="10"/>
        <v>0.49379699325625526</v>
      </c>
      <c r="P79" s="16">
        <f t="shared" si="11"/>
        <v>0.43418302716237978</v>
      </c>
      <c r="Q79" s="11">
        <v>1991</v>
      </c>
      <c r="S79" s="55"/>
    </row>
    <row r="80" spans="2:19" ht="14.4" x14ac:dyDescent="0.3">
      <c r="B80" s="10">
        <v>1992</v>
      </c>
      <c r="C80" s="13">
        <v>51.23569578668998</v>
      </c>
      <c r="D80" s="13">
        <v>112.31008135155946</v>
      </c>
      <c r="E80" s="22">
        <v>186.6714938149043</v>
      </c>
      <c r="F80" s="57">
        <f t="shared" si="8"/>
        <v>110.29300208075642</v>
      </c>
      <c r="G80" s="17">
        <v>234.61862940828092</v>
      </c>
      <c r="H80" s="15"/>
      <c r="I80" s="20">
        <v>0.22686992270774428</v>
      </c>
      <c r="J80" s="14">
        <v>0.49355252790129744</v>
      </c>
      <c r="K80" s="14">
        <v>0.16238592383247011</v>
      </c>
      <c r="L80" s="21">
        <v>0.11719162555848814</v>
      </c>
      <c r="M80" s="12"/>
      <c r="N80" s="24">
        <f t="shared" si="9"/>
        <v>3.6433875045256601</v>
      </c>
      <c r="O80" s="23">
        <f t="shared" si="10"/>
        <v>0.47009481880838061</v>
      </c>
      <c r="P80" s="16">
        <f t="shared" si="11"/>
        <v>0.41500364282560354</v>
      </c>
      <c r="Q80" s="11">
        <v>1992</v>
      </c>
      <c r="S80" s="55"/>
    </row>
    <row r="81" spans="2:19" ht="14.4" x14ac:dyDescent="0.3">
      <c r="B81" s="10">
        <v>1993</v>
      </c>
      <c r="C81" s="13">
        <v>53.340083383335866</v>
      </c>
      <c r="D81" s="13">
        <v>113.53310790147673</v>
      </c>
      <c r="E81" s="22">
        <v>192.96379135922692</v>
      </c>
      <c r="F81" s="57">
        <f t="shared" si="8"/>
        <v>113.00325744410597</v>
      </c>
      <c r="G81" s="17">
        <v>245.0863113776021</v>
      </c>
      <c r="H81" s="15"/>
      <c r="I81" s="20">
        <v>0.22702997538041586</v>
      </c>
      <c r="J81" s="14">
        <v>0.48757404664114107</v>
      </c>
      <c r="K81" s="14">
        <v>0.16616932073794657</v>
      </c>
      <c r="L81" s="21">
        <v>0.11922665724049655</v>
      </c>
      <c r="M81" s="12"/>
      <c r="N81" s="24">
        <f t="shared" si="9"/>
        <v>3.6176132304193453</v>
      </c>
      <c r="O81" s="23">
        <f t="shared" si="10"/>
        <v>0.46107535263363997</v>
      </c>
      <c r="P81" s="16">
        <f t="shared" si="11"/>
        <v>0.40610287960314789</v>
      </c>
      <c r="Q81" s="11">
        <v>1993</v>
      </c>
      <c r="S81" s="55"/>
    </row>
    <row r="82" spans="2:19" ht="14.4" x14ac:dyDescent="0.3">
      <c r="B82" s="10">
        <v>1994</v>
      </c>
      <c r="C82" s="13">
        <v>54.938246011110259</v>
      </c>
      <c r="D82" s="13">
        <v>120.88106285449111</v>
      </c>
      <c r="E82" s="22">
        <v>199.25608890354951</v>
      </c>
      <c r="F82" s="57">
        <f t="shared" si="8"/>
        <v>118.96577553307057</v>
      </c>
      <c r="G82" s="17">
        <v>257.53405508449862</v>
      </c>
      <c r="H82" s="15"/>
      <c r="I82" s="20">
        <v>0.22726318676809895</v>
      </c>
      <c r="J82" s="14">
        <v>0.48329238045700851</v>
      </c>
      <c r="K82" s="14">
        <v>0.16970237204517569</v>
      </c>
      <c r="L82" s="21">
        <v>0.11974206072971688</v>
      </c>
      <c r="M82" s="12"/>
      <c r="N82" s="24">
        <f t="shared" si="9"/>
        <v>3.6269102741877415</v>
      </c>
      <c r="O82" s="23">
        <f t="shared" si="10"/>
        <v>0.46194191868736395</v>
      </c>
      <c r="P82" s="16">
        <f t="shared" si="11"/>
        <v>0.40662804140629971</v>
      </c>
      <c r="Q82" s="11">
        <v>1994</v>
      </c>
      <c r="S82" s="55"/>
    </row>
    <row r="83" spans="2:19" ht="14.4" x14ac:dyDescent="0.3">
      <c r="B83" s="10">
        <v>1995</v>
      </c>
      <c r="C83" s="13">
        <v>57.298782398649799</v>
      </c>
      <c r="D83" s="13">
        <v>126.78824232652225</v>
      </c>
      <c r="E83" s="22">
        <v>212.8894002495818</v>
      </c>
      <c r="F83" s="57">
        <f t="shared" si="8"/>
        <v>125.7366665513627</v>
      </c>
      <c r="G83" s="17">
        <v>285.93885224265006</v>
      </c>
      <c r="H83" s="15"/>
      <c r="I83" s="20">
        <v>0.22388309899399389</v>
      </c>
      <c r="J83" s="14">
        <v>0.48549031592705799</v>
      </c>
      <c r="K83" s="14">
        <v>0.16994941075153583</v>
      </c>
      <c r="L83" s="21">
        <v>0.12067717432741229</v>
      </c>
      <c r="M83" s="12"/>
      <c r="N83" s="24">
        <f t="shared" si="9"/>
        <v>3.7154262505689539</v>
      </c>
      <c r="O83" s="23">
        <f t="shared" si="10"/>
        <v>0.43973271056100321</v>
      </c>
      <c r="P83" s="16">
        <f t="shared" si="11"/>
        <v>0.38666700959116751</v>
      </c>
      <c r="Q83" s="11">
        <v>1995</v>
      </c>
      <c r="S83" s="55"/>
    </row>
    <row r="84" spans="2:19" ht="14.4" x14ac:dyDescent="0.3">
      <c r="B84" s="10">
        <v>1996</v>
      </c>
      <c r="C84" s="13">
        <v>60.11065808632523</v>
      </c>
      <c r="D84" s="13">
        <v>131.97503405806179</v>
      </c>
      <c r="E84" s="22">
        <v>217.08426527913019</v>
      </c>
      <c r="F84" s="57">
        <f t="shared" si="8"/>
        <v>130.86109698794635</v>
      </c>
      <c r="G84" s="17">
        <v>286.52631317783653</v>
      </c>
      <c r="H84" s="15"/>
      <c r="I84" s="20">
        <v>0.22029821099115196</v>
      </c>
      <c r="J84" s="14">
        <v>0.48648697717005451</v>
      </c>
      <c r="K84" s="14">
        <v>0.17448070555772041</v>
      </c>
      <c r="L84" s="21">
        <v>0.11873410628107307</v>
      </c>
      <c r="M84" s="12"/>
      <c r="N84" s="24">
        <f t="shared" si="9"/>
        <v>3.6114105582969054</v>
      </c>
      <c r="O84" s="23">
        <f t="shared" si="10"/>
        <v>0.45671580922735566</v>
      </c>
      <c r="P84" s="16">
        <f t="shared" si="11"/>
        <v>0.40248806579430851</v>
      </c>
      <c r="Q84" s="11">
        <v>1996</v>
      </c>
      <c r="S84" s="55"/>
    </row>
    <row r="85" spans="2:19" ht="14.4" x14ac:dyDescent="0.3">
      <c r="B85" s="10">
        <v>1997</v>
      </c>
      <c r="C85" s="13">
        <v>61.589406789155134</v>
      </c>
      <c r="D85" s="13">
        <v>135.14474011622485</v>
      </c>
      <c r="E85" s="22">
        <v>223.37656282345284</v>
      </c>
      <c r="F85" s="57">
        <f t="shared" si="8"/>
        <v>134.27853594549293</v>
      </c>
      <c r="G85" s="17">
        <v>296.03893654750203</v>
      </c>
      <c r="H85" s="15"/>
      <c r="I85" s="20">
        <v>0.21660537782882525</v>
      </c>
      <c r="J85" s="14">
        <v>0.48723646316672875</v>
      </c>
      <c r="K85" s="14">
        <v>0.17197698496081426</v>
      </c>
      <c r="L85" s="21">
        <v>0.12418117404363167</v>
      </c>
      <c r="M85" s="12"/>
      <c r="N85" s="24">
        <f t="shared" si="9"/>
        <v>3.6268666069176319</v>
      </c>
      <c r="O85" s="23">
        <f t="shared" si="10"/>
        <v>0.45358403699017064</v>
      </c>
      <c r="P85" s="16">
        <f t="shared" si="11"/>
        <v>0.39725743874928116</v>
      </c>
      <c r="Q85" s="11">
        <v>1997</v>
      </c>
      <c r="S85" s="55"/>
    </row>
    <row r="86" spans="2:19" ht="14.4" x14ac:dyDescent="0.3">
      <c r="B86" s="10">
        <v>1998</v>
      </c>
      <c r="C86" s="13">
        <v>62.340109805971657</v>
      </c>
      <c r="D86" s="13">
        <v>138.74667881868285</v>
      </c>
      <c r="E86" s="22">
        <v>223.37656282345284</v>
      </c>
      <c r="F86" s="57">
        <f t="shared" si="8"/>
        <v>136.26015733312738</v>
      </c>
      <c r="G86" s="17">
        <v>293.41559927653191</v>
      </c>
      <c r="H86" s="15"/>
      <c r="I86" s="20">
        <v>0.21814664691490407</v>
      </c>
      <c r="J86" s="14">
        <v>0.48284558695676427</v>
      </c>
      <c r="K86" s="14">
        <v>0.17132025245604482</v>
      </c>
      <c r="L86" s="21">
        <v>0.12768751367228678</v>
      </c>
      <c r="M86" s="12"/>
      <c r="N86" s="24">
        <f t="shared" si="9"/>
        <v>3.5831916805840347</v>
      </c>
      <c r="O86" s="23">
        <f t="shared" si="10"/>
        <v>0.46439302364666674</v>
      </c>
      <c r="P86" s="16">
        <f t="shared" si="11"/>
        <v>0.40509583309046837</v>
      </c>
      <c r="Q86" s="11">
        <v>1998</v>
      </c>
      <c r="S86" s="55"/>
    </row>
    <row r="87" spans="2:19" ht="14.4" x14ac:dyDescent="0.3">
      <c r="B87" s="10">
        <v>1999</v>
      </c>
      <c r="C87" s="13">
        <v>62.811478849193932</v>
      </c>
      <c r="D87" s="13">
        <v>142.06046242494421</v>
      </c>
      <c r="E87" s="22">
        <v>226.52271159561417</v>
      </c>
      <c r="F87" s="57">
        <f t="shared" si="8"/>
        <v>138.5591454074964</v>
      </c>
      <c r="G87" s="17">
        <v>283.14860255068942</v>
      </c>
      <c r="H87" s="15"/>
      <c r="I87" s="20">
        <v>0.22034680245993743</v>
      </c>
      <c r="J87" s="14">
        <v>0.47762559000551075</v>
      </c>
      <c r="K87" s="14">
        <v>0.17073475035732863</v>
      </c>
      <c r="L87" s="21">
        <v>0.13129285717722314</v>
      </c>
      <c r="M87" s="12"/>
      <c r="N87" s="24">
        <f t="shared" si="9"/>
        <v>3.6063903564423265</v>
      </c>
      <c r="O87" s="23">
        <f t="shared" si="10"/>
        <v>0.48935133057099045</v>
      </c>
      <c r="P87" s="16">
        <f t="shared" si="11"/>
        <v>0.42510299621684927</v>
      </c>
      <c r="Q87" s="11">
        <v>1999</v>
      </c>
      <c r="S87" s="55"/>
    </row>
    <row r="88" spans="2:19" ht="14.4" x14ac:dyDescent="0.3">
      <c r="B88" s="10">
        <v>2000</v>
      </c>
      <c r="C88" s="13">
        <v>63.320284806900546</v>
      </c>
      <c r="D88" s="13">
        <v>144.0775480983207</v>
      </c>
      <c r="E88" s="22">
        <v>233.86372539732386</v>
      </c>
      <c r="F88" s="57">
        <f t="shared" si="8"/>
        <v>141.10104389882275</v>
      </c>
      <c r="G88" s="17">
        <v>286.39699854680509</v>
      </c>
      <c r="H88" s="15"/>
      <c r="I88" s="20">
        <v>0.22200000000000003</v>
      </c>
      <c r="J88" s="14">
        <v>0.47199999999999992</v>
      </c>
      <c r="K88" s="14">
        <v>0.17100000000000001</v>
      </c>
      <c r="L88" s="21">
        <v>0.13500000000000001</v>
      </c>
      <c r="M88" s="12"/>
      <c r="N88" s="24">
        <f t="shared" si="9"/>
        <v>3.6933460755981589</v>
      </c>
      <c r="O88" s="23">
        <f t="shared" si="10"/>
        <v>0.4926764058798716</v>
      </c>
      <c r="P88" s="16">
        <f t="shared" si="11"/>
        <v>0.42616509108608891</v>
      </c>
      <c r="Q88" s="11">
        <v>2000</v>
      </c>
      <c r="S88" s="55"/>
    </row>
    <row r="89" spans="2:19" ht="14.4" x14ac:dyDescent="0.3">
      <c r="B89" s="10">
        <v>2001</v>
      </c>
      <c r="C89" s="13">
        <v>64.429196153366306</v>
      </c>
      <c r="D89" s="13">
        <v>146.52686641599215</v>
      </c>
      <c r="E89" s="22">
        <v>240.15602294164646</v>
      </c>
      <c r="F89" s="57">
        <f t="shared" si="8"/>
        <v>143.97844708778666</v>
      </c>
      <c r="G89" s="17">
        <v>296.88379459222477</v>
      </c>
      <c r="H89" s="15"/>
      <c r="I89" s="20">
        <v>0.21822109496747691</v>
      </c>
      <c r="J89" s="14">
        <v>0.47656183142689956</v>
      </c>
      <c r="K89" s="14">
        <v>0.16786496350241029</v>
      </c>
      <c r="L89" s="21">
        <v>0.13735211010321322</v>
      </c>
      <c r="M89" s="12"/>
      <c r="N89" s="24">
        <f t="shared" si="9"/>
        <v>3.727440931747505</v>
      </c>
      <c r="O89" s="23">
        <f t="shared" si="10"/>
        <v>0.48496566572636152</v>
      </c>
      <c r="P89" s="16">
        <f t="shared" si="11"/>
        <v>0.41835460821123621</v>
      </c>
      <c r="Q89" s="11">
        <v>2001</v>
      </c>
      <c r="S89" s="55"/>
    </row>
    <row r="90" spans="2:19" ht="14.4" x14ac:dyDescent="0.3">
      <c r="B90" s="10">
        <v>2002</v>
      </c>
      <c r="C90" s="13">
        <v>65.781426868478988</v>
      </c>
      <c r="D90" s="13">
        <v>149.40841737795859</v>
      </c>
      <c r="E90" s="22">
        <v>244.35088797119485</v>
      </c>
      <c r="F90" s="57">
        <f t="shared" si="8"/>
        <v>147.42125572133631</v>
      </c>
      <c r="G90" s="17">
        <v>297.76879271519567</v>
      </c>
      <c r="H90" s="15"/>
      <c r="I90" s="20">
        <v>0.21550628776442515</v>
      </c>
      <c r="J90" s="14">
        <v>0.47499138779818029</v>
      </c>
      <c r="K90" s="14">
        <v>0.17177421795870099</v>
      </c>
      <c r="L90" s="21">
        <v>0.1377281064786936</v>
      </c>
      <c r="M90" s="12"/>
      <c r="N90" s="24">
        <f t="shared" si="9"/>
        <v>3.7145878343402492</v>
      </c>
      <c r="O90" s="23">
        <f t="shared" si="10"/>
        <v>0.49508631974855416</v>
      </c>
      <c r="P90" s="16">
        <f t="shared" si="11"/>
        <v>0.42689901838608074</v>
      </c>
      <c r="Q90" s="11">
        <v>2002</v>
      </c>
      <c r="S90" s="55"/>
    </row>
    <row r="91" spans="2:19" ht="14.4" x14ac:dyDescent="0.3">
      <c r="B91" s="10">
        <v>2003</v>
      </c>
      <c r="C91" s="13">
        <v>67.056009196344647</v>
      </c>
      <c r="D91" s="13">
        <v>150.70511531084341</v>
      </c>
      <c r="E91" s="22">
        <v>247.49703674335618</v>
      </c>
      <c r="F91" s="57">
        <f t="shared" si="8"/>
        <v>148.50084546397224</v>
      </c>
      <c r="G91" s="17">
        <v>300.18843369375526</v>
      </c>
      <c r="H91" s="15"/>
      <c r="I91" s="20">
        <v>0.22128126769841353</v>
      </c>
      <c r="J91" s="14">
        <v>0.46814395428473488</v>
      </c>
      <c r="K91" s="14">
        <v>0.17162580494047452</v>
      </c>
      <c r="L91" s="21">
        <v>0.13894897307637705</v>
      </c>
      <c r="M91" s="12"/>
      <c r="N91" s="24">
        <f t="shared" si="9"/>
        <v>3.6909001849285077</v>
      </c>
      <c r="O91" s="23">
        <f t="shared" si="10"/>
        <v>0.49469209601682751</v>
      </c>
      <c r="P91" s="16">
        <f t="shared" si="11"/>
        <v>0.42595513728628881</v>
      </c>
      <c r="Q91" s="11">
        <v>2003</v>
      </c>
      <c r="S91" s="55"/>
    </row>
    <row r="92" spans="2:19" ht="14.4" x14ac:dyDescent="0.3">
      <c r="B92" s="10">
        <f>B91+1</f>
        <v>2004</v>
      </c>
      <c r="C92" s="13">
        <v>69.038186560138911</v>
      </c>
      <c r="D92" s="13">
        <v>153.44258872471153</v>
      </c>
      <c r="E92" s="22">
        <v>251.69190177290457</v>
      </c>
      <c r="F92" s="57">
        <f t="shared" si="8"/>
        <v>152.35322616558847</v>
      </c>
      <c r="G92" s="17">
        <v>325.03412561770512</v>
      </c>
      <c r="H92" s="15"/>
      <c r="I92" s="20">
        <v>0.21701928760217351</v>
      </c>
      <c r="J92" s="14">
        <v>0.46330837151012016</v>
      </c>
      <c r="K92" s="14">
        <v>0.17693269656572383</v>
      </c>
      <c r="L92" s="21">
        <v>0.14273964432198252</v>
      </c>
      <c r="M92" s="12"/>
      <c r="N92" s="24">
        <f t="shared" si="9"/>
        <v>3.6456910923298467</v>
      </c>
      <c r="O92" s="23">
        <f t="shared" si="10"/>
        <v>0.46872993989800787</v>
      </c>
      <c r="P92" s="16">
        <f t="shared" si="11"/>
        <v>0.40182359499390202</v>
      </c>
      <c r="Q92" s="11">
        <f>Q91+1</f>
        <v>2004</v>
      </c>
      <c r="S92" s="55"/>
    </row>
    <row r="93" spans="2:19" ht="14.4" x14ac:dyDescent="0.3">
      <c r="B93" s="10">
        <f t="shared" ref="B93:B99" si="12">B92+1</f>
        <v>2005</v>
      </c>
      <c r="C93" s="13">
        <v>69.146254904201342</v>
      </c>
      <c r="D93" s="13">
        <v>156.32413968667794</v>
      </c>
      <c r="E93" s="22">
        <v>261.13034808938846</v>
      </c>
      <c r="F93" s="57">
        <f t="shared" si="8"/>
        <v>156.78187628813996</v>
      </c>
      <c r="G93" s="17">
        <v>344.88617093215748</v>
      </c>
      <c r="H93" s="15"/>
      <c r="I93" s="20">
        <v>0.21269269686823061</v>
      </c>
      <c r="J93" s="14">
        <v>0.46181368609226831</v>
      </c>
      <c r="K93" s="14">
        <v>0.18065281987989837</v>
      </c>
      <c r="L93" s="21">
        <v>0.14484079715960277</v>
      </c>
      <c r="M93" s="12"/>
      <c r="N93" s="24">
        <f t="shared" si="9"/>
        <v>3.776493006760401</v>
      </c>
      <c r="O93" s="23">
        <f t="shared" si="10"/>
        <v>0.45459020831247099</v>
      </c>
      <c r="P93" s="16">
        <f t="shared" si="11"/>
        <v>0.38874700015954283</v>
      </c>
      <c r="Q93" s="11">
        <f t="shared" ref="Q93:Q99" si="13">Q92+1</f>
        <v>2005</v>
      </c>
      <c r="S93" s="55"/>
    </row>
    <row r="94" spans="2:19" ht="14.4" x14ac:dyDescent="0.3">
      <c r="B94" s="10">
        <f t="shared" si="12"/>
        <v>2006</v>
      </c>
      <c r="C94" s="13">
        <v>69.946695633378653</v>
      </c>
      <c r="D94" s="13">
        <v>159.3497681967427</v>
      </c>
      <c r="E94" s="22">
        <v>270.56879440587244</v>
      </c>
      <c r="F94" s="57">
        <f t="shared" si="8"/>
        <v>160.57033130083019</v>
      </c>
      <c r="G94" s="17">
        <v>376.02004197537042</v>
      </c>
      <c r="H94" s="15"/>
      <c r="I94" s="20">
        <v>0.21037123528583729</v>
      </c>
      <c r="J94" s="14">
        <v>0.46629682929118149</v>
      </c>
      <c r="K94" s="14">
        <v>0.17849113826337851</v>
      </c>
      <c r="L94" s="21">
        <v>0.14484079715960277</v>
      </c>
      <c r="M94" s="12"/>
      <c r="N94" s="24">
        <f t="shared" si="9"/>
        <v>3.8682141015501621</v>
      </c>
      <c r="O94" s="23">
        <f t="shared" si="10"/>
        <v>0.42702599163942345</v>
      </c>
      <c r="P94" s="16">
        <f t="shared" si="11"/>
        <v>0.36517520660249952</v>
      </c>
      <c r="Q94" s="11">
        <f t="shared" si="13"/>
        <v>2006</v>
      </c>
      <c r="S94" s="55"/>
    </row>
    <row r="95" spans="2:19" ht="14.4" x14ac:dyDescent="0.3">
      <c r="B95" s="10">
        <f t="shared" si="12"/>
        <v>2007</v>
      </c>
      <c r="C95" s="13">
        <v>71.322684436247386</v>
      </c>
      <c r="D95" s="13">
        <v>163.81617218779064</v>
      </c>
      <c r="E95" s="22">
        <v>275.81237569280796</v>
      </c>
      <c r="F95" s="57">
        <f t="shared" si="8"/>
        <v>164.56347557193081</v>
      </c>
      <c r="G95" s="17">
        <v>395.39410180944009</v>
      </c>
      <c r="H95" s="15"/>
      <c r="I95" s="20">
        <v>0.20853533939807758</v>
      </c>
      <c r="J95" s="14">
        <v>0.46869618729793572</v>
      </c>
      <c r="K95" s="14">
        <v>0.17792767614438398</v>
      </c>
      <c r="L95" s="21">
        <v>0.14484079715960277</v>
      </c>
      <c r="M95" s="12"/>
      <c r="N95" s="24">
        <f t="shared" si="9"/>
        <v>3.8671059267174117</v>
      </c>
      <c r="O95" s="23">
        <f t="shared" si="10"/>
        <v>0.41620113911370904</v>
      </c>
      <c r="P95" s="16">
        <f t="shared" si="11"/>
        <v>0.35591823434574471</v>
      </c>
      <c r="Q95" s="11">
        <f t="shared" si="13"/>
        <v>2007</v>
      </c>
      <c r="S95" s="55"/>
    </row>
    <row r="96" spans="2:19" ht="14.4" x14ac:dyDescent="0.3">
      <c r="B96" s="10">
        <f t="shared" si="12"/>
        <v>2008</v>
      </c>
      <c r="C96" s="13">
        <v>71.499520022854995</v>
      </c>
      <c r="D96" s="13">
        <v>163.52801709159399</v>
      </c>
      <c r="E96" s="22">
        <v>276.86109195019509</v>
      </c>
      <c r="F96" s="57">
        <f t="shared" si="8"/>
        <v>164.96622839237611</v>
      </c>
      <c r="G96" s="17">
        <v>374.39209915851171</v>
      </c>
      <c r="H96" s="15"/>
      <c r="I96" s="20">
        <v>0.20849801197948489</v>
      </c>
      <c r="J96" s="14">
        <v>0.46650497133489366</v>
      </c>
      <c r="K96" s="14">
        <v>0.18015621952601868</v>
      </c>
      <c r="L96" s="21">
        <v>0.14484079715960277</v>
      </c>
      <c r="M96" s="12"/>
      <c r="N96" s="24">
        <f t="shared" si="9"/>
        <v>3.8722090982106701</v>
      </c>
      <c r="O96" s="23">
        <f t="shared" si="10"/>
        <v>0.44062422461146011</v>
      </c>
      <c r="P96" s="16">
        <f t="shared" si="11"/>
        <v>0.37680386067090438</v>
      </c>
      <c r="Q96" s="11">
        <f t="shared" si="13"/>
        <v>2008</v>
      </c>
      <c r="S96" s="55"/>
    </row>
    <row r="97" spans="2:19" ht="14.4" x14ac:dyDescent="0.3">
      <c r="B97" s="10">
        <f t="shared" si="12"/>
        <v>2009</v>
      </c>
      <c r="C97" s="13">
        <v>75.318477320751839</v>
      </c>
      <c r="D97" s="13">
        <v>171.30820468890334</v>
      </c>
      <c r="E97" s="22">
        <v>293.64055206838867</v>
      </c>
      <c r="F97" s="57">
        <f t="shared" si="8"/>
        <v>172.61551088647153</v>
      </c>
      <c r="G97" s="17">
        <v>376.70022829939575</v>
      </c>
      <c r="H97" s="15"/>
      <c r="I97" s="20">
        <v>0.20694199173350031</v>
      </c>
      <c r="J97" s="14">
        <v>0.4766987146276877</v>
      </c>
      <c r="K97" s="14">
        <v>0.17151849647920919</v>
      </c>
      <c r="L97" s="21">
        <v>0.14484079715960277</v>
      </c>
      <c r="M97" s="12"/>
      <c r="N97" s="24">
        <f t="shared" si="9"/>
        <v>3.8986522632140952</v>
      </c>
      <c r="O97" s="23">
        <f t="shared" si="10"/>
        <v>0.45823043873835745</v>
      </c>
      <c r="P97" s="16">
        <f t="shared" si="11"/>
        <v>0.39185997670869921</v>
      </c>
      <c r="Q97" s="11">
        <f t="shared" si="13"/>
        <v>2009</v>
      </c>
      <c r="S97" s="55"/>
    </row>
    <row r="98" spans="2:19" ht="14.4" x14ac:dyDescent="0.3">
      <c r="B98" s="10">
        <f t="shared" si="12"/>
        <v>2010</v>
      </c>
      <c r="C98" s="13">
        <v>77.130469557818827</v>
      </c>
      <c r="D98" s="13">
        <v>175.19829848755796</v>
      </c>
      <c r="E98" s="22">
        <v>299.08444218322921</v>
      </c>
      <c r="F98" s="57">
        <f t="shared" si="8"/>
        <v>176.49280456456202</v>
      </c>
      <c r="G98" s="17">
        <v>402.50475980447789</v>
      </c>
      <c r="H98" s="15"/>
      <c r="I98" s="20">
        <v>0.20538597148751572</v>
      </c>
      <c r="J98" s="14">
        <v>0.47825473487367232</v>
      </c>
      <c r="K98" s="14">
        <v>0.17151849647920919</v>
      </c>
      <c r="L98" s="21">
        <v>0.14484079715960277</v>
      </c>
      <c r="M98" s="12"/>
      <c r="N98" s="24">
        <f t="shared" si="9"/>
        <v>3.8776432180155265</v>
      </c>
      <c r="O98" s="23">
        <f t="shared" si="10"/>
        <v>0.43848625454838291</v>
      </c>
      <c r="P98" s="16">
        <f t="shared" si="11"/>
        <v>0.37497555589606663</v>
      </c>
      <c r="Q98" s="11">
        <f t="shared" si="13"/>
        <v>2010</v>
      </c>
      <c r="S98" s="55"/>
    </row>
    <row r="99" spans="2:19" ht="14.4" x14ac:dyDescent="0.3">
      <c r="B99" s="10">
        <f t="shared" si="12"/>
        <v>2011</v>
      </c>
      <c r="C99" s="13">
        <v>78.98605423042072</v>
      </c>
      <c r="D99" s="13">
        <v>179.52062493050758</v>
      </c>
      <c r="E99" s="22">
        <v>304.62925820688474</v>
      </c>
      <c r="F99" s="57">
        <f t="shared" si="8"/>
        <v>181.09129270095477</v>
      </c>
      <c r="G99" s="17">
        <v>414.27989183593405</v>
      </c>
      <c r="H99" s="15"/>
      <c r="I99" s="20">
        <v>0.20008315087590942</v>
      </c>
      <c r="J99" s="14">
        <v>0.48355755548527857</v>
      </c>
      <c r="K99" s="14">
        <v>0.17151849647920919</v>
      </c>
      <c r="L99" s="21">
        <v>0.14484079715960277</v>
      </c>
      <c r="M99" s="12"/>
      <c r="N99" s="24">
        <f t="shared" si="9"/>
        <v>3.8567473862944239</v>
      </c>
      <c r="O99" s="23">
        <f t="shared" si="10"/>
        <v>0.43712305682620911</v>
      </c>
      <c r="P99" s="16">
        <f t="shared" si="11"/>
        <v>0.37380980481865861</v>
      </c>
      <c r="Q99" s="11">
        <f t="shared" si="13"/>
        <v>2011</v>
      </c>
      <c r="S99" s="55"/>
    </row>
    <row r="100" spans="2:19" x14ac:dyDescent="0.25">
      <c r="B100" s="18"/>
      <c r="C100" s="4"/>
      <c r="D100" s="4"/>
      <c r="E100" s="4"/>
      <c r="F100" s="4"/>
      <c r="G100" s="4"/>
      <c r="H100" s="4"/>
      <c r="I100" s="4"/>
      <c r="J100" s="4"/>
      <c r="K100" s="4"/>
      <c r="L100" s="4"/>
      <c r="M100" s="4"/>
      <c r="N100" s="4"/>
      <c r="O100" s="4"/>
      <c r="P100" s="4"/>
      <c r="Q100" s="19"/>
    </row>
    <row r="101" spans="2:19" x14ac:dyDescent="0.25">
      <c r="C101" s="1"/>
      <c r="D101" s="1"/>
    </row>
    <row r="102" spans="2:19" ht="15.6" x14ac:dyDescent="0.25">
      <c r="B102" s="40" t="s">
        <v>28</v>
      </c>
      <c r="C102" s="41"/>
      <c r="D102" s="41"/>
      <c r="E102" s="42"/>
      <c r="F102" s="42"/>
      <c r="G102" s="43"/>
      <c r="I102" s="40" t="s">
        <v>30</v>
      </c>
      <c r="J102" s="42"/>
      <c r="K102" s="42"/>
      <c r="L102" s="43"/>
      <c r="N102" s="40" t="s">
        <v>34</v>
      </c>
      <c r="O102" s="42"/>
      <c r="P102" s="42"/>
      <c r="Q102" s="52"/>
    </row>
    <row r="103" spans="2:19" ht="15.6" x14ac:dyDescent="0.25">
      <c r="B103" s="44" t="s">
        <v>29</v>
      </c>
      <c r="C103" s="45"/>
      <c r="D103" s="45"/>
      <c r="E103" s="46"/>
      <c r="F103" s="46"/>
      <c r="G103" s="47"/>
      <c r="I103" s="44" t="s">
        <v>31</v>
      </c>
      <c r="J103" s="46"/>
      <c r="K103" s="46"/>
      <c r="L103" s="47"/>
      <c r="N103" s="44" t="s">
        <v>35</v>
      </c>
      <c r="O103" s="46"/>
      <c r="P103" s="46"/>
      <c r="Q103" s="53"/>
    </row>
    <row r="104" spans="2:19" ht="15.6" x14ac:dyDescent="0.25">
      <c r="B104" s="44" t="s">
        <v>27</v>
      </c>
      <c r="C104" s="45"/>
      <c r="D104" s="45"/>
      <c r="E104" s="46"/>
      <c r="F104" s="46"/>
      <c r="G104" s="47"/>
      <c r="I104" s="44" t="s">
        <v>32</v>
      </c>
      <c r="J104" s="46"/>
      <c r="K104" s="46"/>
      <c r="L104" s="47"/>
      <c r="N104" s="44" t="s">
        <v>41</v>
      </c>
      <c r="O104" s="46"/>
      <c r="P104" s="46"/>
      <c r="Q104" s="53"/>
    </row>
    <row r="105" spans="2:19" ht="15.6" x14ac:dyDescent="0.25">
      <c r="B105" s="48" t="s">
        <v>38</v>
      </c>
      <c r="C105" s="49"/>
      <c r="D105" s="49"/>
      <c r="E105" s="50"/>
      <c r="F105" s="50"/>
      <c r="G105" s="51"/>
      <c r="I105" s="48" t="s">
        <v>33</v>
      </c>
      <c r="J105" s="50"/>
      <c r="K105" s="50"/>
      <c r="L105" s="51"/>
      <c r="N105" s="48"/>
      <c r="O105" s="50"/>
      <c r="P105" s="50"/>
      <c r="Q105" s="54"/>
    </row>
    <row r="106" spans="2:19"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8:P9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8" width="9.109375" style="1"/>
    <col min="19" max="19" width="8.88671875" style="1"/>
    <col min="20" max="224" width="9.109375" style="1"/>
    <col min="225" max="225" width="6.109375" style="1" customWidth="1"/>
    <col min="226" max="231" width="10.44140625" style="1" customWidth="1"/>
    <col min="232" max="232" width="6" style="1" customWidth="1"/>
    <col min="233" max="238" width="10.5546875" style="1" customWidth="1"/>
    <col min="239" max="480" width="9.109375" style="1"/>
    <col min="481" max="481" width="6.109375" style="1" customWidth="1"/>
    <col min="482" max="487" width="10.44140625" style="1" customWidth="1"/>
    <col min="488" max="488" width="6" style="1" customWidth="1"/>
    <col min="489" max="494" width="10.5546875" style="1" customWidth="1"/>
    <col min="495" max="736" width="9.109375" style="1"/>
    <col min="737" max="737" width="6.109375" style="1" customWidth="1"/>
    <col min="738" max="743" width="10.44140625" style="1" customWidth="1"/>
    <col min="744" max="744" width="6" style="1" customWidth="1"/>
    <col min="745" max="750" width="10.5546875" style="1" customWidth="1"/>
    <col min="751" max="992" width="9.109375" style="1"/>
    <col min="993" max="993" width="6.109375" style="1" customWidth="1"/>
    <col min="994" max="999" width="10.44140625" style="1" customWidth="1"/>
    <col min="1000" max="1000" width="6" style="1" customWidth="1"/>
    <col min="1001" max="1006" width="10.5546875" style="1" customWidth="1"/>
    <col min="1007" max="1248" width="9.109375" style="1"/>
    <col min="1249" max="1249" width="6.109375" style="1" customWidth="1"/>
    <col min="1250" max="1255" width="10.44140625" style="1" customWidth="1"/>
    <col min="1256" max="1256" width="6" style="1" customWidth="1"/>
    <col min="1257" max="1262" width="10.5546875" style="1" customWidth="1"/>
    <col min="1263" max="1504" width="9.109375" style="1"/>
    <col min="1505" max="1505" width="6.109375" style="1" customWidth="1"/>
    <col min="1506" max="1511" width="10.44140625" style="1" customWidth="1"/>
    <col min="1512" max="1512" width="6" style="1" customWidth="1"/>
    <col min="1513" max="1518" width="10.5546875" style="1" customWidth="1"/>
    <col min="1519" max="1760" width="9.109375" style="1"/>
    <col min="1761" max="1761" width="6.109375" style="1" customWidth="1"/>
    <col min="1762" max="1767" width="10.44140625" style="1" customWidth="1"/>
    <col min="1768" max="1768" width="6" style="1" customWidth="1"/>
    <col min="1769" max="1774" width="10.5546875" style="1" customWidth="1"/>
    <col min="1775" max="2016" width="9.109375" style="1"/>
    <col min="2017" max="2017" width="6.109375" style="1" customWidth="1"/>
    <col min="2018" max="2023" width="10.44140625" style="1" customWidth="1"/>
    <col min="2024" max="2024" width="6" style="1" customWidth="1"/>
    <col min="2025" max="2030" width="10.5546875" style="1" customWidth="1"/>
    <col min="2031" max="2272" width="9.109375" style="1"/>
    <col min="2273" max="2273" width="6.109375" style="1" customWidth="1"/>
    <col min="2274" max="2279" width="10.44140625" style="1" customWidth="1"/>
    <col min="2280" max="2280" width="6" style="1" customWidth="1"/>
    <col min="2281" max="2286" width="10.5546875" style="1" customWidth="1"/>
    <col min="2287" max="2528" width="9.109375" style="1"/>
    <col min="2529" max="2529" width="6.109375" style="1" customWidth="1"/>
    <col min="2530" max="2535" width="10.44140625" style="1" customWidth="1"/>
    <col min="2536" max="2536" width="6" style="1" customWidth="1"/>
    <col min="2537" max="2542" width="10.5546875" style="1" customWidth="1"/>
    <col min="2543" max="2784" width="9.109375" style="1"/>
    <col min="2785" max="2785" width="6.109375" style="1" customWidth="1"/>
    <col min="2786" max="2791" width="10.44140625" style="1" customWidth="1"/>
    <col min="2792" max="2792" width="6" style="1" customWidth="1"/>
    <col min="2793" max="2798" width="10.5546875" style="1" customWidth="1"/>
    <col min="2799" max="3040" width="9.109375" style="1"/>
    <col min="3041" max="3041" width="6.109375" style="1" customWidth="1"/>
    <col min="3042" max="3047" width="10.44140625" style="1" customWidth="1"/>
    <col min="3048" max="3048" width="6" style="1" customWidth="1"/>
    <col min="3049" max="3054" width="10.5546875" style="1" customWidth="1"/>
    <col min="3055" max="3296" width="9.109375" style="1"/>
    <col min="3297" max="3297" width="6.109375" style="1" customWidth="1"/>
    <col min="3298" max="3303" width="10.44140625" style="1" customWidth="1"/>
    <col min="3304" max="3304" width="6" style="1" customWidth="1"/>
    <col min="3305" max="3310" width="10.5546875" style="1" customWidth="1"/>
    <col min="3311" max="3552" width="9.109375" style="1"/>
    <col min="3553" max="3553" width="6.109375" style="1" customWidth="1"/>
    <col min="3554" max="3559" width="10.44140625" style="1" customWidth="1"/>
    <col min="3560" max="3560" width="6" style="1" customWidth="1"/>
    <col min="3561" max="3566" width="10.5546875" style="1" customWidth="1"/>
    <col min="3567" max="3808" width="9.109375" style="1"/>
    <col min="3809" max="3809" width="6.109375" style="1" customWidth="1"/>
    <col min="3810" max="3815" width="10.44140625" style="1" customWidth="1"/>
    <col min="3816" max="3816" width="6" style="1" customWidth="1"/>
    <col min="3817" max="3822" width="10.5546875" style="1" customWidth="1"/>
    <col min="3823" max="4064" width="9.109375" style="1"/>
    <col min="4065" max="4065" width="6.109375" style="1" customWidth="1"/>
    <col min="4066" max="4071" width="10.44140625" style="1" customWidth="1"/>
    <col min="4072" max="4072" width="6" style="1" customWidth="1"/>
    <col min="4073" max="4078" width="10.5546875" style="1" customWidth="1"/>
    <col min="4079" max="4320" width="9.109375" style="1"/>
    <col min="4321" max="4321" width="6.109375" style="1" customWidth="1"/>
    <col min="4322" max="4327" width="10.44140625" style="1" customWidth="1"/>
    <col min="4328" max="4328" width="6" style="1" customWidth="1"/>
    <col min="4329" max="4334" width="10.5546875" style="1" customWidth="1"/>
    <col min="4335" max="4576" width="9.109375" style="1"/>
    <col min="4577" max="4577" width="6.109375" style="1" customWidth="1"/>
    <col min="4578" max="4583" width="10.44140625" style="1" customWidth="1"/>
    <col min="4584" max="4584" width="6" style="1" customWidth="1"/>
    <col min="4585" max="4590" width="10.5546875" style="1" customWidth="1"/>
    <col min="4591" max="4832" width="9.109375" style="1"/>
    <col min="4833" max="4833" width="6.109375" style="1" customWidth="1"/>
    <col min="4834" max="4839" width="10.44140625" style="1" customWidth="1"/>
    <col min="4840" max="4840" width="6" style="1" customWidth="1"/>
    <col min="4841" max="4846" width="10.5546875" style="1" customWidth="1"/>
    <col min="4847" max="5088" width="9.109375" style="1"/>
    <col min="5089" max="5089" width="6.109375" style="1" customWidth="1"/>
    <col min="5090" max="5095" width="10.44140625" style="1" customWidth="1"/>
    <col min="5096" max="5096" width="6" style="1" customWidth="1"/>
    <col min="5097" max="5102" width="10.5546875" style="1" customWidth="1"/>
    <col min="5103" max="5344" width="9.109375" style="1"/>
    <col min="5345" max="5345" width="6.109375" style="1" customWidth="1"/>
    <col min="5346" max="5351" width="10.44140625" style="1" customWidth="1"/>
    <col min="5352" max="5352" width="6" style="1" customWidth="1"/>
    <col min="5353" max="5358" width="10.5546875" style="1" customWidth="1"/>
    <col min="5359" max="5600" width="9.109375" style="1"/>
    <col min="5601" max="5601" width="6.109375" style="1" customWidth="1"/>
    <col min="5602" max="5607" width="10.44140625" style="1" customWidth="1"/>
    <col min="5608" max="5608" width="6" style="1" customWidth="1"/>
    <col min="5609" max="5614" width="10.5546875" style="1" customWidth="1"/>
    <col min="5615" max="5856" width="9.109375" style="1"/>
    <col min="5857" max="5857" width="6.109375" style="1" customWidth="1"/>
    <col min="5858" max="5863" width="10.44140625" style="1" customWidth="1"/>
    <col min="5864" max="5864" width="6" style="1" customWidth="1"/>
    <col min="5865" max="5870" width="10.5546875" style="1" customWidth="1"/>
    <col min="5871" max="6112" width="9.109375" style="1"/>
    <col min="6113" max="6113" width="6.109375" style="1" customWidth="1"/>
    <col min="6114" max="6119" width="10.44140625" style="1" customWidth="1"/>
    <col min="6120" max="6120" width="6" style="1" customWidth="1"/>
    <col min="6121" max="6126" width="10.5546875" style="1" customWidth="1"/>
    <col min="6127" max="6368" width="9.109375" style="1"/>
    <col min="6369" max="6369" width="6.109375" style="1" customWidth="1"/>
    <col min="6370" max="6375" width="10.44140625" style="1" customWidth="1"/>
    <col min="6376" max="6376" width="6" style="1" customWidth="1"/>
    <col min="6377" max="6382" width="10.5546875" style="1" customWidth="1"/>
    <col min="6383" max="6624" width="9.109375" style="1"/>
    <col min="6625" max="6625" width="6.109375" style="1" customWidth="1"/>
    <col min="6626" max="6631" width="10.44140625" style="1" customWidth="1"/>
    <col min="6632" max="6632" width="6" style="1" customWidth="1"/>
    <col min="6633" max="6638" width="10.5546875" style="1" customWidth="1"/>
    <col min="6639" max="6880" width="9.109375" style="1"/>
    <col min="6881" max="6881" width="6.109375" style="1" customWidth="1"/>
    <col min="6882" max="6887" width="10.44140625" style="1" customWidth="1"/>
    <col min="6888" max="6888" width="6" style="1" customWidth="1"/>
    <col min="6889" max="6894" width="10.5546875" style="1" customWidth="1"/>
    <col min="6895" max="7136" width="9.109375" style="1"/>
    <col min="7137" max="7137" width="6.109375" style="1" customWidth="1"/>
    <col min="7138" max="7143" width="10.44140625" style="1" customWidth="1"/>
    <col min="7144" max="7144" width="6" style="1" customWidth="1"/>
    <col min="7145" max="7150" width="10.5546875" style="1" customWidth="1"/>
    <col min="7151" max="7392" width="9.109375" style="1"/>
    <col min="7393" max="7393" width="6.109375" style="1" customWidth="1"/>
    <col min="7394" max="7399" width="10.44140625" style="1" customWidth="1"/>
    <col min="7400" max="7400" width="6" style="1" customWidth="1"/>
    <col min="7401" max="7406" width="10.5546875" style="1" customWidth="1"/>
    <col min="7407" max="7648" width="9.109375" style="1"/>
    <col min="7649" max="7649" width="6.109375" style="1" customWidth="1"/>
    <col min="7650" max="7655" width="10.44140625" style="1" customWidth="1"/>
    <col min="7656" max="7656" width="6" style="1" customWidth="1"/>
    <col min="7657" max="7662" width="10.5546875" style="1" customWidth="1"/>
    <col min="7663" max="7904" width="9.109375" style="1"/>
    <col min="7905" max="7905" width="6.109375" style="1" customWidth="1"/>
    <col min="7906" max="7911" width="10.44140625" style="1" customWidth="1"/>
    <col min="7912" max="7912" width="6" style="1" customWidth="1"/>
    <col min="7913" max="7918" width="10.5546875" style="1" customWidth="1"/>
    <col min="7919" max="8160" width="9.109375" style="1"/>
    <col min="8161" max="8161" width="6.109375" style="1" customWidth="1"/>
    <col min="8162" max="8167" width="10.44140625" style="1" customWidth="1"/>
    <col min="8168" max="8168" width="6" style="1" customWidth="1"/>
    <col min="8169" max="8174" width="10.5546875" style="1" customWidth="1"/>
    <col min="8175" max="8416" width="9.109375" style="1"/>
    <col min="8417" max="8417" width="6.109375" style="1" customWidth="1"/>
    <col min="8418" max="8423" width="10.44140625" style="1" customWidth="1"/>
    <col min="8424" max="8424" width="6" style="1" customWidth="1"/>
    <col min="8425" max="8430" width="10.5546875" style="1" customWidth="1"/>
    <col min="8431" max="8672" width="9.109375" style="1"/>
    <col min="8673" max="8673" width="6.109375" style="1" customWidth="1"/>
    <col min="8674" max="8679" width="10.44140625" style="1" customWidth="1"/>
    <col min="8680" max="8680" width="6" style="1" customWidth="1"/>
    <col min="8681" max="8686" width="10.5546875" style="1" customWidth="1"/>
    <col min="8687" max="8928" width="9.109375" style="1"/>
    <col min="8929" max="8929" width="6.109375" style="1" customWidth="1"/>
    <col min="8930" max="8935" width="10.44140625" style="1" customWidth="1"/>
    <col min="8936" max="8936" width="6" style="1" customWidth="1"/>
    <col min="8937" max="8942" width="10.5546875" style="1" customWidth="1"/>
    <col min="8943" max="9184" width="9.109375" style="1"/>
    <col min="9185" max="9185" width="6.109375" style="1" customWidth="1"/>
    <col min="9186" max="9191" width="10.44140625" style="1" customWidth="1"/>
    <col min="9192" max="9192" width="6" style="1" customWidth="1"/>
    <col min="9193" max="9198" width="10.5546875" style="1" customWidth="1"/>
    <col min="9199" max="9440" width="9.109375" style="1"/>
    <col min="9441" max="9441" width="6.109375" style="1" customWidth="1"/>
    <col min="9442" max="9447" width="10.44140625" style="1" customWidth="1"/>
    <col min="9448" max="9448" width="6" style="1" customWidth="1"/>
    <col min="9449" max="9454" width="10.5546875" style="1" customWidth="1"/>
    <col min="9455" max="9696" width="9.109375" style="1"/>
    <col min="9697" max="9697" width="6.109375" style="1" customWidth="1"/>
    <col min="9698" max="9703" width="10.44140625" style="1" customWidth="1"/>
    <col min="9704" max="9704" width="6" style="1" customWidth="1"/>
    <col min="9705" max="9710" width="10.5546875" style="1" customWidth="1"/>
    <col min="9711" max="9952" width="9.109375" style="1"/>
    <col min="9953" max="9953" width="6.109375" style="1" customWidth="1"/>
    <col min="9954" max="9959" width="10.44140625" style="1" customWidth="1"/>
    <col min="9960" max="9960" width="6" style="1" customWidth="1"/>
    <col min="9961" max="9966" width="10.5546875" style="1" customWidth="1"/>
    <col min="9967" max="10208" width="9.109375" style="1"/>
    <col min="10209" max="10209" width="6.109375" style="1" customWidth="1"/>
    <col min="10210" max="10215" width="10.44140625" style="1" customWidth="1"/>
    <col min="10216" max="10216" width="6" style="1" customWidth="1"/>
    <col min="10217" max="10222" width="10.5546875" style="1" customWidth="1"/>
    <col min="10223" max="10464" width="9.109375" style="1"/>
    <col min="10465" max="10465" width="6.109375" style="1" customWidth="1"/>
    <col min="10466" max="10471" width="10.44140625" style="1" customWidth="1"/>
    <col min="10472" max="10472" width="6" style="1" customWidth="1"/>
    <col min="10473" max="10478" width="10.5546875" style="1" customWidth="1"/>
    <col min="10479" max="10720" width="9.109375" style="1"/>
    <col min="10721" max="10721" width="6.109375" style="1" customWidth="1"/>
    <col min="10722" max="10727" width="10.44140625" style="1" customWidth="1"/>
    <col min="10728" max="10728" width="6" style="1" customWidth="1"/>
    <col min="10729" max="10734" width="10.5546875" style="1" customWidth="1"/>
    <col min="10735" max="10976" width="9.109375" style="1"/>
    <col min="10977" max="10977" width="6.109375" style="1" customWidth="1"/>
    <col min="10978" max="10983" width="10.44140625" style="1" customWidth="1"/>
    <col min="10984" max="10984" width="6" style="1" customWidth="1"/>
    <col min="10985" max="10990" width="10.5546875" style="1" customWidth="1"/>
    <col min="10991" max="11232" width="9.109375" style="1"/>
    <col min="11233" max="11233" width="6.109375" style="1" customWidth="1"/>
    <col min="11234" max="11239" width="10.44140625" style="1" customWidth="1"/>
    <col min="11240" max="11240" width="6" style="1" customWidth="1"/>
    <col min="11241" max="11246" width="10.5546875" style="1" customWidth="1"/>
    <col min="11247" max="11488" width="9.109375" style="1"/>
    <col min="11489" max="11489" width="6.109375" style="1" customWidth="1"/>
    <col min="11490" max="11495" width="10.44140625" style="1" customWidth="1"/>
    <col min="11496" max="11496" width="6" style="1" customWidth="1"/>
    <col min="11497" max="11502" width="10.5546875" style="1" customWidth="1"/>
    <col min="11503" max="11744" width="9.109375" style="1"/>
    <col min="11745" max="11745" width="6.109375" style="1" customWidth="1"/>
    <col min="11746" max="11751" width="10.44140625" style="1" customWidth="1"/>
    <col min="11752" max="11752" width="6" style="1" customWidth="1"/>
    <col min="11753" max="11758" width="10.5546875" style="1" customWidth="1"/>
    <col min="11759" max="12000" width="9.109375" style="1"/>
    <col min="12001" max="12001" width="6.109375" style="1" customWidth="1"/>
    <col min="12002" max="12007" width="10.44140625" style="1" customWidth="1"/>
    <col min="12008" max="12008" width="6" style="1" customWidth="1"/>
    <col min="12009" max="12014" width="10.5546875" style="1" customWidth="1"/>
    <col min="12015" max="12256" width="9.109375" style="1"/>
    <col min="12257" max="12257" width="6.109375" style="1" customWidth="1"/>
    <col min="12258" max="12263" width="10.44140625" style="1" customWidth="1"/>
    <col min="12264" max="12264" width="6" style="1" customWidth="1"/>
    <col min="12265" max="12270" width="10.5546875" style="1" customWidth="1"/>
    <col min="12271" max="12512" width="9.109375" style="1"/>
    <col min="12513" max="12513" width="6.109375" style="1" customWidth="1"/>
    <col min="12514" max="12519" width="10.44140625" style="1" customWidth="1"/>
    <col min="12520" max="12520" width="6" style="1" customWidth="1"/>
    <col min="12521" max="12526" width="10.5546875" style="1" customWidth="1"/>
    <col min="12527" max="12768" width="9.109375" style="1"/>
    <col min="12769" max="12769" width="6.109375" style="1" customWidth="1"/>
    <col min="12770" max="12775" width="10.44140625" style="1" customWidth="1"/>
    <col min="12776" max="12776" width="6" style="1" customWidth="1"/>
    <col min="12777" max="12782" width="10.5546875" style="1" customWidth="1"/>
    <col min="12783" max="13024" width="9.109375" style="1"/>
    <col min="13025" max="13025" width="6.109375" style="1" customWidth="1"/>
    <col min="13026" max="13031" width="10.44140625" style="1" customWidth="1"/>
    <col min="13032" max="13032" width="6" style="1" customWidth="1"/>
    <col min="13033" max="13038" width="10.5546875" style="1" customWidth="1"/>
    <col min="13039" max="13280" width="9.109375" style="1"/>
    <col min="13281" max="13281" width="6.109375" style="1" customWidth="1"/>
    <col min="13282" max="13287" width="10.44140625" style="1" customWidth="1"/>
    <col min="13288" max="13288" width="6" style="1" customWidth="1"/>
    <col min="13289" max="13294" width="10.5546875" style="1" customWidth="1"/>
    <col min="13295" max="13536" width="9.109375" style="1"/>
    <col min="13537" max="13537" width="6.109375" style="1" customWidth="1"/>
    <col min="13538" max="13543" width="10.44140625" style="1" customWidth="1"/>
    <col min="13544" max="13544" width="6" style="1" customWidth="1"/>
    <col min="13545" max="13550" width="10.5546875" style="1" customWidth="1"/>
    <col min="13551" max="13792" width="9.109375" style="1"/>
    <col min="13793" max="13793" width="6.109375" style="1" customWidth="1"/>
    <col min="13794" max="13799" width="10.44140625" style="1" customWidth="1"/>
    <col min="13800" max="13800" width="6" style="1" customWidth="1"/>
    <col min="13801" max="13806" width="10.5546875" style="1" customWidth="1"/>
    <col min="13807" max="14048" width="9.109375" style="1"/>
    <col min="14049" max="14049" width="6.109375" style="1" customWidth="1"/>
    <col min="14050" max="14055" width="10.44140625" style="1" customWidth="1"/>
    <col min="14056" max="14056" width="6" style="1" customWidth="1"/>
    <col min="14057" max="14062" width="10.5546875" style="1" customWidth="1"/>
    <col min="14063" max="14304" width="9.109375" style="1"/>
    <col min="14305" max="14305" width="6.109375" style="1" customWidth="1"/>
    <col min="14306" max="14311" width="10.44140625" style="1" customWidth="1"/>
    <col min="14312" max="14312" width="6" style="1" customWidth="1"/>
    <col min="14313" max="14318" width="10.5546875" style="1" customWidth="1"/>
    <col min="14319" max="14560" width="9.109375" style="1"/>
    <col min="14561" max="14561" width="6.109375" style="1" customWidth="1"/>
    <col min="14562" max="14567" width="10.44140625" style="1" customWidth="1"/>
    <col min="14568" max="14568" width="6" style="1" customWidth="1"/>
    <col min="14569" max="14574" width="10.5546875" style="1" customWidth="1"/>
    <col min="14575" max="14816" width="9.109375" style="1"/>
    <col min="14817" max="14817" width="6.109375" style="1" customWidth="1"/>
    <col min="14818" max="14823" width="10.44140625" style="1" customWidth="1"/>
    <col min="14824" max="14824" width="6" style="1" customWidth="1"/>
    <col min="14825" max="14830" width="10.5546875" style="1" customWidth="1"/>
    <col min="14831" max="15072" width="9.109375" style="1"/>
    <col min="15073" max="15073" width="6.109375" style="1" customWidth="1"/>
    <col min="15074" max="15079" width="10.44140625" style="1" customWidth="1"/>
    <col min="15080" max="15080" width="6" style="1" customWidth="1"/>
    <col min="15081" max="15086" width="10.5546875" style="1" customWidth="1"/>
    <col min="15087" max="15328" width="9.109375" style="1"/>
    <col min="15329" max="15329" width="6.109375" style="1" customWidth="1"/>
    <col min="15330" max="15335" width="10.44140625" style="1" customWidth="1"/>
    <col min="15336" max="15336" width="6" style="1" customWidth="1"/>
    <col min="15337" max="15342" width="10.5546875" style="1" customWidth="1"/>
    <col min="15343" max="15584" width="9.109375" style="1"/>
    <col min="15585" max="15585" width="6.109375" style="1" customWidth="1"/>
    <col min="15586" max="15591" width="10.44140625" style="1" customWidth="1"/>
    <col min="15592" max="15592" width="6" style="1" customWidth="1"/>
    <col min="15593" max="15598" width="10.5546875" style="1" customWidth="1"/>
    <col min="15599" max="15840" width="9.109375" style="1"/>
    <col min="15841" max="15841" width="6.109375" style="1" customWidth="1"/>
    <col min="15842" max="15847" width="10.44140625" style="1" customWidth="1"/>
    <col min="15848" max="15848" width="6" style="1" customWidth="1"/>
    <col min="15849" max="15854" width="10.5546875" style="1" customWidth="1"/>
    <col min="15855" max="16096" width="9.109375" style="1"/>
    <col min="16097" max="16097" width="6.109375" style="1" customWidth="1"/>
    <col min="16098" max="16103" width="10.44140625" style="1" customWidth="1"/>
    <col min="16104" max="16104" width="6" style="1" customWidth="1"/>
    <col min="16105" max="16110" width="10.5546875" style="1" customWidth="1"/>
    <col min="16111" max="16382" width="9.109375" style="1"/>
    <col min="16383" max="16384" width="9.109375" style="1" customWidth="1"/>
  </cols>
  <sheetData>
    <row r="1" spans="2:19" x14ac:dyDescent="0.25">
      <c r="B1" s="63" t="s">
        <v>44</v>
      </c>
      <c r="C1" s="46"/>
      <c r="D1" s="46"/>
    </row>
    <row r="3" spans="2:19" ht="15" customHeight="1" x14ac:dyDescent="0.25">
      <c r="B3" s="73" t="s">
        <v>19</v>
      </c>
      <c r="C3" s="74"/>
      <c r="D3" s="74"/>
      <c r="E3" s="74"/>
      <c r="F3" s="74"/>
      <c r="G3" s="74"/>
      <c r="H3" s="74"/>
      <c r="I3" s="74"/>
      <c r="J3" s="74"/>
      <c r="K3" s="74"/>
      <c r="L3" s="74"/>
      <c r="M3" s="74"/>
      <c r="N3" s="74"/>
      <c r="O3" s="74"/>
      <c r="P3" s="74"/>
      <c r="Q3" s="75"/>
    </row>
    <row r="4" spans="2:19" ht="12.75" customHeight="1" x14ac:dyDescent="0.25">
      <c r="B4" s="76"/>
      <c r="C4" s="77"/>
      <c r="D4" s="77"/>
      <c r="E4" s="77"/>
      <c r="F4" s="77"/>
      <c r="G4" s="77"/>
      <c r="H4" s="77"/>
      <c r="I4" s="77"/>
      <c r="J4" s="77"/>
      <c r="K4" s="77"/>
      <c r="L4" s="77"/>
      <c r="M4" s="77"/>
      <c r="N4" s="77"/>
      <c r="O4" s="77"/>
      <c r="P4" s="77"/>
      <c r="Q4" s="78"/>
    </row>
    <row r="5" spans="2:19" ht="19.5" customHeight="1" x14ac:dyDescent="0.3">
      <c r="B5" s="5"/>
      <c r="C5" s="79" t="s">
        <v>7</v>
      </c>
      <c r="D5" s="79"/>
      <c r="E5" s="79"/>
      <c r="F5" s="79"/>
      <c r="G5" s="79"/>
      <c r="H5" s="62"/>
      <c r="I5" s="79" t="s">
        <v>42</v>
      </c>
      <c r="J5" s="79"/>
      <c r="K5" s="79"/>
      <c r="L5" s="79"/>
      <c r="M5" s="62"/>
      <c r="N5" s="79" t="s">
        <v>4</v>
      </c>
      <c r="O5" s="79"/>
      <c r="P5" s="79"/>
      <c r="Q5" s="8"/>
    </row>
    <row r="6" spans="2:19" ht="14.4" x14ac:dyDescent="0.3">
      <c r="B6" s="5"/>
      <c r="C6" s="80" t="s">
        <v>5</v>
      </c>
      <c r="D6" s="80"/>
      <c r="E6" s="80"/>
      <c r="F6" s="80"/>
      <c r="G6" s="80"/>
      <c r="H6" s="62"/>
      <c r="I6" s="80" t="s">
        <v>6</v>
      </c>
      <c r="J6" s="80"/>
      <c r="K6" s="80"/>
      <c r="L6" s="80"/>
      <c r="M6" s="62"/>
      <c r="N6" s="9" t="s">
        <v>8</v>
      </c>
      <c r="O6" s="9" t="s">
        <v>8</v>
      </c>
      <c r="P6" s="9" t="s">
        <v>9</v>
      </c>
      <c r="Q6" s="8"/>
      <c r="S6" s="2"/>
    </row>
    <row r="7" spans="2:19"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24</v>
      </c>
      <c r="Q7" s="7"/>
      <c r="S7" s="56"/>
    </row>
    <row r="8" spans="2:19" ht="14.4" x14ac:dyDescent="0.3">
      <c r="B8" s="10">
        <v>1920</v>
      </c>
      <c r="C8" s="13">
        <v>15.64956529448096</v>
      </c>
      <c r="D8" s="13">
        <v>36.189728587096205</v>
      </c>
      <c r="E8" s="22">
        <v>50.507011150375419</v>
      </c>
      <c r="F8" s="57">
        <f t="shared" ref="F8:F39" si="0">(C8*I8+D8*J8+E8*K8)*(1/SUM(I8:K8))</f>
        <v>23.818398273879872</v>
      </c>
      <c r="G8" s="17">
        <v>35.921411266726679</v>
      </c>
      <c r="H8" s="13"/>
      <c r="I8" s="20">
        <v>0.60674296684486151</v>
      </c>
      <c r="J8" s="14">
        <v>0.2880306646519184</v>
      </c>
      <c r="K8" s="14">
        <v>5.2196772881492694E-2</v>
      </c>
      <c r="L8" s="21">
        <v>5.3029595621727349E-2</v>
      </c>
      <c r="M8" s="12"/>
      <c r="N8" s="24">
        <f t="shared" ref="N8:N39" si="1">E8/C8</f>
        <v>3.227374703384728</v>
      </c>
      <c r="O8" s="23">
        <f t="shared" ref="O8:O39" si="2">F8/G8</f>
        <v>0.66306966886744789</v>
      </c>
      <c r="P8" s="16">
        <f t="shared" ref="P8:P39" si="3">F8/G8*(SUM(I8:K8))</f>
        <v>0.62790735245837448</v>
      </c>
      <c r="Q8" s="11">
        <v>1920</v>
      </c>
      <c r="S8" s="55"/>
    </row>
    <row r="9" spans="2:19" ht="14.4" x14ac:dyDescent="0.3">
      <c r="B9" s="10">
        <v>1921</v>
      </c>
      <c r="C9" s="13">
        <v>14.208489470645391</v>
      </c>
      <c r="D9" s="13">
        <v>33.608866718614784</v>
      </c>
      <c r="E9" s="22">
        <v>45.682890761006234</v>
      </c>
      <c r="F9" s="57">
        <f t="shared" si="0"/>
        <v>21.901812982336637</v>
      </c>
      <c r="G9" s="17">
        <v>30.714544668550165</v>
      </c>
      <c r="H9" s="13"/>
      <c r="I9" s="20">
        <v>0.60437078161664481</v>
      </c>
      <c r="J9" s="14">
        <v>0.28963701672768039</v>
      </c>
      <c r="K9" s="14">
        <v>5.2933842480150532E-2</v>
      </c>
      <c r="L9" s="21">
        <v>5.3058359175524317E-2</v>
      </c>
      <c r="M9" s="12"/>
      <c r="N9" s="24">
        <f t="shared" si="1"/>
        <v>3.215182785994716</v>
      </c>
      <c r="O9" s="23">
        <f t="shared" si="2"/>
        <v>0.71307627115054606</v>
      </c>
      <c r="P9" s="16">
        <f t="shared" si="3"/>
        <v>0.67524161423629681</v>
      </c>
      <c r="Q9" s="11">
        <v>1921</v>
      </c>
      <c r="S9" s="55"/>
    </row>
    <row r="10" spans="2:19" ht="14.4" x14ac:dyDescent="0.3">
      <c r="B10" s="10">
        <v>1922</v>
      </c>
      <c r="C10" s="13">
        <v>14.677847823702876</v>
      </c>
      <c r="D10" s="13">
        <v>34.719090459411987</v>
      </c>
      <c r="E10" s="22">
        <v>47.370914766349259</v>
      </c>
      <c r="F10" s="57">
        <f t="shared" si="0"/>
        <v>22.69568654950481</v>
      </c>
      <c r="G10" s="17">
        <v>32.73573653511167</v>
      </c>
      <c r="H10" s="13"/>
      <c r="I10" s="20">
        <v>0.60200787092981467</v>
      </c>
      <c r="J10" s="14">
        <v>0.29128217096515652</v>
      </c>
      <c r="K10" s="14">
        <v>5.3681320224049436E-2</v>
      </c>
      <c r="L10" s="21">
        <v>5.3028637880979293E-2</v>
      </c>
      <c r="M10" s="12"/>
      <c r="N10" s="24">
        <f t="shared" si="1"/>
        <v>3.2273747033847289</v>
      </c>
      <c r="O10" s="23">
        <f t="shared" si="2"/>
        <v>0.69330001251573758</v>
      </c>
      <c r="P10" s="16">
        <f t="shared" si="3"/>
        <v>0.65653525720916206</v>
      </c>
      <c r="Q10" s="11">
        <v>1922</v>
      </c>
      <c r="S10" s="55"/>
    </row>
    <row r="11" spans="2:19" ht="14.4" x14ac:dyDescent="0.3">
      <c r="B11" s="10">
        <v>1923</v>
      </c>
      <c r="C11" s="13">
        <v>15.611358945290378</v>
      </c>
      <c r="D11" s="13">
        <v>37.694083909697994</v>
      </c>
      <c r="E11" s="22">
        <v>50.193372546882259</v>
      </c>
      <c r="F11" s="57">
        <f t="shared" si="0"/>
        <v>24.428752862899223</v>
      </c>
      <c r="G11" s="17">
        <v>39.166612772325543</v>
      </c>
      <c r="H11" s="13"/>
      <c r="I11" s="20">
        <v>0.59965419852366209</v>
      </c>
      <c r="J11" s="14">
        <v>0.29285194925877056</v>
      </c>
      <c r="K11" s="14">
        <v>5.4439353086402735E-2</v>
      </c>
      <c r="L11" s="21">
        <v>5.3054499131164702E-2</v>
      </c>
      <c r="M11" s="12"/>
      <c r="N11" s="24">
        <f t="shared" si="1"/>
        <v>3.2151827859947164</v>
      </c>
      <c r="O11" s="23">
        <f t="shared" si="2"/>
        <v>0.6237136972988423</v>
      </c>
      <c r="P11" s="16">
        <f t="shared" si="3"/>
        <v>0.59062287948740533</v>
      </c>
      <c r="Q11" s="11">
        <v>1923</v>
      </c>
      <c r="S11" s="55"/>
    </row>
    <row r="12" spans="2:19" ht="14.4" x14ac:dyDescent="0.3">
      <c r="B12" s="10">
        <v>1924</v>
      </c>
      <c r="C12" s="13">
        <v>18.966210666290511</v>
      </c>
      <c r="D12" s="13">
        <v>39.190976500052585</v>
      </c>
      <c r="E12" s="22">
        <v>58.299401783881059</v>
      </c>
      <c r="F12" s="57">
        <f t="shared" si="0"/>
        <v>27.470360319973427</v>
      </c>
      <c r="G12" s="17">
        <v>46.051870580866833</v>
      </c>
      <c r="H12" s="13"/>
      <c r="I12" s="20">
        <v>0.59730972827924711</v>
      </c>
      <c r="J12" s="14">
        <v>0.298383389744724</v>
      </c>
      <c r="K12" s="14">
        <v>5.1327386712008032E-2</v>
      </c>
      <c r="L12" s="21">
        <v>5.2979495264020952E-2</v>
      </c>
      <c r="M12" s="12"/>
      <c r="N12" s="24">
        <f t="shared" si="1"/>
        <v>3.0738560701268165</v>
      </c>
      <c r="O12" s="23">
        <f t="shared" si="2"/>
        <v>0.59650910969480864</v>
      </c>
      <c r="P12" s="16">
        <f t="shared" si="3"/>
        <v>0.56490635814278722</v>
      </c>
      <c r="Q12" s="11">
        <v>1924</v>
      </c>
      <c r="S12" s="55"/>
    </row>
    <row r="13" spans="2:19" ht="14.4" x14ac:dyDescent="0.3">
      <c r="B13" s="10">
        <v>1925</v>
      </c>
      <c r="C13" s="13">
        <v>15.562894731786834</v>
      </c>
      <c r="D13" s="13">
        <v>34.248643242187001</v>
      </c>
      <c r="E13" s="22">
        <v>44.648891877377757</v>
      </c>
      <c r="F13" s="57">
        <f t="shared" si="0"/>
        <v>23.11085131533461</v>
      </c>
      <c r="G13" s="17">
        <v>40.132644860719026</v>
      </c>
      <c r="H13" s="13"/>
      <c r="I13" s="20">
        <v>0.59497442421884328</v>
      </c>
      <c r="J13" s="14">
        <v>0.29746584211896643</v>
      </c>
      <c r="K13" s="14">
        <v>5.4681319039473077E-2</v>
      </c>
      <c r="L13" s="21">
        <v>5.2878414622717196E-2</v>
      </c>
      <c r="M13" s="12"/>
      <c r="N13" s="24">
        <f t="shared" si="1"/>
        <v>2.8689323321183613</v>
      </c>
      <c r="O13" s="23">
        <f t="shared" si="2"/>
        <v>0.57586165565566838</v>
      </c>
      <c r="P13" s="16">
        <f t="shared" si="3"/>
        <v>0.54541100426258349</v>
      </c>
      <c r="Q13" s="11">
        <v>1925</v>
      </c>
      <c r="S13" s="55"/>
    </row>
    <row r="14" spans="2:19" ht="14.4" x14ac:dyDescent="0.3">
      <c r="B14" s="10">
        <v>1926</v>
      </c>
      <c r="C14" s="13">
        <v>13.036470383832443</v>
      </c>
      <c r="D14" s="13">
        <v>32.196131410383316</v>
      </c>
      <c r="E14" s="22">
        <v>45.138837873476284</v>
      </c>
      <c r="F14" s="57">
        <f t="shared" si="0"/>
        <v>20.941182275792009</v>
      </c>
      <c r="G14" s="17">
        <v>40.882459607128432</v>
      </c>
      <c r="H14" s="13"/>
      <c r="I14" s="20">
        <v>0.59314666725863252</v>
      </c>
      <c r="J14" s="14">
        <v>0.2997612204712411</v>
      </c>
      <c r="K14" s="14">
        <v>5.4338165948378023E-2</v>
      </c>
      <c r="L14" s="21">
        <v>5.2753946321748388E-2</v>
      </c>
      <c r="M14" s="12"/>
      <c r="N14" s="24">
        <f t="shared" si="1"/>
        <v>3.4625045387635387</v>
      </c>
      <c r="O14" s="23">
        <f t="shared" si="2"/>
        <v>0.51222902137083304</v>
      </c>
      <c r="P14" s="16">
        <f t="shared" si="3"/>
        <v>0.4852069190729944</v>
      </c>
      <c r="Q14" s="11">
        <v>1926</v>
      </c>
      <c r="S14" s="55"/>
    </row>
    <row r="15" spans="2:19" ht="14.4" x14ac:dyDescent="0.3">
      <c r="B15" s="10">
        <v>1927</v>
      </c>
      <c r="C15" s="13">
        <v>20.052731177013854</v>
      </c>
      <c r="D15" s="13">
        <v>47.22450826168226</v>
      </c>
      <c r="E15" s="22">
        <v>68.812738137202942</v>
      </c>
      <c r="F15" s="57">
        <f t="shared" si="0"/>
        <v>31.534733268094783</v>
      </c>
      <c r="G15" s="17">
        <v>47.763334767867093</v>
      </c>
      <c r="H15" s="13"/>
      <c r="I15" s="20">
        <v>0.59131891029842165</v>
      </c>
      <c r="J15" s="14">
        <v>0.30034444589604725</v>
      </c>
      <c r="K15" s="14">
        <v>5.5721549346671881E-2</v>
      </c>
      <c r="L15" s="21">
        <v>5.2615094458859202E-2</v>
      </c>
      <c r="M15" s="12"/>
      <c r="N15" s="24">
        <f t="shared" si="1"/>
        <v>3.4315893196674354</v>
      </c>
      <c r="O15" s="23">
        <f t="shared" si="2"/>
        <v>0.66022888521824608</v>
      </c>
      <c r="P15" s="16">
        <f t="shared" si="3"/>
        <v>0.62549088005802067</v>
      </c>
      <c r="Q15" s="11">
        <v>1927</v>
      </c>
      <c r="S15" s="55"/>
    </row>
    <row r="16" spans="2:19" ht="14.4" x14ac:dyDescent="0.3">
      <c r="B16" s="10">
        <v>1928</v>
      </c>
      <c r="C16" s="13">
        <v>18.735182851833219</v>
      </c>
      <c r="D16" s="13">
        <v>44.122744078432866</v>
      </c>
      <c r="E16" s="22">
        <v>55.319728222356929</v>
      </c>
      <c r="F16" s="57">
        <f t="shared" si="0"/>
        <v>28.986329738787386</v>
      </c>
      <c r="G16" s="17">
        <v>54.483249033511328</v>
      </c>
      <c r="H16" s="13"/>
      <c r="I16" s="20">
        <v>0.58949115333821089</v>
      </c>
      <c r="J16" s="14">
        <v>0.30245531635162937</v>
      </c>
      <c r="K16" s="14">
        <v>5.5627890749354036E-2</v>
      </c>
      <c r="L16" s="21">
        <v>5.242563956080571E-2</v>
      </c>
      <c r="M16" s="12"/>
      <c r="N16" s="24">
        <f t="shared" si="1"/>
        <v>2.9527188850971875</v>
      </c>
      <c r="O16" s="23">
        <f t="shared" si="2"/>
        <v>0.53202278228595723</v>
      </c>
      <c r="P16" s="16">
        <f t="shared" si="3"/>
        <v>0.5041311476636966</v>
      </c>
      <c r="Q16" s="11">
        <v>1928</v>
      </c>
      <c r="S16" s="55"/>
    </row>
    <row r="17" spans="2:19" ht="14.4" x14ac:dyDescent="0.3">
      <c r="B17" s="10">
        <v>1929</v>
      </c>
      <c r="C17" s="13">
        <v>15.88231526326611</v>
      </c>
      <c r="D17" s="13">
        <v>51.573060397237889</v>
      </c>
      <c r="E17" s="22">
        <v>55.464544264823836</v>
      </c>
      <c r="F17" s="57">
        <f t="shared" si="0"/>
        <v>29.677807875927535</v>
      </c>
      <c r="G17" s="17">
        <v>53.046733913094236</v>
      </c>
      <c r="H17" s="13"/>
      <c r="I17" s="20">
        <v>0.58766339637800014</v>
      </c>
      <c r="J17" s="14">
        <v>0.30289435197296244</v>
      </c>
      <c r="K17" s="14">
        <v>5.7206065067340266E-2</v>
      </c>
      <c r="L17" s="21">
        <v>5.2236186581697208E-2</v>
      </c>
      <c r="M17" s="12"/>
      <c r="N17" s="24">
        <f t="shared" si="1"/>
        <v>3.4922203309429749</v>
      </c>
      <c r="O17" s="23">
        <f t="shared" si="2"/>
        <v>0.55946531834642821</v>
      </c>
      <c r="P17" s="16">
        <f t="shared" si="3"/>
        <v>0.53024098359129557</v>
      </c>
      <c r="Q17" s="11">
        <v>1929</v>
      </c>
      <c r="S17" s="55"/>
    </row>
    <row r="18" spans="2:19" ht="14.4" x14ac:dyDescent="0.3">
      <c r="B18" s="10">
        <v>1930</v>
      </c>
      <c r="C18" s="13">
        <v>17.649796290545989</v>
      </c>
      <c r="D18" s="13">
        <v>50.384199350112091</v>
      </c>
      <c r="E18" s="22">
        <v>69.014007708514015</v>
      </c>
      <c r="F18" s="57">
        <f t="shared" si="0"/>
        <v>31.203356626528212</v>
      </c>
      <c r="G18" s="17">
        <v>46.308445199152906</v>
      </c>
      <c r="H18" s="13"/>
      <c r="I18" s="20">
        <v>0.58583563941778949</v>
      </c>
      <c r="J18" s="14">
        <v>0.30873863538436497</v>
      </c>
      <c r="K18" s="14">
        <v>5.3378913614579408E-2</v>
      </c>
      <c r="L18" s="21">
        <v>5.2046811583266191E-2</v>
      </c>
      <c r="M18" s="12"/>
      <c r="N18" s="24">
        <f t="shared" si="1"/>
        <v>3.910187209666605</v>
      </c>
      <c r="O18" s="23">
        <f t="shared" si="2"/>
        <v>0.67381568291346994</v>
      </c>
      <c r="P18" s="16">
        <f t="shared" si="3"/>
        <v>0.63874572502302274</v>
      </c>
      <c r="Q18" s="11">
        <v>1930</v>
      </c>
      <c r="S18" s="55"/>
    </row>
    <row r="19" spans="2:19" ht="14.4" x14ac:dyDescent="0.3">
      <c r="B19" s="10">
        <v>1931</v>
      </c>
      <c r="C19" s="13">
        <v>16.469221551092989</v>
      </c>
      <c r="D19" s="13">
        <v>51.187866559245229</v>
      </c>
      <c r="E19" s="22">
        <v>65.85509531182413</v>
      </c>
      <c r="F19" s="57">
        <f t="shared" si="0"/>
        <v>30.628572526190172</v>
      </c>
      <c r="G19" s="17">
        <v>48.98339992054516</v>
      </c>
      <c r="H19" s="13"/>
      <c r="I19" s="20">
        <v>0.58505268980222835</v>
      </c>
      <c r="J19" s="14">
        <v>0.30724427386414643</v>
      </c>
      <c r="K19" s="14">
        <v>5.5845449732870311E-2</v>
      </c>
      <c r="L19" s="21">
        <v>5.1857586600754943E-2</v>
      </c>
      <c r="M19" s="12"/>
      <c r="N19" s="24">
        <f t="shared" si="1"/>
        <v>3.9986768717343302</v>
      </c>
      <c r="O19" s="23">
        <f t="shared" si="2"/>
        <v>0.6252847408687856</v>
      </c>
      <c r="P19" s="16">
        <f t="shared" si="3"/>
        <v>0.59285898326905195</v>
      </c>
      <c r="Q19" s="11">
        <v>1931</v>
      </c>
      <c r="S19" s="55"/>
    </row>
    <row r="20" spans="2:19" ht="14.4" x14ac:dyDescent="0.3">
      <c r="B20" s="10">
        <v>1932</v>
      </c>
      <c r="C20" s="13">
        <v>19.636379541687798</v>
      </c>
      <c r="D20" s="13">
        <v>53.782507584010077</v>
      </c>
      <c r="E20" s="22">
        <v>69.9787321210692</v>
      </c>
      <c r="F20" s="57">
        <f t="shared" si="0"/>
        <v>33.666775355046205</v>
      </c>
      <c r="G20" s="17">
        <v>55.511502450504892</v>
      </c>
      <c r="H20" s="13"/>
      <c r="I20" s="20">
        <v>0.58426974018666722</v>
      </c>
      <c r="J20" s="14">
        <v>0.31008808538677801</v>
      </c>
      <c r="K20" s="14">
        <v>5.3973594322748467E-2</v>
      </c>
      <c r="L20" s="21">
        <v>5.1668580103806261E-2</v>
      </c>
      <c r="M20" s="12"/>
      <c r="N20" s="24">
        <f t="shared" si="1"/>
        <v>3.5637288417910842</v>
      </c>
      <c r="O20" s="23">
        <f t="shared" si="2"/>
        <v>0.6064828705557761</v>
      </c>
      <c r="P20" s="16">
        <f t="shared" si="3"/>
        <v>0.57514676177687862</v>
      </c>
      <c r="Q20" s="11">
        <v>1932</v>
      </c>
      <c r="S20" s="55"/>
    </row>
    <row r="21" spans="2:19" ht="14.4" x14ac:dyDescent="0.3">
      <c r="B21" s="10">
        <v>1933</v>
      </c>
      <c r="C21" s="13">
        <v>21.462152971560098</v>
      </c>
      <c r="D21" s="13">
        <v>44.843465513899211</v>
      </c>
      <c r="E21" s="22">
        <v>78.461331808568033</v>
      </c>
      <c r="F21" s="57">
        <f t="shared" si="0"/>
        <v>32.441381375503873</v>
      </c>
      <c r="G21" s="17">
        <v>55.622964246539937</v>
      </c>
      <c r="H21" s="13"/>
      <c r="I21" s="20">
        <v>0.5834867905711062</v>
      </c>
      <c r="J21" s="14">
        <v>0.30913865659458761</v>
      </c>
      <c r="K21" s="14">
        <v>5.5894695466677233E-2</v>
      </c>
      <c r="L21" s="21">
        <v>5.1479857367628931E-2</v>
      </c>
      <c r="M21" s="12"/>
      <c r="N21" s="24">
        <f t="shared" si="1"/>
        <v>3.6557996726860824</v>
      </c>
      <c r="O21" s="23">
        <f t="shared" si="2"/>
        <v>0.58323719015967246</v>
      </c>
      <c r="P21" s="16">
        <f t="shared" si="3"/>
        <v>0.55321222279875581</v>
      </c>
      <c r="Q21" s="11">
        <v>1933</v>
      </c>
      <c r="S21" s="55"/>
    </row>
    <row r="22" spans="2:19" ht="14.4" x14ac:dyDescent="0.3">
      <c r="B22" s="10">
        <v>1934</v>
      </c>
      <c r="C22" s="13">
        <v>19.211831616304757</v>
      </c>
      <c r="D22" s="13">
        <v>41.98659264446502</v>
      </c>
      <c r="E22" s="22">
        <v>66.723991566625543</v>
      </c>
      <c r="F22" s="57">
        <f t="shared" si="0"/>
        <v>29.381757849831747</v>
      </c>
      <c r="G22" s="17">
        <v>61.138614073636617</v>
      </c>
      <c r="H22" s="13"/>
      <c r="I22" s="20">
        <v>0.58270384095554506</v>
      </c>
      <c r="J22" s="14">
        <v>0.31294224519249769</v>
      </c>
      <c r="K22" s="14">
        <v>5.306243307846268E-2</v>
      </c>
      <c r="L22" s="21">
        <v>5.1291480773494498E-2</v>
      </c>
      <c r="M22" s="12"/>
      <c r="N22" s="24">
        <f t="shared" si="1"/>
        <v>3.473067685540093</v>
      </c>
      <c r="O22" s="23">
        <f t="shared" si="2"/>
        <v>0.480576118628462</v>
      </c>
      <c r="P22" s="16">
        <f t="shared" si="3"/>
        <v>0.4559266578796296</v>
      </c>
      <c r="Q22" s="11">
        <v>1934</v>
      </c>
      <c r="S22" s="55"/>
    </row>
    <row r="23" spans="2:19" ht="14.4" x14ac:dyDescent="0.3">
      <c r="B23" s="10">
        <v>1935</v>
      </c>
      <c r="C23" s="13">
        <v>24.843031693496386</v>
      </c>
      <c r="D23" s="13">
        <v>60.863495840166571</v>
      </c>
      <c r="E23" s="22">
        <v>79.214375229395941</v>
      </c>
      <c r="F23" s="57">
        <f t="shared" si="0"/>
        <v>39.814533347775949</v>
      </c>
      <c r="G23" s="17">
        <v>62.771923809801258</v>
      </c>
      <c r="H23" s="13"/>
      <c r="I23" s="20">
        <v>0.58192089133998415</v>
      </c>
      <c r="J23" s="14">
        <v>0.31243506113747732</v>
      </c>
      <c r="K23" s="14">
        <v>5.4208230342219429E-2</v>
      </c>
      <c r="L23" s="21">
        <v>5.1435817180319046E-2</v>
      </c>
      <c r="M23" s="12"/>
      <c r="N23" s="24">
        <f t="shared" si="1"/>
        <v>3.1885953456370357</v>
      </c>
      <c r="O23" s="23">
        <f t="shared" si="2"/>
        <v>0.63427295088826441</v>
      </c>
      <c r="P23" s="16">
        <f t="shared" si="3"/>
        <v>0.60164860334395409</v>
      </c>
      <c r="Q23" s="11">
        <v>1935</v>
      </c>
      <c r="S23" s="55"/>
    </row>
    <row r="24" spans="2:19" ht="14.4" x14ac:dyDescent="0.3">
      <c r="B24" s="10">
        <v>1936</v>
      </c>
      <c r="C24" s="13">
        <v>21.451533938676366</v>
      </c>
      <c r="D24" s="13">
        <v>68.027545376533908</v>
      </c>
      <c r="E24" s="22">
        <v>78.490295017061413</v>
      </c>
      <c r="F24" s="57">
        <f t="shared" si="0"/>
        <v>40.167073983699197</v>
      </c>
      <c r="G24" s="17">
        <v>64.736238089504667</v>
      </c>
      <c r="H24" s="13"/>
      <c r="I24" s="20">
        <v>0.57993021283028579</v>
      </c>
      <c r="J24" s="14">
        <v>0.31347368833882938</v>
      </c>
      <c r="K24" s="14">
        <v>5.5323700305038831E-2</v>
      </c>
      <c r="L24" s="21">
        <v>5.1272398525846016E-2</v>
      </c>
      <c r="M24" s="12"/>
      <c r="N24" s="24">
        <f t="shared" si="1"/>
        <v>3.6589595523304816</v>
      </c>
      <c r="O24" s="23">
        <f t="shared" si="2"/>
        <v>0.62047278570873998</v>
      </c>
      <c r="P24" s="16">
        <f t="shared" si="3"/>
        <v>0.5886596577654396</v>
      </c>
      <c r="Q24" s="11">
        <v>1936</v>
      </c>
      <c r="S24" s="55"/>
    </row>
    <row r="25" spans="2:19" ht="14.4" x14ac:dyDescent="0.3">
      <c r="B25" s="10">
        <v>1937</v>
      </c>
      <c r="C25" s="13">
        <v>20.401519276329282</v>
      </c>
      <c r="D25" s="13">
        <v>64.290644538382381</v>
      </c>
      <c r="E25" s="22">
        <v>78.490295017061413</v>
      </c>
      <c r="F25" s="57">
        <f t="shared" si="0"/>
        <v>38.425182219327894</v>
      </c>
      <c r="G25" s="17">
        <v>68.442604019478466</v>
      </c>
      <c r="H25" s="13"/>
      <c r="I25" s="20">
        <v>0.57793953432058753</v>
      </c>
      <c r="J25" s="14">
        <v>0.3129694210070626</v>
      </c>
      <c r="K25" s="14">
        <v>5.7942894449674334E-2</v>
      </c>
      <c r="L25" s="21">
        <v>5.1148150222675458E-2</v>
      </c>
      <c r="M25" s="12"/>
      <c r="N25" s="24">
        <f t="shared" si="1"/>
        <v>3.8472769578552528</v>
      </c>
      <c r="O25" s="23">
        <f t="shared" si="2"/>
        <v>0.56142197933311033</v>
      </c>
      <c r="P25" s="16">
        <f t="shared" si="3"/>
        <v>0.53270628359586858</v>
      </c>
      <c r="Q25" s="11">
        <v>1937</v>
      </c>
      <c r="S25" s="55"/>
    </row>
    <row r="26" spans="2:19" ht="14.4" x14ac:dyDescent="0.3">
      <c r="B26" s="10">
        <v>1938</v>
      </c>
      <c r="C26" s="13">
        <v>23.119930624621997</v>
      </c>
      <c r="D26" s="13">
        <v>65.883092370846242</v>
      </c>
      <c r="E26" s="22">
        <v>71.539124978650079</v>
      </c>
      <c r="F26" s="57">
        <f t="shared" si="0"/>
        <v>40.251388783902684</v>
      </c>
      <c r="G26" s="17">
        <v>57.762848769270228</v>
      </c>
      <c r="H26" s="13"/>
      <c r="I26" s="20">
        <v>0.57594885581088939</v>
      </c>
      <c r="J26" s="14">
        <v>0.31972579686218872</v>
      </c>
      <c r="K26" s="14">
        <v>5.3430739141157139E-2</v>
      </c>
      <c r="L26" s="21">
        <v>5.0894608185764724E-2</v>
      </c>
      <c r="M26" s="12"/>
      <c r="N26" s="24">
        <f t="shared" si="1"/>
        <v>3.0942620953396447</v>
      </c>
      <c r="O26" s="23">
        <f t="shared" si="2"/>
        <v>0.69683870587276819</v>
      </c>
      <c r="P26" s="16">
        <f t="shared" si="3"/>
        <v>0.66137337296869825</v>
      </c>
      <c r="Q26" s="11">
        <v>1938</v>
      </c>
      <c r="S26" s="55"/>
    </row>
    <row r="27" spans="2:19" ht="14.4" x14ac:dyDescent="0.3">
      <c r="B27" s="10">
        <v>1939</v>
      </c>
      <c r="C27" s="13">
        <v>21.034472846506333</v>
      </c>
      <c r="D27" s="13">
        <v>59.041767960820167</v>
      </c>
      <c r="E27" s="22">
        <v>75.019406734368189</v>
      </c>
      <c r="F27" s="57">
        <f t="shared" si="0"/>
        <v>37.010812720103253</v>
      </c>
      <c r="G27" s="17">
        <v>69.215367117597481</v>
      </c>
      <c r="H27" s="13"/>
      <c r="I27" s="20">
        <v>0.57395817730119125</v>
      </c>
      <c r="J27" s="14">
        <v>0.31856737198365981</v>
      </c>
      <c r="K27" s="14">
        <v>5.6603182944935368E-2</v>
      </c>
      <c r="L27" s="21">
        <v>5.0871267770213537E-2</v>
      </c>
      <c r="M27" s="12"/>
      <c r="N27" s="24">
        <f t="shared" si="1"/>
        <v>3.5664980663790842</v>
      </c>
      <c r="O27" s="23">
        <f t="shared" si="2"/>
        <v>0.53471958990294133</v>
      </c>
      <c r="P27" s="16">
        <f t="shared" si="3"/>
        <v>0.50751772646300997</v>
      </c>
      <c r="Q27" s="11">
        <v>1939</v>
      </c>
      <c r="S27" s="55"/>
    </row>
    <row r="28" spans="2:19" ht="14.4" x14ac:dyDescent="0.3">
      <c r="B28" s="10">
        <v>1940</v>
      </c>
      <c r="C28" s="13">
        <v>25.814156040769952</v>
      </c>
      <c r="D28" s="13">
        <v>68.300049726739744</v>
      </c>
      <c r="E28" s="22">
        <v>78.750738482936228</v>
      </c>
      <c r="F28" s="57">
        <f t="shared" si="0"/>
        <v>43.539811372803499</v>
      </c>
      <c r="G28" s="17">
        <v>67.882813821403346</v>
      </c>
      <c r="H28" s="13"/>
      <c r="I28" s="20">
        <v>0.566750729804538</v>
      </c>
      <c r="J28" s="14">
        <v>0.32776226169199196</v>
      </c>
      <c r="K28" s="14">
        <v>5.4828331180726088E-2</v>
      </c>
      <c r="L28" s="21">
        <v>5.0658677322743983E-2</v>
      </c>
      <c r="M28" s="12"/>
      <c r="N28" s="24">
        <f t="shared" si="1"/>
        <v>3.0506803460302998</v>
      </c>
      <c r="O28" s="23">
        <f t="shared" si="2"/>
        <v>0.64139667939155853</v>
      </c>
      <c r="P28" s="16">
        <f t="shared" si="3"/>
        <v>0.60890437197438207</v>
      </c>
      <c r="Q28" s="11">
        <v>1940</v>
      </c>
      <c r="S28" s="55"/>
    </row>
    <row r="29" spans="2:19" ht="14.4" x14ac:dyDescent="0.3">
      <c r="B29" s="10">
        <v>1941</v>
      </c>
      <c r="C29" s="13">
        <v>23.634713097980924</v>
      </c>
      <c r="D29" s="13">
        <v>69.276412209875403</v>
      </c>
      <c r="E29" s="22">
        <v>82.089298468497105</v>
      </c>
      <c r="F29" s="57">
        <f t="shared" si="0"/>
        <v>42.881120070238779</v>
      </c>
      <c r="G29" s="17">
        <v>74.777663835119185</v>
      </c>
      <c r="H29" s="13"/>
      <c r="I29" s="20">
        <v>0.566750729804538</v>
      </c>
      <c r="J29" s="14">
        <v>0.3197852668990967</v>
      </c>
      <c r="K29" s="14">
        <v>6.292283285465132E-2</v>
      </c>
      <c r="L29" s="21">
        <v>5.0541170441713967E-2</v>
      </c>
      <c r="M29" s="12"/>
      <c r="N29" s="24">
        <f t="shared" si="1"/>
        <v>3.473251320131737</v>
      </c>
      <c r="O29" s="23">
        <f t="shared" si="2"/>
        <v>0.57344824471635536</v>
      </c>
      <c r="P29" s="16">
        <f t="shared" si="3"/>
        <v>0.54446549924064436</v>
      </c>
      <c r="Q29" s="11">
        <v>1941</v>
      </c>
      <c r="S29" s="55"/>
    </row>
    <row r="30" spans="2:19" ht="14.4" x14ac:dyDescent="0.3">
      <c r="B30" s="10">
        <v>1942</v>
      </c>
      <c r="C30" s="13">
        <v>22.454527830074987</v>
      </c>
      <c r="D30" s="13">
        <v>63.307693048824611</v>
      </c>
      <c r="E30" s="22">
        <v>74.823020852864587</v>
      </c>
      <c r="F30" s="57">
        <f t="shared" si="0"/>
        <v>39.931384631278064</v>
      </c>
      <c r="G30" s="17">
        <v>75.306922779333576</v>
      </c>
      <c r="H30" s="13"/>
      <c r="I30" s="20">
        <v>0.56153396081758267</v>
      </c>
      <c r="J30" s="14">
        <v>0.32315782593431497</v>
      </c>
      <c r="K30" s="14">
        <v>6.4760838422330713E-2</v>
      </c>
      <c r="L30" s="21">
        <v>5.0547374825771631E-2</v>
      </c>
      <c r="M30" s="12"/>
      <c r="N30" s="24">
        <f t="shared" si="1"/>
        <v>3.3322019246669998</v>
      </c>
      <c r="O30" s="23">
        <f t="shared" si="2"/>
        <v>0.53024852374178277</v>
      </c>
      <c r="P30" s="16">
        <f t="shared" si="3"/>
        <v>0.50344585286139476</v>
      </c>
      <c r="Q30" s="11">
        <v>1942</v>
      </c>
      <c r="S30" s="55"/>
    </row>
    <row r="31" spans="2:19" ht="14.4" x14ac:dyDescent="0.3">
      <c r="B31" s="10">
        <v>1943</v>
      </c>
      <c r="C31" s="13">
        <v>17.983526053617126</v>
      </c>
      <c r="D31" s="13">
        <v>57.673114870981117</v>
      </c>
      <c r="E31" s="22">
        <v>76.001336141886071</v>
      </c>
      <c r="F31" s="57">
        <f t="shared" si="0"/>
        <v>35.708208904342037</v>
      </c>
      <c r="G31" s="17">
        <v>57.34267184637563</v>
      </c>
      <c r="H31" s="13"/>
      <c r="I31" s="20">
        <v>0.55631719183062744</v>
      </c>
      <c r="J31" s="14">
        <v>0.32588524633705818</v>
      </c>
      <c r="K31" s="14">
        <v>6.7071165312210954E-2</v>
      </c>
      <c r="L31" s="21">
        <v>5.0726396520103488E-2</v>
      </c>
      <c r="M31" s="12"/>
      <c r="N31" s="24">
        <f t="shared" si="1"/>
        <v>4.2261643192381344</v>
      </c>
      <c r="O31" s="23">
        <f t="shared" si="2"/>
        <v>0.62271616851071077</v>
      </c>
      <c r="P31" s="16">
        <f t="shared" si="3"/>
        <v>0.59112802122735686</v>
      </c>
      <c r="Q31" s="11">
        <v>1943</v>
      </c>
      <c r="S31" s="55"/>
    </row>
    <row r="32" spans="2:19" ht="14.4" x14ac:dyDescent="0.3">
      <c r="B32" s="10">
        <v>1944</v>
      </c>
      <c r="C32" s="13">
        <v>16.875111133107936</v>
      </c>
      <c r="D32" s="13">
        <v>55.025580989716168</v>
      </c>
      <c r="E32" s="22">
        <v>66.574813829714159</v>
      </c>
      <c r="F32" s="57">
        <f t="shared" si="0"/>
        <v>33.666007775011842</v>
      </c>
      <c r="G32" s="17">
        <v>52.901321888553227</v>
      </c>
      <c r="H32" s="13"/>
      <c r="I32" s="20">
        <v>0.55110042284367267</v>
      </c>
      <c r="J32" s="14">
        <v>0.33253953594672825</v>
      </c>
      <c r="K32" s="14">
        <v>6.5349307138792667E-2</v>
      </c>
      <c r="L32" s="21">
        <v>5.1010734070806307E-2</v>
      </c>
      <c r="M32" s="12"/>
      <c r="N32" s="24">
        <f t="shared" si="1"/>
        <v>3.945148171445132</v>
      </c>
      <c r="O32" s="23">
        <f t="shared" si="2"/>
        <v>0.636392562097706</v>
      </c>
      <c r="P32" s="16">
        <f t="shared" si="3"/>
        <v>0.60392971034790077</v>
      </c>
      <c r="Q32" s="11">
        <v>1944</v>
      </c>
      <c r="S32" s="55"/>
    </row>
    <row r="33" spans="2:19" ht="14.4" x14ac:dyDescent="0.3">
      <c r="B33" s="10">
        <v>1945</v>
      </c>
      <c r="C33" s="13">
        <v>18.081589732626462</v>
      </c>
      <c r="D33" s="13">
        <v>55.025580989716168</v>
      </c>
      <c r="E33" s="22">
        <v>66.476620888962373</v>
      </c>
      <c r="F33" s="57">
        <f t="shared" si="0"/>
        <v>34.595834386733635</v>
      </c>
      <c r="G33" s="17">
        <v>67.761581089772122</v>
      </c>
      <c r="H33" s="13"/>
      <c r="I33" s="20">
        <v>0.54588365385671767</v>
      </c>
      <c r="J33" s="14">
        <v>0.33382921389691156</v>
      </c>
      <c r="K33" s="14">
        <v>6.8844285373185279E-2</v>
      </c>
      <c r="L33" s="21">
        <v>5.1442846873185469E-2</v>
      </c>
      <c r="M33" s="12"/>
      <c r="N33" s="24">
        <f t="shared" si="1"/>
        <v>3.6764809882292488</v>
      </c>
      <c r="O33" s="23">
        <f t="shared" si="2"/>
        <v>0.51055234884351752</v>
      </c>
      <c r="P33" s="16">
        <f t="shared" si="3"/>
        <v>0.4842880825412153</v>
      </c>
      <c r="Q33" s="11">
        <v>1945</v>
      </c>
      <c r="S33" s="55"/>
    </row>
    <row r="34" spans="2:19" ht="14.4" x14ac:dyDescent="0.3">
      <c r="B34" s="10">
        <v>1946</v>
      </c>
      <c r="C34" s="13">
        <v>20.493888615118387</v>
      </c>
      <c r="D34" s="13">
        <v>64.777752601459085</v>
      </c>
      <c r="E34" s="22">
        <v>68.342286763246392</v>
      </c>
      <c r="F34" s="57">
        <f t="shared" si="0"/>
        <v>39.801902563881804</v>
      </c>
      <c r="G34" s="17">
        <v>66.878867160768749</v>
      </c>
      <c r="H34" s="13"/>
      <c r="I34" s="20">
        <v>0.54066688486976244</v>
      </c>
      <c r="J34" s="14">
        <v>0.33315198219953757</v>
      </c>
      <c r="K34" s="14">
        <v>7.4226394177613716E-2</v>
      </c>
      <c r="L34" s="21">
        <v>5.195473875308626E-2</v>
      </c>
      <c r="M34" s="12"/>
      <c r="N34" s="24">
        <f t="shared" si="1"/>
        <v>3.3347642337057564</v>
      </c>
      <c r="O34" s="23">
        <f t="shared" si="2"/>
        <v>0.5951342218193203</v>
      </c>
      <c r="P34" s="16">
        <f t="shared" si="3"/>
        <v>0.56421417880167624</v>
      </c>
      <c r="Q34" s="11">
        <v>1946</v>
      </c>
      <c r="S34" s="55"/>
    </row>
    <row r="35" spans="2:19" ht="14.4" x14ac:dyDescent="0.3">
      <c r="B35" s="10">
        <v>1947</v>
      </c>
      <c r="C35" s="13">
        <v>21.574504267032594</v>
      </c>
      <c r="D35" s="13">
        <v>57.563113149405851</v>
      </c>
      <c r="E35" s="22">
        <v>66.967585592721321</v>
      </c>
      <c r="F35" s="57">
        <f t="shared" si="0"/>
        <v>38.021464991808607</v>
      </c>
      <c r="G35" s="17">
        <v>70.106008696390376</v>
      </c>
      <c r="H35" s="13"/>
      <c r="I35" s="20">
        <v>0.53545011588280755</v>
      </c>
      <c r="J35" s="14">
        <v>0.33175745331006123</v>
      </c>
      <c r="K35" s="14">
        <v>8.0267737144794724E-2</v>
      </c>
      <c r="L35" s="21">
        <v>5.2524693662336433E-2</v>
      </c>
      <c r="M35" s="12"/>
      <c r="N35" s="24">
        <f t="shared" si="1"/>
        <v>3.1040150338495907</v>
      </c>
      <c r="O35" s="23">
        <f t="shared" si="2"/>
        <v>0.54234245678525217</v>
      </c>
      <c r="P35" s="16">
        <f t="shared" si="3"/>
        <v>0.51385608538252781</v>
      </c>
      <c r="Q35" s="11">
        <v>1947</v>
      </c>
      <c r="S35" s="55"/>
    </row>
    <row r="36" spans="2:19" ht="14.4" x14ac:dyDescent="0.3">
      <c r="B36" s="10">
        <v>1948</v>
      </c>
      <c r="C36" s="13">
        <v>22.064470748191532</v>
      </c>
      <c r="D36" s="13">
        <v>56.226066539263307</v>
      </c>
      <c r="E36" s="22">
        <v>71.386267926551909</v>
      </c>
      <c r="F36" s="57">
        <f t="shared" si="0"/>
        <v>38.42283824551496</v>
      </c>
      <c r="G36" s="17">
        <v>70.986018356926465</v>
      </c>
      <c r="H36" s="13"/>
      <c r="I36" s="20">
        <v>0.53023334689585266</v>
      </c>
      <c r="J36" s="14">
        <v>0.33390024626623183</v>
      </c>
      <c r="K36" s="14">
        <v>8.2796288573445578E-2</v>
      </c>
      <c r="L36" s="21">
        <v>5.3070118264470001E-2</v>
      </c>
      <c r="M36" s="12"/>
      <c r="N36" s="24">
        <f t="shared" si="1"/>
        <v>3.2353492064795133</v>
      </c>
      <c r="O36" s="23">
        <f t="shared" si="2"/>
        <v>0.54127332585862453</v>
      </c>
      <c r="P36" s="16">
        <f t="shared" si="3"/>
        <v>0.5125478864419043</v>
      </c>
      <c r="Q36" s="11">
        <v>1948</v>
      </c>
      <c r="S36" s="55"/>
    </row>
    <row r="37" spans="2:19" ht="14.4" x14ac:dyDescent="0.3">
      <c r="B37" s="10">
        <v>1949</v>
      </c>
      <c r="C37" s="13">
        <v>23.622826262579828</v>
      </c>
      <c r="D37" s="13">
        <v>65.192477018998247</v>
      </c>
      <c r="E37" s="22">
        <v>76.983265549403967</v>
      </c>
      <c r="F37" s="57">
        <f t="shared" si="0"/>
        <v>43.20765198164834</v>
      </c>
      <c r="G37" s="17">
        <v>76.595366580899082</v>
      </c>
      <c r="H37" s="13"/>
      <c r="I37" s="20">
        <v>0.52501657790889811</v>
      </c>
      <c r="J37" s="14">
        <v>0.33452955081405644</v>
      </c>
      <c r="K37" s="14">
        <v>8.6683385562306717E-2</v>
      </c>
      <c r="L37" s="21">
        <v>5.3770485714738706E-2</v>
      </c>
      <c r="M37" s="12"/>
      <c r="N37" s="24">
        <f t="shared" si="1"/>
        <v>3.2588507697468327</v>
      </c>
      <c r="O37" s="23">
        <f t="shared" si="2"/>
        <v>0.56410268545438647</v>
      </c>
      <c r="P37" s="16">
        <f t="shared" si="3"/>
        <v>0.53377061006451565</v>
      </c>
      <c r="Q37" s="11">
        <v>1949</v>
      </c>
      <c r="S37" s="55"/>
    </row>
    <row r="38" spans="2:19" ht="14.4" x14ac:dyDescent="0.3">
      <c r="B38" s="10">
        <v>1950</v>
      </c>
      <c r="C38" s="13">
        <v>19.780217054589265</v>
      </c>
      <c r="D38" s="13">
        <v>50.018341986749647</v>
      </c>
      <c r="E38" s="22">
        <v>72.760969097076952</v>
      </c>
      <c r="F38" s="57">
        <f t="shared" si="0"/>
        <v>35.695659672565107</v>
      </c>
      <c r="G38" s="17">
        <v>73.159628056876414</v>
      </c>
      <c r="H38" s="13"/>
      <c r="I38" s="20">
        <v>0.51979980892194322</v>
      </c>
      <c r="J38" s="14">
        <v>0.32980441959525086</v>
      </c>
      <c r="K38" s="14">
        <v>9.57542283920092E-2</v>
      </c>
      <c r="L38" s="21">
        <v>5.4641543090796725E-2</v>
      </c>
      <c r="M38" s="12"/>
      <c r="N38" s="24">
        <f t="shared" si="1"/>
        <v>3.6784717223411594</v>
      </c>
      <c r="O38" s="23">
        <f t="shared" si="2"/>
        <v>0.48791472319698326</v>
      </c>
      <c r="P38" s="16">
        <f t="shared" si="3"/>
        <v>0.46125430982478116</v>
      </c>
      <c r="Q38" s="11">
        <v>1950</v>
      </c>
      <c r="S38" s="55"/>
    </row>
    <row r="39" spans="2:19" ht="14.4" x14ac:dyDescent="0.3">
      <c r="B39" s="10">
        <v>1951</v>
      </c>
      <c r="C39" s="13">
        <v>20.901333835201683</v>
      </c>
      <c r="D39" s="13">
        <v>58.035105952112758</v>
      </c>
      <c r="E39" s="22">
        <v>73.644705563843075</v>
      </c>
      <c r="F39" s="57">
        <f t="shared" si="0"/>
        <v>39.43937544467893</v>
      </c>
      <c r="G39" s="17">
        <v>67.182769302131689</v>
      </c>
      <c r="H39" s="15"/>
      <c r="I39" s="20">
        <v>0.51458303993498855</v>
      </c>
      <c r="J39" s="14">
        <v>0.3312849049976001</v>
      </c>
      <c r="K39" s="14">
        <v>9.8782177501536284E-2</v>
      </c>
      <c r="L39" s="21">
        <v>5.5349877565875109E-2</v>
      </c>
      <c r="M39" s="12"/>
      <c r="N39" s="24">
        <f t="shared" si="1"/>
        <v>3.5234452568673809</v>
      </c>
      <c r="O39" s="23">
        <f t="shared" si="2"/>
        <v>0.58704599191667339</v>
      </c>
      <c r="P39" s="16">
        <f t="shared" si="3"/>
        <v>0.55455306813854788</v>
      </c>
      <c r="Q39" s="11">
        <v>1951</v>
      </c>
      <c r="S39" s="55"/>
    </row>
    <row r="40" spans="2:19" ht="14.4" x14ac:dyDescent="0.3">
      <c r="B40" s="10">
        <v>1952</v>
      </c>
      <c r="C40" s="13">
        <v>21.157666328098703</v>
      </c>
      <c r="D40" s="13">
        <v>60.857229900449127</v>
      </c>
      <c r="E40" s="22">
        <v>74.528442030609185</v>
      </c>
      <c r="F40" s="57">
        <f t="shared" ref="F40:F71" si="4">(C40*I40+D40*J40+E40*K40)*(1/SUM(I40:K40))</f>
        <v>40.755177970001355</v>
      </c>
      <c r="G40" s="17">
        <v>65.089892186090879</v>
      </c>
      <c r="H40" s="15"/>
      <c r="I40" s="20">
        <v>0.51170324508922493</v>
      </c>
      <c r="J40" s="14">
        <v>0.33243673923261752</v>
      </c>
      <c r="K40" s="14">
        <v>9.905615581570873E-2</v>
      </c>
      <c r="L40" s="21">
        <v>5.6803859862448861E-2</v>
      </c>
      <c r="M40" s="12"/>
      <c r="N40" s="24">
        <f t="shared" ref="N40:N71" si="5">E40/C40</f>
        <v>3.5225265809032424</v>
      </c>
      <c r="O40" s="23">
        <f t="shared" ref="O40:O71" si="6">F40/G40</f>
        <v>0.62613681788691555</v>
      </c>
      <c r="P40" s="16">
        <f t="shared" ref="P40:P71" si="7">F40/G40*(SUM(I40:K40))</f>
        <v>0.59056982982894757</v>
      </c>
      <c r="Q40" s="11">
        <v>1952</v>
      </c>
      <c r="S40" s="55"/>
    </row>
    <row r="41" spans="2:19" ht="14.4" x14ac:dyDescent="0.3">
      <c r="B41" s="10">
        <v>1953</v>
      </c>
      <c r="C41" s="13">
        <v>21.562346367724441</v>
      </c>
      <c r="D41" s="13">
        <v>56.672980439573195</v>
      </c>
      <c r="E41" s="22">
        <v>75.412178497375308</v>
      </c>
      <c r="F41" s="57">
        <f t="shared" si="4"/>
        <v>39.677938310726198</v>
      </c>
      <c r="G41" s="17">
        <v>72.751267255659599</v>
      </c>
      <c r="H41" s="15"/>
      <c r="I41" s="20">
        <v>0.50883956662839847</v>
      </c>
      <c r="J41" s="14">
        <v>0.33353350262195181</v>
      </c>
      <c r="K41" s="14">
        <v>9.9330894025223923E-2</v>
      </c>
      <c r="L41" s="21">
        <v>5.8296036724425807E-2</v>
      </c>
      <c r="M41" s="12"/>
      <c r="N41" s="24">
        <f t="shared" si="5"/>
        <v>3.4974013129784378</v>
      </c>
      <c r="O41" s="23">
        <f t="shared" si="6"/>
        <v>0.54539171353938853</v>
      </c>
      <c r="P41" s="16">
        <f t="shared" si="7"/>
        <v>0.51359753817769882</v>
      </c>
      <c r="Q41" s="11">
        <v>1953</v>
      </c>
      <c r="S41" s="55"/>
    </row>
    <row r="42" spans="2:19" ht="14.4" x14ac:dyDescent="0.3">
      <c r="B42" s="10">
        <v>1954</v>
      </c>
      <c r="C42" s="13">
        <v>20.80828789958937</v>
      </c>
      <c r="D42" s="13">
        <v>51.091904049130584</v>
      </c>
      <c r="E42" s="22">
        <v>76.885072608652166</v>
      </c>
      <c r="F42" s="57">
        <f t="shared" si="4"/>
        <v>37.526202869563974</v>
      </c>
      <c r="G42" s="17">
        <v>78.840768316118144</v>
      </c>
      <c r="H42" s="15"/>
      <c r="I42" s="20">
        <v>0.50599191435932611</v>
      </c>
      <c r="J42" s="14">
        <v>0.3345742799206417</v>
      </c>
      <c r="K42" s="14">
        <v>9.9606394237697432E-2</v>
      </c>
      <c r="L42" s="21">
        <v>5.9827411482334683E-2</v>
      </c>
      <c r="M42" s="12"/>
      <c r="N42" s="24">
        <f t="shared" si="5"/>
        <v>3.6949254537260328</v>
      </c>
      <c r="O42" s="23">
        <f t="shared" si="6"/>
        <v>0.47597459627866345</v>
      </c>
      <c r="P42" s="16">
        <f t="shared" si="7"/>
        <v>0.44749826825196171</v>
      </c>
      <c r="Q42" s="11">
        <v>1954</v>
      </c>
      <c r="S42" s="55"/>
    </row>
    <row r="43" spans="2:19" ht="14.4" x14ac:dyDescent="0.3">
      <c r="B43" s="10">
        <v>1955</v>
      </c>
      <c r="C43" s="13">
        <v>22.116203442468592</v>
      </c>
      <c r="D43" s="13">
        <v>58.117513043104552</v>
      </c>
      <c r="E43" s="22">
        <v>76.885072608652166</v>
      </c>
      <c r="F43" s="57">
        <f t="shared" si="4"/>
        <v>40.815302004290565</v>
      </c>
      <c r="G43" s="17">
        <v>73.384985305464554</v>
      </c>
      <c r="H43" s="15"/>
      <c r="I43" s="20">
        <v>0.50316019859357897</v>
      </c>
      <c r="J43" s="14">
        <v>0.33555812901670279</v>
      </c>
      <c r="K43" s="14">
        <v>9.9882658566590274E-2</v>
      </c>
      <c r="L43" s="21">
        <v>6.1399013823127901E-2</v>
      </c>
      <c r="M43" s="12"/>
      <c r="N43" s="24">
        <f t="shared" si="5"/>
        <v>3.476413698610394</v>
      </c>
      <c r="O43" s="23">
        <f t="shared" si="6"/>
        <v>0.55618055702262692</v>
      </c>
      <c r="P43" s="16">
        <f t="shared" si="7"/>
        <v>0.52203161931383968</v>
      </c>
      <c r="Q43" s="11">
        <v>1955</v>
      </c>
      <c r="S43" s="55"/>
    </row>
    <row r="44" spans="2:19" ht="14.4" x14ac:dyDescent="0.3">
      <c r="B44" s="10">
        <v>1956</v>
      </c>
      <c r="C44" s="13">
        <v>21.943827480789793</v>
      </c>
      <c r="D44" s="13">
        <v>57.010981935203787</v>
      </c>
      <c r="E44" s="22">
        <v>82.874841994511428</v>
      </c>
      <c r="F44" s="57">
        <f t="shared" si="4"/>
        <v>41.050122101443961</v>
      </c>
      <c r="G44" s="17">
        <v>79.336991845650431</v>
      </c>
      <c r="H44" s="15"/>
      <c r="I44" s="20">
        <v>0.50034433014465707</v>
      </c>
      <c r="J44" s="14">
        <v>0.33648408024158072</v>
      </c>
      <c r="K44" s="14">
        <v>0.10015968913122537</v>
      </c>
      <c r="L44" s="21">
        <v>6.3011900482536756E-2</v>
      </c>
      <c r="M44" s="12"/>
      <c r="N44" s="24">
        <f t="shared" si="5"/>
        <v>3.7766812588670895</v>
      </c>
      <c r="O44" s="23">
        <f t="shared" si="6"/>
        <v>0.51741465294407296</v>
      </c>
      <c r="P44" s="16">
        <f t="shared" si="7"/>
        <v>0.48481137232455473</v>
      </c>
      <c r="Q44" s="11">
        <v>1956</v>
      </c>
      <c r="S44" s="55"/>
    </row>
    <row r="45" spans="2:19" ht="14.4" x14ac:dyDescent="0.3">
      <c r="B45" s="10">
        <v>1957</v>
      </c>
      <c r="C45" s="13">
        <v>22.524438487738603</v>
      </c>
      <c r="D45" s="13">
        <v>59.16378884399262</v>
      </c>
      <c r="E45" s="22">
        <v>81.303754942482755</v>
      </c>
      <c r="F45" s="57">
        <f t="shared" si="4"/>
        <v>42.051148645859186</v>
      </c>
      <c r="G45" s="17">
        <v>84.243263794862514</v>
      </c>
      <c r="H45" s="15"/>
      <c r="I45" s="20">
        <v>0.49754422032518136</v>
      </c>
      <c r="J45" s="14">
        <v>0.33735113566240088</v>
      </c>
      <c r="K45" s="14">
        <v>0.10043748805680361</v>
      </c>
      <c r="L45" s="21">
        <v>6.4667155955614092E-2</v>
      </c>
      <c r="M45" s="12"/>
      <c r="N45" s="24">
        <f t="shared" si="5"/>
        <v>3.609579656635669</v>
      </c>
      <c r="O45" s="23">
        <f t="shared" si="6"/>
        <v>0.49916333664678875</v>
      </c>
      <c r="P45" s="16">
        <f t="shared" si="7"/>
        <v>0.46688386330852616</v>
      </c>
      <c r="Q45" s="11">
        <v>1957</v>
      </c>
      <c r="S45" s="55"/>
    </row>
    <row r="46" spans="2:19" ht="14.4" x14ac:dyDescent="0.3">
      <c r="B46" s="10">
        <v>1958</v>
      </c>
      <c r="C46" s="13">
        <v>21.808760889780036</v>
      </c>
      <c r="D46" s="13">
        <v>54.214388814945835</v>
      </c>
      <c r="E46" s="22">
        <v>85.82063021706513</v>
      </c>
      <c r="F46" s="57">
        <f t="shared" si="4"/>
        <v>40.451239788177851</v>
      </c>
      <c r="G46" s="17">
        <v>75.948151064372965</v>
      </c>
      <c r="H46" s="15"/>
      <c r="I46" s="20">
        <v>0.49475978094409939</v>
      </c>
      <c r="J46" s="14">
        <v>0.33815826835553825</v>
      </c>
      <c r="K46" s="14">
        <v>0.10071605747442032</v>
      </c>
      <c r="L46" s="21">
        <v>6.6365893225941955E-2</v>
      </c>
      <c r="M46" s="12"/>
      <c r="N46" s="24">
        <f t="shared" si="5"/>
        <v>3.9351447177946808</v>
      </c>
      <c r="O46" s="23">
        <f t="shared" si="6"/>
        <v>0.53261651825982892</v>
      </c>
      <c r="P46" s="16">
        <f t="shared" si="7"/>
        <v>0.49726894727862414</v>
      </c>
      <c r="Q46" s="11">
        <v>1958</v>
      </c>
      <c r="S46" s="55"/>
    </row>
    <row r="47" spans="2:19" ht="14.4" x14ac:dyDescent="0.3">
      <c r="B47" s="10">
        <v>1959</v>
      </c>
      <c r="C47" s="13">
        <v>22.627194245882418</v>
      </c>
      <c r="D47" s="13">
        <v>58.180795410868868</v>
      </c>
      <c r="E47" s="22">
        <v>90.730277254654681</v>
      </c>
      <c r="F47" s="57">
        <f t="shared" si="4"/>
        <v>42.937912867734781</v>
      </c>
      <c r="G47" s="17">
        <v>80.429405240949393</v>
      </c>
      <c r="H47" s="15"/>
      <c r="I47" s="20">
        <v>0.49199092430390778</v>
      </c>
      <c r="J47" s="14">
        <v>0.33890442166101564</v>
      </c>
      <c r="K47" s="14">
        <v>0.10099539952108157</v>
      </c>
      <c r="L47" s="21">
        <v>6.8109254513995007E-2</v>
      </c>
      <c r="M47" s="12"/>
      <c r="N47" s="24">
        <f t="shared" si="5"/>
        <v>4.0097891178516454</v>
      </c>
      <c r="O47" s="23">
        <f t="shared" si="6"/>
        <v>0.53385839095915144</v>
      </c>
      <c r="P47" s="16">
        <f t="shared" si="7"/>
        <v>0.49749769393488275</v>
      </c>
      <c r="Q47" s="11">
        <v>1959</v>
      </c>
      <c r="S47" s="55"/>
    </row>
    <row r="48" spans="2:19" ht="14.4" x14ac:dyDescent="0.3">
      <c r="B48" s="10">
        <v>1960</v>
      </c>
      <c r="C48" s="13">
        <v>23.662128011520736</v>
      </c>
      <c r="D48" s="13">
        <v>64.6204230500541</v>
      </c>
      <c r="E48" s="22">
        <v>95.836310173747805</v>
      </c>
      <c r="F48" s="57">
        <f t="shared" si="4"/>
        <v>46.475167102208857</v>
      </c>
      <c r="G48" s="17">
        <v>83.773854676279754</v>
      </c>
      <c r="H48" s="15"/>
      <c r="I48" s="20">
        <v>0.48923756319789102</v>
      </c>
      <c r="J48" s="14">
        <v>0.3395885084172261</v>
      </c>
      <c r="K48" s="14">
        <v>0.10127551633972047</v>
      </c>
      <c r="L48" s="21">
        <v>6.9898412045162492E-2</v>
      </c>
      <c r="M48" s="12"/>
      <c r="N48" s="24">
        <f t="shared" si="5"/>
        <v>4.0501982800146523</v>
      </c>
      <c r="O48" s="23">
        <f t="shared" si="6"/>
        <v>0.55476935234505953</v>
      </c>
      <c r="P48" s="16">
        <f t="shared" si="7"/>
        <v>0.51599185556481664</v>
      </c>
      <c r="Q48" s="11">
        <v>1960</v>
      </c>
      <c r="S48" s="55"/>
    </row>
    <row r="49" spans="2:19" ht="14.4" x14ac:dyDescent="0.3">
      <c r="B49" s="10">
        <v>1961</v>
      </c>
      <c r="C49" s="13">
        <v>24.056658954148272</v>
      </c>
      <c r="D49" s="13">
        <v>62.030970357012691</v>
      </c>
      <c r="E49" s="22">
        <v>101.2369219150963</v>
      </c>
      <c r="F49" s="57">
        <f t="shared" si="4"/>
        <v>46.418117027068604</v>
      </c>
      <c r="G49" s="17">
        <v>87.795477192802906</v>
      </c>
      <c r="H49" s="15"/>
      <c r="I49" s="20">
        <v>0.48649961090737404</v>
      </c>
      <c r="J49" s="14">
        <v>0.3402094101754668</v>
      </c>
      <c r="K49" s="14">
        <v>0.10155641007921376</v>
      </c>
      <c r="L49" s="21">
        <v>7.1734568837945378E-2</v>
      </c>
      <c r="M49" s="12"/>
      <c r="N49" s="24">
        <f t="shared" si="5"/>
        <v>4.2082702385253397</v>
      </c>
      <c r="O49" s="23">
        <f t="shared" si="6"/>
        <v>0.52870738346956392</v>
      </c>
      <c r="P49" s="16">
        <f t="shared" si="7"/>
        <v>0.49078078727493651</v>
      </c>
      <c r="Q49" s="11">
        <v>1961</v>
      </c>
      <c r="S49" s="55"/>
    </row>
    <row r="50" spans="2:19" ht="14.4" x14ac:dyDescent="0.3">
      <c r="B50" s="10">
        <v>1962</v>
      </c>
      <c r="C50" s="13">
        <v>25.222305544659015</v>
      </c>
      <c r="D50" s="13">
        <v>69.062132415265125</v>
      </c>
      <c r="E50" s="22">
        <v>92.203171365931567</v>
      </c>
      <c r="F50" s="57">
        <f t="shared" si="4"/>
        <v>48.711910170955882</v>
      </c>
      <c r="G50" s="17">
        <v>91.665661847338455</v>
      </c>
      <c r="H50" s="15"/>
      <c r="I50" s="20">
        <v>0.48377698119899093</v>
      </c>
      <c r="J50" s="14">
        <v>0.34076597639375228</v>
      </c>
      <c r="K50" s="14">
        <v>0.10183808289439818</v>
      </c>
      <c r="L50" s="21">
        <v>7.3618959512858587E-2</v>
      </c>
      <c r="M50" s="12"/>
      <c r="N50" s="24">
        <f t="shared" si="5"/>
        <v>3.6556202684435477</v>
      </c>
      <c r="O50" s="23">
        <f t="shared" si="6"/>
        <v>0.5314084815323924</v>
      </c>
      <c r="P50" s="16">
        <f t="shared" si="7"/>
        <v>0.49228674204566952</v>
      </c>
      <c r="Q50" s="11">
        <v>1962</v>
      </c>
      <c r="S50" s="55"/>
    </row>
    <row r="51" spans="2:19" ht="14.4" x14ac:dyDescent="0.3">
      <c r="B51" s="10">
        <v>1963</v>
      </c>
      <c r="C51" s="13">
        <v>27.89958484775179</v>
      </c>
      <c r="D51" s="13">
        <v>78.152657651133083</v>
      </c>
      <c r="E51" s="22">
        <v>111.8385839185356</v>
      </c>
      <c r="F51" s="57">
        <f t="shared" si="4"/>
        <v>55.722819241590145</v>
      </c>
      <c r="G51" s="17">
        <v>92.605284826798794</v>
      </c>
      <c r="H51" s="15"/>
      <c r="I51" s="20">
        <v>0.48106958832196972</v>
      </c>
      <c r="J51" s="14">
        <v>0.341257023609361</v>
      </c>
      <c r="K51" s="14">
        <v>0.10212053694608705</v>
      </c>
      <c r="L51" s="21">
        <v>7.5552851122582199E-2</v>
      </c>
      <c r="M51" s="12"/>
      <c r="N51" s="24">
        <f t="shared" si="5"/>
        <v>4.0086110430975754</v>
      </c>
      <c r="O51" s="23">
        <f t="shared" si="6"/>
        <v>0.60172396581695597</v>
      </c>
      <c r="P51" s="16">
        <f t="shared" si="7"/>
        <v>0.55626200461069775</v>
      </c>
      <c r="Q51" s="11">
        <v>1963</v>
      </c>
      <c r="S51" s="55"/>
    </row>
    <row r="52" spans="2:19" ht="14.4" x14ac:dyDescent="0.3">
      <c r="B52" s="10">
        <v>1964</v>
      </c>
      <c r="C52" s="13">
        <v>25.13306084846263</v>
      </c>
      <c r="D52" s="13">
        <v>72.229875577011839</v>
      </c>
      <c r="E52" s="22">
        <v>103.37105102950608</v>
      </c>
      <c r="F52" s="57">
        <f t="shared" si="4"/>
        <v>51.291292226620556</v>
      </c>
      <c r="G52" s="17">
        <v>96.813410425999422</v>
      </c>
      <c r="H52" s="15"/>
      <c r="I52" s="20">
        <v>0.478377347005431</v>
      </c>
      <c r="J52" s="14">
        <v>0.3429239379554071</v>
      </c>
      <c r="K52" s="14">
        <v>0.10240377440108694</v>
      </c>
      <c r="L52" s="21">
        <v>7.6294940638074932E-2</v>
      </c>
      <c r="M52" s="12"/>
      <c r="N52" s="24">
        <f t="shared" si="5"/>
        <v>4.1129511304958788</v>
      </c>
      <c r="O52" s="23">
        <f t="shared" si="6"/>
        <v>0.52979532485146485</v>
      </c>
      <c r="P52" s="16">
        <f t="shared" si="7"/>
        <v>0.48937462199159271</v>
      </c>
      <c r="Q52" s="11">
        <v>1964</v>
      </c>
      <c r="S52" s="55"/>
    </row>
    <row r="53" spans="2:19" ht="14.4" x14ac:dyDescent="0.3">
      <c r="B53" s="10">
        <v>1965</v>
      </c>
      <c r="C53" s="13">
        <v>26.951297743949759</v>
      </c>
      <c r="D53" s="13">
        <v>72.522580235701199</v>
      </c>
      <c r="E53" s="22">
        <v>105.27668995206687</v>
      </c>
      <c r="F53" s="57">
        <f t="shared" si="4"/>
        <v>52.91938230505167</v>
      </c>
      <c r="G53" s="17">
        <v>97.782760530062248</v>
      </c>
      <c r="H53" s="15"/>
      <c r="I53" s="20">
        <v>0.47291307346912648</v>
      </c>
      <c r="J53" s="14">
        <v>0.34445670085323821</v>
      </c>
      <c r="K53" s="14">
        <v>0.10558590662840298</v>
      </c>
      <c r="L53" s="21">
        <v>7.7044319049232382E-2</v>
      </c>
      <c r="M53" s="12"/>
      <c r="N53" s="24">
        <f t="shared" si="5"/>
        <v>3.9061825872819136</v>
      </c>
      <c r="O53" s="23">
        <f t="shared" si="6"/>
        <v>0.5411933761962282</v>
      </c>
      <c r="P53" s="16">
        <f t="shared" si="7"/>
        <v>0.49949750105323476</v>
      </c>
      <c r="Q53" s="11">
        <v>1965</v>
      </c>
      <c r="S53" s="55"/>
    </row>
    <row r="54" spans="2:19" ht="14.4" x14ac:dyDescent="0.3">
      <c r="B54" s="10">
        <v>1966</v>
      </c>
      <c r="C54" s="13">
        <v>25.50968050910484</v>
      </c>
      <c r="D54" s="13">
        <v>68.073098536072507</v>
      </c>
      <c r="E54" s="22">
        <v>99.866876357466381</v>
      </c>
      <c r="F54" s="57">
        <f t="shared" si="4"/>
        <v>50.248761683112342</v>
      </c>
      <c r="G54" s="17">
        <v>98.818189378299138</v>
      </c>
      <c r="H54" s="15"/>
      <c r="I54" s="20">
        <v>0.46751121569198462</v>
      </c>
      <c r="J54" s="14">
        <v>0.34582080476660315</v>
      </c>
      <c r="K54" s="14">
        <v>0.10886692159291642</v>
      </c>
      <c r="L54" s="21">
        <v>7.7801057948495747E-2</v>
      </c>
      <c r="M54" s="12"/>
      <c r="N54" s="24">
        <f t="shared" si="5"/>
        <v>3.9148619020070514</v>
      </c>
      <c r="O54" s="23">
        <f t="shared" si="6"/>
        <v>0.50849708944522687</v>
      </c>
      <c r="P54" s="16">
        <f t="shared" si="7"/>
        <v>0.46893547792265733</v>
      </c>
      <c r="Q54" s="11">
        <v>1966</v>
      </c>
      <c r="S54" s="55"/>
    </row>
    <row r="55" spans="2:19" ht="14.4" x14ac:dyDescent="0.3">
      <c r="B55" s="10">
        <v>1967</v>
      </c>
      <c r="C55" s="13">
        <v>26.612434958174028</v>
      </c>
      <c r="D55" s="13">
        <v>73.457852613749807</v>
      </c>
      <c r="E55" s="22">
        <v>101.84188766978086</v>
      </c>
      <c r="F55" s="57">
        <f t="shared" si="4"/>
        <v>53.432741083522522</v>
      </c>
      <c r="G55" s="17">
        <v>95.070362459345532</v>
      </c>
      <c r="H55" s="15"/>
      <c r="I55" s="20">
        <v>0.46217106072891484</v>
      </c>
      <c r="J55" s="14">
        <v>0.34764589669205564</v>
      </c>
      <c r="K55" s="14">
        <v>0.11224989201286055</v>
      </c>
      <c r="L55" s="21">
        <v>7.7933150566168993E-2</v>
      </c>
      <c r="M55" s="12"/>
      <c r="N55" s="24">
        <f t="shared" si="5"/>
        <v>3.8268534175787643</v>
      </c>
      <c r="O55" s="23">
        <f t="shared" si="6"/>
        <v>0.56203363173640686</v>
      </c>
      <c r="P55" s="16">
        <f t="shared" si="7"/>
        <v>0.51823258009104267</v>
      </c>
      <c r="Q55" s="11">
        <v>1967</v>
      </c>
      <c r="S55" s="55"/>
    </row>
    <row r="56" spans="2:19" ht="14.4" x14ac:dyDescent="0.3">
      <c r="B56" s="10">
        <v>1968</v>
      </c>
      <c r="C56" s="13">
        <v>27.170676142500518</v>
      </c>
      <c r="D56" s="13">
        <v>67.060691939599124</v>
      </c>
      <c r="E56" s="22">
        <v>106.04952046558124</v>
      </c>
      <c r="F56" s="57">
        <f t="shared" si="4"/>
        <v>52.186602422803809</v>
      </c>
      <c r="G56" s="17">
        <v>99.500771799918255</v>
      </c>
      <c r="H56" s="15"/>
      <c r="I56" s="20">
        <v>0.45689190377845385</v>
      </c>
      <c r="J56" s="14">
        <v>0.34930464267825795</v>
      </c>
      <c r="K56" s="14">
        <v>0.11573798608923551</v>
      </c>
      <c r="L56" s="21">
        <v>7.8065467454052767E-2</v>
      </c>
      <c r="M56" s="12"/>
      <c r="N56" s="24">
        <f t="shared" si="5"/>
        <v>3.9030872809123069</v>
      </c>
      <c r="O56" s="23">
        <f t="shared" si="6"/>
        <v>0.52448439824912674</v>
      </c>
      <c r="P56" s="16">
        <f t="shared" si="7"/>
        <v>0.48354027852745107</v>
      </c>
      <c r="Q56" s="11">
        <v>1968</v>
      </c>
      <c r="S56" s="55"/>
    </row>
    <row r="57" spans="2:19" ht="14.4" x14ac:dyDescent="0.3">
      <c r="B57" s="10">
        <v>1969</v>
      </c>
      <c r="C57" s="13">
        <v>28.246187338125157</v>
      </c>
      <c r="D57" s="13">
        <v>71.094871046329743</v>
      </c>
      <c r="E57" s="22">
        <v>105.44843006618117</v>
      </c>
      <c r="F57" s="57">
        <f t="shared" si="4"/>
        <v>54.546814141006358</v>
      </c>
      <c r="G57" s="17">
        <v>102.33534997774973</v>
      </c>
      <c r="H57" s="15"/>
      <c r="I57" s="20">
        <v>0.45167304808974584</v>
      </c>
      <c r="J57" s="14">
        <v>0.35079447244446083</v>
      </c>
      <c r="K57" s="14">
        <v>0.11933447047287463</v>
      </c>
      <c r="L57" s="21">
        <v>7.8198008992918719E-2</v>
      </c>
      <c r="M57" s="12"/>
      <c r="N57" s="24">
        <f t="shared" si="5"/>
        <v>3.7331916270289924</v>
      </c>
      <c r="O57" s="23">
        <f t="shared" si="6"/>
        <v>0.53302025304908029</v>
      </c>
      <c r="P57" s="16">
        <f t="shared" si="7"/>
        <v>0.49133913050774047</v>
      </c>
      <c r="Q57" s="11">
        <v>1969</v>
      </c>
      <c r="S57" s="55"/>
    </row>
    <row r="58" spans="2:19" ht="14.4" x14ac:dyDescent="0.3">
      <c r="B58" s="10">
        <v>1970</v>
      </c>
      <c r="C58" s="13">
        <v>30.551682659449412</v>
      </c>
      <c r="D58" s="13">
        <v>72.001540087943837</v>
      </c>
      <c r="E58" s="22">
        <v>119.70285953766819</v>
      </c>
      <c r="F58" s="57">
        <f t="shared" si="4"/>
        <v>58.288774767759016</v>
      </c>
      <c r="G58" s="17">
        <v>106.79089255568459</v>
      </c>
      <c r="H58" s="15"/>
      <c r="I58" s="20">
        <v>0.44651380487058306</v>
      </c>
      <c r="J58" s="14">
        <v>0.35211270624152152</v>
      </c>
      <c r="K58" s="14">
        <v>0.12304271332371039</v>
      </c>
      <c r="L58" s="21">
        <v>7.8330775564185023E-2</v>
      </c>
      <c r="M58" s="12"/>
      <c r="N58" s="24">
        <f t="shared" si="5"/>
        <v>3.9180447398580505</v>
      </c>
      <c r="O58" s="23">
        <f t="shared" si="6"/>
        <v>0.54582158995782493</v>
      </c>
      <c r="P58" s="16">
        <f t="shared" si="7"/>
        <v>0.5030669614967519</v>
      </c>
      <c r="Q58" s="11">
        <v>1970</v>
      </c>
      <c r="S58" s="55"/>
    </row>
    <row r="59" spans="2:19" ht="14.4" x14ac:dyDescent="0.3">
      <c r="B59" s="10">
        <v>1971</v>
      </c>
      <c r="C59" s="13">
        <v>31.347112903674049</v>
      </c>
      <c r="D59" s="13">
        <v>73.680239008754825</v>
      </c>
      <c r="E59" s="22">
        <v>118.07132845358234</v>
      </c>
      <c r="F59" s="57">
        <f t="shared" si="4"/>
        <v>59.514019236825206</v>
      </c>
      <c r="G59" s="17">
        <v>110.53491494432203</v>
      </c>
      <c r="H59" s="15"/>
      <c r="I59" s="20">
        <v>0.44141349319649942</v>
      </c>
      <c r="J59" s="14">
        <v>0.35325655178847798</v>
      </c>
      <c r="K59" s="14">
        <v>0.12686618746510525</v>
      </c>
      <c r="L59" s="21">
        <v>7.8463767549917393E-2</v>
      </c>
      <c r="M59" s="12"/>
      <c r="N59" s="24">
        <f t="shared" si="5"/>
        <v>3.7665774457890744</v>
      </c>
      <c r="O59" s="23">
        <f t="shared" si="6"/>
        <v>0.53841828409424519</v>
      </c>
      <c r="P59" s="16">
        <f t="shared" si="7"/>
        <v>0.49617195700644895</v>
      </c>
      <c r="Q59" s="11">
        <v>1971</v>
      </c>
      <c r="S59" s="55"/>
    </row>
    <row r="60" spans="2:19" ht="14.4" x14ac:dyDescent="0.3">
      <c r="B60" s="10">
        <v>1972</v>
      </c>
      <c r="C60" s="13">
        <v>32.171771076068609</v>
      </c>
      <c r="D60" s="13">
        <v>72.470634960516762</v>
      </c>
      <c r="E60" s="22">
        <v>105.27668995206687</v>
      </c>
      <c r="F60" s="57">
        <f t="shared" si="4"/>
        <v>58.042677737297652</v>
      </c>
      <c r="G60" s="17">
        <v>113.27357335343926</v>
      </c>
      <c r="H60" s="15"/>
      <c r="I60" s="20">
        <v>0.43637143992089994</v>
      </c>
      <c r="J60" s="14">
        <v>0.35422310111006855</v>
      </c>
      <c r="K60" s="14">
        <v>0.13080847363620116</v>
      </c>
      <c r="L60" s="21">
        <v>7.8596985332830271E-2</v>
      </c>
      <c r="M60" s="12"/>
      <c r="N60" s="24">
        <f t="shared" si="5"/>
        <v>3.2723311906933938</v>
      </c>
      <c r="O60" s="23">
        <f t="shared" si="6"/>
        <v>0.51241146561335471</v>
      </c>
      <c r="P60" s="16">
        <f t="shared" si="7"/>
        <v>0.47213746916616778</v>
      </c>
      <c r="Q60" s="11">
        <v>1972</v>
      </c>
      <c r="S60" s="55"/>
    </row>
    <row r="61" spans="2:19" ht="14.4" x14ac:dyDescent="0.3">
      <c r="B61" s="10">
        <v>1973</v>
      </c>
      <c r="C61" s="13">
        <v>33.027759813021696</v>
      </c>
      <c r="D61" s="13">
        <v>66.957517328527189</v>
      </c>
      <c r="E61" s="22">
        <v>104.41798938149537</v>
      </c>
      <c r="F61" s="57">
        <f t="shared" si="4"/>
        <v>56.554004842583609</v>
      </c>
      <c r="G61" s="17">
        <v>114.20904609224164</v>
      </c>
      <c r="H61" s="15"/>
      <c r="I61" s="20">
        <v>0.43138697958621797</v>
      </c>
      <c r="J61" s="14">
        <v>0.35500932727216017</v>
      </c>
      <c r="K61" s="14">
        <v>0.13487326384533405</v>
      </c>
      <c r="L61" s="21">
        <v>7.8730429296287874E-2</v>
      </c>
      <c r="M61" s="12"/>
      <c r="N61" s="24">
        <f t="shared" si="5"/>
        <v>3.1615220036911795</v>
      </c>
      <c r="O61" s="23">
        <f t="shared" si="6"/>
        <v>0.49517973205824189</v>
      </c>
      <c r="P61" s="16">
        <f t="shared" si="7"/>
        <v>0.45619401917447572</v>
      </c>
      <c r="Q61" s="11">
        <v>1973</v>
      </c>
      <c r="S61" s="55"/>
    </row>
    <row r="62" spans="2:19" ht="14.4" x14ac:dyDescent="0.3">
      <c r="B62" s="10">
        <v>1974</v>
      </c>
      <c r="C62" s="13">
        <v>33.917257559777397</v>
      </c>
      <c r="D62" s="13">
        <v>66.933907980605312</v>
      </c>
      <c r="E62" s="22">
        <v>99.609266186294931</v>
      </c>
      <c r="F62" s="57">
        <f t="shared" si="4"/>
        <v>56.25742282863721</v>
      </c>
      <c r="G62" s="17">
        <v>116.91130179669476</v>
      </c>
      <c r="H62" s="15"/>
      <c r="I62" s="20">
        <v>0.43138697958621797</v>
      </c>
      <c r="J62" s="14">
        <v>0.35500932727216017</v>
      </c>
      <c r="K62" s="14">
        <v>0.13487326384533405</v>
      </c>
      <c r="L62" s="21">
        <v>7.8730429296287874E-2</v>
      </c>
      <c r="M62" s="12"/>
      <c r="N62" s="24">
        <f t="shared" si="5"/>
        <v>2.9368313759076421</v>
      </c>
      <c r="O62" s="23">
        <f t="shared" si="6"/>
        <v>0.48119747162226606</v>
      </c>
      <c r="P62" s="16">
        <f t="shared" si="7"/>
        <v>0.44331258810515678</v>
      </c>
      <c r="Q62" s="11">
        <v>1974</v>
      </c>
      <c r="S62" s="55"/>
    </row>
    <row r="63" spans="2:19" ht="14.4" x14ac:dyDescent="0.3">
      <c r="B63" s="10">
        <v>1975</v>
      </c>
      <c r="C63" s="13">
        <v>36.964101063234274</v>
      </c>
      <c r="D63" s="13">
        <v>69.270852790451073</v>
      </c>
      <c r="E63" s="22">
        <v>96.002723789894588</v>
      </c>
      <c r="F63" s="57">
        <f t="shared" si="4"/>
        <v>58.056656982847294</v>
      </c>
      <c r="G63" s="17">
        <v>119.74622102138608</v>
      </c>
      <c r="H63" s="15"/>
      <c r="I63" s="20">
        <v>0.43138697958621797</v>
      </c>
      <c r="J63" s="14">
        <v>0.35500932727216017</v>
      </c>
      <c r="K63" s="14">
        <v>0.13487326384533405</v>
      </c>
      <c r="L63" s="21">
        <v>7.8730429296287874E-2</v>
      </c>
      <c r="M63" s="12"/>
      <c r="N63" s="24">
        <f t="shared" si="5"/>
        <v>2.5971881103144718</v>
      </c>
      <c r="O63" s="23">
        <f t="shared" si="6"/>
        <v>0.48483080708224324</v>
      </c>
      <c r="P63" s="16">
        <f t="shared" si="7"/>
        <v>0.44665986950459252</v>
      </c>
      <c r="Q63" s="11">
        <v>1975</v>
      </c>
      <c r="S63" s="55"/>
    </row>
    <row r="64" spans="2:19" ht="14.4" x14ac:dyDescent="0.3">
      <c r="B64" s="10">
        <v>1976</v>
      </c>
      <c r="C64" s="13">
        <v>34.451579845272107</v>
      </c>
      <c r="D64" s="13">
        <v>66.70320349245074</v>
      </c>
      <c r="E64" s="22">
        <v>100.46796675686643</v>
      </c>
      <c r="F64" s="57">
        <f t="shared" si="4"/>
        <v>56.770320678830181</v>
      </c>
      <c r="G64" s="17">
        <v>120.98989601023018</v>
      </c>
      <c r="H64" s="15"/>
      <c r="I64" s="20">
        <v>0.42441323822562366</v>
      </c>
      <c r="J64" s="14">
        <v>0.36777255358252842</v>
      </c>
      <c r="K64" s="14">
        <v>0.1331725599840162</v>
      </c>
      <c r="L64" s="21">
        <v>7.4641648207831715E-2</v>
      </c>
      <c r="M64" s="12"/>
      <c r="N64" s="24">
        <f t="shared" si="5"/>
        <v>2.9162078258264241</v>
      </c>
      <c r="O64" s="23">
        <f t="shared" si="6"/>
        <v>0.46921538534118601</v>
      </c>
      <c r="P64" s="16">
        <f t="shared" si="7"/>
        <v>0.43419237561484703</v>
      </c>
      <c r="Q64" s="11">
        <v>1976</v>
      </c>
      <c r="S64" s="55"/>
    </row>
    <row r="65" spans="2:19" ht="14.4" x14ac:dyDescent="0.3">
      <c r="B65" s="10">
        <v>1977</v>
      </c>
      <c r="C65" s="13">
        <v>36.002051594703275</v>
      </c>
      <c r="D65" s="13">
        <v>77.034167700252596</v>
      </c>
      <c r="E65" s="22">
        <v>98.235345273380517</v>
      </c>
      <c r="F65" s="57">
        <f t="shared" si="4"/>
        <v>61.619728257926006</v>
      </c>
      <c r="G65" s="17">
        <v>122.42992619108185</v>
      </c>
      <c r="H65" s="15"/>
      <c r="I65" s="20">
        <v>0.41755223338899927</v>
      </c>
      <c r="J65" s="14">
        <v>0.36115303990479675</v>
      </c>
      <c r="K65" s="14">
        <v>0.14009722790622675</v>
      </c>
      <c r="L65" s="21">
        <v>8.1197498799977147E-2</v>
      </c>
      <c r="M65" s="12"/>
      <c r="N65" s="24">
        <f t="shared" si="5"/>
        <v>2.7286040912133238</v>
      </c>
      <c r="O65" s="23">
        <f t="shared" si="6"/>
        <v>0.50330609659727599</v>
      </c>
      <c r="P65" s="16">
        <f t="shared" si="7"/>
        <v>0.46243890042279739</v>
      </c>
      <c r="Q65" s="11">
        <v>1977</v>
      </c>
      <c r="S65" s="55"/>
    </row>
    <row r="66" spans="2:19" ht="14.4" x14ac:dyDescent="0.3">
      <c r="B66" s="10">
        <v>1978</v>
      </c>
      <c r="C66" s="13">
        <v>39.988902986872965</v>
      </c>
      <c r="D66" s="13">
        <v>83.398676925575273</v>
      </c>
      <c r="E66" s="22">
        <v>108.79736229141007</v>
      </c>
      <c r="F66" s="57">
        <f t="shared" si="4"/>
        <v>68.11498690339252</v>
      </c>
      <c r="G66" s="17">
        <v>126.74528451851378</v>
      </c>
      <c r="H66" s="15"/>
      <c r="I66" s="20">
        <v>0.41080214259352266</v>
      </c>
      <c r="J66" s="14">
        <v>0.37029752210677103</v>
      </c>
      <c r="K66" s="14">
        <v>0.14489672580784002</v>
      </c>
      <c r="L66" s="21">
        <v>7.4003609491866337E-2</v>
      </c>
      <c r="M66" s="12"/>
      <c r="N66" s="24">
        <f t="shared" si="5"/>
        <v>2.7206888452810181</v>
      </c>
      <c r="O66" s="23">
        <f t="shared" si="6"/>
        <v>0.53741633988318449</v>
      </c>
      <c r="P66" s="16">
        <f t="shared" si="7"/>
        <v>0.49764559093192118</v>
      </c>
      <c r="Q66" s="11">
        <v>1978</v>
      </c>
      <c r="S66" s="55"/>
    </row>
    <row r="67" spans="2:19" ht="14.4" x14ac:dyDescent="0.3">
      <c r="B67" s="10">
        <v>1979</v>
      </c>
      <c r="C67" s="13">
        <v>41.15384076731538</v>
      </c>
      <c r="D67" s="13">
        <v>85.325053824450222</v>
      </c>
      <c r="E67" s="22">
        <v>116.61153748361077</v>
      </c>
      <c r="F67" s="57">
        <f t="shared" si="4"/>
        <v>70.761737955543339</v>
      </c>
      <c r="G67" s="17">
        <v>124.80161360319158</v>
      </c>
      <c r="H67" s="15"/>
      <c r="I67" s="20">
        <v>0.40416117281837277</v>
      </c>
      <c r="J67" s="14">
        <v>0.38020545271663281</v>
      </c>
      <c r="K67" s="14">
        <v>0.14022548441790181</v>
      </c>
      <c r="L67" s="21">
        <v>7.5407890047092585E-2</v>
      </c>
      <c r="M67" s="12"/>
      <c r="N67" s="24">
        <f t="shared" si="5"/>
        <v>2.8335517489833983</v>
      </c>
      <c r="O67" s="23">
        <f t="shared" si="6"/>
        <v>0.56699377445976973</v>
      </c>
      <c r="P67" s="16">
        <f t="shared" si="7"/>
        <v>0.5242379702579214</v>
      </c>
      <c r="Q67" s="11">
        <v>1979</v>
      </c>
      <c r="S67" s="55"/>
    </row>
    <row r="68" spans="2:19" ht="14.4" x14ac:dyDescent="0.3">
      <c r="B68" s="10">
        <v>1980</v>
      </c>
      <c r="C68" s="13">
        <v>42.342309093768272</v>
      </c>
      <c r="D68" s="13">
        <v>83.105773878826255</v>
      </c>
      <c r="E68" s="22">
        <v>116.78327759772507</v>
      </c>
      <c r="F68" s="57">
        <f t="shared" si="4"/>
        <v>70.599155612777068</v>
      </c>
      <c r="G68" s="17">
        <v>127.60475124323283</v>
      </c>
      <c r="H68" s="15"/>
      <c r="I68" s="20">
        <v>0.39762756002845212</v>
      </c>
      <c r="J68" s="14">
        <v>0.38998275752757061</v>
      </c>
      <c r="K68" s="14">
        <v>0.13767362425522894</v>
      </c>
      <c r="L68" s="21">
        <v>7.471605818874838E-2</v>
      </c>
      <c r="M68" s="12"/>
      <c r="N68" s="24">
        <f t="shared" si="5"/>
        <v>2.7580753175058339</v>
      </c>
      <c r="O68" s="23">
        <f t="shared" si="6"/>
        <v>0.55326431755041017</v>
      </c>
      <c r="P68" s="16">
        <f t="shared" si="7"/>
        <v>0.5119265886065556</v>
      </c>
      <c r="Q68" s="11">
        <v>1980</v>
      </c>
      <c r="S68" s="55"/>
    </row>
    <row r="69" spans="2:19" ht="14.4" x14ac:dyDescent="0.3">
      <c r="B69" s="10">
        <v>1981</v>
      </c>
      <c r="C69" s="13">
        <v>42.901940272760108</v>
      </c>
      <c r="D69" s="13">
        <v>85.980293099868732</v>
      </c>
      <c r="E69" s="22">
        <v>113.52085483106849</v>
      </c>
      <c r="F69" s="57">
        <f t="shared" si="4"/>
        <v>71.84782251700949</v>
      </c>
      <c r="G69" s="17">
        <v>127.03849644597804</v>
      </c>
      <c r="H69" s="15"/>
      <c r="I69" s="20">
        <v>0.39176653785078597</v>
      </c>
      <c r="J69" s="14">
        <v>0.3934500076397045</v>
      </c>
      <c r="K69" s="14">
        <v>0.13868938956770921</v>
      </c>
      <c r="L69" s="21">
        <v>7.6094064941800349E-2</v>
      </c>
      <c r="M69" s="12"/>
      <c r="N69" s="24">
        <f t="shared" si="5"/>
        <v>2.6460540970718456</v>
      </c>
      <c r="O69" s="23">
        <f t="shared" si="6"/>
        <v>0.56555945266214736</v>
      </c>
      <c r="P69" s="16">
        <f t="shared" si="7"/>
        <v>0.52252373494282489</v>
      </c>
      <c r="Q69" s="11">
        <v>1981</v>
      </c>
      <c r="S69" s="55"/>
    </row>
    <row r="70" spans="2:19" ht="14.4" x14ac:dyDescent="0.3">
      <c r="B70" s="10">
        <v>1982</v>
      </c>
      <c r="C70" s="13">
        <v>43.339851896838447</v>
      </c>
      <c r="D70" s="13">
        <v>93.06968429016483</v>
      </c>
      <c r="E70" s="22">
        <v>134.30917935784942</v>
      </c>
      <c r="F70" s="57">
        <f t="shared" si="4"/>
        <v>78.507519378793504</v>
      </c>
      <c r="G70" s="17">
        <v>123.10878424935078</v>
      </c>
      <c r="H70" s="15"/>
      <c r="I70" s="20">
        <v>0.3859919070212563</v>
      </c>
      <c r="J70" s="14">
        <v>0.39679795709891974</v>
      </c>
      <c r="K70" s="14">
        <v>0.13971264926537491</v>
      </c>
      <c r="L70" s="21">
        <v>7.7497486614449121E-2</v>
      </c>
      <c r="M70" s="12"/>
      <c r="N70" s="24">
        <f t="shared" si="5"/>
        <v>3.0989764265356659</v>
      </c>
      <c r="O70" s="23">
        <f t="shared" si="6"/>
        <v>0.63770851005871676</v>
      </c>
      <c r="P70" s="16">
        <f t="shared" si="7"/>
        <v>0.58828770333652103</v>
      </c>
      <c r="Q70" s="11">
        <v>1982</v>
      </c>
      <c r="S70" s="55"/>
    </row>
    <row r="71" spans="2:19" ht="14.4" x14ac:dyDescent="0.3">
      <c r="B71" s="10">
        <v>1983</v>
      </c>
      <c r="C71" s="13">
        <v>44.491854576138529</v>
      </c>
      <c r="D71" s="13">
        <v>99.236788332800259</v>
      </c>
      <c r="E71" s="22">
        <v>134.80853515737022</v>
      </c>
      <c r="F71" s="57">
        <f t="shared" si="4"/>
        <v>82.068621288193171</v>
      </c>
      <c r="G71" s="17">
        <v>121.90535095728488</v>
      </c>
      <c r="H71" s="15"/>
      <c r="I71" s="20">
        <v>0.38030239413314221</v>
      </c>
      <c r="J71" s="14">
        <v>0.40002735528420402</v>
      </c>
      <c r="K71" s="14">
        <v>0.14074345864230681</v>
      </c>
      <c r="L71" s="21">
        <v>7.8926791940346894E-2</v>
      </c>
      <c r="M71" s="12"/>
      <c r="N71" s="24">
        <f t="shared" si="5"/>
        <v>3.0299598980904139</v>
      </c>
      <c r="O71" s="23">
        <f t="shared" si="6"/>
        <v>0.67321590597733205</v>
      </c>
      <c r="P71" s="16">
        <f t="shared" si="7"/>
        <v>0.62008113423532707</v>
      </c>
      <c r="Q71" s="11">
        <v>1983</v>
      </c>
      <c r="S71" s="55"/>
    </row>
    <row r="72" spans="2:19" ht="14.4" x14ac:dyDescent="0.3">
      <c r="B72" s="10">
        <v>1984</v>
      </c>
      <c r="C72" s="13">
        <v>44.793473946470542</v>
      </c>
      <c r="D72" s="13">
        <v>97.660720272749472</v>
      </c>
      <c r="E72" s="22">
        <v>135.30789095689099</v>
      </c>
      <c r="F72" s="57">
        <f t="shared" ref="F72:F99" si="8">(C72*I72+D72*J72+E72*K72)*(1/SUM(I72:K72))</f>
        <v>81.924288497910723</v>
      </c>
      <c r="G72" s="17">
        <v>127.35977848771266</v>
      </c>
      <c r="H72" s="15"/>
      <c r="I72" s="20">
        <v>0.37469674454971191</v>
      </c>
      <c r="J72" s="14">
        <v>0.40313892375162219</v>
      </c>
      <c r="K72" s="14">
        <v>0.14178187340054926</v>
      </c>
      <c r="L72" s="21">
        <v>8.0382458298116632E-2</v>
      </c>
      <c r="M72" s="12"/>
      <c r="N72" s="24">
        <f t="shared" ref="N72:N99" si="9">E72/C72</f>
        <v>3.0207054518385359</v>
      </c>
      <c r="O72" s="23">
        <f t="shared" ref="O72:O99" si="10">F72/G72</f>
        <v>0.64325087143437965</v>
      </c>
      <c r="P72" s="16">
        <f t="shared" ref="P72:P99" si="11">F72/G72*(SUM(I72:K72))</f>
        <v>0.59154478508607844</v>
      </c>
      <c r="Q72" s="11">
        <v>1984</v>
      </c>
      <c r="S72" s="55"/>
    </row>
    <row r="73" spans="2:19" ht="14.4" x14ac:dyDescent="0.3">
      <c r="B73" s="10">
        <v>1985</v>
      </c>
      <c r="C73" s="13">
        <v>42.861668393727825</v>
      </c>
      <c r="D73" s="13">
        <v>93.716035481884816</v>
      </c>
      <c r="E73" s="22">
        <v>128.07567569761977</v>
      </c>
      <c r="F73" s="57">
        <f t="shared" si="8"/>
        <v>78.613051065967113</v>
      </c>
      <c r="G73" s="17">
        <v>129.45404066018335</v>
      </c>
      <c r="H73" s="15"/>
      <c r="I73" s="20">
        <v>0.36917372212755395</v>
      </c>
      <c r="J73" s="14">
        <v>0.40613335634853265</v>
      </c>
      <c r="K73" s="14">
        <v>0.14282794965312004</v>
      </c>
      <c r="L73" s="21">
        <v>8.1864971870793335E-2</v>
      </c>
      <c r="M73" s="12"/>
      <c r="N73" s="24">
        <f t="shared" si="9"/>
        <v>2.9881169001895822</v>
      </c>
      <c r="O73" s="23">
        <f t="shared" si="10"/>
        <v>0.6072661051370829</v>
      </c>
      <c r="P73" s="16">
        <f t="shared" si="11"/>
        <v>0.55755228252194933</v>
      </c>
      <c r="Q73" s="11">
        <v>1985</v>
      </c>
      <c r="S73" s="55"/>
    </row>
    <row r="74" spans="2:19" ht="14.4" x14ac:dyDescent="0.3">
      <c r="B74" s="10">
        <v>1986</v>
      </c>
      <c r="C74" s="13">
        <v>44.591655087030858</v>
      </c>
      <c r="D74" s="13">
        <v>91.767959424364875</v>
      </c>
      <c r="E74" s="22">
        <v>124.35228218956863</v>
      </c>
      <c r="F74" s="57">
        <f t="shared" si="8"/>
        <v>77.779405141575864</v>
      </c>
      <c r="G74" s="17">
        <v>139.90885806534141</v>
      </c>
      <c r="H74" s="15"/>
      <c r="I74" s="20">
        <v>0.37711306951774071</v>
      </c>
      <c r="J74" s="14">
        <v>0.3890948496842459</v>
      </c>
      <c r="K74" s="14">
        <v>0.15186220641269471</v>
      </c>
      <c r="L74" s="21">
        <v>8.1929874385318624E-2</v>
      </c>
      <c r="M74" s="12"/>
      <c r="N74" s="24">
        <f t="shared" si="9"/>
        <v>2.7886895417285271</v>
      </c>
      <c r="O74" s="23">
        <f t="shared" si="10"/>
        <v>0.55592909710728022</v>
      </c>
      <c r="P74" s="16">
        <f t="shared" si="11"/>
        <v>0.51038189601413708</v>
      </c>
      <c r="Q74" s="11">
        <v>1986</v>
      </c>
      <c r="S74" s="55"/>
    </row>
    <row r="75" spans="2:19" ht="14.4" x14ac:dyDescent="0.3">
      <c r="B75" s="10">
        <v>1987</v>
      </c>
      <c r="C75" s="13">
        <v>45.193332402773088</v>
      </c>
      <c r="D75" s="13">
        <v>90.389652927766534</v>
      </c>
      <c r="E75" s="22">
        <v>123.56377003074157</v>
      </c>
      <c r="F75" s="57">
        <f t="shared" si="8"/>
        <v>76.821928283281338</v>
      </c>
      <c r="G75" s="17">
        <v>138.43763163638121</v>
      </c>
      <c r="H75" s="15"/>
      <c r="I75" s="20">
        <v>0.38214711376846822</v>
      </c>
      <c r="J75" s="14">
        <v>0.3906725195390498</v>
      </c>
      <c r="K75" s="14">
        <v>0.14518553833795247</v>
      </c>
      <c r="L75" s="21">
        <v>8.1994828354529536E-2</v>
      </c>
      <c r="M75" s="12"/>
      <c r="N75" s="24">
        <f t="shared" si="9"/>
        <v>2.734115044438715</v>
      </c>
      <c r="O75" s="23">
        <f t="shared" si="10"/>
        <v>0.55492085045965667</v>
      </c>
      <c r="P75" s="16">
        <f t="shared" si="11"/>
        <v>0.50942021057586762</v>
      </c>
      <c r="Q75" s="11">
        <v>1987</v>
      </c>
      <c r="S75" s="55"/>
    </row>
    <row r="76" spans="2:19" ht="14.4" x14ac:dyDescent="0.3">
      <c r="B76" s="10">
        <v>1988</v>
      </c>
      <c r="C76" s="13">
        <v>45.320561563807033</v>
      </c>
      <c r="D76" s="13">
        <v>87.655786914580943</v>
      </c>
      <c r="E76" s="22">
        <v>120.0278769539768</v>
      </c>
      <c r="F76" s="57">
        <f t="shared" si="8"/>
        <v>75.452893575399784</v>
      </c>
      <c r="G76" s="17">
        <v>139.26944685834786</v>
      </c>
      <c r="H76" s="15"/>
      <c r="I76" s="20">
        <v>0.37619021173207268</v>
      </c>
      <c r="J76" s="14">
        <v>0.39580412756423167</v>
      </c>
      <c r="K76" s="14">
        <v>0.14594582688447633</v>
      </c>
      <c r="L76" s="21">
        <v>8.205983381921933E-2</v>
      </c>
      <c r="M76" s="12"/>
      <c r="N76" s="24">
        <f t="shared" si="9"/>
        <v>2.648419896231625</v>
      </c>
      <c r="O76" s="23">
        <f t="shared" si="10"/>
        <v>0.54177635710827199</v>
      </c>
      <c r="P76" s="16">
        <f t="shared" si="11"/>
        <v>0.49731827927678518</v>
      </c>
      <c r="Q76" s="11">
        <v>1988</v>
      </c>
      <c r="S76" s="55"/>
    </row>
    <row r="77" spans="2:19" ht="14.4" x14ac:dyDescent="0.3">
      <c r="B77" s="10">
        <v>1989</v>
      </c>
      <c r="C77" s="13">
        <v>45.662983004459328</v>
      </c>
      <c r="D77" s="13">
        <v>87.856355302695007</v>
      </c>
      <c r="E77" s="22">
        <v>118.83771078543757</v>
      </c>
      <c r="F77" s="57">
        <f t="shared" si="8"/>
        <v>75.7890953358839</v>
      </c>
      <c r="G77" s="17">
        <v>135.41088546640302</v>
      </c>
      <c r="H77" s="15"/>
      <c r="I77" s="20">
        <v>0.37023330969567719</v>
      </c>
      <c r="J77" s="14">
        <v>0.40093568405310903</v>
      </c>
      <c r="K77" s="14">
        <v>0.14670611543100015</v>
      </c>
      <c r="L77" s="21">
        <v>8.2124890820213597E-2</v>
      </c>
      <c r="M77" s="12"/>
      <c r="N77" s="24">
        <f t="shared" si="9"/>
        <v>2.6024955656933799</v>
      </c>
      <c r="O77" s="23">
        <f t="shared" si="10"/>
        <v>0.55969721396355565</v>
      </c>
      <c r="P77" s="16">
        <f t="shared" si="11"/>
        <v>0.51373214137442091</v>
      </c>
      <c r="Q77" s="11">
        <v>1989</v>
      </c>
      <c r="S77" s="55"/>
    </row>
    <row r="78" spans="2:19" ht="14.4" x14ac:dyDescent="0.3">
      <c r="B78" s="10">
        <v>1990</v>
      </c>
      <c r="C78" s="13">
        <v>43.683925071385666</v>
      </c>
      <c r="D78" s="13">
        <v>84.158161630941834</v>
      </c>
      <c r="E78" s="22">
        <v>113.61959603733604</v>
      </c>
      <c r="F78" s="57">
        <f t="shared" si="8"/>
        <v>73.190651197243341</v>
      </c>
      <c r="G78" s="17">
        <v>132.40551050937884</v>
      </c>
      <c r="H78" s="15"/>
      <c r="I78" s="20">
        <v>0.35367511942397617</v>
      </c>
      <c r="J78" s="14">
        <v>0.41992466953493818</v>
      </c>
      <c r="K78" s="14">
        <v>0.1442102116427153</v>
      </c>
      <c r="L78" s="21">
        <v>8.2189999398370309E-2</v>
      </c>
      <c r="M78" s="12"/>
      <c r="N78" s="24">
        <f t="shared" si="9"/>
        <v>2.6009475076167186</v>
      </c>
      <c r="O78" s="23">
        <f t="shared" si="10"/>
        <v>0.5527764736956241</v>
      </c>
      <c r="P78" s="16">
        <f t="shared" si="11"/>
        <v>0.50734377565514743</v>
      </c>
      <c r="Q78" s="11">
        <v>1990</v>
      </c>
      <c r="S78" s="55"/>
    </row>
    <row r="79" spans="2:19" ht="14.4" x14ac:dyDescent="0.3">
      <c r="B79" s="10">
        <v>1991</v>
      </c>
      <c r="C79" s="13">
        <v>43.024793992884909</v>
      </c>
      <c r="D79" s="13">
        <v>84.054639630715599</v>
      </c>
      <c r="E79" s="22">
        <v>113.9010405382683</v>
      </c>
      <c r="F79" s="57">
        <f t="shared" si="8"/>
        <v>72.504794373145813</v>
      </c>
      <c r="G79" s="17">
        <v>130.55608911914769</v>
      </c>
      <c r="H79" s="15"/>
      <c r="I79" s="20">
        <v>0.3621182741719684</v>
      </c>
      <c r="J79" s="14">
        <v>0.41296795850094081</v>
      </c>
      <c r="K79" s="14">
        <v>0.14265860773251107</v>
      </c>
      <c r="L79" s="21">
        <v>8.2255159594579769E-2</v>
      </c>
      <c r="M79" s="12"/>
      <c r="N79" s="24">
        <f t="shared" si="9"/>
        <v>2.6473349426636261</v>
      </c>
      <c r="O79" s="23">
        <f t="shared" si="10"/>
        <v>0.55535360213629492</v>
      </c>
      <c r="P79" s="16">
        <f t="shared" si="11"/>
        <v>0.5096729029611492</v>
      </c>
      <c r="Q79" s="11">
        <v>1991</v>
      </c>
      <c r="S79" s="55"/>
    </row>
    <row r="80" spans="2:19" ht="14.4" x14ac:dyDescent="0.3">
      <c r="B80" s="10">
        <v>1992</v>
      </c>
      <c r="C80" s="13">
        <v>43.031721776100852</v>
      </c>
      <c r="D80" s="13">
        <v>83.677899999716303</v>
      </c>
      <c r="E80" s="22">
        <v>116.28788997821751</v>
      </c>
      <c r="F80" s="57">
        <f t="shared" si="8"/>
        <v>72.258902648482092</v>
      </c>
      <c r="G80" s="17">
        <v>130.89622198631</v>
      </c>
      <c r="H80" s="15"/>
      <c r="I80" s="20">
        <v>0.37056142891996052</v>
      </c>
      <c r="J80" s="14">
        <v>0.40438466547532453</v>
      </c>
      <c r="K80" s="14">
        <v>0.14110700382230684</v>
      </c>
      <c r="L80" s="21">
        <v>8.3946901782408184E-2</v>
      </c>
      <c r="M80" s="12"/>
      <c r="N80" s="24">
        <f t="shared" si="9"/>
        <v>2.7023759491492618</v>
      </c>
      <c r="O80" s="23">
        <f t="shared" si="10"/>
        <v>0.55203199566783079</v>
      </c>
      <c r="P80" s="16">
        <f t="shared" si="11"/>
        <v>0.50569061994675668</v>
      </c>
      <c r="Q80" s="11">
        <v>1992</v>
      </c>
      <c r="S80" s="55"/>
    </row>
    <row r="81" spans="2:19" ht="14.4" x14ac:dyDescent="0.3">
      <c r="B81" s="10">
        <v>1993</v>
      </c>
      <c r="C81" s="13">
        <v>45.717237760552116</v>
      </c>
      <c r="D81" s="13">
        <v>92.010916219683722</v>
      </c>
      <c r="E81" s="22">
        <v>125.85894035790297</v>
      </c>
      <c r="F81" s="57">
        <f t="shared" si="8"/>
        <v>79.124431462345584</v>
      </c>
      <c r="G81" s="17">
        <v>135.84917164477375</v>
      </c>
      <c r="H81" s="15"/>
      <c r="I81" s="20">
        <v>0.35911035710607758</v>
      </c>
      <c r="J81" s="14">
        <v>0.4140637292165012</v>
      </c>
      <c r="K81" s="14">
        <v>0.14252943879081079</v>
      </c>
      <c r="L81" s="21">
        <v>8.4296474886610365E-2</v>
      </c>
      <c r="M81" s="12"/>
      <c r="N81" s="24">
        <f t="shared" si="9"/>
        <v>2.7529865434368492</v>
      </c>
      <c r="O81" s="23">
        <f t="shared" si="10"/>
        <v>0.5824432383676561</v>
      </c>
      <c r="P81" s="16">
        <f t="shared" si="11"/>
        <v>0.53334532655172096</v>
      </c>
      <c r="Q81" s="11">
        <v>1993</v>
      </c>
      <c r="S81" s="55"/>
    </row>
    <row r="82" spans="2:19" ht="14.4" x14ac:dyDescent="0.3">
      <c r="B82" s="10">
        <v>1994</v>
      </c>
      <c r="C82" s="13">
        <v>47.272595065689984</v>
      </c>
      <c r="D82" s="13">
        <v>93.181420602203303</v>
      </c>
      <c r="E82" s="22">
        <v>129.87714161843829</v>
      </c>
      <c r="F82" s="57">
        <f t="shared" si="8"/>
        <v>81.087121287137563</v>
      </c>
      <c r="G82" s="17">
        <v>142.74780855690423</v>
      </c>
      <c r="H82" s="15"/>
      <c r="I82" s="20">
        <v>0.35710753061663314</v>
      </c>
      <c r="J82" s="14">
        <v>0.41316428314496867</v>
      </c>
      <c r="K82" s="14">
        <v>0.14508068254936951</v>
      </c>
      <c r="L82" s="21">
        <v>8.4647503689028764E-2</v>
      </c>
      <c r="M82" s="12"/>
      <c r="N82" s="24">
        <f t="shared" si="9"/>
        <v>2.7474087563409846</v>
      </c>
      <c r="O82" s="23">
        <f t="shared" si="10"/>
        <v>0.56804459631906312</v>
      </c>
      <c r="P82" s="16">
        <f t="shared" si="11"/>
        <v>0.51996103925661241</v>
      </c>
      <c r="Q82" s="11">
        <v>1994</v>
      </c>
      <c r="S82" s="55"/>
    </row>
    <row r="83" spans="2:19" ht="14.4" x14ac:dyDescent="0.3">
      <c r="B83" s="10">
        <v>1995</v>
      </c>
      <c r="C83" s="13">
        <v>48.119228457285438</v>
      </c>
      <c r="D83" s="13">
        <v>93.403738292562679</v>
      </c>
      <c r="E83" s="22">
        <v>126.79122597776488</v>
      </c>
      <c r="F83" s="57">
        <f t="shared" si="8"/>
        <v>80.683115473211188</v>
      </c>
      <c r="G83" s="17">
        <v>147.21207291287382</v>
      </c>
      <c r="H83" s="15"/>
      <c r="I83" s="20">
        <v>0.36323251705732129</v>
      </c>
      <c r="J83" s="14">
        <v>0.40771841906095452</v>
      </c>
      <c r="K83" s="14">
        <v>0.14404906963021782</v>
      </c>
      <c r="L83" s="21">
        <v>8.4999994251506436E-2</v>
      </c>
      <c r="M83" s="12"/>
      <c r="N83" s="24">
        <f t="shared" si="9"/>
        <v>2.6349388808325376</v>
      </c>
      <c r="O83" s="23">
        <f t="shared" si="10"/>
        <v>0.54807403955898903</v>
      </c>
      <c r="P83" s="16">
        <f t="shared" si="11"/>
        <v>0.50148774934707507</v>
      </c>
      <c r="Q83" s="11">
        <v>1995</v>
      </c>
      <c r="S83" s="55"/>
    </row>
    <row r="84" spans="2:19" ht="14.4" x14ac:dyDescent="0.3">
      <c r="B84" s="10">
        <v>1996</v>
      </c>
      <c r="C84" s="13">
        <v>46.822427833795153</v>
      </c>
      <c r="D84" s="13">
        <v>87.946055624395441</v>
      </c>
      <c r="E84" s="22">
        <v>122.34944386690019</v>
      </c>
      <c r="F84" s="57">
        <f t="shared" si="8"/>
        <v>76.916109478023429</v>
      </c>
      <c r="G84" s="17">
        <v>145.1063936560374</v>
      </c>
      <c r="H84" s="15"/>
      <c r="I84" s="20">
        <v>0.36160237324796313</v>
      </c>
      <c r="J84" s="14">
        <v>0.41404850516160924</v>
      </c>
      <c r="K84" s="14">
        <v>0.13899516892929834</v>
      </c>
      <c r="L84" s="21">
        <v>8.5353952661129287E-2</v>
      </c>
      <c r="M84" s="12"/>
      <c r="N84" s="24">
        <f t="shared" si="9"/>
        <v>2.6130521104373767</v>
      </c>
      <c r="O84" s="23">
        <f t="shared" si="10"/>
        <v>0.5300669911234005</v>
      </c>
      <c r="P84" s="16">
        <f t="shared" si="11"/>
        <v>0.48482367825582651</v>
      </c>
      <c r="Q84" s="11">
        <v>1996</v>
      </c>
      <c r="S84" s="55"/>
    </row>
    <row r="85" spans="2:19" ht="14.4" x14ac:dyDescent="0.3">
      <c r="B85" s="10">
        <v>1997</v>
      </c>
      <c r="C85" s="13">
        <v>47.422758031446598</v>
      </c>
      <c r="D85" s="13">
        <v>88.10505797775744</v>
      </c>
      <c r="E85" s="22">
        <v>123.89807512027588</v>
      </c>
      <c r="F85" s="57">
        <f t="shared" si="8"/>
        <v>77.87981111536503</v>
      </c>
      <c r="G85" s="17">
        <v>146.99296167513913</v>
      </c>
      <c r="H85" s="15"/>
      <c r="I85" s="20">
        <v>0.36000000000000004</v>
      </c>
      <c r="J85" s="14">
        <v>0.40630698124725645</v>
      </c>
      <c r="K85" s="14">
        <v>0.14798363372241247</v>
      </c>
      <c r="L85" s="21">
        <v>8.5709385030331139E-2</v>
      </c>
      <c r="M85" s="12"/>
      <c r="N85" s="24">
        <f t="shared" si="9"/>
        <v>2.6126290469676516</v>
      </c>
      <c r="O85" s="23">
        <f t="shared" si="10"/>
        <v>0.52982000109286065</v>
      </c>
      <c r="P85" s="16">
        <f t="shared" si="11"/>
        <v>0.4844094546224223</v>
      </c>
      <c r="Q85" s="11">
        <v>1997</v>
      </c>
      <c r="S85" s="55"/>
    </row>
    <row r="86" spans="2:19" ht="14.4" x14ac:dyDescent="0.3">
      <c r="B86" s="10">
        <v>1998</v>
      </c>
      <c r="C86" s="13">
        <v>47.052980682231521</v>
      </c>
      <c r="D86" s="13">
        <v>86.972085971447001</v>
      </c>
      <c r="E86" s="22">
        <v>125.31369696442478</v>
      </c>
      <c r="F86" s="57">
        <f t="shared" si="8"/>
        <v>77.133997452273206</v>
      </c>
      <c r="G86" s="17">
        <v>143.17376531535643</v>
      </c>
      <c r="H86" s="15"/>
      <c r="I86" s="20">
        <v>0.36000000000000004</v>
      </c>
      <c r="J86" s="14">
        <v>0.41362876750112848</v>
      </c>
      <c r="K86" s="14">
        <v>0.14030493500187213</v>
      </c>
      <c r="L86" s="21">
        <v>8.6066297496999317E-2</v>
      </c>
      <c r="M86" s="12"/>
      <c r="N86" s="24">
        <f t="shared" si="9"/>
        <v>2.6632467305465863</v>
      </c>
      <c r="O86" s="23">
        <f t="shared" si="10"/>
        <v>0.53874393316664437</v>
      </c>
      <c r="P86" s="16">
        <f t="shared" si="11"/>
        <v>0.49237623754002041</v>
      </c>
      <c r="Q86" s="11">
        <v>1998</v>
      </c>
      <c r="S86" s="55"/>
    </row>
    <row r="87" spans="2:19" ht="14.4" x14ac:dyDescent="0.3">
      <c r="B87" s="10">
        <v>1999</v>
      </c>
      <c r="C87" s="13">
        <v>47.184770010220923</v>
      </c>
      <c r="D87" s="13">
        <v>84.431332531142473</v>
      </c>
      <c r="E87" s="22">
        <v>126.51722932161621</v>
      </c>
      <c r="F87" s="57">
        <f t="shared" si="8"/>
        <v>76.161627505401114</v>
      </c>
      <c r="G87" s="17">
        <v>141.12349626823783</v>
      </c>
      <c r="H87" s="15"/>
      <c r="I87" s="20">
        <v>0.36000000000000004</v>
      </c>
      <c r="J87" s="14">
        <v>0.4123799355252466</v>
      </c>
      <c r="K87" s="14">
        <v>0.1394364880905041</v>
      </c>
      <c r="L87" s="21">
        <v>8.8183576384249202E-2</v>
      </c>
      <c r="M87" s="12"/>
      <c r="N87" s="24">
        <f t="shared" si="9"/>
        <v>2.6813149517145192</v>
      </c>
      <c r="O87" s="23">
        <f t="shared" si="10"/>
        <v>0.53968070179212635</v>
      </c>
      <c r="P87" s="16">
        <f t="shared" si="11"/>
        <v>0.49208972740253515</v>
      </c>
      <c r="Q87" s="11">
        <v>1999</v>
      </c>
      <c r="S87" s="55"/>
    </row>
    <row r="88" spans="2:19" ht="14.4" x14ac:dyDescent="0.3">
      <c r="B88" s="10">
        <v>2000</v>
      </c>
      <c r="C88" s="13">
        <v>47.421879407257208</v>
      </c>
      <c r="D88" s="13">
        <v>77.93645275319146</v>
      </c>
      <c r="E88" s="22">
        <v>131.32687169842779</v>
      </c>
      <c r="F88" s="57">
        <f t="shared" si="8"/>
        <v>74.06522374719701</v>
      </c>
      <c r="G88" s="17">
        <v>132.12546462373876</v>
      </c>
      <c r="H88" s="15"/>
      <c r="I88" s="20">
        <v>0.36</v>
      </c>
      <c r="J88" s="14">
        <v>0.41000000000000003</v>
      </c>
      <c r="K88" s="14">
        <v>0.13978640776699028</v>
      </c>
      <c r="L88" s="21">
        <v>9.021359223300969E-2</v>
      </c>
      <c r="M88" s="12"/>
      <c r="N88" s="24">
        <f t="shared" si="9"/>
        <v>2.7693308097428586</v>
      </c>
      <c r="O88" s="23">
        <f t="shared" si="10"/>
        <v>0.56056736646578142</v>
      </c>
      <c r="P88" s="16">
        <f t="shared" si="11"/>
        <v>0.50999657064830528</v>
      </c>
      <c r="Q88" s="11">
        <v>2000</v>
      </c>
      <c r="S88" s="55"/>
    </row>
    <row r="89" spans="2:19" ht="14.4" x14ac:dyDescent="0.3">
      <c r="B89" s="10">
        <v>2001</v>
      </c>
      <c r="C89" s="13">
        <v>47.990941960144291</v>
      </c>
      <c r="D89" s="13">
        <v>78.944489738916971</v>
      </c>
      <c r="E89" s="22">
        <v>130.9577343602526</v>
      </c>
      <c r="F89" s="57">
        <f t="shared" si="8"/>
        <v>74.676432708461704</v>
      </c>
      <c r="G89" s="17">
        <v>138.87026986316974</v>
      </c>
      <c r="H89" s="15"/>
      <c r="I89" s="20">
        <v>0.36</v>
      </c>
      <c r="J89" s="14">
        <v>0.4075427471161277</v>
      </c>
      <c r="K89" s="14">
        <v>0.13978640776699028</v>
      </c>
      <c r="L89" s="21">
        <v>9.2670845116882034E-2</v>
      </c>
      <c r="M89" s="12"/>
      <c r="N89" s="24">
        <f t="shared" si="9"/>
        <v>2.7288010822752948</v>
      </c>
      <c r="O89" s="23">
        <f t="shared" si="10"/>
        <v>0.53774240362635672</v>
      </c>
      <c r="P89" s="16">
        <f t="shared" si="11"/>
        <v>0.48790936062711876</v>
      </c>
      <c r="Q89" s="11">
        <v>2001</v>
      </c>
      <c r="S89" s="55"/>
    </row>
    <row r="90" spans="2:19" ht="14.4" x14ac:dyDescent="0.3">
      <c r="B90" s="10">
        <v>2002</v>
      </c>
      <c r="C90" s="13">
        <v>48.322895115995109</v>
      </c>
      <c r="D90" s="13">
        <v>81.161586742617743</v>
      </c>
      <c r="E90" s="22">
        <v>134.85221023287983</v>
      </c>
      <c r="F90" s="57">
        <f t="shared" si="8"/>
        <v>76.64729500002764</v>
      </c>
      <c r="G90" s="17">
        <v>139.54676851703704</v>
      </c>
      <c r="H90" s="15"/>
      <c r="I90" s="20">
        <v>0.3514522968067379</v>
      </c>
      <c r="J90" s="14">
        <v>0.4144703236800627</v>
      </c>
      <c r="K90" s="14">
        <v>0.13888235044822461</v>
      </c>
      <c r="L90" s="21">
        <v>9.5195029064974762E-2</v>
      </c>
      <c r="M90" s="12"/>
      <c r="N90" s="24">
        <f t="shared" si="9"/>
        <v>2.7906484060853196</v>
      </c>
      <c r="O90" s="23">
        <f t="shared" si="10"/>
        <v>0.54925883139078135</v>
      </c>
      <c r="P90" s="16">
        <f t="shared" si="11"/>
        <v>0.49697212097234184</v>
      </c>
      <c r="Q90" s="11">
        <v>2002</v>
      </c>
      <c r="S90" s="55"/>
    </row>
    <row r="91" spans="2:19" ht="14.4" x14ac:dyDescent="0.3">
      <c r="B91" s="10">
        <v>2003</v>
      </c>
      <c r="C91" s="13">
        <v>48.370316995402362</v>
      </c>
      <c r="D91" s="13">
        <v>80.686494527539026</v>
      </c>
      <c r="E91" s="22">
        <v>133.98143416360679</v>
      </c>
      <c r="F91" s="57">
        <f t="shared" si="8"/>
        <v>76.026834209901608</v>
      </c>
      <c r="G91" s="17">
        <v>141.7181819105472</v>
      </c>
      <c r="H91" s="15"/>
      <c r="I91" s="20">
        <v>0.35631316574757138</v>
      </c>
      <c r="J91" s="14">
        <v>0.40872490717142212</v>
      </c>
      <c r="K91" s="14">
        <v>0.13717395992421913</v>
      </c>
      <c r="L91" s="21">
        <v>9.7787967156787378E-2</v>
      </c>
      <c r="M91" s="12"/>
      <c r="N91" s="24">
        <f t="shared" si="9"/>
        <v>2.7699101946415161</v>
      </c>
      <c r="O91" s="23">
        <f t="shared" si="10"/>
        <v>0.53646492768224963</v>
      </c>
      <c r="P91" s="16">
        <f t="shared" si="11"/>
        <v>0.48400511295328946</v>
      </c>
      <c r="Q91" s="11">
        <v>2003</v>
      </c>
      <c r="S91" s="55"/>
    </row>
    <row r="92" spans="2:19" ht="14.4" x14ac:dyDescent="0.3">
      <c r="B92" s="10">
        <f>B91+1</f>
        <v>2004</v>
      </c>
      <c r="C92" s="13">
        <v>49.223910824732997</v>
      </c>
      <c r="D92" s="13">
        <v>82.27013524446815</v>
      </c>
      <c r="E92" s="22">
        <v>136.48782449482789</v>
      </c>
      <c r="F92" s="57">
        <f t="shared" si="8"/>
        <v>77.823064774870048</v>
      </c>
      <c r="G92" s="17">
        <v>145.29975180924814</v>
      </c>
      <c r="H92" s="15"/>
      <c r="I92" s="20">
        <v>0.34747007523400936</v>
      </c>
      <c r="J92" s="14">
        <v>0.41338378661217962</v>
      </c>
      <c r="K92" s="14">
        <v>0.13805568084299438</v>
      </c>
      <c r="L92" s="21">
        <v>0.10109045731081669</v>
      </c>
      <c r="M92" s="12"/>
      <c r="N92" s="24">
        <f t="shared" si="9"/>
        <v>2.7727952169588352</v>
      </c>
      <c r="O92" s="23">
        <f t="shared" si="10"/>
        <v>0.53560356301941536</v>
      </c>
      <c r="P92" s="16">
        <f t="shared" si="11"/>
        <v>0.48145915389647986</v>
      </c>
      <c r="Q92" s="11">
        <f>Q91+1</f>
        <v>2004</v>
      </c>
      <c r="S92" s="55"/>
    </row>
    <row r="93" spans="2:19" ht="14.4" x14ac:dyDescent="0.3">
      <c r="B93" s="10">
        <f t="shared" ref="B93:B99" si="12">B92+1</f>
        <v>2005</v>
      </c>
      <c r="C93" s="13">
        <v>49.792973377620086</v>
      </c>
      <c r="D93" s="13">
        <v>83.299501710472086</v>
      </c>
      <c r="E93" s="22">
        <v>138.08718348648827</v>
      </c>
      <c r="F93" s="57">
        <f t="shared" si="8"/>
        <v>78.311763643094167</v>
      </c>
      <c r="G93" s="17">
        <v>149.51614375533532</v>
      </c>
      <c r="H93" s="15"/>
      <c r="I93" s="20">
        <v>0.35685650245747957</v>
      </c>
      <c r="J93" s="14">
        <v>0.40215792943502904</v>
      </c>
      <c r="K93" s="14">
        <v>0.13669928803716389</v>
      </c>
      <c r="L93" s="21">
        <v>0.10428628007032748</v>
      </c>
      <c r="M93" s="12"/>
      <c r="N93" s="24">
        <f t="shared" si="9"/>
        <v>2.7732263032227924</v>
      </c>
      <c r="O93" s="23">
        <f t="shared" si="10"/>
        <v>0.52376794689971196</v>
      </c>
      <c r="P93" s="16">
        <f t="shared" si="11"/>
        <v>0.46914613609746819</v>
      </c>
      <c r="Q93" s="11">
        <f t="shared" ref="Q93:Q99" si="13">Q92+1</f>
        <v>2005</v>
      </c>
      <c r="S93" s="55"/>
    </row>
    <row r="94" spans="2:19" ht="14.4" x14ac:dyDescent="0.3">
      <c r="B94" s="10">
        <f t="shared" si="12"/>
        <v>2006</v>
      </c>
      <c r="C94" s="13">
        <v>51.168207880430536</v>
      </c>
      <c r="D94" s="13">
        <v>86.625147216023251</v>
      </c>
      <c r="E94" s="22">
        <v>143.38008328671893</v>
      </c>
      <c r="F94" s="57">
        <f t="shared" si="8"/>
        <v>83.1907952667476</v>
      </c>
      <c r="G94" s="17">
        <v>157.92264305572758</v>
      </c>
      <c r="H94" s="15"/>
      <c r="I94" s="20">
        <v>0.31933464898220659</v>
      </c>
      <c r="J94" s="14">
        <v>0.42954223253728369</v>
      </c>
      <c r="K94" s="14">
        <v>0.14538670894391381</v>
      </c>
      <c r="L94" s="21">
        <v>0.10573640953659594</v>
      </c>
      <c r="M94" s="12"/>
      <c r="N94" s="24">
        <f t="shared" si="9"/>
        <v>2.8021322072050752</v>
      </c>
      <c r="O94" s="23">
        <f t="shared" si="10"/>
        <v>0.52678193359131731</v>
      </c>
      <c r="P94" s="16">
        <f t="shared" si="11"/>
        <v>0.47108190332462591</v>
      </c>
      <c r="Q94" s="11">
        <f t="shared" si="13"/>
        <v>2006</v>
      </c>
      <c r="S94" s="55"/>
    </row>
    <row r="95" spans="2:19" ht="14.4" x14ac:dyDescent="0.3">
      <c r="B95" s="10">
        <f t="shared" si="12"/>
        <v>2007</v>
      </c>
      <c r="C95" s="13">
        <v>51.500161036281327</v>
      </c>
      <c r="D95" s="13">
        <v>86.466783144330321</v>
      </c>
      <c r="E95" s="22">
        <v>142.96110327088925</v>
      </c>
      <c r="F95" s="57">
        <f t="shared" si="8"/>
        <v>84.127410578043083</v>
      </c>
      <c r="G95" s="17">
        <v>165.32827780254419</v>
      </c>
      <c r="H95" s="15"/>
      <c r="I95" s="20">
        <v>0.31160984275881048</v>
      </c>
      <c r="J95" s="14">
        <v>0.42530617085428685</v>
      </c>
      <c r="K95" s="14">
        <v>0.15589744738403835</v>
      </c>
      <c r="L95" s="21">
        <v>0.10718653900286439</v>
      </c>
      <c r="M95" s="12"/>
      <c r="N95" s="24">
        <f t="shared" si="9"/>
        <v>2.775935072711222</v>
      </c>
      <c r="O95" s="23">
        <f t="shared" si="10"/>
        <v>0.50885070416398226</v>
      </c>
      <c r="P95" s="16">
        <f t="shared" si="11"/>
        <v>0.45430875831547457</v>
      </c>
      <c r="Q95" s="11">
        <f t="shared" si="13"/>
        <v>2007</v>
      </c>
      <c r="S95" s="55"/>
    </row>
    <row r="96" spans="2:19" ht="14.4" x14ac:dyDescent="0.3">
      <c r="B96" s="10">
        <f t="shared" si="12"/>
        <v>2008</v>
      </c>
      <c r="C96" s="13">
        <v>50.693989086357952</v>
      </c>
      <c r="D96" s="13">
        <v>85.12068853494057</v>
      </c>
      <c r="E96" s="22">
        <v>140.47525052014586</v>
      </c>
      <c r="F96" s="57">
        <f t="shared" si="8"/>
        <v>83.211316276314676</v>
      </c>
      <c r="G96" s="17">
        <v>168.89557725463021</v>
      </c>
      <c r="H96" s="15"/>
      <c r="I96" s="20">
        <v>0.30375172397399625</v>
      </c>
      <c r="J96" s="14">
        <v>0.42715543538940187</v>
      </c>
      <c r="K96" s="14">
        <v>0.15824262817740706</v>
      </c>
      <c r="L96" s="21">
        <v>0.11085021245919482</v>
      </c>
      <c r="M96" s="12"/>
      <c r="N96" s="24">
        <f t="shared" si="9"/>
        <v>2.7710435310356858</v>
      </c>
      <c r="O96" s="23">
        <f t="shared" si="10"/>
        <v>0.49267907205683487</v>
      </c>
      <c r="P96" s="16">
        <f t="shared" si="11"/>
        <v>0.4380654922451358</v>
      </c>
      <c r="Q96" s="11">
        <f t="shared" si="13"/>
        <v>2008</v>
      </c>
      <c r="S96" s="55"/>
    </row>
    <row r="97" spans="2:19" ht="14.4" x14ac:dyDescent="0.3">
      <c r="B97" s="10">
        <f t="shared" si="12"/>
        <v>2009</v>
      </c>
      <c r="C97" s="13">
        <v>52.306332986204694</v>
      </c>
      <c r="D97" s="13">
        <v>86.229237036790963</v>
      </c>
      <c r="E97" s="22">
        <v>142.09541282917039</v>
      </c>
      <c r="F97" s="57">
        <f t="shared" si="8"/>
        <v>84.057797653453648</v>
      </c>
      <c r="G97" s="17">
        <v>170.02450060147999</v>
      </c>
      <c r="H97" s="15"/>
      <c r="I97" s="20">
        <v>0.30375172397399625</v>
      </c>
      <c r="J97" s="14">
        <v>0.43551478262886217</v>
      </c>
      <c r="K97" s="14">
        <v>0.14988328093794678</v>
      </c>
      <c r="L97" s="21">
        <v>0.11085021245919482</v>
      </c>
      <c r="M97" s="12"/>
      <c r="N97" s="24">
        <f t="shared" si="9"/>
        <v>2.7166005475215922</v>
      </c>
      <c r="O97" s="23">
        <f t="shared" si="10"/>
        <v>0.4943863817043434</v>
      </c>
      <c r="P97" s="16">
        <f t="shared" si="11"/>
        <v>0.43958354625548435</v>
      </c>
      <c r="Q97" s="11">
        <f t="shared" si="13"/>
        <v>2009</v>
      </c>
      <c r="S97" s="55"/>
    </row>
    <row r="98" spans="2:19" ht="14.4" x14ac:dyDescent="0.3">
      <c r="B98" s="10">
        <f t="shared" si="12"/>
        <v>2010</v>
      </c>
      <c r="C98" s="13">
        <v>52.922817418499037</v>
      </c>
      <c r="D98" s="13">
        <v>88.604698112184664</v>
      </c>
      <c r="E98" s="22">
        <v>145.86547081192174</v>
      </c>
      <c r="F98" s="57">
        <f t="shared" si="8"/>
        <v>86.085699617554866</v>
      </c>
      <c r="G98" s="17">
        <v>176.07282570762638</v>
      </c>
      <c r="H98" s="15"/>
      <c r="I98" s="20">
        <v>0.30375172397399625</v>
      </c>
      <c r="J98" s="14">
        <v>0.43523128457283183</v>
      </c>
      <c r="K98" s="14">
        <v>0.15016677899397707</v>
      </c>
      <c r="L98" s="21">
        <v>0.11085021245919482</v>
      </c>
      <c r="M98" s="12"/>
      <c r="N98" s="24">
        <f t="shared" si="9"/>
        <v>2.7561924690905597</v>
      </c>
      <c r="O98" s="23">
        <f t="shared" si="10"/>
        <v>0.48892098636789338</v>
      </c>
      <c r="P98" s="16">
        <f t="shared" si="11"/>
        <v>0.43472399115325333</v>
      </c>
      <c r="Q98" s="11">
        <f t="shared" si="13"/>
        <v>2010</v>
      </c>
      <c r="S98" s="55"/>
    </row>
    <row r="99" spans="2:19" ht="14.4" x14ac:dyDescent="0.3">
      <c r="B99" s="10">
        <f t="shared" si="12"/>
        <v>2011</v>
      </c>
      <c r="C99" s="13">
        <v>53.546567759786882</v>
      </c>
      <c r="D99" s="13">
        <v>96.760447804369647</v>
      </c>
      <c r="E99" s="22">
        <v>146.32847150359777</v>
      </c>
      <c r="F99" s="57">
        <f t="shared" si="8"/>
        <v>90.290861742381225</v>
      </c>
      <c r="G99" s="17">
        <v>180.50432016740643</v>
      </c>
      <c r="H99" s="15"/>
      <c r="I99" s="20">
        <v>0.30375172397399625</v>
      </c>
      <c r="J99" s="14">
        <v>0.43663563689841739</v>
      </c>
      <c r="K99" s="14">
        <v>0.14876242666839162</v>
      </c>
      <c r="L99" s="21">
        <v>0.11085021245919482</v>
      </c>
      <c r="M99" s="12"/>
      <c r="N99" s="24">
        <f t="shared" si="9"/>
        <v>2.732732976650083</v>
      </c>
      <c r="O99" s="23">
        <f t="shared" si="10"/>
        <v>0.50021440848973653</v>
      </c>
      <c r="P99" s="16">
        <f t="shared" si="11"/>
        <v>0.4447655350334988</v>
      </c>
      <c r="Q99" s="11">
        <f t="shared" si="13"/>
        <v>2011</v>
      </c>
      <c r="S99" s="55"/>
    </row>
    <row r="100" spans="2:19" x14ac:dyDescent="0.25">
      <c r="B100" s="18"/>
      <c r="C100" s="4"/>
      <c r="D100" s="4"/>
      <c r="E100" s="4"/>
      <c r="F100" s="4"/>
      <c r="G100" s="4"/>
      <c r="H100" s="4"/>
      <c r="I100" s="4"/>
      <c r="J100" s="4"/>
      <c r="K100" s="4"/>
      <c r="L100" s="4"/>
      <c r="M100" s="4"/>
      <c r="N100" s="4"/>
      <c r="O100" s="4"/>
      <c r="P100" s="4"/>
      <c r="Q100" s="19"/>
    </row>
    <row r="101" spans="2:19" x14ac:dyDescent="0.25">
      <c r="C101" s="1"/>
      <c r="D101" s="1"/>
    </row>
    <row r="102" spans="2:19" ht="18" customHeight="1" x14ac:dyDescent="0.25">
      <c r="B102" s="40" t="s">
        <v>28</v>
      </c>
      <c r="C102" s="41"/>
      <c r="D102" s="41"/>
      <c r="E102" s="42"/>
      <c r="F102" s="42"/>
      <c r="G102" s="43"/>
      <c r="I102" s="40" t="s">
        <v>30</v>
      </c>
      <c r="J102" s="42"/>
      <c r="K102" s="42"/>
      <c r="L102" s="43"/>
      <c r="N102" s="40" t="s">
        <v>34</v>
      </c>
      <c r="O102" s="42"/>
      <c r="P102" s="42"/>
      <c r="Q102" s="52"/>
    </row>
    <row r="103" spans="2:19" ht="18" customHeight="1" x14ac:dyDescent="0.25">
      <c r="B103" s="44" t="s">
        <v>29</v>
      </c>
      <c r="C103" s="45"/>
      <c r="D103" s="45"/>
      <c r="E103" s="46"/>
      <c r="F103" s="46"/>
      <c r="G103" s="47"/>
      <c r="I103" s="44" t="s">
        <v>31</v>
      </c>
      <c r="J103" s="46"/>
      <c r="K103" s="46"/>
      <c r="L103" s="47"/>
      <c r="N103" s="44" t="s">
        <v>35</v>
      </c>
      <c r="O103" s="46"/>
      <c r="P103" s="46"/>
      <c r="Q103" s="53"/>
    </row>
    <row r="104" spans="2:19" ht="18" customHeight="1" x14ac:dyDescent="0.25">
      <c r="B104" s="44" t="s">
        <v>27</v>
      </c>
      <c r="C104" s="45"/>
      <c r="D104" s="45"/>
      <c r="E104" s="46"/>
      <c r="F104" s="46"/>
      <c r="G104" s="47"/>
      <c r="I104" s="44" t="s">
        <v>32</v>
      </c>
      <c r="J104" s="46"/>
      <c r="K104" s="46"/>
      <c r="L104" s="47"/>
      <c r="N104" s="44" t="s">
        <v>41</v>
      </c>
      <c r="O104" s="46"/>
      <c r="P104" s="46"/>
      <c r="Q104" s="53"/>
    </row>
    <row r="105" spans="2:19" ht="18" customHeight="1" x14ac:dyDescent="0.25">
      <c r="B105" s="48" t="s">
        <v>38</v>
      </c>
      <c r="C105" s="49"/>
      <c r="D105" s="49"/>
      <c r="E105" s="50"/>
      <c r="F105" s="50"/>
      <c r="G105" s="51"/>
      <c r="I105" s="48" t="s">
        <v>33</v>
      </c>
      <c r="J105" s="50"/>
      <c r="K105" s="50"/>
      <c r="L105" s="51"/>
      <c r="N105" s="48"/>
      <c r="O105" s="50"/>
      <c r="P105" s="50"/>
      <c r="Q105" s="54"/>
    </row>
    <row r="106" spans="2:19"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8:P9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9" width="9.109375" style="1"/>
    <col min="20" max="20" width="8.88671875" style="1"/>
    <col min="21" max="220" width="9.109375" style="1"/>
    <col min="221" max="221" width="6.109375" style="1" customWidth="1"/>
    <col min="222" max="227" width="10.44140625" style="1" customWidth="1"/>
    <col min="228" max="228" width="6" style="1" customWidth="1"/>
    <col min="229" max="234" width="10.5546875" style="1" customWidth="1"/>
    <col min="235" max="476" width="9.109375" style="1"/>
    <col min="477" max="477" width="6.109375" style="1" customWidth="1"/>
    <col min="478" max="483" width="10.44140625" style="1" customWidth="1"/>
    <col min="484" max="484" width="6" style="1" customWidth="1"/>
    <col min="485" max="490" width="10.5546875" style="1" customWidth="1"/>
    <col min="491" max="732" width="9.109375" style="1"/>
    <col min="733" max="733" width="6.109375" style="1" customWidth="1"/>
    <col min="734" max="739" width="10.44140625" style="1" customWidth="1"/>
    <col min="740" max="740" width="6" style="1" customWidth="1"/>
    <col min="741" max="746" width="10.5546875" style="1" customWidth="1"/>
    <col min="747" max="988" width="9.109375" style="1"/>
    <col min="989" max="989" width="6.109375" style="1" customWidth="1"/>
    <col min="990" max="995" width="10.44140625" style="1" customWidth="1"/>
    <col min="996" max="996" width="6" style="1" customWidth="1"/>
    <col min="997" max="1002" width="10.5546875" style="1" customWidth="1"/>
    <col min="1003" max="1244" width="9.109375" style="1"/>
    <col min="1245" max="1245" width="6.109375" style="1" customWidth="1"/>
    <col min="1246" max="1251" width="10.44140625" style="1" customWidth="1"/>
    <col min="1252" max="1252" width="6" style="1" customWidth="1"/>
    <col min="1253" max="1258" width="10.5546875" style="1" customWidth="1"/>
    <col min="1259" max="1500" width="9.109375" style="1"/>
    <col min="1501" max="1501" width="6.109375" style="1" customWidth="1"/>
    <col min="1502" max="1507" width="10.44140625" style="1" customWidth="1"/>
    <col min="1508" max="1508" width="6" style="1" customWidth="1"/>
    <col min="1509" max="1514" width="10.5546875" style="1" customWidth="1"/>
    <col min="1515" max="1756" width="9.109375" style="1"/>
    <col min="1757" max="1757" width="6.109375" style="1" customWidth="1"/>
    <col min="1758" max="1763" width="10.44140625" style="1" customWidth="1"/>
    <col min="1764" max="1764" width="6" style="1" customWidth="1"/>
    <col min="1765" max="1770" width="10.5546875" style="1" customWidth="1"/>
    <col min="1771" max="2012" width="9.109375" style="1"/>
    <col min="2013" max="2013" width="6.109375" style="1" customWidth="1"/>
    <col min="2014" max="2019" width="10.44140625" style="1" customWidth="1"/>
    <col min="2020" max="2020" width="6" style="1" customWidth="1"/>
    <col min="2021" max="2026" width="10.5546875" style="1" customWidth="1"/>
    <col min="2027" max="2268" width="9.109375" style="1"/>
    <col min="2269" max="2269" width="6.109375" style="1" customWidth="1"/>
    <col min="2270" max="2275" width="10.44140625" style="1" customWidth="1"/>
    <col min="2276" max="2276" width="6" style="1" customWidth="1"/>
    <col min="2277" max="2282" width="10.5546875" style="1" customWidth="1"/>
    <col min="2283" max="2524" width="9.109375" style="1"/>
    <col min="2525" max="2525" width="6.109375" style="1" customWidth="1"/>
    <col min="2526" max="2531" width="10.44140625" style="1" customWidth="1"/>
    <col min="2532" max="2532" width="6" style="1" customWidth="1"/>
    <col min="2533" max="2538" width="10.5546875" style="1" customWidth="1"/>
    <col min="2539" max="2780" width="9.109375" style="1"/>
    <col min="2781" max="2781" width="6.109375" style="1" customWidth="1"/>
    <col min="2782" max="2787" width="10.44140625" style="1" customWidth="1"/>
    <col min="2788" max="2788" width="6" style="1" customWidth="1"/>
    <col min="2789" max="2794" width="10.5546875" style="1" customWidth="1"/>
    <col min="2795" max="3036" width="9.109375" style="1"/>
    <col min="3037" max="3037" width="6.109375" style="1" customWidth="1"/>
    <col min="3038" max="3043" width="10.44140625" style="1" customWidth="1"/>
    <col min="3044" max="3044" width="6" style="1" customWidth="1"/>
    <col min="3045" max="3050" width="10.5546875" style="1" customWidth="1"/>
    <col min="3051" max="3292" width="9.109375" style="1"/>
    <col min="3293" max="3293" width="6.109375" style="1" customWidth="1"/>
    <col min="3294" max="3299" width="10.44140625" style="1" customWidth="1"/>
    <col min="3300" max="3300" width="6" style="1" customWidth="1"/>
    <col min="3301" max="3306" width="10.5546875" style="1" customWidth="1"/>
    <col min="3307" max="3548" width="9.109375" style="1"/>
    <col min="3549" max="3549" width="6.109375" style="1" customWidth="1"/>
    <col min="3550" max="3555" width="10.44140625" style="1" customWidth="1"/>
    <col min="3556" max="3556" width="6" style="1" customWidth="1"/>
    <col min="3557" max="3562" width="10.5546875" style="1" customWidth="1"/>
    <col min="3563" max="3804" width="9.109375" style="1"/>
    <col min="3805" max="3805" width="6.109375" style="1" customWidth="1"/>
    <col min="3806" max="3811" width="10.44140625" style="1" customWidth="1"/>
    <col min="3812" max="3812" width="6" style="1" customWidth="1"/>
    <col min="3813" max="3818" width="10.5546875" style="1" customWidth="1"/>
    <col min="3819" max="4060" width="9.109375" style="1"/>
    <col min="4061" max="4061" width="6.109375" style="1" customWidth="1"/>
    <col min="4062" max="4067" width="10.44140625" style="1" customWidth="1"/>
    <col min="4068" max="4068" width="6" style="1" customWidth="1"/>
    <col min="4069" max="4074" width="10.5546875" style="1" customWidth="1"/>
    <col min="4075" max="4316" width="9.109375" style="1"/>
    <col min="4317" max="4317" width="6.109375" style="1" customWidth="1"/>
    <col min="4318" max="4323" width="10.44140625" style="1" customWidth="1"/>
    <col min="4324" max="4324" width="6" style="1" customWidth="1"/>
    <col min="4325" max="4330" width="10.5546875" style="1" customWidth="1"/>
    <col min="4331" max="4572" width="9.109375" style="1"/>
    <col min="4573" max="4573" width="6.109375" style="1" customWidth="1"/>
    <col min="4574" max="4579" width="10.44140625" style="1" customWidth="1"/>
    <col min="4580" max="4580" width="6" style="1" customWidth="1"/>
    <col min="4581" max="4586" width="10.5546875" style="1" customWidth="1"/>
    <col min="4587" max="4828" width="9.109375" style="1"/>
    <col min="4829" max="4829" width="6.109375" style="1" customWidth="1"/>
    <col min="4830" max="4835" width="10.44140625" style="1" customWidth="1"/>
    <col min="4836" max="4836" width="6" style="1" customWidth="1"/>
    <col min="4837" max="4842" width="10.5546875" style="1" customWidth="1"/>
    <col min="4843" max="5084" width="9.109375" style="1"/>
    <col min="5085" max="5085" width="6.109375" style="1" customWidth="1"/>
    <col min="5086" max="5091" width="10.44140625" style="1" customWidth="1"/>
    <col min="5092" max="5092" width="6" style="1" customWidth="1"/>
    <col min="5093" max="5098" width="10.5546875" style="1" customWidth="1"/>
    <col min="5099" max="5340" width="9.109375" style="1"/>
    <col min="5341" max="5341" width="6.109375" style="1" customWidth="1"/>
    <col min="5342" max="5347" width="10.44140625" style="1" customWidth="1"/>
    <col min="5348" max="5348" width="6" style="1" customWidth="1"/>
    <col min="5349" max="5354" width="10.5546875" style="1" customWidth="1"/>
    <col min="5355" max="5596" width="9.109375" style="1"/>
    <col min="5597" max="5597" width="6.109375" style="1" customWidth="1"/>
    <col min="5598" max="5603" width="10.44140625" style="1" customWidth="1"/>
    <col min="5604" max="5604" width="6" style="1" customWidth="1"/>
    <col min="5605" max="5610" width="10.5546875" style="1" customWidth="1"/>
    <col min="5611" max="5852" width="9.109375" style="1"/>
    <col min="5853" max="5853" width="6.109375" style="1" customWidth="1"/>
    <col min="5854" max="5859" width="10.44140625" style="1" customWidth="1"/>
    <col min="5860" max="5860" width="6" style="1" customWidth="1"/>
    <col min="5861" max="5866" width="10.5546875" style="1" customWidth="1"/>
    <col min="5867" max="6108" width="9.109375" style="1"/>
    <col min="6109" max="6109" width="6.109375" style="1" customWidth="1"/>
    <col min="6110" max="6115" width="10.44140625" style="1" customWidth="1"/>
    <col min="6116" max="6116" width="6" style="1" customWidth="1"/>
    <col min="6117" max="6122" width="10.5546875" style="1" customWidth="1"/>
    <col min="6123" max="6364" width="9.109375" style="1"/>
    <col min="6365" max="6365" width="6.109375" style="1" customWidth="1"/>
    <col min="6366" max="6371" width="10.44140625" style="1" customWidth="1"/>
    <col min="6372" max="6372" width="6" style="1" customWidth="1"/>
    <col min="6373" max="6378" width="10.5546875" style="1" customWidth="1"/>
    <col min="6379" max="6620" width="9.109375" style="1"/>
    <col min="6621" max="6621" width="6.109375" style="1" customWidth="1"/>
    <col min="6622" max="6627" width="10.44140625" style="1" customWidth="1"/>
    <col min="6628" max="6628" width="6" style="1" customWidth="1"/>
    <col min="6629" max="6634" width="10.5546875" style="1" customWidth="1"/>
    <col min="6635" max="6876" width="9.109375" style="1"/>
    <col min="6877" max="6877" width="6.109375" style="1" customWidth="1"/>
    <col min="6878" max="6883" width="10.44140625" style="1" customWidth="1"/>
    <col min="6884" max="6884" width="6" style="1" customWidth="1"/>
    <col min="6885" max="6890" width="10.5546875" style="1" customWidth="1"/>
    <col min="6891" max="7132" width="9.109375" style="1"/>
    <col min="7133" max="7133" width="6.109375" style="1" customWidth="1"/>
    <col min="7134" max="7139" width="10.44140625" style="1" customWidth="1"/>
    <col min="7140" max="7140" width="6" style="1" customWidth="1"/>
    <col min="7141" max="7146" width="10.5546875" style="1" customWidth="1"/>
    <col min="7147" max="7388" width="9.109375" style="1"/>
    <col min="7389" max="7389" width="6.109375" style="1" customWidth="1"/>
    <col min="7390" max="7395" width="10.44140625" style="1" customWidth="1"/>
    <col min="7396" max="7396" width="6" style="1" customWidth="1"/>
    <col min="7397" max="7402" width="10.5546875" style="1" customWidth="1"/>
    <col min="7403" max="7644" width="9.109375" style="1"/>
    <col min="7645" max="7645" width="6.109375" style="1" customWidth="1"/>
    <col min="7646" max="7651" width="10.44140625" style="1" customWidth="1"/>
    <col min="7652" max="7652" width="6" style="1" customWidth="1"/>
    <col min="7653" max="7658" width="10.5546875" style="1" customWidth="1"/>
    <col min="7659" max="7900" width="9.109375" style="1"/>
    <col min="7901" max="7901" width="6.109375" style="1" customWidth="1"/>
    <col min="7902" max="7907" width="10.44140625" style="1" customWidth="1"/>
    <col min="7908" max="7908" width="6" style="1" customWidth="1"/>
    <col min="7909" max="7914" width="10.5546875" style="1" customWidth="1"/>
    <col min="7915" max="8156" width="9.109375" style="1"/>
    <col min="8157" max="8157" width="6.109375" style="1" customWidth="1"/>
    <col min="8158" max="8163" width="10.44140625" style="1" customWidth="1"/>
    <col min="8164" max="8164" width="6" style="1" customWidth="1"/>
    <col min="8165" max="8170" width="10.5546875" style="1" customWidth="1"/>
    <col min="8171" max="8412" width="9.109375" style="1"/>
    <col min="8413" max="8413" width="6.109375" style="1" customWidth="1"/>
    <col min="8414" max="8419" width="10.44140625" style="1" customWidth="1"/>
    <col min="8420" max="8420" width="6" style="1" customWidth="1"/>
    <col min="8421" max="8426" width="10.5546875" style="1" customWidth="1"/>
    <col min="8427" max="8668" width="9.109375" style="1"/>
    <col min="8669" max="8669" width="6.109375" style="1" customWidth="1"/>
    <col min="8670" max="8675" width="10.44140625" style="1" customWidth="1"/>
    <col min="8676" max="8676" width="6" style="1" customWidth="1"/>
    <col min="8677" max="8682" width="10.5546875" style="1" customWidth="1"/>
    <col min="8683" max="8924" width="9.109375" style="1"/>
    <col min="8925" max="8925" width="6.109375" style="1" customWidth="1"/>
    <col min="8926" max="8931" width="10.44140625" style="1" customWidth="1"/>
    <col min="8932" max="8932" width="6" style="1" customWidth="1"/>
    <col min="8933" max="8938" width="10.5546875" style="1" customWidth="1"/>
    <col min="8939" max="9180" width="9.109375" style="1"/>
    <col min="9181" max="9181" width="6.109375" style="1" customWidth="1"/>
    <col min="9182" max="9187" width="10.44140625" style="1" customWidth="1"/>
    <col min="9188" max="9188" width="6" style="1" customWidth="1"/>
    <col min="9189" max="9194" width="10.5546875" style="1" customWidth="1"/>
    <col min="9195" max="9436" width="9.109375" style="1"/>
    <col min="9437" max="9437" width="6.109375" style="1" customWidth="1"/>
    <col min="9438" max="9443" width="10.44140625" style="1" customWidth="1"/>
    <col min="9444" max="9444" width="6" style="1" customWidth="1"/>
    <col min="9445" max="9450" width="10.5546875" style="1" customWidth="1"/>
    <col min="9451" max="9692" width="9.109375" style="1"/>
    <col min="9693" max="9693" width="6.109375" style="1" customWidth="1"/>
    <col min="9694" max="9699" width="10.44140625" style="1" customWidth="1"/>
    <col min="9700" max="9700" width="6" style="1" customWidth="1"/>
    <col min="9701" max="9706" width="10.5546875" style="1" customWidth="1"/>
    <col min="9707" max="9948" width="9.109375" style="1"/>
    <col min="9949" max="9949" width="6.109375" style="1" customWidth="1"/>
    <col min="9950" max="9955" width="10.44140625" style="1" customWidth="1"/>
    <col min="9956" max="9956" width="6" style="1" customWidth="1"/>
    <col min="9957" max="9962" width="10.5546875" style="1" customWidth="1"/>
    <col min="9963" max="10204" width="9.109375" style="1"/>
    <col min="10205" max="10205" width="6.109375" style="1" customWidth="1"/>
    <col min="10206" max="10211" width="10.44140625" style="1" customWidth="1"/>
    <col min="10212" max="10212" width="6" style="1" customWidth="1"/>
    <col min="10213" max="10218" width="10.5546875" style="1" customWidth="1"/>
    <col min="10219" max="10460" width="9.109375" style="1"/>
    <col min="10461" max="10461" width="6.109375" style="1" customWidth="1"/>
    <col min="10462" max="10467" width="10.44140625" style="1" customWidth="1"/>
    <col min="10468" max="10468" width="6" style="1" customWidth="1"/>
    <col min="10469" max="10474" width="10.5546875" style="1" customWidth="1"/>
    <col min="10475" max="10716" width="9.109375" style="1"/>
    <col min="10717" max="10717" width="6.109375" style="1" customWidth="1"/>
    <col min="10718" max="10723" width="10.44140625" style="1" customWidth="1"/>
    <col min="10724" max="10724" width="6" style="1" customWidth="1"/>
    <col min="10725" max="10730" width="10.5546875" style="1" customWidth="1"/>
    <col min="10731" max="10972" width="9.109375" style="1"/>
    <col min="10973" max="10973" width="6.109375" style="1" customWidth="1"/>
    <col min="10974" max="10979" width="10.44140625" style="1" customWidth="1"/>
    <col min="10980" max="10980" width="6" style="1" customWidth="1"/>
    <col min="10981" max="10986" width="10.5546875" style="1" customWidth="1"/>
    <col min="10987" max="11228" width="9.109375" style="1"/>
    <col min="11229" max="11229" width="6.109375" style="1" customWidth="1"/>
    <col min="11230" max="11235" width="10.44140625" style="1" customWidth="1"/>
    <col min="11236" max="11236" width="6" style="1" customWidth="1"/>
    <col min="11237" max="11242" width="10.5546875" style="1" customWidth="1"/>
    <col min="11243" max="11484" width="9.109375" style="1"/>
    <col min="11485" max="11485" width="6.109375" style="1" customWidth="1"/>
    <col min="11486" max="11491" width="10.44140625" style="1" customWidth="1"/>
    <col min="11492" max="11492" width="6" style="1" customWidth="1"/>
    <col min="11493" max="11498" width="10.5546875" style="1" customWidth="1"/>
    <col min="11499" max="11740" width="9.109375" style="1"/>
    <col min="11741" max="11741" width="6.109375" style="1" customWidth="1"/>
    <col min="11742" max="11747" width="10.44140625" style="1" customWidth="1"/>
    <col min="11748" max="11748" width="6" style="1" customWidth="1"/>
    <col min="11749" max="11754" width="10.5546875" style="1" customWidth="1"/>
    <col min="11755" max="11996" width="9.109375" style="1"/>
    <col min="11997" max="11997" width="6.109375" style="1" customWidth="1"/>
    <col min="11998" max="12003" width="10.44140625" style="1" customWidth="1"/>
    <col min="12004" max="12004" width="6" style="1" customWidth="1"/>
    <col min="12005" max="12010" width="10.5546875" style="1" customWidth="1"/>
    <col min="12011" max="12252" width="9.109375" style="1"/>
    <col min="12253" max="12253" width="6.109375" style="1" customWidth="1"/>
    <col min="12254" max="12259" width="10.44140625" style="1" customWidth="1"/>
    <col min="12260" max="12260" width="6" style="1" customWidth="1"/>
    <col min="12261" max="12266" width="10.5546875" style="1" customWidth="1"/>
    <col min="12267" max="12508" width="9.109375" style="1"/>
    <col min="12509" max="12509" width="6.109375" style="1" customWidth="1"/>
    <col min="12510" max="12515" width="10.44140625" style="1" customWidth="1"/>
    <col min="12516" max="12516" width="6" style="1" customWidth="1"/>
    <col min="12517" max="12522" width="10.5546875" style="1" customWidth="1"/>
    <col min="12523" max="12764" width="9.109375" style="1"/>
    <col min="12765" max="12765" width="6.109375" style="1" customWidth="1"/>
    <col min="12766" max="12771" width="10.44140625" style="1" customWidth="1"/>
    <col min="12772" max="12772" width="6" style="1" customWidth="1"/>
    <col min="12773" max="12778" width="10.5546875" style="1" customWidth="1"/>
    <col min="12779" max="13020" width="9.109375" style="1"/>
    <col min="13021" max="13021" width="6.109375" style="1" customWidth="1"/>
    <col min="13022" max="13027" width="10.44140625" style="1" customWidth="1"/>
    <col min="13028" max="13028" width="6" style="1" customWidth="1"/>
    <col min="13029" max="13034" width="10.5546875" style="1" customWidth="1"/>
    <col min="13035" max="13276" width="9.109375" style="1"/>
    <col min="13277" max="13277" width="6.109375" style="1" customWidth="1"/>
    <col min="13278" max="13283" width="10.44140625" style="1" customWidth="1"/>
    <col min="13284" max="13284" width="6" style="1" customWidth="1"/>
    <col min="13285" max="13290" width="10.5546875" style="1" customWidth="1"/>
    <col min="13291" max="13532" width="9.109375" style="1"/>
    <col min="13533" max="13533" width="6.109375" style="1" customWidth="1"/>
    <col min="13534" max="13539" width="10.44140625" style="1" customWidth="1"/>
    <col min="13540" max="13540" width="6" style="1" customWidth="1"/>
    <col min="13541" max="13546" width="10.5546875" style="1" customWidth="1"/>
    <col min="13547" max="13788" width="9.109375" style="1"/>
    <col min="13789" max="13789" width="6.109375" style="1" customWidth="1"/>
    <col min="13790" max="13795" width="10.44140625" style="1" customWidth="1"/>
    <col min="13796" max="13796" width="6" style="1" customWidth="1"/>
    <col min="13797" max="13802" width="10.5546875" style="1" customWidth="1"/>
    <col min="13803" max="14044" width="9.109375" style="1"/>
    <col min="14045" max="14045" width="6.109375" style="1" customWidth="1"/>
    <col min="14046" max="14051" width="10.44140625" style="1" customWidth="1"/>
    <col min="14052" max="14052" width="6" style="1" customWidth="1"/>
    <col min="14053" max="14058" width="10.5546875" style="1" customWidth="1"/>
    <col min="14059" max="14300" width="9.109375" style="1"/>
    <col min="14301" max="14301" width="6.109375" style="1" customWidth="1"/>
    <col min="14302" max="14307" width="10.44140625" style="1" customWidth="1"/>
    <col min="14308" max="14308" width="6" style="1" customWidth="1"/>
    <col min="14309" max="14314" width="10.5546875" style="1" customWidth="1"/>
    <col min="14315" max="14556" width="9.109375" style="1"/>
    <col min="14557" max="14557" width="6.109375" style="1" customWidth="1"/>
    <col min="14558" max="14563" width="10.44140625" style="1" customWidth="1"/>
    <col min="14564" max="14564" width="6" style="1" customWidth="1"/>
    <col min="14565" max="14570" width="10.5546875" style="1" customWidth="1"/>
    <col min="14571" max="14812" width="9.109375" style="1"/>
    <col min="14813" max="14813" width="6.109375" style="1" customWidth="1"/>
    <col min="14814" max="14819" width="10.44140625" style="1" customWidth="1"/>
    <col min="14820" max="14820" width="6" style="1" customWidth="1"/>
    <col min="14821" max="14826" width="10.5546875" style="1" customWidth="1"/>
    <col min="14827" max="15068" width="9.109375" style="1"/>
    <col min="15069" max="15069" width="6.109375" style="1" customWidth="1"/>
    <col min="15070" max="15075" width="10.44140625" style="1" customWidth="1"/>
    <col min="15076" max="15076" width="6" style="1" customWidth="1"/>
    <col min="15077" max="15082" width="10.5546875" style="1" customWidth="1"/>
    <col min="15083" max="15324" width="9.109375" style="1"/>
    <col min="15325" max="15325" width="6.109375" style="1" customWidth="1"/>
    <col min="15326" max="15331" width="10.44140625" style="1" customWidth="1"/>
    <col min="15332" max="15332" width="6" style="1" customWidth="1"/>
    <col min="15333" max="15338" width="10.5546875" style="1" customWidth="1"/>
    <col min="15339" max="15580" width="9.109375" style="1"/>
    <col min="15581" max="15581" width="6.109375" style="1" customWidth="1"/>
    <col min="15582" max="15587" width="10.44140625" style="1" customWidth="1"/>
    <col min="15588" max="15588" width="6" style="1" customWidth="1"/>
    <col min="15589" max="15594" width="10.5546875" style="1" customWidth="1"/>
    <col min="15595" max="15836" width="9.109375" style="1"/>
    <col min="15837" max="15837" width="6.109375" style="1" customWidth="1"/>
    <col min="15838" max="15843" width="10.44140625" style="1" customWidth="1"/>
    <col min="15844" max="15844" width="6" style="1" customWidth="1"/>
    <col min="15845" max="15850" width="10.5546875" style="1" customWidth="1"/>
    <col min="15851" max="16092" width="9.109375" style="1"/>
    <col min="16093" max="16093" width="6.109375" style="1" customWidth="1"/>
    <col min="16094" max="16099" width="10.44140625" style="1" customWidth="1"/>
    <col min="16100" max="16100" width="6" style="1" customWidth="1"/>
    <col min="16101" max="16106" width="10.5546875" style="1" customWidth="1"/>
    <col min="16107" max="16375" width="9.109375" style="1"/>
    <col min="16376" max="16384" width="9.109375" style="1" customWidth="1"/>
  </cols>
  <sheetData>
    <row r="1" spans="2:20" x14ac:dyDescent="0.25">
      <c r="B1" s="63" t="s">
        <v>44</v>
      </c>
      <c r="C1" s="46"/>
      <c r="D1" s="46"/>
    </row>
    <row r="3" spans="2:20" ht="15" customHeight="1" x14ac:dyDescent="0.25">
      <c r="B3" s="73" t="s">
        <v>22</v>
      </c>
      <c r="C3" s="74"/>
      <c r="D3" s="74"/>
      <c r="E3" s="74"/>
      <c r="F3" s="74"/>
      <c r="G3" s="74"/>
      <c r="H3" s="74"/>
      <c r="I3" s="74"/>
      <c r="J3" s="74"/>
      <c r="K3" s="74"/>
      <c r="L3" s="74"/>
      <c r="M3" s="74"/>
      <c r="N3" s="74"/>
      <c r="O3" s="74"/>
      <c r="P3" s="74"/>
      <c r="Q3" s="75"/>
    </row>
    <row r="4" spans="2:20" ht="12.75" customHeight="1" x14ac:dyDescent="0.25">
      <c r="B4" s="76"/>
      <c r="C4" s="77"/>
      <c r="D4" s="77"/>
      <c r="E4" s="77"/>
      <c r="F4" s="77"/>
      <c r="G4" s="77"/>
      <c r="H4" s="77"/>
      <c r="I4" s="77"/>
      <c r="J4" s="77"/>
      <c r="K4" s="77"/>
      <c r="L4" s="77"/>
      <c r="M4" s="77"/>
      <c r="N4" s="77"/>
      <c r="O4" s="77"/>
      <c r="P4" s="77"/>
      <c r="Q4" s="78"/>
    </row>
    <row r="5" spans="2:20" ht="19.5" customHeight="1" x14ac:dyDescent="0.3">
      <c r="B5" s="5"/>
      <c r="C5" s="79" t="s">
        <v>7</v>
      </c>
      <c r="D5" s="79"/>
      <c r="E5" s="79"/>
      <c r="F5" s="79"/>
      <c r="G5" s="79"/>
      <c r="H5" s="62"/>
      <c r="I5" s="79" t="s">
        <v>42</v>
      </c>
      <c r="J5" s="79"/>
      <c r="K5" s="79"/>
      <c r="L5" s="79"/>
      <c r="M5" s="62"/>
      <c r="N5" s="79" t="s">
        <v>4</v>
      </c>
      <c r="O5" s="79"/>
      <c r="P5" s="79"/>
      <c r="Q5" s="8"/>
    </row>
    <row r="6" spans="2:20" ht="14.4" x14ac:dyDescent="0.3">
      <c r="B6" s="5"/>
      <c r="C6" s="80" t="s">
        <v>5</v>
      </c>
      <c r="D6" s="80"/>
      <c r="E6" s="80"/>
      <c r="F6" s="80"/>
      <c r="G6" s="80"/>
      <c r="H6" s="62"/>
      <c r="I6" s="80" t="s">
        <v>6</v>
      </c>
      <c r="J6" s="80"/>
      <c r="K6" s="80"/>
      <c r="L6" s="80"/>
      <c r="M6" s="62"/>
      <c r="N6" s="9" t="s">
        <v>8</v>
      </c>
      <c r="O6" s="9" t="s">
        <v>8</v>
      </c>
      <c r="P6" s="9" t="s">
        <v>9</v>
      </c>
      <c r="Q6" s="8"/>
      <c r="S6" s="2"/>
    </row>
    <row r="7" spans="2:20"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24</v>
      </c>
      <c r="Q7" s="7"/>
      <c r="S7" s="56"/>
      <c r="T7" s="56"/>
    </row>
    <row r="8" spans="2:20" ht="14.4" x14ac:dyDescent="0.3">
      <c r="B8" s="10">
        <v>1920</v>
      </c>
      <c r="C8" s="13">
        <v>23.498420634928404</v>
      </c>
      <c r="D8" s="13">
        <v>48.42426392684056</v>
      </c>
      <c r="E8" s="22">
        <v>64.717484730124752</v>
      </c>
      <c r="F8" s="57">
        <f t="shared" ref="F8:F39" si="0">(C8*I8+D8*J8+E8*K8)*(1/SUM(I8:K8))</f>
        <v>30.901172254607921</v>
      </c>
      <c r="G8" s="17">
        <v>41.745201313172004</v>
      </c>
      <c r="H8" s="13"/>
      <c r="I8" s="20">
        <v>0.70826849736008191</v>
      </c>
      <c r="J8" s="14">
        <v>0.21120376412383113</v>
      </c>
      <c r="K8" s="14">
        <v>4.5604997495051647E-2</v>
      </c>
      <c r="L8" s="21">
        <v>3.4922741021035299E-2</v>
      </c>
      <c r="M8" s="12"/>
      <c r="N8" s="24">
        <f t="shared" ref="N8:N39" si="1">E8/C8</f>
        <v>2.7541206166821151</v>
      </c>
      <c r="O8" s="23">
        <f t="shared" ref="O8:O21" si="2">F8/G8</f>
        <v>0.74023291977412431</v>
      </c>
      <c r="P8" s="16">
        <f t="shared" ref="P8:P21" si="3">F8/G8*(SUM(I8:K8))</f>
        <v>0.7143819572216078</v>
      </c>
      <c r="Q8" s="11">
        <v>1920</v>
      </c>
      <c r="S8" s="55"/>
      <c r="T8" s="55"/>
    </row>
    <row r="9" spans="2:20" ht="14.4" x14ac:dyDescent="0.3">
      <c r="B9" s="10">
        <v>1921</v>
      </c>
      <c r="C9" s="13">
        <v>24.183595386477712</v>
      </c>
      <c r="D9" s="13">
        <v>49.836234693748736</v>
      </c>
      <c r="E9" s="22">
        <v>64.717484730124752</v>
      </c>
      <c r="F9" s="57">
        <f t="shared" si="0"/>
        <v>31.764817132340301</v>
      </c>
      <c r="G9" s="17">
        <v>53.104164322815372</v>
      </c>
      <c r="H9" s="13"/>
      <c r="I9" s="20">
        <v>0.70826849736008191</v>
      </c>
      <c r="J9" s="14">
        <v>0.20810346016925796</v>
      </c>
      <c r="K9" s="14">
        <v>4.882202646049983E-2</v>
      </c>
      <c r="L9" s="21">
        <v>3.4806016010160284E-2</v>
      </c>
      <c r="M9" s="12"/>
      <c r="N9" s="24">
        <f t="shared" si="1"/>
        <v>2.6760902874810588</v>
      </c>
      <c r="O9" s="23">
        <f t="shared" si="2"/>
        <v>0.59816056871255663</v>
      </c>
      <c r="P9" s="16">
        <f t="shared" si="3"/>
        <v>0.57734098238130083</v>
      </c>
      <c r="Q9" s="11">
        <v>1921</v>
      </c>
      <c r="S9" s="55"/>
      <c r="T9" s="55"/>
    </row>
    <row r="10" spans="2:20" ht="14.4" x14ac:dyDescent="0.3">
      <c r="B10" s="10">
        <v>1922</v>
      </c>
      <c r="C10" s="13">
        <v>25.994979564999873</v>
      </c>
      <c r="D10" s="13">
        <v>53.569036438019147</v>
      </c>
      <c r="E10" s="22">
        <v>84.024761823312119</v>
      </c>
      <c r="F10" s="57">
        <f t="shared" si="0"/>
        <v>34.932529963462954</v>
      </c>
      <c r="G10" s="17">
        <v>52.04844418014811</v>
      </c>
      <c r="H10" s="13"/>
      <c r="I10" s="20">
        <v>0.70826849736008191</v>
      </c>
      <c r="J10" s="14">
        <v>0.20649713983977636</v>
      </c>
      <c r="K10" s="14">
        <v>5.0553825181207518E-2</v>
      </c>
      <c r="L10" s="21">
        <v>3.4680537618934186E-2</v>
      </c>
      <c r="M10" s="12"/>
      <c r="N10" s="24">
        <f t="shared" si="1"/>
        <v>3.2323457540410852</v>
      </c>
      <c r="O10" s="23">
        <f t="shared" si="2"/>
        <v>0.67115416250591087</v>
      </c>
      <c r="P10" s="16">
        <f t="shared" si="3"/>
        <v>0.64787817532502034</v>
      </c>
      <c r="Q10" s="11">
        <v>1922</v>
      </c>
      <c r="S10" s="55"/>
      <c r="T10" s="55"/>
    </row>
    <row r="11" spans="2:20" ht="14.4" x14ac:dyDescent="0.3">
      <c r="B11" s="10">
        <v>1923</v>
      </c>
      <c r="C11" s="13">
        <v>24.789983881081266</v>
      </c>
      <c r="D11" s="13">
        <v>51.08584703838585</v>
      </c>
      <c r="E11" s="22">
        <v>86.120617560401541</v>
      </c>
      <c r="F11" s="57">
        <f t="shared" si="0"/>
        <v>33.599433224364041</v>
      </c>
      <c r="G11" s="17">
        <v>53.499631636801048</v>
      </c>
      <c r="H11" s="13"/>
      <c r="I11" s="20">
        <v>0.70826849736008191</v>
      </c>
      <c r="J11" s="14">
        <v>0.20745595318136134</v>
      </c>
      <c r="K11" s="14">
        <v>4.9728406479077558E-2</v>
      </c>
      <c r="L11" s="21">
        <v>3.4547142979479147E-2</v>
      </c>
      <c r="M11" s="12"/>
      <c r="N11" s="24">
        <f t="shared" si="1"/>
        <v>3.4740086146697897</v>
      </c>
      <c r="O11" s="23">
        <f t="shared" si="2"/>
        <v>0.62803111341895368</v>
      </c>
      <c r="P11" s="16">
        <f t="shared" si="3"/>
        <v>0.6063344327481075</v>
      </c>
      <c r="Q11" s="11">
        <v>1923</v>
      </c>
      <c r="S11" s="55"/>
      <c r="T11" s="55"/>
    </row>
    <row r="12" spans="2:20" ht="14.4" x14ac:dyDescent="0.3">
      <c r="B12" s="10">
        <v>1924</v>
      </c>
      <c r="C12" s="13">
        <v>26.862639428529221</v>
      </c>
      <c r="D12" s="13">
        <v>55.357062573180698</v>
      </c>
      <c r="E12" s="22">
        <v>73.164418458394209</v>
      </c>
      <c r="F12" s="57">
        <f t="shared" si="0"/>
        <v>35.381386178015298</v>
      </c>
      <c r="G12" s="17">
        <v>51.380865193740838</v>
      </c>
      <c r="H12" s="13"/>
      <c r="I12" s="20">
        <v>0.70826849736008191</v>
      </c>
      <c r="J12" s="14">
        <v>0.20715908654460546</v>
      </c>
      <c r="K12" s="14">
        <v>5.0165827624713749E-2</v>
      </c>
      <c r="L12" s="21">
        <v>3.4406588470598909E-2</v>
      </c>
      <c r="M12" s="12"/>
      <c r="N12" s="24">
        <f t="shared" si="1"/>
        <v>2.7236496492854165</v>
      </c>
      <c r="O12" s="23">
        <f t="shared" si="2"/>
        <v>0.68861016731819102</v>
      </c>
      <c r="P12" s="16">
        <f t="shared" si="3"/>
        <v>0.66491744067460379</v>
      </c>
      <c r="Q12" s="11">
        <v>1924</v>
      </c>
      <c r="S12" s="55"/>
      <c r="T12" s="55"/>
    </row>
    <row r="13" spans="2:20" ht="14.4" x14ac:dyDescent="0.3">
      <c r="B13" s="10">
        <v>1925</v>
      </c>
      <c r="C13" s="13">
        <v>26.414759119754962</v>
      </c>
      <c r="D13" s="13">
        <v>54.434095254794983</v>
      </c>
      <c r="E13" s="22">
        <v>80.658690487986689</v>
      </c>
      <c r="F13" s="57">
        <f t="shared" si="0"/>
        <v>35.261831336933298</v>
      </c>
      <c r="G13" s="17">
        <v>54.900204476797256</v>
      </c>
      <c r="H13" s="13"/>
      <c r="I13" s="20">
        <v>0.70826849736008191</v>
      </c>
      <c r="J13" s="14">
        <v>0.20654065779800224</v>
      </c>
      <c r="K13" s="14">
        <v>5.0801984704517945E-2</v>
      </c>
      <c r="L13" s="21">
        <v>3.4388860137397947E-2</v>
      </c>
      <c r="M13" s="12"/>
      <c r="N13" s="24">
        <f t="shared" si="1"/>
        <v>3.0535463194008079</v>
      </c>
      <c r="O13" s="23">
        <f t="shared" si="2"/>
        <v>0.64228961755208358</v>
      </c>
      <c r="P13" s="16">
        <f t="shared" si="3"/>
        <v>0.62020200972638218</v>
      </c>
      <c r="Q13" s="11">
        <v>1925</v>
      </c>
      <c r="S13" s="55"/>
      <c r="T13" s="55"/>
    </row>
    <row r="14" spans="2:20" ht="14.4" x14ac:dyDescent="0.3">
      <c r="B14" s="10">
        <v>1926</v>
      </c>
      <c r="C14" s="13">
        <v>27.531199919152012</v>
      </c>
      <c r="D14" s="13">
        <v>56.734795577110937</v>
      </c>
      <c r="E14" s="22">
        <v>80.531668928163086</v>
      </c>
      <c r="F14" s="57">
        <f t="shared" si="0"/>
        <v>36.578243371975134</v>
      </c>
      <c r="G14" s="17">
        <v>58.982077273049512</v>
      </c>
      <c r="H14" s="13"/>
      <c r="I14" s="20">
        <v>0.70705712169845958</v>
      </c>
      <c r="J14" s="14">
        <v>0.20897091585557115</v>
      </c>
      <c r="K14" s="14">
        <v>4.9703596504518416E-2</v>
      </c>
      <c r="L14" s="21">
        <v>3.4268365941450843E-2</v>
      </c>
      <c r="M14" s="12"/>
      <c r="N14" s="24">
        <f t="shared" si="1"/>
        <v>2.9251056679204681</v>
      </c>
      <c r="O14" s="23">
        <f t="shared" si="2"/>
        <v>0.62015861534752548</v>
      </c>
      <c r="P14" s="16">
        <f t="shared" si="3"/>
        <v>0.598906792975053</v>
      </c>
      <c r="Q14" s="11">
        <v>1926</v>
      </c>
      <c r="S14" s="55"/>
      <c r="T14" s="55"/>
    </row>
    <row r="15" spans="2:20" ht="14.4" x14ac:dyDescent="0.3">
      <c r="B15" s="10">
        <v>1927</v>
      </c>
      <c r="C15" s="13">
        <v>30.392153883764038</v>
      </c>
      <c r="D15" s="13">
        <v>62.630493505804331</v>
      </c>
      <c r="E15" s="22">
        <v>97.362025604790219</v>
      </c>
      <c r="F15" s="57">
        <f t="shared" si="0"/>
        <v>40.884138623428861</v>
      </c>
      <c r="G15" s="17">
        <v>55.999859259747161</v>
      </c>
      <c r="H15" s="13"/>
      <c r="I15" s="20">
        <v>0.70586072850289405</v>
      </c>
      <c r="J15" s="14">
        <v>0.20974082978767283</v>
      </c>
      <c r="K15" s="14">
        <v>5.0369828368990607E-2</v>
      </c>
      <c r="L15" s="21">
        <v>3.4028613340442465E-2</v>
      </c>
      <c r="M15" s="12"/>
      <c r="N15" s="24">
        <f t="shared" si="1"/>
        <v>3.2035250274513296</v>
      </c>
      <c r="O15" s="23">
        <f t="shared" si="2"/>
        <v>0.73007573882987387</v>
      </c>
      <c r="P15" s="16">
        <f t="shared" si="3"/>
        <v>0.70523227380399423</v>
      </c>
      <c r="Q15" s="11">
        <v>1927</v>
      </c>
      <c r="S15" s="55"/>
      <c r="T15" s="55"/>
    </row>
    <row r="16" spans="2:20" ht="14.4" x14ac:dyDescent="0.3">
      <c r="B16" s="10">
        <v>1928</v>
      </c>
      <c r="C16" s="13">
        <v>32.847169118336744</v>
      </c>
      <c r="D16" s="13">
        <v>67.689655034586167</v>
      </c>
      <c r="E16" s="22">
        <v>98.378198083379019</v>
      </c>
      <c r="F16" s="57">
        <f t="shared" si="0"/>
        <v>43.885589226604154</v>
      </c>
      <c r="G16" s="17">
        <v>58.88393540377438</v>
      </c>
      <c r="H16" s="13"/>
      <c r="I16" s="20">
        <v>0.70467903981428859</v>
      </c>
      <c r="J16" s="14">
        <v>0.21100967025885919</v>
      </c>
      <c r="K16" s="14">
        <v>5.0569338921558078E-2</v>
      </c>
      <c r="L16" s="21">
        <v>3.374195100529407E-2</v>
      </c>
      <c r="M16" s="12"/>
      <c r="N16" s="24">
        <f t="shared" si="1"/>
        <v>2.9950282086397499</v>
      </c>
      <c r="O16" s="23">
        <f t="shared" si="2"/>
        <v>0.74528967749311037</v>
      </c>
      <c r="P16" s="16">
        <f t="shared" si="3"/>
        <v>0.72014214971038637</v>
      </c>
      <c r="Q16" s="11">
        <v>1928</v>
      </c>
      <c r="S16" s="55"/>
      <c r="T16" s="55"/>
    </row>
    <row r="17" spans="2:20" ht="14.4" x14ac:dyDescent="0.3">
      <c r="B17" s="10">
        <v>1929</v>
      </c>
      <c r="C17" s="13">
        <v>29.836250441172673</v>
      </c>
      <c r="D17" s="13">
        <v>61.48491800351416</v>
      </c>
      <c r="E17" s="22">
        <v>102.18884487808704</v>
      </c>
      <c r="F17" s="57">
        <f t="shared" si="0"/>
        <v>40.649847931013362</v>
      </c>
      <c r="G17" s="17">
        <v>58.031670206357717</v>
      </c>
      <c r="H17" s="13"/>
      <c r="I17" s="20">
        <v>0.70351178619545651</v>
      </c>
      <c r="J17" s="14">
        <v>0.21120748388276867</v>
      </c>
      <c r="K17" s="14">
        <v>5.2112818177725492E-2</v>
      </c>
      <c r="L17" s="21">
        <v>3.3167911744049351E-2</v>
      </c>
      <c r="M17" s="12"/>
      <c r="N17" s="24">
        <f t="shared" si="1"/>
        <v>3.4249895133294319</v>
      </c>
      <c r="O17" s="23">
        <f t="shared" si="2"/>
        <v>0.70047696001966742</v>
      </c>
      <c r="P17" s="16">
        <f t="shared" si="3"/>
        <v>0.6772436020309951</v>
      </c>
      <c r="Q17" s="11">
        <v>1929</v>
      </c>
      <c r="S17" s="55"/>
      <c r="T17" s="55"/>
    </row>
    <row r="18" spans="2:20" ht="14.4" x14ac:dyDescent="0.3">
      <c r="B18" s="10">
        <v>1930</v>
      </c>
      <c r="C18" s="13">
        <v>26.78798258194454</v>
      </c>
      <c r="D18" s="13">
        <v>55.203213814613974</v>
      </c>
      <c r="E18" s="22">
        <v>91.748559426411504</v>
      </c>
      <c r="F18" s="57">
        <f t="shared" si="0"/>
        <v>36.504678474586051</v>
      </c>
      <c r="G18" s="17">
        <v>54.888984248785569</v>
      </c>
      <c r="H18" s="13"/>
      <c r="I18" s="20">
        <v>0.70235870475193773</v>
      </c>
      <c r="J18" s="14">
        <v>0.21379280440956971</v>
      </c>
      <c r="K18" s="14">
        <v>5.1172973082636658E-2</v>
      </c>
      <c r="L18" s="21">
        <v>3.267551775585583E-2</v>
      </c>
      <c r="M18" s="12"/>
      <c r="N18" s="24">
        <f t="shared" si="1"/>
        <v>3.424989513329431</v>
      </c>
      <c r="O18" s="23">
        <f t="shared" si="2"/>
        <v>0.66506383701924165</v>
      </c>
      <c r="P18" s="16">
        <f t="shared" si="3"/>
        <v>0.64333253180394179</v>
      </c>
      <c r="Q18" s="11">
        <v>1930</v>
      </c>
      <c r="S18" s="55"/>
      <c r="T18" s="55"/>
    </row>
    <row r="19" spans="2:20" ht="14.4" x14ac:dyDescent="0.3">
      <c r="B19" s="10">
        <v>1931</v>
      </c>
      <c r="C19" s="13">
        <v>28.844916958772419</v>
      </c>
      <c r="D19" s="13">
        <v>59.442032018236119</v>
      </c>
      <c r="E19" s="22">
        <v>98.793538096653805</v>
      </c>
      <c r="F19" s="57">
        <f t="shared" si="0"/>
        <v>39.46901704640495</v>
      </c>
      <c r="G19" s="17">
        <v>54.305216170696958</v>
      </c>
      <c r="H19" s="13"/>
      <c r="I19" s="20">
        <v>0.69758129422792459</v>
      </c>
      <c r="J19" s="14">
        <v>0.21910454879229702</v>
      </c>
      <c r="K19" s="14">
        <v>5.1159200310140832E-2</v>
      </c>
      <c r="L19" s="21">
        <v>3.2154956669637566E-2</v>
      </c>
      <c r="M19" s="12"/>
      <c r="N19" s="24">
        <f t="shared" si="1"/>
        <v>3.424989513329431</v>
      </c>
      <c r="O19" s="23">
        <f t="shared" si="2"/>
        <v>0.72679974097409805</v>
      </c>
      <c r="P19" s="16">
        <f t="shared" si="3"/>
        <v>0.70342952679557214</v>
      </c>
      <c r="Q19" s="11">
        <v>1931</v>
      </c>
      <c r="S19" s="55"/>
      <c r="T19" s="55"/>
    </row>
    <row r="20" spans="2:20" ht="14.4" x14ac:dyDescent="0.3">
      <c r="B20" s="10">
        <v>1932</v>
      </c>
      <c r="C20" s="13">
        <v>27.001753766860631</v>
      </c>
      <c r="D20" s="13">
        <v>55.643741816012664</v>
      </c>
      <c r="E20" s="22">
        <v>92.480723493001122</v>
      </c>
      <c r="F20" s="57">
        <f t="shared" si="0"/>
        <v>37.151287026388069</v>
      </c>
      <c r="G20" s="17">
        <v>47.271982204723528</v>
      </c>
      <c r="H20" s="13"/>
      <c r="I20" s="20">
        <v>0.69292859327396417</v>
      </c>
      <c r="J20" s="14">
        <v>0.22267090860709005</v>
      </c>
      <c r="K20" s="14">
        <v>5.2687507404661368E-2</v>
      </c>
      <c r="L20" s="21">
        <v>3.1712990714284461E-2</v>
      </c>
      <c r="M20" s="12"/>
      <c r="N20" s="24">
        <f t="shared" si="1"/>
        <v>3.424989513329431</v>
      </c>
      <c r="O20" s="23">
        <f t="shared" si="2"/>
        <v>0.78590499686462956</v>
      </c>
      <c r="P20" s="16">
        <f t="shared" si="3"/>
        <v>0.76098159899675177</v>
      </c>
      <c r="Q20" s="11">
        <v>1932</v>
      </c>
      <c r="S20" s="55"/>
      <c r="T20" s="55"/>
    </row>
    <row r="21" spans="2:20" ht="14.4" x14ac:dyDescent="0.3">
      <c r="B21" s="10">
        <v>1933</v>
      </c>
      <c r="C21" s="13">
        <v>25.050502595102486</v>
      </c>
      <c r="D21" s="13">
        <v>51.622709798723584</v>
      </c>
      <c r="E21" s="22">
        <v>85.797708691857707</v>
      </c>
      <c r="F21" s="57">
        <f t="shared" si="0"/>
        <v>34.551338000924027</v>
      </c>
      <c r="G21" s="17">
        <v>48.753225357425912</v>
      </c>
      <c r="H21" s="13"/>
      <c r="I21" s="20">
        <v>0.68839578167382598</v>
      </c>
      <c r="J21" s="14">
        <v>0.22911554029318149</v>
      </c>
      <c r="K21" s="14">
        <v>5.1301553793962021E-2</v>
      </c>
      <c r="L21" s="21">
        <v>3.1187124239030521E-2</v>
      </c>
      <c r="M21" s="12"/>
      <c r="N21" s="24">
        <f t="shared" si="1"/>
        <v>3.4249895133294306</v>
      </c>
      <c r="O21" s="23">
        <f t="shared" si="2"/>
        <v>0.70869850656273137</v>
      </c>
      <c r="P21" s="16">
        <f t="shared" si="3"/>
        <v>0.68659623819054416</v>
      </c>
      <c r="Q21" s="11">
        <v>1933</v>
      </c>
      <c r="S21" s="55"/>
      <c r="T21" s="55"/>
    </row>
    <row r="22" spans="2:20" ht="14.4" x14ac:dyDescent="0.3">
      <c r="B22" s="10">
        <v>1934</v>
      </c>
      <c r="C22" s="13">
        <v>31.611348512867423</v>
      </c>
      <c r="D22" s="13">
        <v>65.142943317436902</v>
      </c>
      <c r="E22" s="22">
        <v>108.26853715877284</v>
      </c>
      <c r="F22" s="57">
        <f t="shared" si="0"/>
        <v>43.901141821175152</v>
      </c>
      <c r="G22" s="17">
        <v>50.533089926633458</v>
      </c>
      <c r="H22" s="13"/>
      <c r="I22" s="20">
        <v>0.683978284463164</v>
      </c>
      <c r="J22" s="14">
        <v>0.23094936678807032</v>
      </c>
      <c r="K22" s="14">
        <v>5.4378014211477227E-2</v>
      </c>
      <c r="L22" s="21">
        <v>3.0694334537288384E-2</v>
      </c>
      <c r="M22" s="12"/>
      <c r="N22" s="24">
        <f t="shared" si="1"/>
        <v>3.4249895133294315</v>
      </c>
      <c r="O22" s="23">
        <f t="shared" ref="O22:O24" si="4">F22/G22</f>
        <v>0.86876028924637483</v>
      </c>
      <c r="P22" s="16">
        <f t="shared" ref="P22:P24" si="5">F22/G22*(SUM(I22:K22))</f>
        <v>0.84209427029553519</v>
      </c>
      <c r="Q22" s="11">
        <v>1934</v>
      </c>
      <c r="S22" s="55"/>
      <c r="T22" s="55"/>
    </row>
    <row r="23" spans="2:20" ht="14.4" x14ac:dyDescent="0.3">
      <c r="B23" s="10">
        <v>1935</v>
      </c>
      <c r="C23" s="13">
        <v>33.507052076037738</v>
      </c>
      <c r="D23" s="13">
        <v>71.288504007761134</v>
      </c>
      <c r="E23" s="22">
        <v>117.37219259101948</v>
      </c>
      <c r="F23" s="57">
        <f t="shared" si="0"/>
        <v>47.381137622155634</v>
      </c>
      <c r="G23" s="17">
        <v>52.596571051734358</v>
      </c>
      <c r="H23" s="13"/>
      <c r="I23" s="20">
        <v>0.67967175652745349</v>
      </c>
      <c r="J23" s="14">
        <v>0.23586617013567435</v>
      </c>
      <c r="K23" s="14">
        <v>5.4162423292882081E-2</v>
      </c>
      <c r="L23" s="21">
        <v>3.0299650043990101E-2</v>
      </c>
      <c r="M23" s="12"/>
      <c r="N23" s="24">
        <f t="shared" si="1"/>
        <v>3.5029101433532892</v>
      </c>
      <c r="O23" s="23">
        <f t="shared" si="4"/>
        <v>0.90084080910048703</v>
      </c>
      <c r="P23" s="16">
        <f t="shared" si="5"/>
        <v>0.87354564783939748</v>
      </c>
      <c r="Q23" s="11">
        <v>1935</v>
      </c>
      <c r="S23" s="55"/>
      <c r="T23" s="55"/>
    </row>
    <row r="24" spans="2:20" ht="14.4" x14ac:dyDescent="0.3">
      <c r="B24" s="10">
        <v>1936</v>
      </c>
      <c r="C24" s="13">
        <v>33.9385358976836</v>
      </c>
      <c r="D24" s="13">
        <v>72.854201297879612</v>
      </c>
      <c r="E24" s="22">
        <v>120.03825992919968</v>
      </c>
      <c r="F24" s="57">
        <f t="shared" si="0"/>
        <v>48.438667531350958</v>
      </c>
      <c r="G24" s="17">
        <v>59.009968242626918</v>
      </c>
      <c r="H24" s="13"/>
      <c r="I24" s="20">
        <v>0.67547206834625451</v>
      </c>
      <c r="J24" s="14">
        <v>0.23941933225243994</v>
      </c>
      <c r="K24" s="14">
        <v>5.51523127809831E-2</v>
      </c>
      <c r="L24" s="21">
        <v>2.9956286620322434E-2</v>
      </c>
      <c r="M24" s="12"/>
      <c r="N24" s="24">
        <f t="shared" si="1"/>
        <v>3.5369310064254313</v>
      </c>
      <c r="O24" s="23">
        <f t="shared" si="4"/>
        <v>0.82085567869125564</v>
      </c>
      <c r="P24" s="16">
        <f t="shared" si="5"/>
        <v>0.79626589070646103</v>
      </c>
      <c r="Q24" s="11">
        <v>1936</v>
      </c>
      <c r="S24" s="55"/>
      <c r="T24" s="55"/>
    </row>
    <row r="25" spans="2:20" ht="14.4" x14ac:dyDescent="0.3">
      <c r="B25" s="10">
        <v>1937</v>
      </c>
      <c r="C25" s="13">
        <v>34.178479154034072</v>
      </c>
      <c r="D25" s="13">
        <v>74.454285731316716</v>
      </c>
      <c r="E25" s="22">
        <v>108.4783093361489</v>
      </c>
      <c r="F25" s="57">
        <f t="shared" si="0"/>
        <v>48.485828474658192</v>
      </c>
      <c r="G25" s="17">
        <v>62.48150450845143</v>
      </c>
      <c r="H25" s="13"/>
      <c r="I25" s="20">
        <v>0.67137529278546992</v>
      </c>
      <c r="J25" s="14">
        <v>0.24487905261459819</v>
      </c>
      <c r="K25" s="14">
        <v>5.4114608724719397E-2</v>
      </c>
      <c r="L25" s="21">
        <v>2.9631045875212536E-2</v>
      </c>
      <c r="M25" s="12"/>
      <c r="N25" s="24">
        <f t="shared" si="1"/>
        <v>3.1738775984520435</v>
      </c>
      <c r="O25" s="23">
        <f t="shared" ref="O25:O56" si="6">F25/G25</f>
        <v>0.77600289647474574</v>
      </c>
      <c r="P25" s="16">
        <f t="shared" ref="P25:P56" si="7">F25/G25*(SUM(I25:K25))</f>
        <v>0.75300911905000478</v>
      </c>
      <c r="Q25" s="11">
        <v>1937</v>
      </c>
      <c r="S25" s="55"/>
      <c r="T25" s="55"/>
    </row>
    <row r="26" spans="2:20" ht="14.4" x14ac:dyDescent="0.3">
      <c r="B26" s="10">
        <v>1938</v>
      </c>
      <c r="C26" s="13">
        <v>34.661425035278157</v>
      </c>
      <c r="D26" s="13">
        <v>76.089512547053232</v>
      </c>
      <c r="E26" s="22">
        <v>111.04974858574556</v>
      </c>
      <c r="F26" s="57">
        <f t="shared" si="0"/>
        <v>49.50885619011472</v>
      </c>
      <c r="G26" s="17">
        <v>63.755796515270873</v>
      </c>
      <c r="H26" s="13"/>
      <c r="I26" s="20">
        <v>0.66737769284881698</v>
      </c>
      <c r="J26" s="14">
        <v>0.25014703552703199</v>
      </c>
      <c r="K26" s="14">
        <v>5.2969201971256666E-2</v>
      </c>
      <c r="L26" s="21">
        <v>2.9506069652894349E-2</v>
      </c>
      <c r="M26" s="12"/>
      <c r="N26" s="24">
        <f t="shared" si="1"/>
        <v>3.2038425561764958</v>
      </c>
      <c r="O26" s="23">
        <f t="shared" si="6"/>
        <v>0.776538901498255</v>
      </c>
      <c r="P26" s="16">
        <f t="shared" si="7"/>
        <v>0.75362629058246544</v>
      </c>
      <c r="Q26" s="11">
        <v>1938</v>
      </c>
      <c r="S26" s="55"/>
      <c r="T26" s="55"/>
    </row>
    <row r="27" spans="2:20" ht="14.4" x14ac:dyDescent="0.3">
      <c r="B27" s="10">
        <v>1939</v>
      </c>
      <c r="C27" s="13">
        <v>33.726925830895659</v>
      </c>
      <c r="D27" s="13">
        <v>74.038079610735608</v>
      </c>
      <c r="E27" s="22">
        <v>117.83138998092609</v>
      </c>
      <c r="F27" s="57">
        <f t="shared" si="0"/>
        <v>49.018536915868403</v>
      </c>
      <c r="G27" s="17">
        <v>64.466802623250729</v>
      </c>
      <c r="H27" s="13"/>
      <c r="I27" s="20">
        <v>0.66347571030820396</v>
      </c>
      <c r="J27" s="14">
        <v>0.25105116354183676</v>
      </c>
      <c r="K27" s="14">
        <v>5.6158508903481799E-2</v>
      </c>
      <c r="L27" s="21">
        <v>2.9314617246477478E-2</v>
      </c>
      <c r="M27" s="12"/>
      <c r="N27" s="24">
        <f t="shared" si="1"/>
        <v>3.4936890059806833</v>
      </c>
      <c r="O27" s="23">
        <f t="shared" si="6"/>
        <v>0.76036866916351886</v>
      </c>
      <c r="P27" s="16">
        <f t="shared" si="7"/>
        <v>0.73807875266077683</v>
      </c>
      <c r="Q27" s="11">
        <v>1939</v>
      </c>
      <c r="S27" s="55"/>
      <c r="T27" s="55"/>
    </row>
    <row r="28" spans="2:20" ht="14.4" x14ac:dyDescent="0.3">
      <c r="B28" s="10">
        <v>1940</v>
      </c>
      <c r="C28" s="13">
        <v>34.000946791848108</v>
      </c>
      <c r="D28" s="13">
        <v>77.74746621621621</v>
      </c>
      <c r="E28" s="22">
        <v>119.59645583006987</v>
      </c>
      <c r="F28" s="57">
        <f t="shared" si="0"/>
        <v>50.427190472109814</v>
      </c>
      <c r="G28" s="17">
        <v>64.094675520863632</v>
      </c>
      <c r="H28" s="13"/>
      <c r="I28" s="20">
        <v>0.65966595514030379</v>
      </c>
      <c r="J28" s="14">
        <v>0.25533090458332863</v>
      </c>
      <c r="K28" s="14">
        <v>5.5806910591314263E-2</v>
      </c>
      <c r="L28" s="21">
        <v>2.9196229685053258E-2</v>
      </c>
      <c r="M28" s="12"/>
      <c r="N28" s="24">
        <f t="shared" si="1"/>
        <v>3.5174448688806423</v>
      </c>
      <c r="O28" s="23">
        <f t="shared" si="6"/>
        <v>0.78676099164735025</v>
      </c>
      <c r="P28" s="16">
        <f t="shared" si="7"/>
        <v>0.76379053702797395</v>
      </c>
      <c r="Q28" s="11">
        <v>1940</v>
      </c>
      <c r="S28" s="55"/>
      <c r="T28" s="55"/>
    </row>
    <row r="29" spans="2:20" ht="14.4" x14ac:dyDescent="0.3">
      <c r="B29" s="10">
        <v>1941</v>
      </c>
      <c r="C29" s="13">
        <v>32.393261244509361</v>
      </c>
      <c r="D29" s="13">
        <v>73.279221031376224</v>
      </c>
      <c r="E29" s="22">
        <v>115.11129749239434</v>
      </c>
      <c r="F29" s="57">
        <f t="shared" si="0"/>
        <v>48.055789881983074</v>
      </c>
      <c r="G29" s="17">
        <v>71.049939974060493</v>
      </c>
      <c r="H29" s="13"/>
      <c r="I29" s="20">
        <v>0.65685482096807168</v>
      </c>
      <c r="J29" s="14">
        <v>0.25744912088812855</v>
      </c>
      <c r="K29" s="14">
        <v>5.6583827400517386E-2</v>
      </c>
      <c r="L29" s="21">
        <v>2.9112230743282407E-2</v>
      </c>
      <c r="M29" s="12"/>
      <c r="N29" s="24">
        <f t="shared" si="1"/>
        <v>3.5535569149248794</v>
      </c>
      <c r="O29" s="23">
        <f t="shared" si="6"/>
        <v>0.6763663684941561</v>
      </c>
      <c r="P29" s="16">
        <f t="shared" si="7"/>
        <v>0.6566758347075583</v>
      </c>
      <c r="Q29" s="11">
        <v>1941</v>
      </c>
      <c r="S29" s="55"/>
      <c r="T29" s="55"/>
    </row>
    <row r="30" spans="2:20" ht="14.4" x14ac:dyDescent="0.3">
      <c r="B30" s="10">
        <v>1942</v>
      </c>
      <c r="C30" s="13">
        <v>29.739331914164797</v>
      </c>
      <c r="D30" s="13">
        <v>69.503971877282694</v>
      </c>
      <c r="E30" s="22">
        <v>129.58846389142138</v>
      </c>
      <c r="F30" s="57">
        <f t="shared" si="0"/>
        <v>46.169720903369623</v>
      </c>
      <c r="G30" s="17">
        <v>71.010895724721806</v>
      </c>
      <c r="H30" s="13"/>
      <c r="I30" s="20">
        <v>0.65496026891213288</v>
      </c>
      <c r="J30" s="14">
        <v>0.25964510656118878</v>
      </c>
      <c r="K30" s="14">
        <v>5.6373756563640999E-2</v>
      </c>
      <c r="L30" s="21">
        <v>2.9020867963037423E-2</v>
      </c>
      <c r="M30" s="12"/>
      <c r="N30" s="24">
        <f t="shared" si="1"/>
        <v>4.3574773053223366</v>
      </c>
      <c r="O30" s="23">
        <f t="shared" si="6"/>
        <v>0.65017798229654</v>
      </c>
      <c r="P30" s="16">
        <f t="shared" si="7"/>
        <v>0.63130925291983808</v>
      </c>
      <c r="Q30" s="11">
        <v>1942</v>
      </c>
      <c r="S30" s="55"/>
      <c r="T30" s="55"/>
    </row>
    <row r="31" spans="2:20" ht="14.4" x14ac:dyDescent="0.3">
      <c r="B31" s="10">
        <v>1943</v>
      </c>
      <c r="C31" s="13">
        <v>25.751466178291395</v>
      </c>
      <c r="D31" s="13">
        <v>69.423153305332363</v>
      </c>
      <c r="E31" s="22">
        <v>119.55078553292239</v>
      </c>
      <c r="F31" s="57">
        <f t="shared" si="0"/>
        <v>43.09912042822944</v>
      </c>
      <c r="G31" s="17">
        <v>67.356368493450816</v>
      </c>
      <c r="H31" s="13"/>
      <c r="I31" s="20">
        <v>0.65390593306683853</v>
      </c>
      <c r="J31" s="14">
        <v>0.25696867166459636</v>
      </c>
      <c r="K31" s="14">
        <v>5.9897744166480513E-2</v>
      </c>
      <c r="L31" s="21">
        <v>2.922765110208456E-2</v>
      </c>
      <c r="M31" s="12"/>
      <c r="N31" s="24">
        <f t="shared" si="1"/>
        <v>4.6424846144762144</v>
      </c>
      <c r="O31" s="23">
        <f t="shared" si="6"/>
        <v>0.63986704438229991</v>
      </c>
      <c r="P31" s="16">
        <f t="shared" si="7"/>
        <v>0.62116523365737197</v>
      </c>
      <c r="Q31" s="11">
        <v>1943</v>
      </c>
      <c r="S31" s="55"/>
      <c r="T31" s="55"/>
    </row>
    <row r="32" spans="2:20" ht="14.4" x14ac:dyDescent="0.3">
      <c r="B32" s="10">
        <v>1944</v>
      </c>
      <c r="C32" s="13">
        <v>25.171716892173077</v>
      </c>
      <c r="D32" s="13">
        <v>69.342334733382017</v>
      </c>
      <c r="E32" s="22">
        <v>113.79650374733173</v>
      </c>
      <c r="F32" s="57">
        <f t="shared" si="0"/>
        <v>42.267545556590299</v>
      </c>
      <c r="G32" s="17">
        <v>70.172997828929738</v>
      </c>
      <c r="H32" s="13"/>
      <c r="I32" s="20">
        <v>0.65205891896914192</v>
      </c>
      <c r="J32" s="14">
        <v>0.26180068646969856</v>
      </c>
      <c r="K32" s="14">
        <v>5.6750290623141721E-2</v>
      </c>
      <c r="L32" s="21">
        <v>2.9390103938017807E-2</v>
      </c>
      <c r="M32" s="12"/>
      <c r="N32" s="24">
        <f t="shared" si="1"/>
        <v>4.5208081846302566</v>
      </c>
      <c r="O32" s="23">
        <f t="shared" si="6"/>
        <v>0.60233347390447312</v>
      </c>
      <c r="P32" s="16">
        <f t="shared" si="7"/>
        <v>0.58463083050107334</v>
      </c>
      <c r="Q32" s="11">
        <v>1944</v>
      </c>
      <c r="S32" s="55"/>
      <c r="T32" s="55"/>
    </row>
    <row r="33" spans="2:20" ht="14.4" x14ac:dyDescent="0.3">
      <c r="B33" s="10">
        <v>1945</v>
      </c>
      <c r="C33" s="13">
        <v>24.591967606054755</v>
      </c>
      <c r="D33" s="13">
        <v>69.342334733382017</v>
      </c>
      <c r="E33" s="22">
        <v>108.04222196174106</v>
      </c>
      <c r="F33" s="57">
        <f t="shared" si="0"/>
        <v>41.629823153506479</v>
      </c>
      <c r="G33" s="17">
        <v>72.253491241339489</v>
      </c>
      <c r="H33" s="13"/>
      <c r="I33" s="20">
        <v>0.65021783318222659</v>
      </c>
      <c r="J33" s="14">
        <v>0.26337037299070531</v>
      </c>
      <c r="K33" s="14">
        <v>5.6912008490290128E-2</v>
      </c>
      <c r="L33" s="21">
        <v>2.949978533677803E-2</v>
      </c>
      <c r="M33" s="12"/>
      <c r="N33" s="24">
        <f t="shared" si="1"/>
        <v>4.3933947739561976</v>
      </c>
      <c r="O33" s="23">
        <f t="shared" si="6"/>
        <v>0.5761634827368477</v>
      </c>
      <c r="P33" s="16">
        <f t="shared" si="7"/>
        <v>0.55916678367722028</v>
      </c>
      <c r="Q33" s="11">
        <v>1945</v>
      </c>
      <c r="S33" s="55"/>
      <c r="T33" s="55"/>
    </row>
    <row r="34" spans="2:20" ht="14.4" x14ac:dyDescent="0.3">
      <c r="B34" s="10">
        <v>1946</v>
      </c>
      <c r="C34" s="13">
        <v>24.222961016961058</v>
      </c>
      <c r="D34" s="13">
        <v>70.381916785206244</v>
      </c>
      <c r="E34" s="22">
        <v>106.92838462192928</v>
      </c>
      <c r="F34" s="57">
        <f t="shared" si="0"/>
        <v>41.733715687467928</v>
      </c>
      <c r="G34" s="17">
        <v>74.9634522190768</v>
      </c>
      <c r="H34" s="13"/>
      <c r="I34" s="20">
        <v>0.64838265667815609</v>
      </c>
      <c r="J34" s="14">
        <v>0.26411788230775035</v>
      </c>
      <c r="K34" s="14">
        <v>5.8090139726740798E-2</v>
      </c>
      <c r="L34" s="21">
        <v>2.940932128735271E-2</v>
      </c>
      <c r="M34" s="12"/>
      <c r="N34" s="24">
        <f t="shared" si="1"/>
        <v>4.4143399540236805</v>
      </c>
      <c r="O34" s="23">
        <f t="shared" si="6"/>
        <v>0.55672083464757349</v>
      </c>
      <c r="P34" s="16">
        <f t="shared" si="7"/>
        <v>0.54034805275405984</v>
      </c>
      <c r="Q34" s="11">
        <v>1946</v>
      </c>
      <c r="S34" s="55"/>
      <c r="T34" s="55"/>
    </row>
    <row r="35" spans="2:20" ht="14.4" x14ac:dyDescent="0.3">
      <c r="B35" s="10">
        <v>1947</v>
      </c>
      <c r="C35" s="13">
        <v>24.836405113917106</v>
      </c>
      <c r="D35" s="13">
        <v>70.533783783783775</v>
      </c>
      <c r="E35" s="22">
        <v>105.81454728211752</v>
      </c>
      <c r="F35" s="57">
        <f t="shared" si="0"/>
        <v>42.17069640065737</v>
      </c>
      <c r="G35" s="17">
        <v>74.642711654970611</v>
      </c>
      <c r="H35" s="13"/>
      <c r="I35" s="20">
        <v>0.64655337049006534</v>
      </c>
      <c r="J35" s="14">
        <v>0.26711757564393612</v>
      </c>
      <c r="K35" s="14">
        <v>5.7056027670356911E-2</v>
      </c>
      <c r="L35" s="21">
        <v>2.9273026195641687E-2</v>
      </c>
      <c r="M35" s="12"/>
      <c r="N35" s="24">
        <f t="shared" si="1"/>
        <v>4.2604614797019966</v>
      </c>
      <c r="O35" s="23">
        <f t="shared" si="6"/>
        <v>0.5649673687578195</v>
      </c>
      <c r="P35" s="16">
        <f t="shared" si="7"/>
        <v>0.54842906417248916</v>
      </c>
      <c r="Q35" s="11">
        <v>1947</v>
      </c>
      <c r="S35" s="55"/>
      <c r="T35" s="55"/>
    </row>
    <row r="36" spans="2:20" ht="14.4" x14ac:dyDescent="0.3">
      <c r="B36" s="10">
        <v>1948</v>
      </c>
      <c r="C36" s="13">
        <v>25.44984921087315</v>
      </c>
      <c r="D36" s="13">
        <v>66.448793845829599</v>
      </c>
      <c r="E36" s="22">
        <v>109.73668548765333</v>
      </c>
      <c r="F36" s="57">
        <f t="shared" si="0"/>
        <v>41.800962679211807</v>
      </c>
      <c r="G36" s="17">
        <v>74.062973875782419</v>
      </c>
      <c r="H36" s="13"/>
      <c r="I36" s="20">
        <v>0.64472995571196867</v>
      </c>
      <c r="J36" s="14">
        <v>0.26813892144738571</v>
      </c>
      <c r="K36" s="14">
        <v>5.7893102990000236E-2</v>
      </c>
      <c r="L36" s="21">
        <v>2.9238019850645298E-2</v>
      </c>
      <c r="M36" s="12"/>
      <c r="N36" s="24">
        <f t="shared" si="1"/>
        <v>4.3118795941930221</v>
      </c>
      <c r="O36" s="23">
        <f t="shared" si="6"/>
        <v>0.56439757265647894</v>
      </c>
      <c r="P36" s="16">
        <f t="shared" si="7"/>
        <v>0.54789570522349273</v>
      </c>
      <c r="Q36" s="11">
        <v>1948</v>
      </c>
      <c r="S36" s="55"/>
      <c r="T36" s="55"/>
    </row>
    <row r="37" spans="2:20" ht="14.4" x14ac:dyDescent="0.3">
      <c r="B37" s="10">
        <v>1949</v>
      </c>
      <c r="C37" s="13">
        <v>24.070251910333621</v>
      </c>
      <c r="D37" s="13">
        <v>62.81352757076948</v>
      </c>
      <c r="E37" s="22">
        <v>109.9884210173786</v>
      </c>
      <c r="F37" s="57">
        <f t="shared" si="0"/>
        <v>40.077567874758351</v>
      </c>
      <c r="G37" s="17">
        <v>75.534916867292068</v>
      </c>
      <c r="H37" s="13"/>
      <c r="I37" s="20">
        <v>0.642912393498561</v>
      </c>
      <c r="J37" s="14">
        <v>0.26754327986143522</v>
      </c>
      <c r="K37" s="14">
        <v>6.0197357107378474E-2</v>
      </c>
      <c r="L37" s="21">
        <v>2.9346969532625305E-2</v>
      </c>
      <c r="M37" s="12"/>
      <c r="N37" s="24">
        <f t="shared" si="1"/>
        <v>4.5694752770808922</v>
      </c>
      <c r="O37" s="23">
        <f t="shared" si="6"/>
        <v>0.53058333201280894</v>
      </c>
      <c r="P37" s="16">
        <f t="shared" si="7"/>
        <v>0.51501231913371026</v>
      </c>
      <c r="Q37" s="11">
        <v>1949</v>
      </c>
      <c r="S37" s="55"/>
      <c r="T37" s="55"/>
    </row>
    <row r="38" spans="2:20" ht="14.4" x14ac:dyDescent="0.3">
      <c r="B38" s="10">
        <v>1950</v>
      </c>
      <c r="C38" s="13">
        <v>25.457235738474111</v>
      </c>
      <c r="D38" s="13">
        <v>62.390018798096996</v>
      </c>
      <c r="E38" s="22">
        <v>110.24015654710387</v>
      </c>
      <c r="F38" s="57">
        <f t="shared" si="0"/>
        <v>41.228314913819659</v>
      </c>
      <c r="G38" s="17">
        <v>79.834457034217195</v>
      </c>
      <c r="H38" s="13"/>
      <c r="I38" s="20">
        <v>0.63735601036332745</v>
      </c>
      <c r="J38" s="14">
        <v>0.27117101902734442</v>
      </c>
      <c r="K38" s="14">
        <v>6.2501611224756712E-2</v>
      </c>
      <c r="L38" s="21">
        <v>2.8971359384571436E-2</v>
      </c>
      <c r="M38" s="12"/>
      <c r="N38" s="24">
        <f t="shared" si="1"/>
        <v>4.3304056135401758</v>
      </c>
      <c r="O38" s="23">
        <f t="shared" si="6"/>
        <v>0.51642256295610711</v>
      </c>
      <c r="P38" s="16">
        <f t="shared" si="7"/>
        <v>0.50146109929040428</v>
      </c>
      <c r="Q38" s="11">
        <v>1950</v>
      </c>
      <c r="S38" s="55"/>
      <c r="T38" s="55"/>
    </row>
    <row r="39" spans="2:20" ht="14.4" x14ac:dyDescent="0.3">
      <c r="B39" s="10">
        <v>1951</v>
      </c>
      <c r="C39" s="13">
        <v>26.844219566614601</v>
      </c>
      <c r="D39" s="13">
        <v>57.149224360850852</v>
      </c>
      <c r="E39" s="22">
        <v>103.74145572980515</v>
      </c>
      <c r="F39" s="57">
        <f t="shared" si="0"/>
        <v>40.489730146665664</v>
      </c>
      <c r="G39" s="17">
        <v>82.648389262201121</v>
      </c>
      <c r="H39" s="15"/>
      <c r="I39" s="20">
        <v>0.63179962722809391</v>
      </c>
      <c r="J39" s="14">
        <v>0.27415958476535707</v>
      </c>
      <c r="K39" s="14">
        <v>6.4091033790420429E-2</v>
      </c>
      <c r="L39" s="21">
        <v>2.9949754216128593E-2</v>
      </c>
      <c r="M39" s="12"/>
      <c r="N39" s="24">
        <f t="shared" si="1"/>
        <v>3.8645733571195149</v>
      </c>
      <c r="O39" s="23">
        <f t="shared" si="6"/>
        <v>0.48990343923355156</v>
      </c>
      <c r="P39" s="16">
        <f t="shared" si="7"/>
        <v>0.47523095163887064</v>
      </c>
      <c r="Q39" s="11">
        <v>1951</v>
      </c>
      <c r="S39" s="55"/>
      <c r="T39" s="55"/>
    </row>
    <row r="40" spans="2:20" ht="14.4" x14ac:dyDescent="0.3">
      <c r="B40" s="10">
        <v>1952</v>
      </c>
      <c r="C40" s="13">
        <v>27.751723464211011</v>
      </c>
      <c r="D40" s="13">
        <v>57.00542933014686</v>
      </c>
      <c r="E40" s="22">
        <v>102.04042755633019</v>
      </c>
      <c r="F40" s="57">
        <f t="shared" ref="F40:F71" si="8">(C40*I40+D40*J40+E40*K40)*(1/SUM(I40:K40))</f>
        <v>41.263440019530925</v>
      </c>
      <c r="G40" s="17">
        <v>83.441927565206086</v>
      </c>
      <c r="H40" s="15"/>
      <c r="I40" s="20">
        <v>0.62263352811382822</v>
      </c>
      <c r="J40" s="14">
        <v>0.28068440582393017</v>
      </c>
      <c r="K40" s="14">
        <v>6.572087553956979E-2</v>
      </c>
      <c r="L40" s="21">
        <v>3.0961190522671812E-2</v>
      </c>
      <c r="M40" s="12"/>
      <c r="N40" s="24">
        <f t="shared" ref="N40:N71" si="9">E40/C40</f>
        <v>3.6769041637332136</v>
      </c>
      <c r="O40" s="23">
        <f t="shared" si="6"/>
        <v>0.49451686009153389</v>
      </c>
      <c r="P40" s="16">
        <f t="shared" si="7"/>
        <v>0.47920602936956647</v>
      </c>
      <c r="Q40" s="11">
        <v>1952</v>
      </c>
      <c r="S40" s="55"/>
      <c r="T40" s="55"/>
    </row>
    <row r="41" spans="2:20" ht="14.4" x14ac:dyDescent="0.3">
      <c r="B41" s="10">
        <v>1953</v>
      </c>
      <c r="C41" s="13">
        <v>28.659227361807417</v>
      </c>
      <c r="D41" s="13">
        <v>59.479762540820545</v>
      </c>
      <c r="E41" s="22">
        <v>100.33939938285523</v>
      </c>
      <c r="F41" s="57">
        <f t="shared" si="8"/>
        <v>42.78762730864652</v>
      </c>
      <c r="G41" s="17">
        <v>83.572749679973029</v>
      </c>
      <c r="H41" s="15"/>
      <c r="I41" s="20">
        <v>0.61360041004189259</v>
      </c>
      <c r="J41" s="14">
        <v>0.28700064147046789</v>
      </c>
      <c r="K41" s="14">
        <v>6.739216433630392E-2</v>
      </c>
      <c r="L41" s="21">
        <v>3.2006784151335663E-2</v>
      </c>
      <c r="M41" s="12"/>
      <c r="N41" s="24">
        <f t="shared" si="9"/>
        <v>3.5011201842995967</v>
      </c>
      <c r="O41" s="23">
        <f t="shared" si="6"/>
        <v>0.5119806093791831</v>
      </c>
      <c r="P41" s="16">
        <f t="shared" si="7"/>
        <v>0.49559375652511434</v>
      </c>
      <c r="Q41" s="11">
        <v>1953</v>
      </c>
      <c r="S41" s="55"/>
      <c r="T41" s="55"/>
    </row>
    <row r="42" spans="2:20" ht="14.4" x14ac:dyDescent="0.3">
      <c r="B42" s="10">
        <v>1954</v>
      </c>
      <c r="C42" s="13">
        <v>28.515087601133715</v>
      </c>
      <c r="D42" s="13">
        <v>59.584706298219167</v>
      </c>
      <c r="E42" s="22">
        <v>104.24498206520774</v>
      </c>
      <c r="F42" s="57">
        <f t="shared" si="8"/>
        <v>43.345947301146616</v>
      </c>
      <c r="G42" s="17">
        <v>85.621099366438415</v>
      </c>
      <c r="H42" s="15"/>
      <c r="I42" s="20">
        <v>0.60469834373382314</v>
      </c>
      <c r="J42" s="14">
        <v>0.2931080134501165</v>
      </c>
      <c r="K42" s="14">
        <v>6.9105954183414489E-2</v>
      </c>
      <c r="L42" s="21">
        <v>3.3087688632645884E-2</v>
      </c>
      <c r="M42" s="12"/>
      <c r="N42" s="24">
        <f t="shared" si="9"/>
        <v>3.6557833355932989</v>
      </c>
      <c r="O42" s="23">
        <f t="shared" si="6"/>
        <v>0.50625310375467181</v>
      </c>
      <c r="P42" s="16">
        <f t="shared" si="7"/>
        <v>0.48950235868832664</v>
      </c>
      <c r="Q42" s="11">
        <v>1954</v>
      </c>
      <c r="S42" s="55"/>
      <c r="T42" s="55"/>
    </row>
    <row r="43" spans="2:20" ht="14.4" x14ac:dyDescent="0.3">
      <c r="B43" s="10">
        <v>1955</v>
      </c>
      <c r="C43" s="13">
        <v>27.843342108911582</v>
      </c>
      <c r="D43" s="13">
        <v>64.346782578539006</v>
      </c>
      <c r="E43" s="22">
        <v>101.8497567512642</v>
      </c>
      <c r="F43" s="57">
        <f t="shared" si="8"/>
        <v>44.574734878707012</v>
      </c>
      <c r="G43" s="17">
        <v>89.842944910407439</v>
      </c>
      <c r="H43" s="15"/>
      <c r="I43" s="20">
        <v>0.59592542790097558</v>
      </c>
      <c r="J43" s="14">
        <v>0.29900614975880002</v>
      </c>
      <c r="K43" s="14">
        <v>7.0863325887095222E-2</v>
      </c>
      <c r="L43" s="21">
        <v>3.4205096453129205E-2</v>
      </c>
      <c r="M43" s="12"/>
      <c r="N43" s="24">
        <f t="shared" si="9"/>
        <v>3.6579573081733607</v>
      </c>
      <c r="O43" s="23">
        <f t="shared" si="6"/>
        <v>0.49614062543427889</v>
      </c>
      <c r="P43" s="16">
        <f t="shared" si="7"/>
        <v>0.47917008748698353</v>
      </c>
      <c r="Q43" s="11">
        <v>1955</v>
      </c>
      <c r="S43" s="55"/>
      <c r="T43" s="55"/>
    </row>
    <row r="44" spans="2:20" ht="14.4" x14ac:dyDescent="0.3">
      <c r="B44" s="10">
        <v>1956</v>
      </c>
      <c r="C44" s="13">
        <v>29.619892100152896</v>
      </c>
      <c r="D44" s="13">
        <v>69.108858858858852</v>
      </c>
      <c r="E44" s="22">
        <v>104.65628338174346</v>
      </c>
      <c r="F44" s="57">
        <f t="shared" si="8"/>
        <v>47.745438506620076</v>
      </c>
      <c r="G44" s="17">
        <v>90.616615589429756</v>
      </c>
      <c r="H44" s="15"/>
      <c r="I44" s="20">
        <v>0.58727978883845133</v>
      </c>
      <c r="J44" s="14">
        <v>0.30469458305209263</v>
      </c>
      <c r="K44" s="14">
        <v>7.2665387738555437E-2</v>
      </c>
      <c r="L44" s="21">
        <v>3.5360240370900554E-2</v>
      </c>
      <c r="M44" s="12"/>
      <c r="N44" s="24">
        <f t="shared" si="9"/>
        <v>3.533310757104454</v>
      </c>
      <c r="O44" s="23">
        <f t="shared" si="6"/>
        <v>0.52689496507955524</v>
      </c>
      <c r="P44" s="16">
        <f t="shared" si="7"/>
        <v>0.50826383246412488</v>
      </c>
      <c r="Q44" s="11">
        <v>1956</v>
      </c>
      <c r="S44" s="55"/>
      <c r="T44" s="55"/>
    </row>
    <row r="45" spans="2:20" ht="14.4" x14ac:dyDescent="0.3">
      <c r="B45" s="10">
        <v>1957</v>
      </c>
      <c r="C45" s="13">
        <v>30.229276862694437</v>
      </c>
      <c r="D45" s="13">
        <v>72.000914365452402</v>
      </c>
      <c r="E45" s="22">
        <v>106.21939423188441</v>
      </c>
      <c r="F45" s="57">
        <f t="shared" si="8"/>
        <v>49.554390951046827</v>
      </c>
      <c r="G45" s="17">
        <v>93.253158311381199</v>
      </c>
      <c r="H45" s="15"/>
      <c r="I45" s="20">
        <v>0.57875958002491412</v>
      </c>
      <c r="J45" s="14">
        <v>0.31017274898643998</v>
      </c>
      <c r="K45" s="14">
        <v>7.4513276212966731E-2</v>
      </c>
      <c r="L45" s="21">
        <v>3.655439477567908E-2</v>
      </c>
      <c r="M45" s="12"/>
      <c r="N45" s="24">
        <f t="shared" si="9"/>
        <v>3.5137921001004293</v>
      </c>
      <c r="O45" s="23">
        <f t="shared" si="6"/>
        <v>0.53139638215340634</v>
      </c>
      <c r="P45" s="16">
        <f t="shared" si="7"/>
        <v>0.51197150901780308</v>
      </c>
      <c r="Q45" s="11">
        <v>1957</v>
      </c>
      <c r="S45" s="55"/>
      <c r="T45" s="55"/>
    </row>
    <row r="46" spans="2:20" ht="14.4" x14ac:dyDescent="0.3">
      <c r="B46" s="10">
        <v>1958</v>
      </c>
      <c r="C46" s="13">
        <v>30.838661625235979</v>
      </c>
      <c r="D46" s="13">
        <v>70.296667370495499</v>
      </c>
      <c r="E46" s="22">
        <v>107.78250508202535</v>
      </c>
      <c r="F46" s="57">
        <f t="shared" si="8"/>
        <v>49.884138788165316</v>
      </c>
      <c r="G46" s="17">
        <v>94.454369371760492</v>
      </c>
      <c r="H46" s="15"/>
      <c r="I46" s="20">
        <v>0.57036298172821409</v>
      </c>
      <c r="J46" s="14">
        <v>0.31543998449086819</v>
      </c>
      <c r="K46" s="14">
        <v>7.6408156686184225E-2</v>
      </c>
      <c r="L46" s="21">
        <v>3.7788877094733477E-2</v>
      </c>
      <c r="M46" s="12"/>
      <c r="N46" s="24">
        <f t="shared" si="9"/>
        <v>3.4950448366353379</v>
      </c>
      <c r="O46" s="23">
        <f t="shared" si="6"/>
        <v>0.52812949914288909</v>
      </c>
      <c r="P46" s="16">
        <f t="shared" si="7"/>
        <v>0.50817207840967538</v>
      </c>
      <c r="Q46" s="11">
        <v>1958</v>
      </c>
      <c r="S46" s="55"/>
      <c r="T46" s="55"/>
    </row>
    <row r="47" spans="2:20" ht="14.4" x14ac:dyDescent="0.3">
      <c r="B47" s="10">
        <v>1959</v>
      </c>
      <c r="C47" s="13">
        <v>30.50899656157387</v>
      </c>
      <c r="D47" s="13">
        <v>75.507827271716167</v>
      </c>
      <c r="E47" s="22">
        <v>118.25133980143076</v>
      </c>
      <c r="F47" s="57">
        <f t="shared" si="8"/>
        <v>52.671416508954984</v>
      </c>
      <c r="G47" s="17">
        <v>96.644975367768566</v>
      </c>
      <c r="H47" s="15"/>
      <c r="I47" s="20">
        <v>0.56208820061673115</v>
      </c>
      <c r="J47" s="14">
        <v>0.32049552596726727</v>
      </c>
      <c r="K47" s="14">
        <v>7.8351224169693937E-2</v>
      </c>
      <c r="L47" s="21">
        <v>3.9065049246307597E-2</v>
      </c>
      <c r="M47" s="12"/>
      <c r="N47" s="24">
        <f t="shared" si="9"/>
        <v>3.8759498223015472</v>
      </c>
      <c r="O47" s="23">
        <f t="shared" si="6"/>
        <v>0.5449990163329389</v>
      </c>
      <c r="P47" s="16">
        <f t="shared" si="7"/>
        <v>0.52370860292070343</v>
      </c>
      <c r="Q47" s="11">
        <v>1959</v>
      </c>
      <c r="S47" s="55"/>
      <c r="T47" s="55"/>
    </row>
    <row r="48" spans="2:20" ht="14.4" x14ac:dyDescent="0.3">
      <c r="B48" s="10">
        <v>1960</v>
      </c>
      <c r="C48" s="13">
        <v>33.078624335979889</v>
      </c>
      <c r="D48" s="13">
        <v>77.629460841486107</v>
      </c>
      <c r="E48" s="22">
        <v>122.32866365525096</v>
      </c>
      <c r="F48" s="57">
        <f t="shared" si="8"/>
        <v>55.655143073475173</v>
      </c>
      <c r="G48" s="17">
        <v>103.36726947593556</v>
      </c>
      <c r="H48" s="15"/>
      <c r="I48" s="20">
        <v>0.55393346937635946</v>
      </c>
      <c r="J48" s="14">
        <v>0.32533850741726056</v>
      </c>
      <c r="K48" s="14">
        <v>8.0343704064250107E-2</v>
      </c>
      <c r="L48" s="21">
        <v>4.0384319142129886E-2</v>
      </c>
      <c r="M48" s="12"/>
      <c r="N48" s="24">
        <f t="shared" si="9"/>
        <v>3.6981182292454973</v>
      </c>
      <c r="O48" s="23">
        <f t="shared" si="6"/>
        <v>0.53842133351923338</v>
      </c>
      <c r="P48" s="16">
        <f t="shared" si="7"/>
        <v>0.51667755455346154</v>
      </c>
      <c r="Q48" s="11">
        <v>1960</v>
      </c>
      <c r="S48" s="55"/>
      <c r="T48" s="55"/>
    </row>
    <row r="49" spans="2:20" ht="14.4" x14ac:dyDescent="0.3">
      <c r="B49" s="10">
        <v>1961</v>
      </c>
      <c r="C49" s="13">
        <v>34.766512591299275</v>
      </c>
      <c r="D49" s="13">
        <v>79.810708482631426</v>
      </c>
      <c r="E49" s="22">
        <v>126.98157595947234</v>
      </c>
      <c r="F49" s="57">
        <f t="shared" si="8"/>
        <v>58.272981536829789</v>
      </c>
      <c r="G49" s="17">
        <v>111.86077905932783</v>
      </c>
      <c r="H49" s="15"/>
      <c r="I49" s="20">
        <v>0.54360158690258131</v>
      </c>
      <c r="J49" s="14">
        <v>0.33265638037917544</v>
      </c>
      <c r="K49" s="14">
        <v>8.1699990824311272E-2</v>
      </c>
      <c r="L49" s="21">
        <v>4.2042041893931986E-2</v>
      </c>
      <c r="M49" s="12"/>
      <c r="N49" s="24">
        <f t="shared" si="9"/>
        <v>3.6524105092798682</v>
      </c>
      <c r="O49" s="23">
        <f t="shared" si="6"/>
        <v>0.5209420319334932</v>
      </c>
      <c r="P49" s="16">
        <f t="shared" si="7"/>
        <v>0.49904056520263523</v>
      </c>
      <c r="Q49" s="11">
        <v>1961</v>
      </c>
      <c r="S49" s="55"/>
      <c r="T49" s="55"/>
    </row>
    <row r="50" spans="2:20" ht="14.4" x14ac:dyDescent="0.3">
      <c r="B50" s="10">
        <v>1962</v>
      </c>
      <c r="C50" s="13">
        <v>38.456118441819974</v>
      </c>
      <c r="D50" s="13">
        <v>82.053245242887286</v>
      </c>
      <c r="E50" s="22">
        <v>135.76109621503747</v>
      </c>
      <c r="F50" s="57">
        <f t="shared" si="8"/>
        <v>62.397533111651995</v>
      </c>
      <c r="G50" s="17">
        <v>115.8726075324646</v>
      </c>
      <c r="H50" s="15"/>
      <c r="I50" s="20">
        <v>0.53346241312281306</v>
      </c>
      <c r="J50" s="14">
        <v>0.33969060177023536</v>
      </c>
      <c r="K50" s="14">
        <v>8.3079173140370777E-2</v>
      </c>
      <c r="L50" s="21">
        <v>4.3767811966580826E-2</v>
      </c>
      <c r="M50" s="12"/>
      <c r="N50" s="24">
        <f t="shared" si="9"/>
        <v>3.5302859913027778</v>
      </c>
      <c r="O50" s="23">
        <f t="shared" si="6"/>
        <v>0.53850115605769699</v>
      </c>
      <c r="P50" s="16">
        <f t="shared" si="7"/>
        <v>0.5149321387155773</v>
      </c>
      <c r="Q50" s="11">
        <v>1962</v>
      </c>
      <c r="S50" s="55"/>
      <c r="T50" s="55"/>
    </row>
    <row r="51" spans="2:20" ht="14.4" x14ac:dyDescent="0.3">
      <c r="B51" s="10">
        <v>1963</v>
      </c>
      <c r="C51" s="13">
        <v>42.827799226004629</v>
      </c>
      <c r="D51" s="13">
        <v>84.35879323580491</v>
      </c>
      <c r="E51" s="22">
        <v>157.38067636505056</v>
      </c>
      <c r="F51" s="57">
        <f t="shared" si="8"/>
        <v>68.042364414481398</v>
      </c>
      <c r="G51" s="17">
        <v>117.9381668691952</v>
      </c>
      <c r="H51" s="15"/>
      <c r="I51" s="20">
        <v>0.5235123536639249</v>
      </c>
      <c r="J51" s="14">
        <v>0.34644158621006116</v>
      </c>
      <c r="K51" s="14">
        <v>8.4481637513646443E-2</v>
      </c>
      <c r="L51" s="21">
        <v>4.556442261236749E-2</v>
      </c>
      <c r="M51" s="12"/>
      <c r="N51" s="24">
        <f t="shared" si="9"/>
        <v>3.6747318145988346</v>
      </c>
      <c r="O51" s="23">
        <f t="shared" si="6"/>
        <v>0.57693252507432091</v>
      </c>
      <c r="P51" s="16">
        <f t="shared" si="7"/>
        <v>0.55064492768301421</v>
      </c>
      <c r="Q51" s="11">
        <v>1963</v>
      </c>
      <c r="S51" s="55"/>
      <c r="T51" s="55"/>
    </row>
    <row r="52" spans="2:20" ht="14.4" x14ac:dyDescent="0.3">
      <c r="B52" s="10">
        <v>1964</v>
      </c>
      <c r="C52" s="13">
        <v>48.09459111053205</v>
      </c>
      <c r="D52" s="13">
        <v>86.729122963215914</v>
      </c>
      <c r="E52" s="22">
        <v>166.21880301806323</v>
      </c>
      <c r="F52" s="57">
        <f t="shared" si="8"/>
        <v>73.061158896127793</v>
      </c>
      <c r="G52" s="17">
        <v>129.75223252597124</v>
      </c>
      <c r="H52" s="15"/>
      <c r="I52" s="20">
        <v>0.51374788119448511</v>
      </c>
      <c r="J52" s="14">
        <v>0.35290956009272345</v>
      </c>
      <c r="K52" s="14">
        <v>8.5907776969905716E-2</v>
      </c>
      <c r="L52" s="21">
        <v>4.7434781742885776E-2</v>
      </c>
      <c r="M52" s="12"/>
      <c r="N52" s="24">
        <f t="shared" si="9"/>
        <v>3.4560810099425838</v>
      </c>
      <c r="O52" s="23">
        <f t="shared" si="6"/>
        <v>0.56308209480329252</v>
      </c>
      <c r="P52" s="16">
        <f t="shared" si="7"/>
        <v>0.53637241853297146</v>
      </c>
      <c r="Q52" s="11">
        <v>1964</v>
      </c>
      <c r="S52" s="55"/>
      <c r="T52" s="55"/>
    </row>
    <row r="53" spans="2:20" ht="14.4" x14ac:dyDescent="0.3">
      <c r="B53" s="10">
        <v>1965</v>
      </c>
      <c r="C53" s="13">
        <v>53.365814314943393</v>
      </c>
      <c r="D53" s="13">
        <v>91.785203171921921</v>
      </c>
      <c r="E53" s="22">
        <v>170.90813556848605</v>
      </c>
      <c r="F53" s="57">
        <f t="shared" si="8"/>
        <v>78.680349083698346</v>
      </c>
      <c r="G53" s="17">
        <v>136.47107540700955</v>
      </c>
      <c r="H53" s="15"/>
      <c r="I53" s="20">
        <v>0.50416553417430976</v>
      </c>
      <c r="J53" s="14">
        <v>0.35909455802043866</v>
      </c>
      <c r="K53" s="14">
        <v>8.7357991169606977E-2</v>
      </c>
      <c r="L53" s="21">
        <v>4.938191663564457E-2</v>
      </c>
      <c r="M53" s="12"/>
      <c r="N53" s="24">
        <f t="shared" si="9"/>
        <v>3.2025771135029544</v>
      </c>
      <c r="O53" s="23">
        <f t="shared" si="6"/>
        <v>0.57653498258911717</v>
      </c>
      <c r="P53" s="16">
        <f t="shared" si="7"/>
        <v>0.54806458014136861</v>
      </c>
      <c r="Q53" s="11">
        <v>1965</v>
      </c>
      <c r="S53" s="55"/>
      <c r="T53" s="55"/>
    </row>
    <row r="54" spans="2:20" ht="14.4" x14ac:dyDescent="0.3">
      <c r="B54" s="10">
        <v>1966</v>
      </c>
      <c r="C54" s="13">
        <v>59.101936611922703</v>
      </c>
      <c r="D54" s="13">
        <v>106.86936936936937</v>
      </c>
      <c r="E54" s="22">
        <v>171.45104578312544</v>
      </c>
      <c r="F54" s="57">
        <f t="shared" si="8"/>
        <v>88.002921848201822</v>
      </c>
      <c r="G54" s="17">
        <v>141.46565892125369</v>
      </c>
      <c r="H54" s="15"/>
      <c r="I54" s="20">
        <v>0.49476191562733318</v>
      </c>
      <c r="J54" s="14">
        <v>0.36499641901888624</v>
      </c>
      <c r="K54" s="14">
        <v>8.8832686519900131E-2</v>
      </c>
      <c r="L54" s="21">
        <v>5.1408978833880375E-2</v>
      </c>
      <c r="M54" s="12"/>
      <c r="N54" s="24">
        <f t="shared" si="9"/>
        <v>2.9009378645054147</v>
      </c>
      <c r="O54" s="23">
        <f t="shared" si="6"/>
        <v>0.62207975079795375</v>
      </c>
      <c r="P54" s="16">
        <f t="shared" si="7"/>
        <v>0.59009926605619611</v>
      </c>
      <c r="Q54" s="11">
        <v>1966</v>
      </c>
      <c r="S54" s="55"/>
      <c r="T54" s="55"/>
    </row>
    <row r="55" spans="2:20" ht="14.4" x14ac:dyDescent="0.3">
      <c r="B55" s="10">
        <v>1967</v>
      </c>
      <c r="C55" s="13">
        <v>64.8336506056216</v>
      </c>
      <c r="D55" s="13">
        <v>113.06306306306305</v>
      </c>
      <c r="E55" s="22">
        <v>176.55440180073589</v>
      </c>
      <c r="F55" s="57">
        <f t="shared" si="8"/>
        <v>94.381555252582473</v>
      </c>
      <c r="G55" s="17">
        <v>153.15170725771435</v>
      </c>
      <c r="H55" s="15"/>
      <c r="I55" s="20">
        <v>0.48553369193736889</v>
      </c>
      <c r="J55" s="14">
        <v>0.37061478252661256</v>
      </c>
      <c r="K55" s="14">
        <v>9.0332276288517907E-2</v>
      </c>
      <c r="L55" s="21">
        <v>5.3519249247500643E-2</v>
      </c>
      <c r="M55" s="12"/>
      <c r="N55" s="24">
        <f t="shared" si="9"/>
        <v>2.7231908145154979</v>
      </c>
      <c r="O55" s="23">
        <f t="shared" si="6"/>
        <v>0.61626185527114596</v>
      </c>
      <c r="P55" s="16">
        <f t="shared" si="7"/>
        <v>0.58327998343716236</v>
      </c>
      <c r="Q55" s="11">
        <v>1967</v>
      </c>
      <c r="S55" s="55"/>
      <c r="T55" s="55"/>
    </row>
    <row r="56" spans="2:20" ht="14.4" x14ac:dyDescent="0.3">
      <c r="B56" s="10">
        <v>1968</v>
      </c>
      <c r="C56" s="13">
        <v>69.84766865937776</v>
      </c>
      <c r="D56" s="13">
        <v>116.69865945342876</v>
      </c>
      <c r="E56" s="22">
        <v>182.20066803298573</v>
      </c>
      <c r="F56" s="57">
        <f t="shared" si="8"/>
        <v>99.42989296095557</v>
      </c>
      <c r="G56" s="17">
        <v>160.54535835240762</v>
      </c>
      <c r="H56" s="15"/>
      <c r="I56" s="20">
        <v>0.47647759166633052</v>
      </c>
      <c r="J56" s="14">
        <v>0.37594908415066552</v>
      </c>
      <c r="K56" s="14">
        <v>9.1857180719589801E-2</v>
      </c>
      <c r="L56" s="21">
        <v>5.5716143463414115E-2</v>
      </c>
      <c r="M56" s="12"/>
      <c r="N56" s="24">
        <f t="shared" si="9"/>
        <v>2.6085432990113615</v>
      </c>
      <c r="O56" s="23">
        <f t="shared" si="6"/>
        <v>0.61932586517201216</v>
      </c>
      <c r="P56" s="16">
        <f t="shared" si="7"/>
        <v>0.58481941641748525</v>
      </c>
      <c r="Q56" s="11">
        <v>1968</v>
      </c>
      <c r="S56" s="55"/>
      <c r="T56" s="55"/>
    </row>
    <row r="57" spans="2:20" ht="14.4" x14ac:dyDescent="0.3">
      <c r="B57" s="10">
        <v>1969</v>
      </c>
      <c r="C57" s="13">
        <v>68.986615263940564</v>
      </c>
      <c r="D57" s="13">
        <v>120.45116016918205</v>
      </c>
      <c r="E57" s="22">
        <v>184.9152191061828</v>
      </c>
      <c r="F57" s="57">
        <f t="shared" si="8"/>
        <v>101.29729465667117</v>
      </c>
      <c r="G57" s="17">
        <v>171.11531074571405</v>
      </c>
      <c r="H57" s="15"/>
      <c r="I57" s="20">
        <v>0.46759040439449473</v>
      </c>
      <c r="J57" s="14">
        <v>0.38099855118025128</v>
      </c>
      <c r="K57" s="14">
        <v>9.340782715141098E-2</v>
      </c>
      <c r="L57" s="21">
        <v>5.800321727384309E-2</v>
      </c>
      <c r="M57" s="12"/>
      <c r="N57" s="24">
        <f t="shared" si="9"/>
        <v>2.6804506700133519</v>
      </c>
      <c r="O57" s="23">
        <f t="shared" ref="O57:O88" si="10">F57/G57</f>
        <v>0.59198264734594108</v>
      </c>
      <c r="P57" s="16">
        <f t="shared" ref="P57:P88" si="11">F57/G57*(SUM(I57:K57))</f>
        <v>0.55764574922958965</v>
      </c>
      <c r="Q57" s="11">
        <v>1969</v>
      </c>
      <c r="S57" s="55"/>
      <c r="T57" s="55"/>
    </row>
    <row r="58" spans="2:20" ht="14.4" x14ac:dyDescent="0.3">
      <c r="B58" s="10">
        <v>1970</v>
      </c>
      <c r="C58" s="13">
        <v>71.733691766339945</v>
      </c>
      <c r="D58" s="13">
        <v>124.32432432432431</v>
      </c>
      <c r="E58" s="22">
        <v>184.9152191061828</v>
      </c>
      <c r="F58" s="57">
        <f t="shared" si="8"/>
        <v>104.50147668176902</v>
      </c>
      <c r="G58" s="17">
        <v>174.54598713757414</v>
      </c>
      <c r="H58" s="15"/>
      <c r="I58" s="20">
        <v>0.46360093326192764</v>
      </c>
      <c r="J58" s="14">
        <v>0.3810302441703074</v>
      </c>
      <c r="K58" s="14">
        <v>9.4984650136199278E-2</v>
      </c>
      <c r="L58" s="21">
        <v>6.0384172431565637E-2</v>
      </c>
      <c r="M58" s="12"/>
      <c r="N58" s="24">
        <f t="shared" si="9"/>
        <v>2.5778015121334064</v>
      </c>
      <c r="O58" s="23">
        <f t="shared" si="10"/>
        <v>0.59870454999004219</v>
      </c>
      <c r="P58" s="16">
        <f t="shared" si="11"/>
        <v>0.56255227120788054</v>
      </c>
      <c r="Q58" s="11">
        <v>1970</v>
      </c>
      <c r="S58" s="55"/>
      <c r="T58" s="55"/>
    </row>
    <row r="59" spans="2:20" ht="14.4" x14ac:dyDescent="0.3">
      <c r="B59" s="10">
        <v>1971</v>
      </c>
      <c r="C59" s="13">
        <v>74.480768268739311</v>
      </c>
      <c r="D59" s="13">
        <v>135.69819819819818</v>
      </c>
      <c r="E59" s="22">
        <v>190.67006738136055</v>
      </c>
      <c r="F59" s="57">
        <f t="shared" si="8"/>
        <v>111.37480216590464</v>
      </c>
      <c r="G59" s="17">
        <v>177.93837207727773</v>
      </c>
      <c r="H59" s="15"/>
      <c r="I59" s="20">
        <v>0.4596114621293606</v>
      </c>
      <c r="J59" s="14">
        <v>0.38268749430149535</v>
      </c>
      <c r="K59" s="14">
        <v>9.6457983487949248E-2</v>
      </c>
      <c r="L59" s="21">
        <v>6.12430600811949E-2</v>
      </c>
      <c r="M59" s="12"/>
      <c r="N59" s="24">
        <f t="shared" si="9"/>
        <v>2.5599906098362255</v>
      </c>
      <c r="O59" s="23">
        <f t="shared" si="10"/>
        <v>0.62591784372139325</v>
      </c>
      <c r="P59" s="16">
        <f t="shared" si="11"/>
        <v>0.58758471961247205</v>
      </c>
      <c r="Q59" s="11">
        <v>1971</v>
      </c>
      <c r="S59" s="55"/>
      <c r="T59" s="55"/>
    </row>
    <row r="60" spans="2:20" ht="14.4" x14ac:dyDescent="0.3">
      <c r="B60" s="10">
        <v>1972</v>
      </c>
      <c r="C60" s="13">
        <v>78.808000461588676</v>
      </c>
      <c r="D60" s="13">
        <v>139.92117117117115</v>
      </c>
      <c r="E60" s="22">
        <v>191.86446985356724</v>
      </c>
      <c r="F60" s="57">
        <f t="shared" si="8"/>
        <v>115.53219689734833</v>
      </c>
      <c r="G60" s="17">
        <v>184.91824854340683</v>
      </c>
      <c r="H60" s="15"/>
      <c r="I60" s="20">
        <v>0.45754680880866361</v>
      </c>
      <c r="J60" s="14">
        <v>0.38238485675832268</v>
      </c>
      <c r="K60" s="14">
        <v>9.7954170123490503E-2</v>
      </c>
      <c r="L60" s="21">
        <v>6.2114164309523191E-2</v>
      </c>
      <c r="M60" s="12"/>
      <c r="N60" s="24">
        <f t="shared" si="9"/>
        <v>2.4345811177772836</v>
      </c>
      <c r="O60" s="23">
        <f t="shared" si="10"/>
        <v>0.62477444928983761</v>
      </c>
      <c r="P60" s="16">
        <f t="shared" si="11"/>
        <v>0.58596710649025674</v>
      </c>
      <c r="Q60" s="11">
        <v>1972</v>
      </c>
      <c r="S60" s="55"/>
      <c r="T60" s="55"/>
    </row>
    <row r="61" spans="2:20" ht="14.4" x14ac:dyDescent="0.3">
      <c r="B61" s="10">
        <v>1973</v>
      </c>
      <c r="C61" s="13">
        <v>83.135232654438042</v>
      </c>
      <c r="D61" s="13">
        <v>144.14414414414412</v>
      </c>
      <c r="E61" s="22">
        <v>192.8417082399182</v>
      </c>
      <c r="F61" s="57">
        <f t="shared" si="8"/>
        <v>119.65656811360292</v>
      </c>
      <c r="G61" s="17">
        <v>191.33891707804105</v>
      </c>
      <c r="H61" s="15"/>
      <c r="I61" s="20">
        <v>0.4554914302639152</v>
      </c>
      <c r="J61" s="14">
        <v>0.3820373463278513</v>
      </c>
      <c r="K61" s="14">
        <v>9.9473564526470229E-2</v>
      </c>
      <c r="L61" s="21">
        <v>6.2997658881763188E-2</v>
      </c>
      <c r="M61" s="12"/>
      <c r="N61" s="24">
        <f t="shared" si="9"/>
        <v>2.3196147058550833</v>
      </c>
      <c r="O61" s="23">
        <f t="shared" si="10"/>
        <v>0.62536450995381565</v>
      </c>
      <c r="P61" s="16">
        <f t="shared" si="11"/>
        <v>0.58596800987898412</v>
      </c>
      <c r="Q61" s="11">
        <v>1973</v>
      </c>
      <c r="S61" s="55"/>
      <c r="T61" s="55"/>
    </row>
    <row r="62" spans="2:20" ht="14.4" x14ac:dyDescent="0.3">
      <c r="B62" s="10">
        <v>1974</v>
      </c>
      <c r="C62" s="13">
        <v>81.429146301140165</v>
      </c>
      <c r="D62" s="13">
        <v>148.31081081081081</v>
      </c>
      <c r="E62" s="22">
        <v>198.37939242924017</v>
      </c>
      <c r="F62" s="57">
        <f t="shared" si="8"/>
        <v>121.31663104345303</v>
      </c>
      <c r="G62" s="17">
        <v>193.58746670491834</v>
      </c>
      <c r="H62" s="15"/>
      <c r="I62" s="20">
        <v>0.45344528483123508</v>
      </c>
      <c r="J62" s="14">
        <v>0.38164446845501915</v>
      </c>
      <c r="K62" s="14">
        <v>0.10101652667903017</v>
      </c>
      <c r="L62" s="21">
        <v>6.3893720034715579E-2</v>
      </c>
      <c r="M62" s="12"/>
      <c r="N62" s="24">
        <f t="shared" si="9"/>
        <v>2.4362209533131565</v>
      </c>
      <c r="O62" s="23">
        <f t="shared" si="10"/>
        <v>0.62667606074092408</v>
      </c>
      <c r="P62" s="16">
        <f t="shared" si="11"/>
        <v>0.58663539596348502</v>
      </c>
      <c r="Q62" s="11">
        <v>1974</v>
      </c>
      <c r="S62" s="55"/>
      <c r="T62" s="55"/>
    </row>
    <row r="63" spans="2:20" ht="14.4" x14ac:dyDescent="0.3">
      <c r="B63" s="10">
        <v>1975</v>
      </c>
      <c r="C63" s="13">
        <v>83.030783921138735</v>
      </c>
      <c r="D63" s="13">
        <v>152.47747747747746</v>
      </c>
      <c r="E63" s="22">
        <v>209.56334285081203</v>
      </c>
      <c r="F63" s="57">
        <f t="shared" si="8"/>
        <v>125.21825861669228</v>
      </c>
      <c r="G63" s="17">
        <v>194.85347263836385</v>
      </c>
      <c r="H63" s="15"/>
      <c r="I63" s="20">
        <v>0.45140833103390421</v>
      </c>
      <c r="J63" s="14">
        <v>0.38120572030707645</v>
      </c>
      <c r="K63" s="14">
        <v>0.10258342214709522</v>
      </c>
      <c r="L63" s="21">
        <v>6.4802526511924113E-2</v>
      </c>
      <c r="M63" s="12"/>
      <c r="N63" s="24">
        <f t="shared" si="9"/>
        <v>2.5239234528949148</v>
      </c>
      <c r="O63" s="23">
        <f t="shared" si="10"/>
        <v>0.64262780088651394</v>
      </c>
      <c r="P63" s="16">
        <f t="shared" si="11"/>
        <v>0.60098389578226619</v>
      </c>
      <c r="Q63" s="11">
        <v>1975</v>
      </c>
      <c r="S63" s="55"/>
      <c r="T63" s="55"/>
    </row>
    <row r="64" spans="2:20" ht="14.4" x14ac:dyDescent="0.3">
      <c r="B64" s="10">
        <v>1976</v>
      </c>
      <c r="C64" s="13">
        <v>91.670357220156262</v>
      </c>
      <c r="D64" s="13">
        <v>159.8536036036036</v>
      </c>
      <c r="E64" s="22">
        <v>227.69654401976831</v>
      </c>
      <c r="F64" s="57">
        <f t="shared" si="8"/>
        <v>134.66434221440906</v>
      </c>
      <c r="G64" s="17">
        <v>191.5563922663645</v>
      </c>
      <c r="H64" s="15"/>
      <c r="I64" s="20">
        <v>0.44938052758152397</v>
      </c>
      <c r="J64" s="14">
        <v>0.37950553879184229</v>
      </c>
      <c r="K64" s="14">
        <v>0.10492276066621385</v>
      </c>
      <c r="L64" s="21">
        <v>6.6191172960419917E-2</v>
      </c>
      <c r="M64" s="12"/>
      <c r="N64" s="24">
        <f t="shared" si="9"/>
        <v>2.4838622966520187</v>
      </c>
      <c r="O64" s="23">
        <f t="shared" si="10"/>
        <v>0.70300103599338282</v>
      </c>
      <c r="P64" s="16">
        <f t="shared" si="11"/>
        <v>0.6564685728285905</v>
      </c>
      <c r="Q64" s="11">
        <v>1976</v>
      </c>
      <c r="S64" s="55"/>
      <c r="T64" s="55"/>
    </row>
    <row r="65" spans="2:20" ht="14.4" x14ac:dyDescent="0.3">
      <c r="B65" s="10">
        <v>1977</v>
      </c>
      <c r="C65" s="13">
        <v>88.946498595476953</v>
      </c>
      <c r="D65" s="13">
        <v>167.22972972972971</v>
      </c>
      <c r="E65" s="22">
        <v>231.17116939346047</v>
      </c>
      <c r="F65" s="57">
        <f t="shared" si="8"/>
        <v>137.0288342942101</v>
      </c>
      <c r="G65" s="17">
        <v>192.9666314662762</v>
      </c>
      <c r="H65" s="15"/>
      <c r="I65" s="20">
        <v>0.44736183336917934</v>
      </c>
      <c r="J65" s="14">
        <v>0.37771314400735811</v>
      </c>
      <c r="K65" s="14">
        <v>0.10731544605749266</v>
      </c>
      <c r="L65" s="21">
        <v>6.7609576565969845E-2</v>
      </c>
      <c r="M65" s="12"/>
      <c r="N65" s="24">
        <f t="shared" si="9"/>
        <v>2.5989912255547272</v>
      </c>
      <c r="O65" s="23">
        <f t="shared" si="10"/>
        <v>0.71011673496595151</v>
      </c>
      <c r="P65" s="16">
        <f t="shared" si="11"/>
        <v>0.66210604320249444</v>
      </c>
      <c r="Q65" s="11">
        <v>1977</v>
      </c>
      <c r="S65" s="55"/>
      <c r="T65" s="55"/>
    </row>
    <row r="66" spans="2:20" ht="14.4" x14ac:dyDescent="0.3">
      <c r="B66" s="10">
        <v>1978</v>
      </c>
      <c r="C66" s="13">
        <v>90.457613708673875</v>
      </c>
      <c r="D66" s="13">
        <v>161.88954312872968</v>
      </c>
      <c r="E66" s="22">
        <v>226.39355950463369</v>
      </c>
      <c r="F66" s="57">
        <f t="shared" si="8"/>
        <v>136.35232068340844</v>
      </c>
      <c r="G66" s="17">
        <v>196.63298517564456</v>
      </c>
      <c r="H66" s="15"/>
      <c r="I66" s="20">
        <v>0.43193286641479811</v>
      </c>
      <c r="J66" s="14">
        <v>0.38924606373706561</v>
      </c>
      <c r="K66" s="14">
        <v>0.10976269485660868</v>
      </c>
      <c r="L66" s="21">
        <v>6.9058374991527574E-2</v>
      </c>
      <c r="M66" s="12"/>
      <c r="N66" s="24">
        <f t="shared" si="9"/>
        <v>2.5027584768458806</v>
      </c>
      <c r="O66" s="23">
        <f t="shared" si="10"/>
        <v>0.69343564388045187</v>
      </c>
      <c r="P66" s="16">
        <f t="shared" si="11"/>
        <v>0.6455481051528642</v>
      </c>
      <c r="Q66" s="11">
        <v>1978</v>
      </c>
      <c r="S66" s="55"/>
      <c r="T66" s="55"/>
    </row>
    <row r="67" spans="2:20" ht="14.4" x14ac:dyDescent="0.3">
      <c r="B67" s="10">
        <v>1979</v>
      </c>
      <c r="C67" s="13">
        <v>91.968728821870798</v>
      </c>
      <c r="D67" s="13">
        <v>156.54935652772969</v>
      </c>
      <c r="E67" s="22">
        <v>223.78759047436452</v>
      </c>
      <c r="F67" s="57">
        <f t="shared" si="8"/>
        <v>135.69438661054329</v>
      </c>
      <c r="G67" s="17">
        <v>204.70738879354869</v>
      </c>
      <c r="H67" s="15"/>
      <c r="I67" s="20">
        <v>0.41703602581434962</v>
      </c>
      <c r="J67" s="14">
        <v>0.40016000327976309</v>
      </c>
      <c r="K67" s="14">
        <v>0.11226575134142887</v>
      </c>
      <c r="L67" s="21">
        <v>7.0538219564458382E-2</v>
      </c>
      <c r="M67" s="12"/>
      <c r="N67" s="24">
        <f t="shared" si="9"/>
        <v>2.4333008984804656</v>
      </c>
      <c r="O67" s="23">
        <f t="shared" si="10"/>
        <v>0.66286999902770327</v>
      </c>
      <c r="P67" s="16">
        <f t="shared" si="11"/>
        <v>0.61611232949359485</v>
      </c>
      <c r="Q67" s="11">
        <v>1979</v>
      </c>
      <c r="S67" s="55"/>
      <c r="T67" s="55"/>
    </row>
    <row r="68" spans="2:20" ht="14.4" x14ac:dyDescent="0.3">
      <c r="B68" s="10">
        <v>1980</v>
      </c>
      <c r="C68" s="13">
        <v>90.895957552939521</v>
      </c>
      <c r="D68" s="13">
        <v>162.20726595973366</v>
      </c>
      <c r="E68" s="22">
        <v>213.36371435328786</v>
      </c>
      <c r="F68" s="57">
        <f t="shared" si="8"/>
        <v>137.28233171373415</v>
      </c>
      <c r="G68" s="17">
        <v>216.69145991834765</v>
      </c>
      <c r="H68" s="15"/>
      <c r="I68" s="20">
        <v>0.40671225360478824</v>
      </c>
      <c r="J68" s="14">
        <v>0.40641208266120954</v>
      </c>
      <c r="K68" s="14">
        <v>0.11482588816464979</v>
      </c>
      <c r="L68" s="21">
        <v>7.2049775569352395E-2</v>
      </c>
      <c r="M68" s="12"/>
      <c r="N68" s="24">
        <f t="shared" si="9"/>
        <v>2.3473399708564684</v>
      </c>
      <c r="O68" s="23">
        <f t="shared" si="10"/>
        <v>0.63353826572336558</v>
      </c>
      <c r="P68" s="16">
        <f t="shared" si="11"/>
        <v>0.58789197586340036</v>
      </c>
      <c r="Q68" s="11">
        <v>1980</v>
      </c>
      <c r="S68" s="55"/>
      <c r="T68" s="55"/>
    </row>
    <row r="69" spans="2:20" ht="14.4" x14ac:dyDescent="0.3">
      <c r="B69" s="10">
        <v>1981</v>
      </c>
      <c r="C69" s="13">
        <v>85.162945217057668</v>
      </c>
      <c r="D69" s="13">
        <v>151.91270080549211</v>
      </c>
      <c r="E69" s="22">
        <v>220.92356536698466</v>
      </c>
      <c r="F69" s="57">
        <f t="shared" si="8"/>
        <v>132.01204003760148</v>
      </c>
      <c r="G69" s="17">
        <v>220.31746466444542</v>
      </c>
      <c r="H69" s="15"/>
      <c r="I69" s="20">
        <v>0.39638848139522687</v>
      </c>
      <c r="J69" s="14">
        <v>0.41463492988437201</v>
      </c>
      <c r="K69" s="14">
        <v>0.11605843483487292</v>
      </c>
      <c r="L69" s="21">
        <v>7.2918153885528247E-2</v>
      </c>
      <c r="M69" s="12"/>
      <c r="N69" s="24">
        <f t="shared" si="9"/>
        <v>2.5941278193692026</v>
      </c>
      <c r="O69" s="23">
        <f t="shared" si="10"/>
        <v>0.59919008344918301</v>
      </c>
      <c r="P69" s="16">
        <f t="shared" si="11"/>
        <v>0.55549824873755294</v>
      </c>
      <c r="Q69" s="11">
        <v>1981</v>
      </c>
      <c r="S69" s="55"/>
      <c r="T69" s="55"/>
    </row>
    <row r="70" spans="2:20" ht="14.4" x14ac:dyDescent="0.3">
      <c r="B70" s="10">
        <v>1982</v>
      </c>
      <c r="C70" s="13">
        <v>79.834508229584472</v>
      </c>
      <c r="D70" s="13">
        <v>151.91270080549211</v>
      </c>
      <c r="E70" s="22">
        <v>222.79421367661195</v>
      </c>
      <c r="F70" s="57">
        <f t="shared" si="8"/>
        <v>130.52240302634459</v>
      </c>
      <c r="G70" s="17">
        <v>206.44266405378755</v>
      </c>
      <c r="H70" s="15"/>
      <c r="I70" s="20">
        <v>0.39022146640768429</v>
      </c>
      <c r="J70" s="14">
        <v>0.4186773235592649</v>
      </c>
      <c r="K70" s="14">
        <v>0.11730421172102172</v>
      </c>
      <c r="L70" s="21">
        <v>7.3796998312029127E-2</v>
      </c>
      <c r="M70" s="12"/>
      <c r="N70" s="24">
        <f t="shared" si="9"/>
        <v>2.7907006458398969</v>
      </c>
      <c r="O70" s="23">
        <f t="shared" si="10"/>
        <v>0.63224529495675208</v>
      </c>
      <c r="P70" s="16">
        <f t="shared" si="11"/>
        <v>0.58558748999204024</v>
      </c>
      <c r="Q70" s="11">
        <v>1982</v>
      </c>
      <c r="S70" s="55"/>
      <c r="T70" s="55"/>
    </row>
    <row r="71" spans="2:20" ht="14.4" x14ac:dyDescent="0.3">
      <c r="B71" s="10">
        <v>1983</v>
      </c>
      <c r="C71" s="13">
        <v>68.498686630723185</v>
      </c>
      <c r="D71" s="13">
        <v>126.19878218732224</v>
      </c>
      <c r="E71" s="22">
        <v>172.09964448571202</v>
      </c>
      <c r="F71" s="57">
        <f t="shared" si="8"/>
        <v>108.12560699664085</v>
      </c>
      <c r="G71" s="17">
        <v>178.09244452459399</v>
      </c>
      <c r="H71" s="15"/>
      <c r="I71" s="20">
        <v>0.3841503978858985</v>
      </c>
      <c r="J71" s="14">
        <v>0.42259980628580701</v>
      </c>
      <c r="K71" s="14">
        <v>0.11856336083687768</v>
      </c>
      <c r="L71" s="21">
        <v>7.4686434991416806E-2</v>
      </c>
      <c r="M71" s="12"/>
      <c r="N71" s="24">
        <f t="shared" si="9"/>
        <v>2.5124517410604117</v>
      </c>
      <c r="O71" s="23">
        <f t="shared" si="10"/>
        <v>0.60713191559178725</v>
      </c>
      <c r="P71" s="16">
        <f t="shared" si="11"/>
        <v>0.56178739724672688</v>
      </c>
      <c r="Q71" s="11">
        <v>1983</v>
      </c>
      <c r="S71" s="55"/>
      <c r="T71" s="55"/>
    </row>
    <row r="72" spans="2:20" ht="14.4" x14ac:dyDescent="0.3">
      <c r="B72" s="10">
        <v>1984</v>
      </c>
      <c r="C72" s="13">
        <v>57.162865031861898</v>
      </c>
      <c r="D72" s="13">
        <v>130.35286400509057</v>
      </c>
      <c r="E72" s="22">
        <v>159.56630081120903</v>
      </c>
      <c r="F72" s="57">
        <f t="shared" ref="F72:F99" si="12">(C72*I72+D72*J72+E72*K72)*(1/SUM(I72:K72))</f>
        <v>104.19820591400408</v>
      </c>
      <c r="G72" s="17">
        <v>172.75284668949595</v>
      </c>
      <c r="H72" s="15"/>
      <c r="I72" s="20">
        <v>0.37817378309403055</v>
      </c>
      <c r="J72" s="14">
        <v>0.4264035995987811</v>
      </c>
      <c r="K72" s="14">
        <v>0.11983602572060503</v>
      </c>
      <c r="L72" s="21">
        <v>7.5586591586583346E-2</v>
      </c>
      <c r="M72" s="12"/>
      <c r="N72" s="24">
        <f t="shared" ref="N72:N99" si="13">E72/C72</f>
        <v>2.7914328773106227</v>
      </c>
      <c r="O72" s="23">
        <f t="shared" si="10"/>
        <v>0.60316346683009381</v>
      </c>
      <c r="P72" s="16">
        <f t="shared" si="11"/>
        <v>0.55757239620285981</v>
      </c>
      <c r="Q72" s="11">
        <v>1984</v>
      </c>
      <c r="S72" s="55"/>
      <c r="T72" s="55"/>
    </row>
    <row r="73" spans="2:20" ht="14.4" x14ac:dyDescent="0.3">
      <c r="B73" s="10">
        <v>1985</v>
      </c>
      <c r="C73" s="13">
        <v>54.841475746698272</v>
      </c>
      <c r="D73" s="13">
        <v>125.3122220126431</v>
      </c>
      <c r="E73" s="22">
        <v>161.99814361372452</v>
      </c>
      <c r="F73" s="57">
        <f t="shared" si="12"/>
        <v>101.71501238724845</v>
      </c>
      <c r="G73" s="17">
        <v>170.79178110916902</v>
      </c>
      <c r="H73" s="15"/>
      <c r="I73" s="20">
        <v>0.37229015252023706</v>
      </c>
      <c r="J73" s="14">
        <v>0.43008989872957409</v>
      </c>
      <c r="K73" s="14">
        <v>0.12112235145111375</v>
      </c>
      <c r="L73" s="21">
        <v>7.6497597299075099E-2</v>
      </c>
      <c r="M73" s="12"/>
      <c r="N73" s="24">
        <f t="shared" si="13"/>
        <v>2.9539347985813023</v>
      </c>
      <c r="O73" s="23">
        <f t="shared" si="10"/>
        <v>0.59554980764696663</v>
      </c>
      <c r="P73" s="16">
        <f t="shared" si="11"/>
        <v>0.54999167829004736</v>
      </c>
      <c r="Q73" s="11">
        <v>1985</v>
      </c>
      <c r="S73" s="55"/>
      <c r="T73" s="55"/>
    </row>
    <row r="74" spans="2:20" ht="14.4" x14ac:dyDescent="0.3">
      <c r="B74" s="10">
        <v>1986</v>
      </c>
      <c r="C74" s="13">
        <v>49.261872640268777</v>
      </c>
      <c r="D74" s="13">
        <v>115.53861264308756</v>
      </c>
      <c r="E74" s="22">
        <v>152.64490206558796</v>
      </c>
      <c r="F74" s="57">
        <f t="shared" si="12"/>
        <v>93.611897499067709</v>
      </c>
      <c r="G74" s="17">
        <v>142.48700024012385</v>
      </c>
      <c r="H74" s="15"/>
      <c r="I74" s="20">
        <v>0.37376313545606549</v>
      </c>
      <c r="J74" s="14">
        <v>0.42639479699169963</v>
      </c>
      <c r="K74" s="14">
        <v>0.12242248466459778</v>
      </c>
      <c r="L74" s="21">
        <v>7.741958288763709E-2</v>
      </c>
      <c r="M74" s="12"/>
      <c r="N74" s="24">
        <f t="shared" si="13"/>
        <v>3.0986418884289315</v>
      </c>
      <c r="O74" s="23">
        <f t="shared" si="10"/>
        <v>0.65698553089972989</v>
      </c>
      <c r="P74" s="16">
        <f t="shared" si="11"/>
        <v>0.60612198513425997</v>
      </c>
      <c r="Q74" s="11">
        <v>1986</v>
      </c>
      <c r="S74" s="55"/>
      <c r="T74" s="55"/>
    </row>
    <row r="75" spans="2:20" ht="14.4" x14ac:dyDescent="0.3">
      <c r="B75" s="10">
        <v>1987</v>
      </c>
      <c r="C75" s="13">
        <v>49.331863144532896</v>
      </c>
      <c r="D75" s="13">
        <v>99.590993901204101</v>
      </c>
      <c r="E75" s="22">
        <v>152.27077240366253</v>
      </c>
      <c r="F75" s="57">
        <f t="shared" si="12"/>
        <v>86.200927551212104</v>
      </c>
      <c r="G75" s="17">
        <v>147.76420692115806</v>
      </c>
      <c r="H75" s="15"/>
      <c r="I75" s="20">
        <v>0.37524194631593261</v>
      </c>
      <c r="J75" s="14">
        <v>0.42266879942583496</v>
      </c>
      <c r="K75" s="14">
        <v>0.12373657357125117</v>
      </c>
      <c r="L75" s="21">
        <v>7.835268068698123E-2</v>
      </c>
      <c r="M75" s="12"/>
      <c r="N75" s="24">
        <f t="shared" si="13"/>
        <v>3.0866616968740543</v>
      </c>
      <c r="O75" s="23">
        <f t="shared" si="10"/>
        <v>0.5833681197044287</v>
      </c>
      <c r="P75" s="16">
        <f t="shared" si="11"/>
        <v>0.53765966369826301</v>
      </c>
      <c r="Q75" s="11">
        <v>1987</v>
      </c>
      <c r="S75" s="55"/>
      <c r="T75" s="55"/>
    </row>
    <row r="76" spans="2:20" ht="14.4" x14ac:dyDescent="0.3">
      <c r="B76" s="10">
        <v>1988</v>
      </c>
      <c r="C76" s="13">
        <v>45.222230801106264</v>
      </c>
      <c r="D76" s="13">
        <v>91.096461364918554</v>
      </c>
      <c r="E76" s="22">
        <v>153.20609655847619</v>
      </c>
      <c r="F76" s="57">
        <f t="shared" si="12"/>
        <v>80.762709414131834</v>
      </c>
      <c r="G76" s="17">
        <v>138.26152274362894</v>
      </c>
      <c r="H76" s="15"/>
      <c r="I76" s="20">
        <v>0.37672660815828518</v>
      </c>
      <c r="J76" s="14">
        <v>0.41891159924277077</v>
      </c>
      <c r="K76" s="14">
        <v>0.12506476797216343</v>
      </c>
      <c r="L76" s="21">
        <v>7.9297024626780677E-2</v>
      </c>
      <c r="M76" s="12"/>
      <c r="N76" s="24">
        <f t="shared" si="13"/>
        <v>3.3878491583552823</v>
      </c>
      <c r="O76" s="23">
        <f t="shared" si="10"/>
        <v>0.58413004436444604</v>
      </c>
      <c r="P76" s="16">
        <f t="shared" si="11"/>
        <v>0.53781026985123614</v>
      </c>
      <c r="Q76" s="11">
        <v>1988</v>
      </c>
      <c r="S76" s="55"/>
      <c r="T76" s="55"/>
    </row>
    <row r="77" spans="2:20" ht="14.4" x14ac:dyDescent="0.3">
      <c r="B77" s="10">
        <v>1989</v>
      </c>
      <c r="C77" s="13">
        <v>48.382098572685969</v>
      </c>
      <c r="D77" s="13">
        <v>99.174813852554465</v>
      </c>
      <c r="E77" s="22">
        <v>160.50162496602266</v>
      </c>
      <c r="F77" s="57">
        <f t="shared" si="12"/>
        <v>86.699651493271247</v>
      </c>
      <c r="G77" s="17">
        <v>150.08275458623461</v>
      </c>
      <c r="H77" s="15"/>
      <c r="I77" s="20">
        <v>0.37821714413280177</v>
      </c>
      <c r="J77" s="14">
        <v>0.41432805575702064</v>
      </c>
      <c r="K77" s="14">
        <v>0.12633192896459119</v>
      </c>
      <c r="L77" s="21">
        <v>8.1122871145586348E-2</v>
      </c>
      <c r="M77" s="12"/>
      <c r="N77" s="24">
        <f t="shared" si="13"/>
        <v>3.3173762548744334</v>
      </c>
      <c r="O77" s="23">
        <f t="shared" si="10"/>
        <v>0.57767897272604574</v>
      </c>
      <c r="P77" s="16">
        <f t="shared" si="11"/>
        <v>0.53081599585807604</v>
      </c>
      <c r="Q77" s="11">
        <v>1989</v>
      </c>
      <c r="S77" s="55"/>
      <c r="T77" s="55"/>
    </row>
    <row r="78" spans="2:20" ht="14.4" x14ac:dyDescent="0.3">
      <c r="B78" s="10">
        <v>1990</v>
      </c>
      <c r="C78" s="13">
        <v>46.645302745187486</v>
      </c>
      <c r="D78" s="13">
        <v>99.522717230711663</v>
      </c>
      <c r="E78" s="22">
        <v>166.30063472586733</v>
      </c>
      <c r="F78" s="57">
        <f t="shared" si="12"/>
        <v>86.920212434226357</v>
      </c>
      <c r="G78" s="17">
        <v>156.98865000783999</v>
      </c>
      <c r="H78" s="15"/>
      <c r="I78" s="20">
        <v>0.37971357748075352</v>
      </c>
      <c r="J78" s="14">
        <v>0.40968373510936018</v>
      </c>
      <c r="K78" s="14">
        <v>0.12761192888045653</v>
      </c>
      <c r="L78" s="21">
        <v>8.2990758529429831E-2</v>
      </c>
      <c r="M78" s="12"/>
      <c r="N78" s="24">
        <f t="shared" si="13"/>
        <v>3.565217180266345</v>
      </c>
      <c r="O78" s="23">
        <f t="shared" si="10"/>
        <v>0.55367195290796867</v>
      </c>
      <c r="P78" s="16">
        <f t="shared" si="11"/>
        <v>0.50772229755966558</v>
      </c>
      <c r="Q78" s="11">
        <v>1990</v>
      </c>
      <c r="S78" s="55"/>
      <c r="T78" s="55"/>
    </row>
    <row r="79" spans="2:20" ht="14.4" x14ac:dyDescent="0.3">
      <c r="B79" s="10">
        <v>1991</v>
      </c>
      <c r="C79" s="13">
        <v>48.71540148893196</v>
      </c>
      <c r="D79" s="13">
        <v>103.22749934956892</v>
      </c>
      <c r="E79" s="22">
        <v>177.06015365818791</v>
      </c>
      <c r="F79" s="57">
        <f t="shared" si="12"/>
        <v>90.261384041809961</v>
      </c>
      <c r="G79" s="17">
        <v>161.68979594207119</v>
      </c>
      <c r="H79" s="15"/>
      <c r="I79" s="20">
        <v>0.39260716338482171</v>
      </c>
      <c r="J79" s="14">
        <v>0.39506542334419481</v>
      </c>
      <c r="K79" s="14">
        <v>0.12890489780422074</v>
      </c>
      <c r="L79" s="21">
        <v>8.3422515466762756E-2</v>
      </c>
      <c r="M79" s="12"/>
      <c r="N79" s="24">
        <f t="shared" si="13"/>
        <v>3.6345826627009452</v>
      </c>
      <c r="O79" s="23">
        <f t="shared" si="10"/>
        <v>0.55823797362047523</v>
      </c>
      <c r="P79" s="16">
        <f t="shared" si="11"/>
        <v>0.51166835763198681</v>
      </c>
      <c r="Q79" s="11">
        <v>1991</v>
      </c>
      <c r="S79" s="55"/>
      <c r="T79" s="55"/>
    </row>
    <row r="80" spans="2:20" ht="14.4" x14ac:dyDescent="0.3">
      <c r="B80" s="10">
        <v>1992</v>
      </c>
      <c r="C80" s="13">
        <v>50.784876384275925</v>
      </c>
      <c r="D80" s="13">
        <v>108.46602969309004</v>
      </c>
      <c r="E80" s="22">
        <v>190.08483447099707</v>
      </c>
      <c r="F80" s="57">
        <f t="shared" si="12"/>
        <v>95.558716491986928</v>
      </c>
      <c r="G80" s="17">
        <v>161.20264040507246</v>
      </c>
      <c r="H80" s="15"/>
      <c r="I80" s="20">
        <v>0.38977756323358387</v>
      </c>
      <c r="J80" s="14">
        <v>0.39578487671080659</v>
      </c>
      <c r="K80" s="14">
        <v>0.13058104144896987</v>
      </c>
      <c r="L80" s="21">
        <v>8.385651860663966E-2</v>
      </c>
      <c r="M80" s="12"/>
      <c r="N80" s="24">
        <f t="shared" si="13"/>
        <v>3.7429417575554318</v>
      </c>
      <c r="O80" s="23">
        <f t="shared" si="10"/>
        <v>0.59278629836251762</v>
      </c>
      <c r="P80" s="16">
        <f t="shared" si="11"/>
        <v>0.54307730310412006</v>
      </c>
      <c r="Q80" s="11">
        <v>1992</v>
      </c>
      <c r="S80" s="55"/>
      <c r="T80" s="55"/>
    </row>
    <row r="81" spans="2:20" ht="14.4" x14ac:dyDescent="0.3">
      <c r="B81" s="10">
        <v>1993</v>
      </c>
      <c r="C81" s="13">
        <v>49.354303051129719</v>
      </c>
      <c r="D81" s="13">
        <v>116.17635070010758</v>
      </c>
      <c r="E81" s="22">
        <v>207.07354857466115</v>
      </c>
      <c r="F81" s="57">
        <f t="shared" si="12"/>
        <v>101.06797610691437</v>
      </c>
      <c r="G81" s="17">
        <v>158.40174608327172</v>
      </c>
      <c r="H81" s="15"/>
      <c r="I81" s="20">
        <v>0.38694796308234608</v>
      </c>
      <c r="J81" s="14">
        <v>0.39650207218907291</v>
      </c>
      <c r="K81" s="14">
        <v>0.13225718509371898</v>
      </c>
      <c r="L81" s="21">
        <v>8.429277963486205E-2</v>
      </c>
      <c r="M81" s="12"/>
      <c r="N81" s="24">
        <f t="shared" si="13"/>
        <v>4.1956533832549221</v>
      </c>
      <c r="O81" s="23">
        <f t="shared" si="10"/>
        <v>0.63804837134675896</v>
      </c>
      <c r="P81" s="16">
        <f t="shared" si="11"/>
        <v>0.58426550058444393</v>
      </c>
      <c r="Q81" s="11">
        <v>1993</v>
      </c>
      <c r="S81" s="55"/>
      <c r="T81" s="55"/>
    </row>
    <row r="82" spans="2:20" ht="14.4" x14ac:dyDescent="0.3">
      <c r="B82" s="10">
        <v>1994</v>
      </c>
      <c r="C82" s="13">
        <v>50.451493167867369</v>
      </c>
      <c r="D82" s="13">
        <v>118.44880052701809</v>
      </c>
      <c r="E82" s="22">
        <v>215.685074596726</v>
      </c>
      <c r="F82" s="57">
        <f t="shared" si="12"/>
        <v>104.60865644717563</v>
      </c>
      <c r="G82" s="17">
        <v>164.56003493186057</v>
      </c>
      <c r="H82" s="15"/>
      <c r="I82" s="20">
        <v>0.37455309905808504</v>
      </c>
      <c r="J82" s="14">
        <v>0.40906562992496914</v>
      </c>
      <c r="K82" s="14">
        <v>0.1316499607189193</v>
      </c>
      <c r="L82" s="21">
        <v>8.4731310298026455E-2</v>
      </c>
      <c r="M82" s="12"/>
      <c r="N82" s="24">
        <f t="shared" si="13"/>
        <v>4.2750979416818558</v>
      </c>
      <c r="O82" s="23">
        <f t="shared" si="10"/>
        <v>0.63568688770934556</v>
      </c>
      <c r="P82" s="16">
        <f t="shared" si="11"/>
        <v>0.58182430477445823</v>
      </c>
      <c r="Q82" s="11">
        <v>1994</v>
      </c>
      <c r="S82" s="55"/>
      <c r="T82" s="55"/>
    </row>
    <row r="83" spans="2:20" ht="14.4" x14ac:dyDescent="0.3">
      <c r="B83" s="10">
        <v>1995</v>
      </c>
      <c r="C83" s="13">
        <v>42.160372398341835</v>
      </c>
      <c r="D83" s="13">
        <v>95.12157487218731</v>
      </c>
      <c r="E83" s="22">
        <v>188.55617899214499</v>
      </c>
      <c r="F83" s="57">
        <f t="shared" si="12"/>
        <v>87.691607479266764</v>
      </c>
      <c r="G83" s="17">
        <v>147.15199067505051</v>
      </c>
      <c r="H83" s="15"/>
      <c r="I83" s="20">
        <v>0.36225676265315715</v>
      </c>
      <c r="J83" s="14">
        <v>0.41998198942142989</v>
      </c>
      <c r="K83" s="14">
        <v>0.13258912552157215</v>
      </c>
      <c r="L83" s="21">
        <v>8.5172122403840728E-2</v>
      </c>
      <c r="M83" s="12"/>
      <c r="N83" s="24">
        <f t="shared" si="13"/>
        <v>4.4723556331670569</v>
      </c>
      <c r="O83" s="23">
        <f t="shared" si="10"/>
        <v>0.59592539031913205</v>
      </c>
      <c r="P83" s="16">
        <f t="shared" si="11"/>
        <v>0.54516916003131433</v>
      </c>
      <c r="Q83" s="11">
        <v>1995</v>
      </c>
      <c r="S83" s="55"/>
      <c r="T83" s="55"/>
    </row>
    <row r="84" spans="2:20" ht="14.4" x14ac:dyDescent="0.3">
      <c r="B84" s="10">
        <v>1996</v>
      </c>
      <c r="C84" s="13">
        <v>37.946877245441051</v>
      </c>
      <c r="D84" s="13">
        <v>75.332457864619954</v>
      </c>
      <c r="E84" s="22">
        <v>169.90074887220092</v>
      </c>
      <c r="F84" s="57">
        <f t="shared" si="12"/>
        <v>74.302589806520302</v>
      </c>
      <c r="G84" s="17">
        <v>147.47026178357891</v>
      </c>
      <c r="H84" s="15"/>
      <c r="I84" s="20">
        <v>0.36409663954963695</v>
      </c>
      <c r="J84" s="14">
        <v>0.41446033184862435</v>
      </c>
      <c r="K84" s="14">
        <v>0.13400000000000001</v>
      </c>
      <c r="L84" s="21">
        <v>8.7443028601738637E-2</v>
      </c>
      <c r="M84" s="12"/>
      <c r="N84" s="24">
        <f t="shared" si="13"/>
        <v>4.4773315014376536</v>
      </c>
      <c r="O84" s="23">
        <f t="shared" si="10"/>
        <v>0.50384795488844814</v>
      </c>
      <c r="P84" s="16">
        <f t="shared" si="11"/>
        <v>0.45978996375821002</v>
      </c>
      <c r="Q84" s="11">
        <v>1996</v>
      </c>
      <c r="S84" s="55"/>
      <c r="T84" s="55"/>
    </row>
    <row r="85" spans="2:20" ht="14.4" x14ac:dyDescent="0.3">
      <c r="B85" s="10">
        <v>1997</v>
      </c>
      <c r="C85" s="13">
        <v>38.830047621969044</v>
      </c>
      <c r="D85" s="13">
        <v>76.080423473855987</v>
      </c>
      <c r="E85" s="22">
        <v>168.9170675430272</v>
      </c>
      <c r="F85" s="57">
        <f t="shared" si="12"/>
        <v>75.176370962909701</v>
      </c>
      <c r="G85" s="17">
        <v>152.50372096729131</v>
      </c>
      <c r="H85" s="15"/>
      <c r="I85" s="20">
        <v>0.36103461911612678</v>
      </c>
      <c r="J85" s="14">
        <v>0.41319089792817221</v>
      </c>
      <c r="K85" s="14">
        <v>0.13600000000000001</v>
      </c>
      <c r="L85" s="21">
        <v>8.9774482955701035E-2</v>
      </c>
      <c r="M85" s="12"/>
      <c r="N85" s="24">
        <f t="shared" si="13"/>
        <v>4.3501638006608641</v>
      </c>
      <c r="O85" s="23">
        <f t="shared" si="10"/>
        <v>0.49294778177270426</v>
      </c>
      <c r="P85" s="16">
        <f t="shared" si="11"/>
        <v>0.44869364953989999</v>
      </c>
      <c r="Q85" s="11">
        <v>1997</v>
      </c>
      <c r="S85" s="55"/>
      <c r="T85" s="55"/>
    </row>
    <row r="86" spans="2:20" ht="14.4" x14ac:dyDescent="0.3">
      <c r="B86" s="10">
        <v>1998</v>
      </c>
      <c r="C86" s="13">
        <v>39.713217998497036</v>
      </c>
      <c r="D86" s="13">
        <v>76.828389083092006</v>
      </c>
      <c r="E86" s="22">
        <v>173.697413651468</v>
      </c>
      <c r="F86" s="57">
        <f t="shared" si="12"/>
        <v>77.827704255921105</v>
      </c>
      <c r="G86" s="17">
        <v>154.17225843588085</v>
      </c>
      <c r="H86" s="15"/>
      <c r="I86" s="20">
        <v>0.33452087752364223</v>
      </c>
      <c r="J86" s="14">
        <v>0.43577469612055031</v>
      </c>
      <c r="K86" s="14">
        <v>0.13753632652168057</v>
      </c>
      <c r="L86" s="21">
        <v>9.216809983412684E-2</v>
      </c>
      <c r="M86" s="12"/>
      <c r="N86" s="24">
        <f t="shared" si="13"/>
        <v>4.3737934724413829</v>
      </c>
      <c r="O86" s="23">
        <f t="shared" si="10"/>
        <v>0.50481004199785462</v>
      </c>
      <c r="P86" s="16">
        <f t="shared" si="11"/>
        <v>0.45828265964972659</v>
      </c>
      <c r="Q86" s="11">
        <v>1998</v>
      </c>
      <c r="S86" s="55"/>
      <c r="T86" s="55"/>
    </row>
    <row r="87" spans="2:20" ht="14.4" x14ac:dyDescent="0.3">
      <c r="B87" s="10">
        <v>1999</v>
      </c>
      <c r="C87" s="13">
        <v>40.895068044648134</v>
      </c>
      <c r="D87" s="13">
        <v>81.500007353658702</v>
      </c>
      <c r="E87" s="22">
        <v>176.33782142977648</v>
      </c>
      <c r="F87" s="57">
        <f t="shared" si="12"/>
        <v>81.396312596271898</v>
      </c>
      <c r="G87" s="17">
        <v>154.73278004215913</v>
      </c>
      <c r="H87" s="15"/>
      <c r="I87" s="20">
        <v>0.32876043876182115</v>
      </c>
      <c r="J87" s="14">
        <v>0.43788734806027518</v>
      </c>
      <c r="K87" s="14">
        <v>0.13976816326084027</v>
      </c>
      <c r="L87" s="21">
        <v>9.3584049917063414E-2</v>
      </c>
      <c r="M87" s="12"/>
      <c r="N87" s="24">
        <f t="shared" si="13"/>
        <v>4.3119581372808966</v>
      </c>
      <c r="O87" s="23">
        <f t="shared" si="10"/>
        <v>0.52604440102539562</v>
      </c>
      <c r="P87" s="16">
        <f t="shared" si="11"/>
        <v>0.47681503554124327</v>
      </c>
      <c r="Q87" s="11">
        <v>1999</v>
      </c>
      <c r="S87" s="55"/>
      <c r="T87" s="55"/>
    </row>
    <row r="88" spans="2:20" ht="14.4" x14ac:dyDescent="0.3">
      <c r="B88" s="10">
        <v>2000</v>
      </c>
      <c r="C88" s="13">
        <v>43.293818528688178</v>
      </c>
      <c r="D88" s="13">
        <v>86.171625624225399</v>
      </c>
      <c r="E88" s="22">
        <v>186.86493740865333</v>
      </c>
      <c r="F88" s="57">
        <f t="shared" si="12"/>
        <v>86.667668255750542</v>
      </c>
      <c r="G88" s="17">
        <v>166.10234047280886</v>
      </c>
      <c r="H88" s="15"/>
      <c r="I88" s="20">
        <v>0.32300000000000001</v>
      </c>
      <c r="J88" s="14">
        <v>0.44</v>
      </c>
      <c r="K88" s="14">
        <v>0.14199999999999999</v>
      </c>
      <c r="L88" s="21">
        <v>9.5000000000000001E-2</v>
      </c>
      <c r="M88" s="12"/>
      <c r="N88" s="24">
        <f t="shared" si="13"/>
        <v>4.3162036465974767</v>
      </c>
      <c r="O88" s="23">
        <f t="shared" si="10"/>
        <v>0.52177270957803357</v>
      </c>
      <c r="P88" s="16">
        <f t="shared" si="11"/>
        <v>0.47220430216812037</v>
      </c>
      <c r="Q88" s="11">
        <v>2000</v>
      </c>
      <c r="S88" s="55"/>
      <c r="T88" s="55"/>
    </row>
    <row r="89" spans="2:20" ht="14.4" x14ac:dyDescent="0.3">
      <c r="B89" s="10">
        <v>2001</v>
      </c>
      <c r="C89" s="13">
        <v>44.636612341249105</v>
      </c>
      <c r="D89" s="13">
        <v>87.836670137661486</v>
      </c>
      <c r="E89" s="22">
        <v>191.36128059121629</v>
      </c>
      <c r="F89" s="57">
        <f t="shared" si="12"/>
        <v>88.691328090638848</v>
      </c>
      <c r="G89" s="17">
        <v>160.90645740211195</v>
      </c>
      <c r="H89" s="15"/>
      <c r="I89" s="20">
        <v>0.32135005383728493</v>
      </c>
      <c r="J89" s="14">
        <v>0.43926597040834542</v>
      </c>
      <c r="K89" s="14">
        <v>0.14154489292135169</v>
      </c>
      <c r="L89" s="21">
        <v>9.7839082833017885E-2</v>
      </c>
      <c r="M89" s="12"/>
      <c r="N89" s="24">
        <f t="shared" si="13"/>
        <v>4.2870923789702013</v>
      </c>
      <c r="O89" s="23">
        <f t="shared" ref="O89:O99" si="14">F89/G89</f>
        <v>0.55119806577429964</v>
      </c>
      <c r="P89" s="16">
        <f t="shared" ref="P89:P99" si="15">F89/G89*(SUM(I89:K89))</f>
        <v>0.49726935255960864</v>
      </c>
      <c r="Q89" s="11">
        <v>2001</v>
      </c>
      <c r="S89" s="55"/>
      <c r="T89" s="55"/>
    </row>
    <row r="90" spans="2:20" ht="14.4" x14ac:dyDescent="0.3">
      <c r="B90" s="10">
        <v>2002</v>
      </c>
      <c r="C90" s="13">
        <v>45.954676647418871</v>
      </c>
      <c r="D90" s="13">
        <v>89.862423490684208</v>
      </c>
      <c r="E90" s="22">
        <v>192.14611773909172</v>
      </c>
      <c r="F90" s="57">
        <f t="shared" si="12"/>
        <v>89.44604678203477</v>
      </c>
      <c r="G90" s="17">
        <v>161.58415563801972</v>
      </c>
      <c r="H90" s="15"/>
      <c r="I90" s="20">
        <v>0.33037778427590864</v>
      </c>
      <c r="J90" s="14">
        <v>0.43473467942676741</v>
      </c>
      <c r="K90" s="14">
        <v>0.1381456602028516</v>
      </c>
      <c r="L90" s="21">
        <v>9.6741876094472393E-2</v>
      </c>
      <c r="M90" s="12"/>
      <c r="N90" s="24">
        <f t="shared" si="13"/>
        <v>4.1812092208439893</v>
      </c>
      <c r="O90" s="23">
        <f t="shared" si="14"/>
        <v>0.55355703923354649</v>
      </c>
      <c r="P90" s="16">
        <f t="shared" si="15"/>
        <v>0.50000489273279169</v>
      </c>
      <c r="Q90" s="11">
        <v>2002</v>
      </c>
      <c r="S90" s="55"/>
      <c r="T90" s="55"/>
    </row>
    <row r="91" spans="2:20" ht="14.4" x14ac:dyDescent="0.3">
      <c r="B91" s="10">
        <v>2003</v>
      </c>
      <c r="C91" s="13">
        <v>47.484210096489122</v>
      </c>
      <c r="D91" s="13">
        <v>91.058053638262408</v>
      </c>
      <c r="E91" s="22">
        <v>192.53123967978422</v>
      </c>
      <c r="F91" s="57">
        <f t="shared" si="12"/>
        <v>90.913102411759496</v>
      </c>
      <c r="G91" s="17">
        <v>165.95762093463458</v>
      </c>
      <c r="H91" s="15"/>
      <c r="I91" s="20">
        <v>0.32620732279226633</v>
      </c>
      <c r="J91" s="14">
        <v>0.4368806878931602</v>
      </c>
      <c r="K91" s="14">
        <v>0.13878916384044196</v>
      </c>
      <c r="L91" s="21">
        <v>9.8122825474131578E-2</v>
      </c>
      <c r="M91" s="12"/>
      <c r="N91" s="24">
        <f t="shared" si="13"/>
        <v>4.0546370949112527</v>
      </c>
      <c r="O91" s="23">
        <f t="shared" si="14"/>
        <v>0.54780914488746058</v>
      </c>
      <c r="P91" s="16">
        <f t="shared" si="15"/>
        <v>0.49405656377053503</v>
      </c>
      <c r="Q91" s="11">
        <v>2003</v>
      </c>
      <c r="S91" s="55"/>
      <c r="T91" s="55"/>
    </row>
    <row r="92" spans="2:20" ht="14.4" x14ac:dyDescent="0.3">
      <c r="B92" s="10">
        <f>B91+1</f>
        <v>2004</v>
      </c>
      <c r="C92" s="13">
        <v>48.138867124468852</v>
      </c>
      <c r="D92" s="13">
        <v>90.299466499671126</v>
      </c>
      <c r="E92" s="22">
        <v>193.76914333884045</v>
      </c>
      <c r="F92" s="57">
        <f t="shared" si="12"/>
        <v>91.964405074423439</v>
      </c>
      <c r="G92" s="17">
        <v>177.75793439100599</v>
      </c>
      <c r="H92" s="15"/>
      <c r="I92" s="20">
        <v>0.31890243317484496</v>
      </c>
      <c r="J92" s="14">
        <v>0.4381835845090431</v>
      </c>
      <c r="K92" s="14">
        <v>0.14444926327411706</v>
      </c>
      <c r="L92" s="21">
        <v>9.8464719041994817E-2</v>
      </c>
      <c r="M92" s="12"/>
      <c r="N92" s="24">
        <f t="shared" si="13"/>
        <v>4.02521195269982</v>
      </c>
      <c r="O92" s="23">
        <f t="shared" si="14"/>
        <v>0.51735752549944436</v>
      </c>
      <c r="P92" s="16">
        <f t="shared" si="15"/>
        <v>0.46641606210687986</v>
      </c>
      <c r="Q92" s="11">
        <f>Q91+1</f>
        <v>2004</v>
      </c>
      <c r="S92" s="55"/>
      <c r="T92" s="55"/>
    </row>
    <row r="93" spans="2:20" ht="14.4" x14ac:dyDescent="0.3">
      <c r="B93" s="10">
        <f t="shared" ref="B93:B99" si="16">B92+1</f>
        <v>2005</v>
      </c>
      <c r="C93" s="13">
        <v>51.134433268225692</v>
      </c>
      <c r="D93" s="13">
        <v>91.367368940500469</v>
      </c>
      <c r="E93" s="22">
        <v>194.24859048989438</v>
      </c>
      <c r="F93" s="57">
        <f t="shared" si="12"/>
        <v>94.184385585581268</v>
      </c>
      <c r="G93" s="17">
        <v>177.43130505807713</v>
      </c>
      <c r="H93" s="15"/>
      <c r="I93" s="20">
        <v>0.30759751678563568</v>
      </c>
      <c r="J93" s="14">
        <v>0.4492012375696896</v>
      </c>
      <c r="K93" s="14">
        <v>0.14498157265783659</v>
      </c>
      <c r="L93" s="21">
        <v>9.8219672986838105E-2</v>
      </c>
      <c r="M93" s="12"/>
      <c r="N93" s="24">
        <f t="shared" si="13"/>
        <v>3.7987825047549331</v>
      </c>
      <c r="O93" s="23">
        <f t="shared" si="14"/>
        <v>0.53082169211770536</v>
      </c>
      <c r="P93" s="16">
        <f t="shared" si="15"/>
        <v>0.47868455910358426</v>
      </c>
      <c r="Q93" s="11">
        <f t="shared" ref="Q93:Q99" si="17">Q92+1</f>
        <v>2005</v>
      </c>
      <c r="S93" s="55"/>
      <c r="T93" s="55"/>
    </row>
    <row r="94" spans="2:20" ht="14.4" x14ac:dyDescent="0.3">
      <c r="B94" s="10">
        <f t="shared" si="16"/>
        <v>2006</v>
      </c>
      <c r="C94" s="13">
        <v>52.891261753620512</v>
      </c>
      <c r="D94" s="13">
        <v>93.57211289621462</v>
      </c>
      <c r="E94" s="22">
        <v>197.12758760244941</v>
      </c>
      <c r="F94" s="57">
        <f t="shared" si="12"/>
        <v>97.040585863187246</v>
      </c>
      <c r="G94" s="17">
        <v>187.46876862654437</v>
      </c>
      <c r="H94" s="15"/>
      <c r="I94" s="20">
        <v>0.2999147783829666</v>
      </c>
      <c r="J94" s="14">
        <v>0.45152624449063677</v>
      </c>
      <c r="K94" s="14">
        <v>0.14794270056712433</v>
      </c>
      <c r="L94" s="21">
        <v>0.10061627655927231</v>
      </c>
      <c r="M94" s="12"/>
      <c r="N94" s="24">
        <f t="shared" si="13"/>
        <v>3.7270350728389579</v>
      </c>
      <c r="O94" s="23">
        <f t="shared" si="14"/>
        <v>0.51763601251631053</v>
      </c>
      <c r="P94" s="16">
        <f t="shared" si="15"/>
        <v>0.4655534043239305</v>
      </c>
      <c r="Q94" s="11">
        <f t="shared" si="17"/>
        <v>2006</v>
      </c>
      <c r="S94" s="55"/>
      <c r="T94" s="55"/>
    </row>
    <row r="95" spans="2:20" ht="14.4" x14ac:dyDescent="0.3">
      <c r="B95" s="10">
        <f t="shared" si="16"/>
        <v>2007</v>
      </c>
      <c r="C95" s="13">
        <v>53.630800780945833</v>
      </c>
      <c r="D95" s="13">
        <v>93.791820070438135</v>
      </c>
      <c r="E95" s="22">
        <v>197.69443045682061</v>
      </c>
      <c r="F95" s="57">
        <f t="shared" si="12"/>
        <v>97.337693133240293</v>
      </c>
      <c r="G95" s="17">
        <v>192.56468422490246</v>
      </c>
      <c r="H95" s="15"/>
      <c r="I95" s="20">
        <v>0.30038991911242235</v>
      </c>
      <c r="J95" s="14">
        <v>0.45250825412453605</v>
      </c>
      <c r="K95" s="14">
        <v>0.14681273106608883</v>
      </c>
      <c r="L95" s="21">
        <v>0.10028909569695281</v>
      </c>
      <c r="M95" s="12"/>
      <c r="N95" s="24">
        <f t="shared" si="13"/>
        <v>3.6862106770380034</v>
      </c>
      <c r="O95" s="23">
        <f t="shared" si="14"/>
        <v>0.50548050139638523</v>
      </c>
      <c r="P95" s="16">
        <f t="shared" si="15"/>
        <v>0.45478631901889949</v>
      </c>
      <c r="Q95" s="11">
        <f t="shared" si="17"/>
        <v>2007</v>
      </c>
      <c r="S95" s="55"/>
      <c r="T95" s="55"/>
    </row>
    <row r="96" spans="2:20" ht="14.4" x14ac:dyDescent="0.3">
      <c r="B96" s="10">
        <f t="shared" si="16"/>
        <v>2008</v>
      </c>
      <c r="C96" s="13">
        <v>52.640213588704192</v>
      </c>
      <c r="D96" s="13">
        <v>91.892515721917817</v>
      </c>
      <c r="E96" s="22">
        <v>191.69560799966797</v>
      </c>
      <c r="F96" s="57">
        <f t="shared" si="12"/>
        <v>95.43526353293791</v>
      </c>
      <c r="G96" s="17">
        <v>192.5517862932941</v>
      </c>
      <c r="H96" s="15"/>
      <c r="I96" s="20">
        <v>0.29817820561540809</v>
      </c>
      <c r="J96" s="14">
        <v>0.45263816073824636</v>
      </c>
      <c r="K96" s="14">
        <v>0.1492217188117122</v>
      </c>
      <c r="L96" s="21">
        <v>9.9961914834633292E-2</v>
      </c>
      <c r="M96" s="12"/>
      <c r="N96" s="24">
        <f t="shared" si="13"/>
        <v>3.6416191145699113</v>
      </c>
      <c r="O96" s="23">
        <f t="shared" si="14"/>
        <v>0.49563426738389904</v>
      </c>
      <c r="P96" s="16">
        <f t="shared" si="15"/>
        <v>0.44608971695854382</v>
      </c>
      <c r="Q96" s="11">
        <f t="shared" si="17"/>
        <v>2008</v>
      </c>
      <c r="S96" s="55"/>
      <c r="T96" s="55"/>
    </row>
    <row r="97" spans="2:20" ht="14.4" x14ac:dyDescent="0.3">
      <c r="B97" s="10">
        <f t="shared" si="16"/>
        <v>2009</v>
      </c>
      <c r="C97" s="13">
        <v>50.209152891155725</v>
      </c>
      <c r="D97" s="13">
        <v>86.427908433294348</v>
      </c>
      <c r="E97" s="22">
        <v>181.63437023263018</v>
      </c>
      <c r="F97" s="57">
        <f t="shared" si="12"/>
        <v>90.054725796198696</v>
      </c>
      <c r="G97" s="17">
        <v>173.45353159090857</v>
      </c>
      <c r="H97" s="15"/>
      <c r="I97" s="20">
        <v>0.28708627878087034</v>
      </c>
      <c r="J97" s="14">
        <v>0.46945123670662126</v>
      </c>
      <c r="K97" s="14">
        <v>0.143500569677875</v>
      </c>
      <c r="L97" s="21">
        <v>9.9961914834633292E-2</v>
      </c>
      <c r="M97" s="12"/>
      <c r="N97" s="24">
        <f t="shared" si="13"/>
        <v>3.6175549630638129</v>
      </c>
      <c r="O97" s="23">
        <f t="shared" si="14"/>
        <v>0.5191864643528471</v>
      </c>
      <c r="P97" s="16">
        <f t="shared" si="15"/>
        <v>0.46728759121991337</v>
      </c>
      <c r="Q97" s="11">
        <f t="shared" si="17"/>
        <v>2009</v>
      </c>
      <c r="S97" s="55"/>
      <c r="T97" s="55"/>
    </row>
    <row r="98" spans="2:20" ht="14.4" x14ac:dyDescent="0.3">
      <c r="B98" s="10">
        <f t="shared" si="16"/>
        <v>2010</v>
      </c>
      <c r="C98" s="13">
        <v>49.140270677600739</v>
      </c>
      <c r="D98" s="13">
        <v>84.088995753633213</v>
      </c>
      <c r="E98" s="22">
        <v>173.86561924872171</v>
      </c>
      <c r="F98" s="57">
        <f t="shared" si="12"/>
        <v>88.260465302216119</v>
      </c>
      <c r="G98" s="17">
        <v>179.1062224521437</v>
      </c>
      <c r="H98" s="15"/>
      <c r="I98" s="20">
        <v>0.2748119329757352</v>
      </c>
      <c r="J98" s="14">
        <v>0.47642563332466142</v>
      </c>
      <c r="K98" s="14">
        <v>0.14880051886497001</v>
      </c>
      <c r="L98" s="21">
        <v>9.9961914834633292E-2</v>
      </c>
      <c r="M98" s="12"/>
      <c r="N98" s="24">
        <f t="shared" si="13"/>
        <v>3.5381494007108438</v>
      </c>
      <c r="O98" s="23">
        <f t="shared" si="14"/>
        <v>0.49278279723530477</v>
      </c>
      <c r="P98" s="16">
        <f t="shared" si="15"/>
        <v>0.44352328522609685</v>
      </c>
      <c r="Q98" s="11">
        <f t="shared" si="17"/>
        <v>2010</v>
      </c>
      <c r="S98" s="55"/>
      <c r="T98" s="55"/>
    </row>
    <row r="99" spans="2:20" ht="14.4" x14ac:dyDescent="0.3">
      <c r="B99" s="10">
        <f t="shared" si="16"/>
        <v>2011</v>
      </c>
      <c r="C99" s="13">
        <v>49.19757024225342</v>
      </c>
      <c r="D99" s="13">
        <v>82.802530240590315</v>
      </c>
      <c r="E99" s="22">
        <v>170.74056891158463</v>
      </c>
      <c r="F99" s="57">
        <f t="shared" si="12"/>
        <v>87.797316709500066</v>
      </c>
      <c r="G99" s="17">
        <v>183.390113984235</v>
      </c>
      <c r="H99" s="15"/>
      <c r="I99" s="20">
        <v>0.26122503797925622</v>
      </c>
      <c r="J99" s="14">
        <v>0.48786636698089603</v>
      </c>
      <c r="K99" s="14">
        <v>0.15094668020521437</v>
      </c>
      <c r="L99" s="21">
        <v>9.9961914834633292E-2</v>
      </c>
      <c r="M99" s="12"/>
      <c r="N99" s="24">
        <f t="shared" si="13"/>
        <v>3.4705081586517821</v>
      </c>
      <c r="O99" s="23">
        <f t="shared" si="14"/>
        <v>0.47874618103485939</v>
      </c>
      <c r="P99" s="16">
        <f t="shared" si="15"/>
        <v>0.43088979605884681</v>
      </c>
      <c r="Q99" s="11">
        <f t="shared" si="17"/>
        <v>2011</v>
      </c>
      <c r="S99" s="55"/>
      <c r="T99" s="55"/>
    </row>
    <row r="100" spans="2:20" x14ac:dyDescent="0.25">
      <c r="B100" s="18"/>
      <c r="C100" s="4"/>
      <c r="D100" s="4"/>
      <c r="E100" s="4"/>
      <c r="F100" s="4"/>
      <c r="G100" s="4"/>
      <c r="H100" s="4"/>
      <c r="I100" s="4"/>
      <c r="J100" s="4"/>
      <c r="K100" s="4"/>
      <c r="L100" s="4"/>
      <c r="M100" s="4"/>
      <c r="N100" s="4"/>
      <c r="O100" s="4"/>
      <c r="P100" s="4"/>
      <c r="Q100" s="19"/>
    </row>
    <row r="101" spans="2:20" x14ac:dyDescent="0.25">
      <c r="C101" s="1"/>
      <c r="D101" s="1"/>
    </row>
    <row r="102" spans="2:20" ht="15.6" x14ac:dyDescent="0.25">
      <c r="B102" s="40" t="s">
        <v>28</v>
      </c>
      <c r="C102" s="41"/>
      <c r="D102" s="41"/>
      <c r="E102" s="42"/>
      <c r="F102" s="42"/>
      <c r="G102" s="43"/>
      <c r="I102" s="40" t="s">
        <v>30</v>
      </c>
      <c r="J102" s="42"/>
      <c r="K102" s="42"/>
      <c r="L102" s="43"/>
      <c r="N102" s="40" t="s">
        <v>34</v>
      </c>
      <c r="O102" s="42"/>
      <c r="P102" s="42"/>
      <c r="Q102" s="52"/>
    </row>
    <row r="103" spans="2:20" ht="15.6" x14ac:dyDescent="0.25">
      <c r="B103" s="44" t="s">
        <v>29</v>
      </c>
      <c r="C103" s="45"/>
      <c r="D103" s="45"/>
      <c r="E103" s="46"/>
      <c r="F103" s="46"/>
      <c r="G103" s="47"/>
      <c r="I103" s="44" t="s">
        <v>31</v>
      </c>
      <c r="J103" s="46"/>
      <c r="K103" s="46"/>
      <c r="L103" s="47"/>
      <c r="N103" s="44" t="s">
        <v>35</v>
      </c>
      <c r="O103" s="46"/>
      <c r="P103" s="46"/>
      <c r="Q103" s="53"/>
    </row>
    <row r="104" spans="2:20" ht="15.6" x14ac:dyDescent="0.25">
      <c r="B104" s="44" t="s">
        <v>27</v>
      </c>
      <c r="C104" s="45"/>
      <c r="D104" s="45"/>
      <c r="E104" s="46"/>
      <c r="F104" s="46"/>
      <c r="G104" s="47"/>
      <c r="I104" s="44" t="s">
        <v>32</v>
      </c>
      <c r="J104" s="46"/>
      <c r="K104" s="46"/>
      <c r="L104" s="47"/>
      <c r="N104" s="44" t="s">
        <v>41</v>
      </c>
      <c r="O104" s="46"/>
      <c r="P104" s="46"/>
      <c r="Q104" s="53"/>
    </row>
    <row r="105" spans="2:20" ht="15.6" x14ac:dyDescent="0.25">
      <c r="B105" s="48" t="s">
        <v>38</v>
      </c>
      <c r="C105" s="49"/>
      <c r="D105" s="49"/>
      <c r="E105" s="50"/>
      <c r="F105" s="50"/>
      <c r="G105" s="51"/>
      <c r="I105" s="48" t="s">
        <v>33</v>
      </c>
      <c r="J105" s="50"/>
      <c r="K105" s="50"/>
      <c r="L105" s="51"/>
      <c r="N105" s="48"/>
      <c r="O105" s="50"/>
      <c r="P105" s="50"/>
      <c r="Q105" s="54"/>
    </row>
    <row r="106" spans="2:20"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8:P19 P21 P25:P9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18" width="9.109375" style="1"/>
    <col min="19" max="19" width="8.88671875" style="1"/>
    <col min="20" max="226" width="9.109375" style="1"/>
    <col min="227" max="227" width="6.109375" style="1" customWidth="1"/>
    <col min="228" max="233" width="10.44140625" style="1" customWidth="1"/>
    <col min="234" max="234" width="6" style="1" customWidth="1"/>
    <col min="235" max="240" width="10.5546875" style="1" customWidth="1"/>
    <col min="241" max="482" width="9.109375" style="1"/>
    <col min="483" max="483" width="6.109375" style="1" customWidth="1"/>
    <col min="484" max="489" width="10.44140625" style="1" customWidth="1"/>
    <col min="490" max="490" width="6" style="1" customWidth="1"/>
    <col min="491" max="496" width="10.5546875" style="1" customWidth="1"/>
    <col min="497" max="738" width="9.109375" style="1"/>
    <col min="739" max="739" width="6.109375" style="1" customWidth="1"/>
    <col min="740" max="745" width="10.44140625" style="1" customWidth="1"/>
    <col min="746" max="746" width="6" style="1" customWidth="1"/>
    <col min="747" max="752" width="10.5546875" style="1" customWidth="1"/>
    <col min="753" max="994" width="9.109375" style="1"/>
    <col min="995" max="995" width="6.109375" style="1" customWidth="1"/>
    <col min="996" max="1001" width="10.44140625" style="1" customWidth="1"/>
    <col min="1002" max="1002" width="6" style="1" customWidth="1"/>
    <col min="1003" max="1008" width="10.5546875" style="1" customWidth="1"/>
    <col min="1009" max="1250" width="9.109375" style="1"/>
    <col min="1251" max="1251" width="6.109375" style="1" customWidth="1"/>
    <col min="1252" max="1257" width="10.44140625" style="1" customWidth="1"/>
    <col min="1258" max="1258" width="6" style="1" customWidth="1"/>
    <col min="1259" max="1264" width="10.5546875" style="1" customWidth="1"/>
    <col min="1265" max="1506" width="9.109375" style="1"/>
    <col min="1507" max="1507" width="6.109375" style="1" customWidth="1"/>
    <col min="1508" max="1513" width="10.44140625" style="1" customWidth="1"/>
    <col min="1514" max="1514" width="6" style="1" customWidth="1"/>
    <col min="1515" max="1520" width="10.5546875" style="1" customWidth="1"/>
    <col min="1521" max="1762" width="9.109375" style="1"/>
    <col min="1763" max="1763" width="6.109375" style="1" customWidth="1"/>
    <col min="1764" max="1769" width="10.44140625" style="1" customWidth="1"/>
    <col min="1770" max="1770" width="6" style="1" customWidth="1"/>
    <col min="1771" max="1776" width="10.5546875" style="1" customWidth="1"/>
    <col min="1777" max="2018" width="9.109375" style="1"/>
    <col min="2019" max="2019" width="6.109375" style="1" customWidth="1"/>
    <col min="2020" max="2025" width="10.44140625" style="1" customWidth="1"/>
    <col min="2026" max="2026" width="6" style="1" customWidth="1"/>
    <col min="2027" max="2032" width="10.5546875" style="1" customWidth="1"/>
    <col min="2033" max="2274" width="9.109375" style="1"/>
    <col min="2275" max="2275" width="6.109375" style="1" customWidth="1"/>
    <col min="2276" max="2281" width="10.44140625" style="1" customWidth="1"/>
    <col min="2282" max="2282" width="6" style="1" customWidth="1"/>
    <col min="2283" max="2288" width="10.5546875" style="1" customWidth="1"/>
    <col min="2289" max="2530" width="9.109375" style="1"/>
    <col min="2531" max="2531" width="6.109375" style="1" customWidth="1"/>
    <col min="2532" max="2537" width="10.44140625" style="1" customWidth="1"/>
    <col min="2538" max="2538" width="6" style="1" customWidth="1"/>
    <col min="2539" max="2544" width="10.5546875" style="1" customWidth="1"/>
    <col min="2545" max="2786" width="9.109375" style="1"/>
    <col min="2787" max="2787" width="6.109375" style="1" customWidth="1"/>
    <col min="2788" max="2793" width="10.44140625" style="1" customWidth="1"/>
    <col min="2794" max="2794" width="6" style="1" customWidth="1"/>
    <col min="2795" max="2800" width="10.5546875" style="1" customWidth="1"/>
    <col min="2801" max="3042" width="9.109375" style="1"/>
    <col min="3043" max="3043" width="6.109375" style="1" customWidth="1"/>
    <col min="3044" max="3049" width="10.44140625" style="1" customWidth="1"/>
    <col min="3050" max="3050" width="6" style="1" customWidth="1"/>
    <col min="3051" max="3056" width="10.5546875" style="1" customWidth="1"/>
    <col min="3057" max="3298" width="9.109375" style="1"/>
    <col min="3299" max="3299" width="6.109375" style="1" customWidth="1"/>
    <col min="3300" max="3305" width="10.44140625" style="1" customWidth="1"/>
    <col min="3306" max="3306" width="6" style="1" customWidth="1"/>
    <col min="3307" max="3312" width="10.5546875" style="1" customWidth="1"/>
    <col min="3313" max="3554" width="9.109375" style="1"/>
    <col min="3555" max="3555" width="6.109375" style="1" customWidth="1"/>
    <col min="3556" max="3561" width="10.44140625" style="1" customWidth="1"/>
    <col min="3562" max="3562" width="6" style="1" customWidth="1"/>
    <col min="3563" max="3568" width="10.5546875" style="1" customWidth="1"/>
    <col min="3569" max="3810" width="9.109375" style="1"/>
    <col min="3811" max="3811" width="6.109375" style="1" customWidth="1"/>
    <col min="3812" max="3817" width="10.44140625" style="1" customWidth="1"/>
    <col min="3818" max="3818" width="6" style="1" customWidth="1"/>
    <col min="3819" max="3824" width="10.5546875" style="1" customWidth="1"/>
    <col min="3825" max="4066" width="9.109375" style="1"/>
    <col min="4067" max="4067" width="6.109375" style="1" customWidth="1"/>
    <col min="4068" max="4073" width="10.44140625" style="1" customWidth="1"/>
    <col min="4074" max="4074" width="6" style="1" customWidth="1"/>
    <col min="4075" max="4080" width="10.5546875" style="1" customWidth="1"/>
    <col min="4081" max="4322" width="9.109375" style="1"/>
    <col min="4323" max="4323" width="6.109375" style="1" customWidth="1"/>
    <col min="4324" max="4329" width="10.44140625" style="1" customWidth="1"/>
    <col min="4330" max="4330" width="6" style="1" customWidth="1"/>
    <col min="4331" max="4336" width="10.5546875" style="1" customWidth="1"/>
    <col min="4337" max="4578" width="9.109375" style="1"/>
    <col min="4579" max="4579" width="6.109375" style="1" customWidth="1"/>
    <col min="4580" max="4585" width="10.44140625" style="1" customWidth="1"/>
    <col min="4586" max="4586" width="6" style="1" customWidth="1"/>
    <col min="4587" max="4592" width="10.5546875" style="1" customWidth="1"/>
    <col min="4593" max="4834" width="9.109375" style="1"/>
    <col min="4835" max="4835" width="6.109375" style="1" customWidth="1"/>
    <col min="4836" max="4841" width="10.44140625" style="1" customWidth="1"/>
    <col min="4842" max="4842" width="6" style="1" customWidth="1"/>
    <col min="4843" max="4848" width="10.5546875" style="1" customWidth="1"/>
    <col min="4849" max="5090" width="9.109375" style="1"/>
    <col min="5091" max="5091" width="6.109375" style="1" customWidth="1"/>
    <col min="5092" max="5097" width="10.44140625" style="1" customWidth="1"/>
    <col min="5098" max="5098" width="6" style="1" customWidth="1"/>
    <col min="5099" max="5104" width="10.5546875" style="1" customWidth="1"/>
    <col min="5105" max="5346" width="9.109375" style="1"/>
    <col min="5347" max="5347" width="6.109375" style="1" customWidth="1"/>
    <col min="5348" max="5353" width="10.44140625" style="1" customWidth="1"/>
    <col min="5354" max="5354" width="6" style="1" customWidth="1"/>
    <col min="5355" max="5360" width="10.5546875" style="1" customWidth="1"/>
    <col min="5361" max="5602" width="9.109375" style="1"/>
    <col min="5603" max="5603" width="6.109375" style="1" customWidth="1"/>
    <col min="5604" max="5609" width="10.44140625" style="1" customWidth="1"/>
    <col min="5610" max="5610" width="6" style="1" customWidth="1"/>
    <col min="5611" max="5616" width="10.5546875" style="1" customWidth="1"/>
    <col min="5617" max="5858" width="9.109375" style="1"/>
    <col min="5859" max="5859" width="6.109375" style="1" customWidth="1"/>
    <col min="5860" max="5865" width="10.44140625" style="1" customWidth="1"/>
    <col min="5866" max="5866" width="6" style="1" customWidth="1"/>
    <col min="5867" max="5872" width="10.5546875" style="1" customWidth="1"/>
    <col min="5873" max="6114" width="9.109375" style="1"/>
    <col min="6115" max="6115" width="6.109375" style="1" customWidth="1"/>
    <col min="6116" max="6121" width="10.44140625" style="1" customWidth="1"/>
    <col min="6122" max="6122" width="6" style="1" customWidth="1"/>
    <col min="6123" max="6128" width="10.5546875" style="1" customWidth="1"/>
    <col min="6129" max="6370" width="9.109375" style="1"/>
    <col min="6371" max="6371" width="6.109375" style="1" customWidth="1"/>
    <col min="6372" max="6377" width="10.44140625" style="1" customWidth="1"/>
    <col min="6378" max="6378" width="6" style="1" customWidth="1"/>
    <col min="6379" max="6384" width="10.5546875" style="1" customWidth="1"/>
    <col min="6385" max="6626" width="9.109375" style="1"/>
    <col min="6627" max="6627" width="6.109375" style="1" customWidth="1"/>
    <col min="6628" max="6633" width="10.44140625" style="1" customWidth="1"/>
    <col min="6634" max="6634" width="6" style="1" customWidth="1"/>
    <col min="6635" max="6640" width="10.5546875" style="1" customWidth="1"/>
    <col min="6641" max="6882" width="9.109375" style="1"/>
    <col min="6883" max="6883" width="6.109375" style="1" customWidth="1"/>
    <col min="6884" max="6889" width="10.44140625" style="1" customWidth="1"/>
    <col min="6890" max="6890" width="6" style="1" customWidth="1"/>
    <col min="6891" max="6896" width="10.5546875" style="1" customWidth="1"/>
    <col min="6897" max="7138" width="9.109375" style="1"/>
    <col min="7139" max="7139" width="6.109375" style="1" customWidth="1"/>
    <col min="7140" max="7145" width="10.44140625" style="1" customWidth="1"/>
    <col min="7146" max="7146" width="6" style="1" customWidth="1"/>
    <col min="7147" max="7152" width="10.5546875" style="1" customWidth="1"/>
    <col min="7153" max="7394" width="9.109375" style="1"/>
    <col min="7395" max="7395" width="6.109375" style="1" customWidth="1"/>
    <col min="7396" max="7401" width="10.44140625" style="1" customWidth="1"/>
    <col min="7402" max="7402" width="6" style="1" customWidth="1"/>
    <col min="7403" max="7408" width="10.5546875" style="1" customWidth="1"/>
    <col min="7409" max="7650" width="9.109375" style="1"/>
    <col min="7651" max="7651" width="6.109375" style="1" customWidth="1"/>
    <col min="7652" max="7657" width="10.44140625" style="1" customWidth="1"/>
    <col min="7658" max="7658" width="6" style="1" customWidth="1"/>
    <col min="7659" max="7664" width="10.5546875" style="1" customWidth="1"/>
    <col min="7665" max="7906" width="9.109375" style="1"/>
    <col min="7907" max="7907" width="6.109375" style="1" customWidth="1"/>
    <col min="7908" max="7913" width="10.44140625" style="1" customWidth="1"/>
    <col min="7914" max="7914" width="6" style="1" customWidth="1"/>
    <col min="7915" max="7920" width="10.5546875" style="1" customWidth="1"/>
    <col min="7921" max="8162" width="9.109375" style="1"/>
    <col min="8163" max="8163" width="6.109375" style="1" customWidth="1"/>
    <col min="8164" max="8169" width="10.44140625" style="1" customWidth="1"/>
    <col min="8170" max="8170" width="6" style="1" customWidth="1"/>
    <col min="8171" max="8176" width="10.5546875" style="1" customWidth="1"/>
    <col min="8177" max="8418" width="9.109375" style="1"/>
    <col min="8419" max="8419" width="6.109375" style="1" customWidth="1"/>
    <col min="8420" max="8425" width="10.44140625" style="1" customWidth="1"/>
    <col min="8426" max="8426" width="6" style="1" customWidth="1"/>
    <col min="8427" max="8432" width="10.5546875" style="1" customWidth="1"/>
    <col min="8433" max="8674" width="9.109375" style="1"/>
    <col min="8675" max="8675" width="6.109375" style="1" customWidth="1"/>
    <col min="8676" max="8681" width="10.44140625" style="1" customWidth="1"/>
    <col min="8682" max="8682" width="6" style="1" customWidth="1"/>
    <col min="8683" max="8688" width="10.5546875" style="1" customWidth="1"/>
    <col min="8689" max="8930" width="9.109375" style="1"/>
    <col min="8931" max="8931" width="6.109375" style="1" customWidth="1"/>
    <col min="8932" max="8937" width="10.44140625" style="1" customWidth="1"/>
    <col min="8938" max="8938" width="6" style="1" customWidth="1"/>
    <col min="8939" max="8944" width="10.5546875" style="1" customWidth="1"/>
    <col min="8945" max="9186" width="9.109375" style="1"/>
    <col min="9187" max="9187" width="6.109375" style="1" customWidth="1"/>
    <col min="9188" max="9193" width="10.44140625" style="1" customWidth="1"/>
    <col min="9194" max="9194" width="6" style="1" customWidth="1"/>
    <col min="9195" max="9200" width="10.5546875" style="1" customWidth="1"/>
    <col min="9201" max="9442" width="9.109375" style="1"/>
    <col min="9443" max="9443" width="6.109375" style="1" customWidth="1"/>
    <col min="9444" max="9449" width="10.44140625" style="1" customWidth="1"/>
    <col min="9450" max="9450" width="6" style="1" customWidth="1"/>
    <col min="9451" max="9456" width="10.5546875" style="1" customWidth="1"/>
    <col min="9457" max="9698" width="9.109375" style="1"/>
    <col min="9699" max="9699" width="6.109375" style="1" customWidth="1"/>
    <col min="9700" max="9705" width="10.44140625" style="1" customWidth="1"/>
    <col min="9706" max="9706" width="6" style="1" customWidth="1"/>
    <col min="9707" max="9712" width="10.5546875" style="1" customWidth="1"/>
    <col min="9713" max="9954" width="9.109375" style="1"/>
    <col min="9955" max="9955" width="6.109375" style="1" customWidth="1"/>
    <col min="9956" max="9961" width="10.44140625" style="1" customWidth="1"/>
    <col min="9962" max="9962" width="6" style="1" customWidth="1"/>
    <col min="9963" max="9968" width="10.5546875" style="1" customWidth="1"/>
    <col min="9969" max="10210" width="9.109375" style="1"/>
    <col min="10211" max="10211" width="6.109375" style="1" customWidth="1"/>
    <col min="10212" max="10217" width="10.44140625" style="1" customWidth="1"/>
    <col min="10218" max="10218" width="6" style="1" customWidth="1"/>
    <col min="10219" max="10224" width="10.5546875" style="1" customWidth="1"/>
    <col min="10225" max="10466" width="9.109375" style="1"/>
    <col min="10467" max="10467" width="6.109375" style="1" customWidth="1"/>
    <col min="10468" max="10473" width="10.44140625" style="1" customWidth="1"/>
    <col min="10474" max="10474" width="6" style="1" customWidth="1"/>
    <col min="10475" max="10480" width="10.5546875" style="1" customWidth="1"/>
    <col min="10481" max="10722" width="9.109375" style="1"/>
    <col min="10723" max="10723" width="6.109375" style="1" customWidth="1"/>
    <col min="10724" max="10729" width="10.44140625" style="1" customWidth="1"/>
    <col min="10730" max="10730" width="6" style="1" customWidth="1"/>
    <col min="10731" max="10736" width="10.5546875" style="1" customWidth="1"/>
    <col min="10737" max="10978" width="9.109375" style="1"/>
    <col min="10979" max="10979" width="6.109375" style="1" customWidth="1"/>
    <col min="10980" max="10985" width="10.44140625" style="1" customWidth="1"/>
    <col min="10986" max="10986" width="6" style="1" customWidth="1"/>
    <col min="10987" max="10992" width="10.5546875" style="1" customWidth="1"/>
    <col min="10993" max="11234" width="9.109375" style="1"/>
    <col min="11235" max="11235" width="6.109375" style="1" customWidth="1"/>
    <col min="11236" max="11241" width="10.44140625" style="1" customWidth="1"/>
    <col min="11242" max="11242" width="6" style="1" customWidth="1"/>
    <col min="11243" max="11248" width="10.5546875" style="1" customWidth="1"/>
    <col min="11249" max="11490" width="9.109375" style="1"/>
    <col min="11491" max="11491" width="6.109375" style="1" customWidth="1"/>
    <col min="11492" max="11497" width="10.44140625" style="1" customWidth="1"/>
    <col min="11498" max="11498" width="6" style="1" customWidth="1"/>
    <col min="11499" max="11504" width="10.5546875" style="1" customWidth="1"/>
    <col min="11505" max="11746" width="9.109375" style="1"/>
    <col min="11747" max="11747" width="6.109375" style="1" customWidth="1"/>
    <col min="11748" max="11753" width="10.44140625" style="1" customWidth="1"/>
    <col min="11754" max="11754" width="6" style="1" customWidth="1"/>
    <col min="11755" max="11760" width="10.5546875" style="1" customWidth="1"/>
    <col min="11761" max="12002" width="9.109375" style="1"/>
    <col min="12003" max="12003" width="6.109375" style="1" customWidth="1"/>
    <col min="12004" max="12009" width="10.44140625" style="1" customWidth="1"/>
    <col min="12010" max="12010" width="6" style="1" customWidth="1"/>
    <col min="12011" max="12016" width="10.5546875" style="1" customWidth="1"/>
    <col min="12017" max="12258" width="9.109375" style="1"/>
    <col min="12259" max="12259" width="6.109375" style="1" customWidth="1"/>
    <col min="12260" max="12265" width="10.44140625" style="1" customWidth="1"/>
    <col min="12266" max="12266" width="6" style="1" customWidth="1"/>
    <col min="12267" max="12272" width="10.5546875" style="1" customWidth="1"/>
    <col min="12273" max="12514" width="9.109375" style="1"/>
    <col min="12515" max="12515" width="6.109375" style="1" customWidth="1"/>
    <col min="12516" max="12521" width="10.44140625" style="1" customWidth="1"/>
    <col min="12522" max="12522" width="6" style="1" customWidth="1"/>
    <col min="12523" max="12528" width="10.5546875" style="1" customWidth="1"/>
    <col min="12529" max="12770" width="9.109375" style="1"/>
    <col min="12771" max="12771" width="6.109375" style="1" customWidth="1"/>
    <col min="12772" max="12777" width="10.44140625" style="1" customWidth="1"/>
    <col min="12778" max="12778" width="6" style="1" customWidth="1"/>
    <col min="12779" max="12784" width="10.5546875" style="1" customWidth="1"/>
    <col min="12785" max="13026" width="9.109375" style="1"/>
    <col min="13027" max="13027" width="6.109375" style="1" customWidth="1"/>
    <col min="13028" max="13033" width="10.44140625" style="1" customWidth="1"/>
    <col min="13034" max="13034" width="6" style="1" customWidth="1"/>
    <col min="13035" max="13040" width="10.5546875" style="1" customWidth="1"/>
    <col min="13041" max="13282" width="9.109375" style="1"/>
    <col min="13283" max="13283" width="6.109375" style="1" customWidth="1"/>
    <col min="13284" max="13289" width="10.44140625" style="1" customWidth="1"/>
    <col min="13290" max="13290" width="6" style="1" customWidth="1"/>
    <col min="13291" max="13296" width="10.5546875" style="1" customWidth="1"/>
    <col min="13297" max="13538" width="9.109375" style="1"/>
    <col min="13539" max="13539" width="6.109375" style="1" customWidth="1"/>
    <col min="13540" max="13545" width="10.44140625" style="1" customWidth="1"/>
    <col min="13546" max="13546" width="6" style="1" customWidth="1"/>
    <col min="13547" max="13552" width="10.5546875" style="1" customWidth="1"/>
    <col min="13553" max="13794" width="9.109375" style="1"/>
    <col min="13795" max="13795" width="6.109375" style="1" customWidth="1"/>
    <col min="13796" max="13801" width="10.44140625" style="1" customWidth="1"/>
    <col min="13802" max="13802" width="6" style="1" customWidth="1"/>
    <col min="13803" max="13808" width="10.5546875" style="1" customWidth="1"/>
    <col min="13809" max="14050" width="9.109375" style="1"/>
    <col min="14051" max="14051" width="6.109375" style="1" customWidth="1"/>
    <col min="14052" max="14057" width="10.44140625" style="1" customWidth="1"/>
    <col min="14058" max="14058" width="6" style="1" customWidth="1"/>
    <col min="14059" max="14064" width="10.5546875" style="1" customWidth="1"/>
    <col min="14065" max="14306" width="9.109375" style="1"/>
    <col min="14307" max="14307" width="6.109375" style="1" customWidth="1"/>
    <col min="14308" max="14313" width="10.44140625" style="1" customWidth="1"/>
    <col min="14314" max="14314" width="6" style="1" customWidth="1"/>
    <col min="14315" max="14320" width="10.5546875" style="1" customWidth="1"/>
    <col min="14321" max="14562" width="9.109375" style="1"/>
    <col min="14563" max="14563" width="6.109375" style="1" customWidth="1"/>
    <col min="14564" max="14569" width="10.44140625" style="1" customWidth="1"/>
    <col min="14570" max="14570" width="6" style="1" customWidth="1"/>
    <col min="14571" max="14576" width="10.5546875" style="1" customWidth="1"/>
    <col min="14577" max="14818" width="9.109375" style="1"/>
    <col min="14819" max="14819" width="6.109375" style="1" customWidth="1"/>
    <col min="14820" max="14825" width="10.44140625" style="1" customWidth="1"/>
    <col min="14826" max="14826" width="6" style="1" customWidth="1"/>
    <col min="14827" max="14832" width="10.5546875" style="1" customWidth="1"/>
    <col min="14833" max="15074" width="9.109375" style="1"/>
    <col min="15075" max="15075" width="6.109375" style="1" customWidth="1"/>
    <col min="15076" max="15081" width="10.44140625" style="1" customWidth="1"/>
    <col min="15082" max="15082" width="6" style="1" customWidth="1"/>
    <col min="15083" max="15088" width="10.5546875" style="1" customWidth="1"/>
    <col min="15089" max="15330" width="9.109375" style="1"/>
    <col min="15331" max="15331" width="6.109375" style="1" customWidth="1"/>
    <col min="15332" max="15337" width="10.44140625" style="1" customWidth="1"/>
    <col min="15338" max="15338" width="6" style="1" customWidth="1"/>
    <col min="15339" max="15344" width="10.5546875" style="1" customWidth="1"/>
    <col min="15345" max="15586" width="9.109375" style="1"/>
    <col min="15587" max="15587" width="6.109375" style="1" customWidth="1"/>
    <col min="15588" max="15593" width="10.44140625" style="1" customWidth="1"/>
    <col min="15594" max="15594" width="6" style="1" customWidth="1"/>
    <col min="15595" max="15600" width="10.5546875" style="1" customWidth="1"/>
    <col min="15601" max="15842" width="9.109375" style="1"/>
    <col min="15843" max="15843" width="6.109375" style="1" customWidth="1"/>
    <col min="15844" max="15849" width="10.44140625" style="1" customWidth="1"/>
    <col min="15850" max="15850" width="6" style="1" customWidth="1"/>
    <col min="15851" max="15856" width="10.5546875" style="1" customWidth="1"/>
    <col min="15857" max="16098" width="9.109375" style="1"/>
    <col min="16099" max="16099" width="6.109375" style="1" customWidth="1"/>
    <col min="16100" max="16105" width="10.44140625" style="1" customWidth="1"/>
    <col min="16106" max="16106" width="6" style="1" customWidth="1"/>
    <col min="16107" max="16112" width="10.5546875" style="1" customWidth="1"/>
    <col min="16113" max="16382" width="9.109375" style="1"/>
    <col min="16383" max="16384" width="9.109375" style="1" customWidth="1"/>
  </cols>
  <sheetData>
    <row r="1" spans="2:19" x14ac:dyDescent="0.25">
      <c r="B1" s="63" t="s">
        <v>44</v>
      </c>
      <c r="C1" s="46"/>
      <c r="D1" s="46"/>
    </row>
    <row r="3" spans="2:19" ht="15" customHeight="1" x14ac:dyDescent="0.25">
      <c r="B3" s="73" t="s">
        <v>23</v>
      </c>
      <c r="C3" s="74"/>
      <c r="D3" s="74"/>
      <c r="E3" s="74"/>
      <c r="F3" s="74"/>
      <c r="G3" s="74"/>
      <c r="H3" s="74"/>
      <c r="I3" s="74"/>
      <c r="J3" s="74"/>
      <c r="K3" s="74"/>
      <c r="L3" s="74"/>
      <c r="M3" s="74"/>
      <c r="N3" s="74"/>
      <c r="O3" s="74"/>
      <c r="P3" s="74"/>
      <c r="Q3" s="75"/>
    </row>
    <row r="4" spans="2:19" ht="12.75" customHeight="1" x14ac:dyDescent="0.25">
      <c r="B4" s="76"/>
      <c r="C4" s="77"/>
      <c r="D4" s="77"/>
      <c r="E4" s="77"/>
      <c r="F4" s="77"/>
      <c r="G4" s="77"/>
      <c r="H4" s="77"/>
      <c r="I4" s="77"/>
      <c r="J4" s="77"/>
      <c r="K4" s="77"/>
      <c r="L4" s="77"/>
      <c r="M4" s="77"/>
      <c r="N4" s="77"/>
      <c r="O4" s="77"/>
      <c r="P4" s="77"/>
      <c r="Q4" s="78"/>
    </row>
    <row r="5" spans="2:19" ht="19.5" customHeight="1" x14ac:dyDescent="0.3">
      <c r="B5" s="5"/>
      <c r="C5" s="79" t="s">
        <v>7</v>
      </c>
      <c r="D5" s="79"/>
      <c r="E5" s="79"/>
      <c r="F5" s="79"/>
      <c r="G5" s="81"/>
      <c r="H5" s="17"/>
      <c r="I5" s="79" t="s">
        <v>42</v>
      </c>
      <c r="J5" s="79"/>
      <c r="K5" s="79"/>
      <c r="L5" s="79"/>
      <c r="M5" s="62"/>
      <c r="N5" s="79" t="s">
        <v>4</v>
      </c>
      <c r="O5" s="79"/>
      <c r="P5" s="79"/>
      <c r="Q5" s="8"/>
    </row>
    <row r="6" spans="2:19" ht="14.4" x14ac:dyDescent="0.3">
      <c r="B6" s="5"/>
      <c r="C6" s="80" t="s">
        <v>5</v>
      </c>
      <c r="D6" s="80"/>
      <c r="E6" s="80"/>
      <c r="F6" s="80"/>
      <c r="G6" s="82"/>
      <c r="H6" s="17"/>
      <c r="I6" s="80" t="s">
        <v>6</v>
      </c>
      <c r="J6" s="80"/>
      <c r="K6" s="80"/>
      <c r="L6" s="80"/>
      <c r="M6" s="62"/>
      <c r="N6" s="9" t="s">
        <v>8</v>
      </c>
      <c r="O6" s="9" t="s">
        <v>8</v>
      </c>
      <c r="P6" s="9" t="s">
        <v>9</v>
      </c>
      <c r="Q6" s="8"/>
      <c r="S6" s="2"/>
    </row>
    <row r="7" spans="2:19" ht="16.5" customHeight="1" x14ac:dyDescent="0.35">
      <c r="B7" s="6"/>
      <c r="C7" s="3" t="s">
        <v>11</v>
      </c>
      <c r="D7" s="3" t="s">
        <v>12</v>
      </c>
      <c r="E7" s="25" t="s">
        <v>13</v>
      </c>
      <c r="F7" s="3" t="s">
        <v>1</v>
      </c>
      <c r="G7" s="26" t="s">
        <v>2</v>
      </c>
      <c r="H7" s="17"/>
      <c r="I7" s="3" t="s">
        <v>14</v>
      </c>
      <c r="J7" s="3" t="s">
        <v>15</v>
      </c>
      <c r="K7" s="3" t="s">
        <v>16</v>
      </c>
      <c r="L7" s="3" t="s">
        <v>17</v>
      </c>
      <c r="M7" s="62"/>
      <c r="N7" s="29" t="s">
        <v>18</v>
      </c>
      <c r="O7" s="28" t="s">
        <v>0</v>
      </c>
      <c r="P7" s="3" t="s">
        <v>24</v>
      </c>
      <c r="Q7" s="7"/>
      <c r="S7" s="56"/>
    </row>
    <row r="8" spans="2:19" ht="14.4" x14ac:dyDescent="0.3">
      <c r="B8" s="10">
        <v>1920</v>
      </c>
      <c r="C8" s="13">
        <v>16.610040624589203</v>
      </c>
      <c r="D8" s="13">
        <v>41.880205480625328</v>
      </c>
      <c r="E8" s="22">
        <v>62.66715127114314</v>
      </c>
      <c r="F8" s="57">
        <f t="shared" ref="F8:F39" si="0">(C8*I8+D8*J8+E8*K8)*(1/SUM(I8:K8))</f>
        <v>27.402504903066585</v>
      </c>
      <c r="G8" s="17">
        <v>42.858279651672717</v>
      </c>
      <c r="H8" s="13"/>
      <c r="I8" s="20">
        <v>0.60024742654610352</v>
      </c>
      <c r="J8" s="14">
        <v>0.29847766138224163</v>
      </c>
      <c r="K8" s="14">
        <v>6.1162635126188566E-2</v>
      </c>
      <c r="L8" s="21">
        <v>4.011227694546627E-2</v>
      </c>
      <c r="M8" s="12"/>
      <c r="N8" s="24">
        <f t="shared" ref="N8:N39" si="1">E8/C8</f>
        <v>3.7728475617556181</v>
      </c>
      <c r="O8" s="23">
        <f t="shared" ref="O8:O39" si="2">F8/G8</f>
        <v>0.63937482152289549</v>
      </c>
      <c r="P8" s="16">
        <f t="shared" ref="P8:P39" si="3">F8/G8*(SUM(I8:K8))</f>
        <v>0.61372804161001104</v>
      </c>
      <c r="Q8" s="11">
        <v>1920</v>
      </c>
      <c r="S8" s="55">
        <f>E8/D8</f>
        <v>1.4963429752066115</v>
      </c>
    </row>
    <row r="9" spans="2:19" ht="14.4" x14ac:dyDescent="0.3">
      <c r="B9" s="10">
        <v>1921</v>
      </c>
      <c r="C9" s="13">
        <v>17.351119333592315</v>
      </c>
      <c r="D9" s="13">
        <v>41.880205480625328</v>
      </c>
      <c r="E9" s="22">
        <v>62.66715127114314</v>
      </c>
      <c r="F9" s="57">
        <f t="shared" si="0"/>
        <v>28.084579938551936</v>
      </c>
      <c r="G9" s="17">
        <v>41.162449695015376</v>
      </c>
      <c r="H9" s="13"/>
      <c r="I9" s="20">
        <v>0.59568800133763034</v>
      </c>
      <c r="J9" s="14">
        <v>0.29932869573098697</v>
      </c>
      <c r="K9" s="14">
        <v>6.5477117740192339E-2</v>
      </c>
      <c r="L9" s="21">
        <v>3.9506185191190354E-2</v>
      </c>
      <c r="M9" s="12"/>
      <c r="N9" s="24">
        <f t="shared" si="1"/>
        <v>3.6117065456300308</v>
      </c>
      <c r="O9" s="23">
        <f t="shared" si="2"/>
        <v>0.68228640779736871</v>
      </c>
      <c r="P9" s="16">
        <f t="shared" si="3"/>
        <v>0.65533187461749387</v>
      </c>
      <c r="Q9" s="11">
        <v>1921</v>
      </c>
      <c r="S9" s="55">
        <f t="shared" ref="S9:S72" si="4">E9/D9</f>
        <v>1.4963429752066115</v>
      </c>
    </row>
    <row r="10" spans="2:19" ht="14.4" x14ac:dyDescent="0.3">
      <c r="B10" s="10">
        <v>1922</v>
      </c>
      <c r="C10" s="13">
        <v>18.125262239447821</v>
      </c>
      <c r="D10" s="13">
        <v>40.73985419726317</v>
      </c>
      <c r="E10" s="22">
        <v>60.960794639016328</v>
      </c>
      <c r="F10" s="57">
        <f t="shared" si="0"/>
        <v>28.25546038931256</v>
      </c>
      <c r="G10" s="17">
        <v>44.237882628765604</v>
      </c>
      <c r="H10" s="13"/>
      <c r="I10" s="20">
        <v>0.59116320911101172</v>
      </c>
      <c r="J10" s="14">
        <v>0.30207222263572064</v>
      </c>
      <c r="K10" s="14">
        <v>6.7799700331675594E-2</v>
      </c>
      <c r="L10" s="21">
        <v>3.896486792159206E-2</v>
      </c>
      <c r="M10" s="12"/>
      <c r="N10" s="24">
        <f t="shared" si="1"/>
        <v>3.3633055253866204</v>
      </c>
      <c r="O10" s="23">
        <f t="shared" si="2"/>
        <v>0.63871638311503398</v>
      </c>
      <c r="P10" s="16">
        <f t="shared" si="3"/>
        <v>0.61382888360759968</v>
      </c>
      <c r="Q10" s="11">
        <v>1922</v>
      </c>
      <c r="S10" s="55">
        <f t="shared" si="4"/>
        <v>1.4963429752066113</v>
      </c>
    </row>
    <row r="11" spans="2:19" ht="14.4" x14ac:dyDescent="0.3">
      <c r="B11" s="10">
        <v>1923</v>
      </c>
      <c r="C11" s="13">
        <v>18.93394454458728</v>
      </c>
      <c r="D11" s="13">
        <v>42.727583543595621</v>
      </c>
      <c r="E11" s="22">
        <v>63.935119483012919</v>
      </c>
      <c r="F11" s="57">
        <f t="shared" si="0"/>
        <v>29.666833946904749</v>
      </c>
      <c r="G11" s="17">
        <v>46.266409937776523</v>
      </c>
      <c r="H11" s="13"/>
      <c r="I11" s="20">
        <v>0.58667278679724677</v>
      </c>
      <c r="J11" s="14">
        <v>0.30712246998446058</v>
      </c>
      <c r="K11" s="14">
        <v>6.6692699220444657E-2</v>
      </c>
      <c r="L11" s="21">
        <v>3.951204399784803E-2</v>
      </c>
      <c r="M11" s="12"/>
      <c r="N11" s="24">
        <f t="shared" si="1"/>
        <v>3.3767458932000673</v>
      </c>
      <c r="O11" s="23">
        <f t="shared" si="2"/>
        <v>0.64121754825592769</v>
      </c>
      <c r="P11" s="16">
        <f t="shared" si="3"/>
        <v>0.61588173227704723</v>
      </c>
      <c r="Q11" s="11">
        <v>1923</v>
      </c>
      <c r="S11" s="55">
        <f t="shared" si="4"/>
        <v>1.4963429752066113</v>
      </c>
    </row>
    <row r="12" spans="2:19" ht="14.4" x14ac:dyDescent="0.3">
      <c r="B12" s="10">
        <v>1924</v>
      </c>
      <c r="C12" s="13">
        <v>19.778707269530123</v>
      </c>
      <c r="D12" s="13">
        <v>45.721191969503579</v>
      </c>
      <c r="E12" s="22">
        <v>68.414584421639631</v>
      </c>
      <c r="F12" s="57">
        <f t="shared" si="0"/>
        <v>31.600179344478427</v>
      </c>
      <c r="G12" s="17">
        <v>47.74418297505315</v>
      </c>
      <c r="H12" s="13"/>
      <c r="I12" s="20">
        <v>0.58221647332558379</v>
      </c>
      <c r="J12" s="14">
        <v>0.31200360472842958</v>
      </c>
      <c r="K12" s="14">
        <v>6.7279341724480093E-2</v>
      </c>
      <c r="L12" s="21">
        <v>3.8500580221506452E-2</v>
      </c>
      <c r="M12" s="12"/>
      <c r="N12" s="24">
        <f t="shared" si="1"/>
        <v>3.4590018189426863</v>
      </c>
      <c r="O12" s="23">
        <f t="shared" si="2"/>
        <v>0.66186449061218333</v>
      </c>
      <c r="P12" s="16">
        <f t="shared" si="3"/>
        <v>0.63638232369560244</v>
      </c>
      <c r="Q12" s="11">
        <v>1924</v>
      </c>
      <c r="S12" s="55">
        <f t="shared" si="4"/>
        <v>1.4963429752066117</v>
      </c>
    </row>
    <row r="13" spans="2:19" ht="14.4" x14ac:dyDescent="0.3">
      <c r="B13" s="10">
        <v>1925</v>
      </c>
      <c r="C13" s="13">
        <v>20.661160189443816</v>
      </c>
      <c r="D13" s="13">
        <v>48.628161821454746</v>
      </c>
      <c r="E13" s="22">
        <v>72.764408338744161</v>
      </c>
      <c r="F13" s="57">
        <f t="shared" si="0"/>
        <v>33.537339902678795</v>
      </c>
      <c r="G13" s="17">
        <v>49.814697549178781</v>
      </c>
      <c r="H13" s="13"/>
      <c r="I13" s="20">
        <v>0.57779400960834026</v>
      </c>
      <c r="J13" s="14">
        <v>0.31589668439948193</v>
      </c>
      <c r="K13" s="14">
        <v>6.8132516716085501E-2</v>
      </c>
      <c r="L13" s="21">
        <v>3.8176789276092409E-2</v>
      </c>
      <c r="M13" s="12"/>
      <c r="N13" s="24">
        <f t="shared" si="1"/>
        <v>3.5217968241648356</v>
      </c>
      <c r="O13" s="23">
        <f t="shared" si="2"/>
        <v>0.67324186540668207</v>
      </c>
      <c r="P13" s="16">
        <f t="shared" si="3"/>
        <v>0.64753965257920787</v>
      </c>
      <c r="Q13" s="11">
        <v>1925</v>
      </c>
      <c r="S13" s="55">
        <f t="shared" si="4"/>
        <v>1.4963429752066117</v>
      </c>
    </row>
    <row r="14" spans="2:19" ht="14.4" x14ac:dyDescent="0.3">
      <c r="B14" s="10">
        <v>1926</v>
      </c>
      <c r="C14" s="13">
        <v>21.582984901722522</v>
      </c>
      <c r="D14" s="13">
        <v>53.459751223946711</v>
      </c>
      <c r="E14" s="22">
        <v>81.110343149712051</v>
      </c>
      <c r="F14" s="57">
        <f t="shared" si="0"/>
        <v>36.377587678171587</v>
      </c>
      <c r="G14" s="17">
        <v>52.387110936965044</v>
      </c>
      <c r="H14" s="13"/>
      <c r="I14" s="20">
        <v>0.57340513852584074</v>
      </c>
      <c r="J14" s="14">
        <v>0.32205765121776042</v>
      </c>
      <c r="K14" s="14">
        <v>6.6659425599025976E-2</v>
      </c>
      <c r="L14" s="21">
        <v>3.7877784657372918E-2</v>
      </c>
      <c r="M14" s="12"/>
      <c r="N14" s="24">
        <f t="shared" si="1"/>
        <v>3.7580688453911995</v>
      </c>
      <c r="O14" s="23">
        <f t="shared" si="2"/>
        <v>0.69439957706282052</v>
      </c>
      <c r="P14" s="16">
        <f t="shared" si="3"/>
        <v>0.6680972594166642</v>
      </c>
      <c r="Q14" s="11">
        <v>1926</v>
      </c>
      <c r="S14" s="55">
        <f t="shared" si="4"/>
        <v>1.5172226075264554</v>
      </c>
    </row>
    <row r="15" spans="2:19" ht="14.4" x14ac:dyDescent="0.3">
      <c r="B15" s="10">
        <v>1927</v>
      </c>
      <c r="C15" s="13">
        <v>22.545938030429738</v>
      </c>
      <c r="D15" s="13">
        <v>56.813883490622494</v>
      </c>
      <c r="E15" s="22">
        <v>87.402114158022741</v>
      </c>
      <c r="F15" s="57">
        <f t="shared" si="0"/>
        <v>38.6982046005011</v>
      </c>
      <c r="G15" s="17">
        <v>53.337197185490758</v>
      </c>
      <c r="H15" s="13"/>
      <c r="I15" s="20">
        <v>0.56904960491146728</v>
      </c>
      <c r="J15" s="14">
        <v>0.32575918941397186</v>
      </c>
      <c r="K15" s="14">
        <v>6.755293505356709E-2</v>
      </c>
      <c r="L15" s="21">
        <v>3.7638270620993779E-2</v>
      </c>
      <c r="M15" s="12"/>
      <c r="N15" s="24">
        <f t="shared" si="1"/>
        <v>3.8766235425670956</v>
      </c>
      <c r="O15" s="23">
        <f t="shared" si="2"/>
        <v>0.72553877298652125</v>
      </c>
      <c r="P15" s="16">
        <f t="shared" si="3"/>
        <v>0.69823074830283083</v>
      </c>
      <c r="Q15" s="11">
        <v>1927</v>
      </c>
      <c r="S15" s="55">
        <f t="shared" si="4"/>
        <v>1.5383935895255081</v>
      </c>
    </row>
    <row r="16" spans="2:19" ht="14.4" x14ac:dyDescent="0.3">
      <c r="B16" s="10">
        <v>1928</v>
      </c>
      <c r="C16" s="13">
        <v>23.551854573711427</v>
      </c>
      <c r="D16" s="13">
        <v>60.474256812094374</v>
      </c>
      <c r="E16" s="22">
        <v>94.331373422461468</v>
      </c>
      <c r="F16" s="57">
        <f t="shared" si="0"/>
        <v>41.205057259681794</v>
      </c>
      <c r="G16" s="17">
        <v>62.430816926227898</v>
      </c>
      <c r="H16" s="13"/>
      <c r="I16" s="20">
        <v>0.56472715553682495</v>
      </c>
      <c r="J16" s="14">
        <v>0.33038161526553611</v>
      </c>
      <c r="K16" s="14">
        <v>6.7820506411987447E-2</v>
      </c>
      <c r="L16" s="21">
        <v>3.707072278565151E-2</v>
      </c>
      <c r="M16" s="12"/>
      <c r="N16" s="24">
        <f t="shared" si="1"/>
        <v>4.0052630729027223</v>
      </c>
      <c r="O16" s="23">
        <f t="shared" si="2"/>
        <v>0.66001150214600313</v>
      </c>
      <c r="P16" s="16">
        <f t="shared" si="3"/>
        <v>0.63554439871460722</v>
      </c>
      <c r="Q16" s="11">
        <v>1928</v>
      </c>
      <c r="S16" s="55">
        <f t="shared" si="4"/>
        <v>1.5598599866314675</v>
      </c>
    </row>
    <row r="17" spans="2:19" ht="14.4" x14ac:dyDescent="0.3">
      <c r="B17" s="10">
        <v>1929</v>
      </c>
      <c r="C17" s="13">
        <v>26.30238415622177</v>
      </c>
      <c r="D17" s="13">
        <v>64.37045863233017</v>
      </c>
      <c r="E17" s="22">
        <v>101.80998591955763</v>
      </c>
      <c r="F17" s="57">
        <f t="shared" si="0"/>
        <v>44.934849354191435</v>
      </c>
      <c r="G17" s="17">
        <v>64.988519705075333</v>
      </c>
      <c r="H17" s="13"/>
      <c r="I17" s="20">
        <v>0.56043753909701832</v>
      </c>
      <c r="J17" s="14">
        <v>0.33275518219869604</v>
      </c>
      <c r="K17" s="14">
        <v>6.9890526448279575E-2</v>
      </c>
      <c r="L17" s="21">
        <v>3.6916752256006123E-2</v>
      </c>
      <c r="M17" s="12"/>
      <c r="N17" s="24">
        <f t="shared" si="1"/>
        <v>3.8707512336091674</v>
      </c>
      <c r="O17" s="23">
        <f t="shared" si="2"/>
        <v>0.69142749454996755</v>
      </c>
      <c r="P17" s="16">
        <f t="shared" si="3"/>
        <v>0.66590223703067541</v>
      </c>
      <c r="Q17" s="11">
        <v>1929</v>
      </c>
      <c r="S17" s="55">
        <f t="shared" si="4"/>
        <v>1.5816259210000936</v>
      </c>
    </row>
    <row r="18" spans="2:19" ht="14.4" x14ac:dyDescent="0.3">
      <c r="B18" s="10">
        <v>1930</v>
      </c>
      <c r="C18" s="13">
        <v>26.769513892323371</v>
      </c>
      <c r="D18" s="13">
        <v>64.492536750130355</v>
      </c>
      <c r="E18" s="22">
        <v>103.42639563301626</v>
      </c>
      <c r="F18" s="57">
        <f t="shared" si="0"/>
        <v>45.484944880026589</v>
      </c>
      <c r="G18" s="17">
        <v>64.576132525124905</v>
      </c>
      <c r="H18" s="13"/>
      <c r="I18" s="20">
        <v>0.55618050619604142</v>
      </c>
      <c r="J18" s="14">
        <v>0.33842437648383172</v>
      </c>
      <c r="K18" s="14">
        <v>6.8630063652896381E-2</v>
      </c>
      <c r="L18" s="21">
        <v>3.6765053667230478E-2</v>
      </c>
      <c r="M18" s="12"/>
      <c r="N18" s="24">
        <f t="shared" si="1"/>
        <v>3.8635888589174416</v>
      </c>
      <c r="O18" s="23">
        <f t="shared" si="2"/>
        <v>0.70436155126399946</v>
      </c>
      <c r="P18" s="16">
        <f t="shared" si="3"/>
        <v>0.67846566103064476</v>
      </c>
      <c r="Q18" s="11">
        <v>1930</v>
      </c>
      <c r="S18" s="55">
        <f t="shared" si="4"/>
        <v>1.6036955723067787</v>
      </c>
    </row>
    <row r="19" spans="2:19" ht="14.4" x14ac:dyDescent="0.3">
      <c r="B19" s="10">
        <v>1931</v>
      </c>
      <c r="C19" s="13">
        <v>26.443651205133843</v>
      </c>
      <c r="D19" s="13">
        <v>62.637606785807854</v>
      </c>
      <c r="E19" s="22">
        <v>101.85333236291103</v>
      </c>
      <c r="F19" s="57">
        <f t="shared" si="0"/>
        <v>44.69377195961389</v>
      </c>
      <c r="G19" s="17">
        <v>64.175299369673212</v>
      </c>
      <c r="H19" s="13"/>
      <c r="I19" s="20">
        <v>0.55195580933227784</v>
      </c>
      <c r="J19" s="14">
        <v>0.34281700472018661</v>
      </c>
      <c r="K19" s="14">
        <v>6.8611592452258119E-2</v>
      </c>
      <c r="L19" s="21">
        <v>3.661559349527739E-2</v>
      </c>
      <c r="M19" s="12"/>
      <c r="N19" s="24">
        <f t="shared" si="1"/>
        <v>3.8517121396283183</v>
      </c>
      <c r="O19" s="23">
        <f t="shared" si="2"/>
        <v>0.69643262125138528</v>
      </c>
      <c r="P19" s="16">
        <f t="shared" si="3"/>
        <v>0.67093232749479403</v>
      </c>
      <c r="Q19" s="11">
        <v>1931</v>
      </c>
      <c r="S19" s="55">
        <f t="shared" si="4"/>
        <v>1.6260731785491604</v>
      </c>
    </row>
    <row r="20" spans="2:19" ht="14.4" x14ac:dyDescent="0.3">
      <c r="B20" s="10">
        <v>1932</v>
      </c>
      <c r="C20" s="13">
        <v>26.194945064589195</v>
      </c>
      <c r="D20" s="13">
        <v>60.698296383412405</v>
      </c>
      <c r="E20" s="22">
        <v>101.11535632345714</v>
      </c>
      <c r="F20" s="57">
        <f t="shared" si="0"/>
        <v>44.047317168139372</v>
      </c>
      <c r="G20" s="17">
        <v>57.243455996690678</v>
      </c>
      <c r="H20" s="13"/>
      <c r="I20" s="20">
        <v>0.54776320288411118</v>
      </c>
      <c r="J20" s="14">
        <v>0.34510719389240152</v>
      </c>
      <c r="K20" s="14">
        <v>7.0661264512717453E-2</v>
      </c>
      <c r="L20" s="21">
        <v>3.64683387107698E-2</v>
      </c>
      <c r="M20" s="12"/>
      <c r="N20" s="24">
        <f t="shared" si="1"/>
        <v>3.860109501055863</v>
      </c>
      <c r="O20" s="23">
        <f t="shared" si="2"/>
        <v>0.76947340794178831</v>
      </c>
      <c r="P20" s="16">
        <f t="shared" si="3"/>
        <v>0.74141199107203681</v>
      </c>
      <c r="Q20" s="11">
        <v>1932</v>
      </c>
      <c r="S20" s="55">
        <f t="shared" si="4"/>
        <v>1.6658681107743558</v>
      </c>
    </row>
    <row r="21" spans="2:19" ht="14.4" x14ac:dyDescent="0.3">
      <c r="B21" s="10">
        <v>1933</v>
      </c>
      <c r="C21" s="13">
        <v>25.238595872854024</v>
      </c>
      <c r="D21" s="13">
        <v>60.042595599210912</v>
      </c>
      <c r="E21" s="22">
        <v>100.37738028400322</v>
      </c>
      <c r="F21" s="57">
        <f t="shared" si="0"/>
        <v>43.289669850601967</v>
      </c>
      <c r="G21" s="17">
        <v>63.642473147899857</v>
      </c>
      <c r="H21" s="13"/>
      <c r="I21" s="20">
        <v>0.54360244309564432</v>
      </c>
      <c r="J21" s="14">
        <v>0.35127179188896629</v>
      </c>
      <c r="K21" s="14">
        <v>6.8802508243687374E-2</v>
      </c>
      <c r="L21" s="21">
        <v>3.6323256771701951E-2</v>
      </c>
      <c r="M21" s="12"/>
      <c r="N21" s="24">
        <f t="shared" si="1"/>
        <v>3.9771380622630641</v>
      </c>
      <c r="O21" s="23">
        <f t="shared" si="2"/>
        <v>0.68020093672350457</v>
      </c>
      <c r="P21" s="16">
        <f t="shared" si="3"/>
        <v>0.65549382344254448</v>
      </c>
      <c r="Q21" s="11">
        <v>1933</v>
      </c>
      <c r="S21" s="55">
        <f t="shared" si="4"/>
        <v>1.6717695043370575</v>
      </c>
    </row>
    <row r="22" spans="2:19" ht="14.4" x14ac:dyDescent="0.3">
      <c r="B22" s="10">
        <v>1934</v>
      </c>
      <c r="C22" s="13">
        <v>26.466737044441963</v>
      </c>
      <c r="D22" s="13">
        <v>60.889769433428569</v>
      </c>
      <c r="E22" s="22">
        <v>103.21406542851328</v>
      </c>
      <c r="F22" s="57">
        <f t="shared" si="0"/>
        <v>44.824876161280947</v>
      </c>
      <c r="G22" s="17">
        <v>64.387064948880536</v>
      </c>
      <c r="H22" s="13"/>
      <c r="I22" s="20">
        <v>0.53947328806252837</v>
      </c>
      <c r="J22" s="14">
        <v>0.35141792740804945</v>
      </c>
      <c r="K22" s="14">
        <v>7.2928468913174574E-2</v>
      </c>
      <c r="L22" s="21">
        <v>3.6180315616247599E-2</v>
      </c>
      <c r="M22" s="12"/>
      <c r="N22" s="24">
        <f t="shared" si="1"/>
        <v>3.8997654019534047</v>
      </c>
      <c r="O22" s="23">
        <f t="shared" si="2"/>
        <v>0.69617828048023633</v>
      </c>
      <c r="P22" s="16">
        <f t="shared" si="3"/>
        <v>0.67099033056728485</v>
      </c>
      <c r="Q22" s="11">
        <v>1934</v>
      </c>
      <c r="S22" s="55">
        <f t="shared" si="4"/>
        <v>1.6950969988703655</v>
      </c>
    </row>
    <row r="23" spans="2:19" ht="14.4" x14ac:dyDescent="0.3">
      <c r="B23" s="10">
        <v>1935</v>
      </c>
      <c r="C23" s="13">
        <v>29.489294223941339</v>
      </c>
      <c r="D23" s="13">
        <v>61.748896506812869</v>
      </c>
      <c r="E23" s="22">
        <v>100.31802869893393</v>
      </c>
      <c r="F23" s="57">
        <f t="shared" si="0"/>
        <v>46.680916366095595</v>
      </c>
      <c r="G23" s="17">
        <v>74.955125788377686</v>
      </c>
      <c r="H23" s="13"/>
      <c r="I23" s="20">
        <v>0.53537549771789739</v>
      </c>
      <c r="J23" s="14">
        <v>0.35225751727816068</v>
      </c>
      <c r="K23" s="14">
        <v>7.2639331550718042E-2</v>
      </c>
      <c r="L23" s="21">
        <v>3.9727653453223891E-2</v>
      </c>
      <c r="M23" s="12"/>
      <c r="N23" s="24">
        <f t="shared" si="1"/>
        <v>3.4018456982089855</v>
      </c>
      <c r="O23" s="23">
        <f t="shared" si="2"/>
        <v>0.62278484460009798</v>
      </c>
      <c r="P23" s="16">
        <f t="shared" si="3"/>
        <v>0.59804306411790531</v>
      </c>
      <c r="Q23" s="11">
        <v>1935</v>
      </c>
      <c r="S23" s="55">
        <f t="shared" si="4"/>
        <v>1.6246124930810004</v>
      </c>
    </row>
    <row r="24" spans="2:19" ht="14.4" x14ac:dyDescent="0.3">
      <c r="B24" s="10">
        <v>1936</v>
      </c>
      <c r="C24" s="13">
        <v>33.097117763162025</v>
      </c>
      <c r="D24" s="13">
        <v>62.620145474155571</v>
      </c>
      <c r="E24" s="22">
        <v>104.25505424798392</v>
      </c>
      <c r="F24" s="57">
        <f t="shared" si="0"/>
        <v>49.633244760867505</v>
      </c>
      <c r="G24" s="17">
        <v>79.294315474011185</v>
      </c>
      <c r="H24" s="13"/>
      <c r="I24" s="20">
        <v>0.52818147407460558</v>
      </c>
      <c r="J24" s="14">
        <v>0.36143107006118458</v>
      </c>
      <c r="K24" s="14">
        <v>7.3966910827145835E-2</v>
      </c>
      <c r="L24" s="21">
        <v>3.6420545037064073E-2</v>
      </c>
      <c r="M24" s="12"/>
      <c r="N24" s="24">
        <f t="shared" si="1"/>
        <v>3.1499738132491579</v>
      </c>
      <c r="O24" s="23">
        <f t="shared" si="2"/>
        <v>0.62593698506842987</v>
      </c>
      <c r="P24" s="16">
        <f t="shared" si="3"/>
        <v>0.60314001891338109</v>
      </c>
      <c r="Q24" s="11">
        <v>1936</v>
      </c>
      <c r="S24" s="55">
        <f t="shared" si="4"/>
        <v>1.6648804224035507</v>
      </c>
    </row>
    <row r="25" spans="2:19" ht="14.4" x14ac:dyDescent="0.3">
      <c r="B25" s="10">
        <v>1937</v>
      </c>
      <c r="C25" s="13">
        <v>33.003360451115221</v>
      </c>
      <c r="D25" s="13">
        <v>63.514838266415822</v>
      </c>
      <c r="E25" s="22">
        <v>108.03006640391284</v>
      </c>
      <c r="F25" s="57">
        <f t="shared" si="0"/>
        <v>50.353973776119105</v>
      </c>
      <c r="G25" s="17">
        <v>79.461087567720597</v>
      </c>
      <c r="H25" s="13"/>
      <c r="I25" s="20">
        <v>0.5213908914350962</v>
      </c>
      <c r="J25" s="14">
        <v>0.36932205121167172</v>
      </c>
      <c r="K25" s="14">
        <v>7.2575205574468005E-2</v>
      </c>
      <c r="L25" s="21">
        <v>3.671185177876405E-2</v>
      </c>
      <c r="M25" s="12"/>
      <c r="N25" s="24">
        <f t="shared" si="1"/>
        <v>3.273305049160907</v>
      </c>
      <c r="O25" s="23">
        <f t="shared" si="2"/>
        <v>0.63369348844118201</v>
      </c>
      <c r="P25" s="16">
        <f t="shared" si="3"/>
        <v>0.6104294270203614</v>
      </c>
      <c r="Q25" s="11">
        <v>1937</v>
      </c>
      <c r="S25" s="55">
        <f t="shared" si="4"/>
        <v>1.7008634415595283</v>
      </c>
    </row>
    <row r="26" spans="2:19" ht="14.4" x14ac:dyDescent="0.3">
      <c r="B26" s="10">
        <v>1938</v>
      </c>
      <c r="C26" s="13">
        <v>34.056310507993082</v>
      </c>
      <c r="D26" s="13">
        <v>72.900807398780884</v>
      </c>
      <c r="E26" s="22">
        <v>111.86255780415581</v>
      </c>
      <c r="F26" s="57">
        <f t="shared" si="0"/>
        <v>55.035213046825895</v>
      </c>
      <c r="G26" s="17">
        <v>91.395786548983779</v>
      </c>
      <c r="H26" s="13"/>
      <c r="I26" s="20">
        <v>0.51497073798061155</v>
      </c>
      <c r="J26" s="14">
        <v>0.3787481043116635</v>
      </c>
      <c r="K26" s="14">
        <v>7.1039056047418614E-2</v>
      </c>
      <c r="L26" s="21">
        <v>3.524210166030637E-2</v>
      </c>
      <c r="M26" s="12"/>
      <c r="N26" s="24">
        <f t="shared" si="1"/>
        <v>3.2846352448513603</v>
      </c>
      <c r="O26" s="23">
        <f t="shared" si="2"/>
        <v>0.60216356929462656</v>
      </c>
      <c r="P26" s="16">
        <f t="shared" si="3"/>
        <v>0.58094205956941236</v>
      </c>
      <c r="Q26" s="11">
        <v>1938</v>
      </c>
      <c r="S26" s="55">
        <f t="shared" si="4"/>
        <v>1.5344488188209899</v>
      </c>
    </row>
    <row r="27" spans="2:19" ht="14.4" x14ac:dyDescent="0.3">
      <c r="B27" s="10">
        <v>1939</v>
      </c>
      <c r="C27" s="13">
        <v>34.247072644247851</v>
      </c>
      <c r="D27" s="13">
        <v>76.22228051344122</v>
      </c>
      <c r="E27" s="22">
        <v>118.6673737665331</v>
      </c>
      <c r="F27" s="57">
        <f t="shared" si="0"/>
        <v>57.349233816429177</v>
      </c>
      <c r="G27" s="17">
        <v>97.331465327019416</v>
      </c>
      <c r="H27" s="13"/>
      <c r="I27" s="20">
        <v>0.50889150788338278</v>
      </c>
      <c r="J27" s="14">
        <v>0.37822375329959035</v>
      </c>
      <c r="K27" s="14">
        <v>7.5316359564917432E-2</v>
      </c>
      <c r="L27" s="21">
        <v>3.7568379252109457E-2</v>
      </c>
      <c r="M27" s="12"/>
      <c r="N27" s="24">
        <f t="shared" si="1"/>
        <v>3.46503699744581</v>
      </c>
      <c r="O27" s="23">
        <f t="shared" si="2"/>
        <v>0.58921576515615148</v>
      </c>
      <c r="P27" s="16">
        <f t="shared" si="3"/>
        <v>0.5670798838294433</v>
      </c>
      <c r="Q27" s="11">
        <v>1939</v>
      </c>
      <c r="S27" s="55">
        <f t="shared" si="4"/>
        <v>1.5568593981599252</v>
      </c>
    </row>
    <row r="28" spans="2:19" ht="14.4" x14ac:dyDescent="0.3">
      <c r="B28" s="10">
        <v>1940</v>
      </c>
      <c r="C28" s="13">
        <v>35.125238438052513</v>
      </c>
      <c r="D28" s="13">
        <v>85.097570907041103</v>
      </c>
      <c r="E28" s="22">
        <v>122.63062847533322</v>
      </c>
      <c r="F28" s="57">
        <f t="shared" si="0"/>
        <v>61.947892637657056</v>
      </c>
      <c r="G28" s="17">
        <v>101.58480570426856</v>
      </c>
      <c r="H28" s="13"/>
      <c r="I28" s="20">
        <v>0.50312674790653233</v>
      </c>
      <c r="J28" s="14">
        <v>0.38676159514682495</v>
      </c>
      <c r="K28" s="14">
        <v>7.48448173993813E-2</v>
      </c>
      <c r="L28" s="21">
        <v>3.5266839547261349E-2</v>
      </c>
      <c r="M28" s="12"/>
      <c r="N28" s="24">
        <f t="shared" si="1"/>
        <v>3.4912397446527446</v>
      </c>
      <c r="O28" s="23">
        <f t="shared" si="2"/>
        <v>0.60981455059330814</v>
      </c>
      <c r="P28" s="16">
        <f t="shared" si="3"/>
        <v>0.58830831868394862</v>
      </c>
      <c r="Q28" s="11">
        <v>1940</v>
      </c>
      <c r="S28" s="55">
        <f t="shared" si="4"/>
        <v>1.4410590944986255</v>
      </c>
    </row>
    <row r="29" spans="2:19" ht="14.4" x14ac:dyDescent="0.3">
      <c r="B29" s="10">
        <v>1941</v>
      </c>
      <c r="C29" s="13">
        <v>35.180561381854176</v>
      </c>
      <c r="D29" s="13">
        <v>92.16514048324332</v>
      </c>
      <c r="E29" s="22">
        <v>126.65354004248121</v>
      </c>
      <c r="F29" s="57">
        <f t="shared" si="0"/>
        <v>65.452808754028325</v>
      </c>
      <c r="G29" s="17">
        <v>94.570211370269064</v>
      </c>
      <c r="H29" s="13"/>
      <c r="I29" s="20">
        <v>0.49765267259128365</v>
      </c>
      <c r="J29" s="14">
        <v>0.3901096711270261</v>
      </c>
      <c r="K29" s="14">
        <v>7.5886770736399892E-2</v>
      </c>
      <c r="L29" s="21">
        <v>3.6350885545290326E-2</v>
      </c>
      <c r="M29" s="12"/>
      <c r="N29" s="24">
        <f t="shared" si="1"/>
        <v>3.6001000287564482</v>
      </c>
      <c r="O29" s="23">
        <f t="shared" si="2"/>
        <v>0.6921080941414216</v>
      </c>
      <c r="P29" s="16">
        <f t="shared" si="3"/>
        <v>0.66694935202631778</v>
      </c>
      <c r="Q29" s="11">
        <v>1941</v>
      </c>
      <c r="S29" s="55">
        <f t="shared" si="4"/>
        <v>1.3742022133141356</v>
      </c>
    </row>
    <row r="30" spans="2:19" ht="14.4" x14ac:dyDescent="0.3">
      <c r="B30" s="10">
        <v>1942</v>
      </c>
      <c r="C30" s="13">
        <v>35.291167193206455</v>
      </c>
      <c r="D30" s="13">
        <v>97.774322686578387</v>
      </c>
      <c r="E30" s="22">
        <v>128.22804185863833</v>
      </c>
      <c r="F30" s="57">
        <f t="shared" si="0"/>
        <v>68.498965878002309</v>
      </c>
      <c r="G30" s="17">
        <v>100.26754139605156</v>
      </c>
      <c r="H30" s="13"/>
      <c r="I30" s="20">
        <v>0.48772503359602176</v>
      </c>
      <c r="J30" s="14">
        <v>0.39898594000922799</v>
      </c>
      <c r="K30" s="14">
        <v>7.5605036570140643E-2</v>
      </c>
      <c r="L30" s="21">
        <v>3.7683989824609583E-2</v>
      </c>
      <c r="M30" s="12"/>
      <c r="N30" s="24">
        <f t="shared" si="1"/>
        <v>3.6334315937083037</v>
      </c>
      <c r="O30" s="23">
        <f t="shared" si="2"/>
        <v>0.68316191784772073</v>
      </c>
      <c r="P30" s="16">
        <f t="shared" si="3"/>
        <v>0.65741765108698647</v>
      </c>
      <c r="Q30" s="11">
        <v>1942</v>
      </c>
      <c r="S30" s="55">
        <f t="shared" si="4"/>
        <v>1.311469497668434</v>
      </c>
    </row>
    <row r="31" spans="2:19" ht="14.4" x14ac:dyDescent="0.3">
      <c r="B31" s="10">
        <v>1943</v>
      </c>
      <c r="C31" s="13">
        <v>35.386556347936597</v>
      </c>
      <c r="D31" s="13">
        <v>92.942659145296389</v>
      </c>
      <c r="E31" s="22">
        <v>129.82030137800058</v>
      </c>
      <c r="F31" s="57">
        <f t="shared" si="0"/>
        <v>67.348540604252747</v>
      </c>
      <c r="G31" s="17">
        <v>100.82699213408496</v>
      </c>
      <c r="H31" s="13"/>
      <c r="I31" s="20">
        <v>0.4784838390319896</v>
      </c>
      <c r="J31" s="14">
        <v>0.40145402234346178</v>
      </c>
      <c r="K31" s="14">
        <v>8.0331193346381474E-2</v>
      </c>
      <c r="L31" s="21">
        <v>3.973094527816709E-2</v>
      </c>
      <c r="M31" s="12"/>
      <c r="N31" s="24">
        <f t="shared" si="1"/>
        <v>3.6686333674729115</v>
      </c>
      <c r="O31" s="23">
        <f t="shared" si="2"/>
        <v>0.66796141765975892</v>
      </c>
      <c r="P31" s="16">
        <f t="shared" si="3"/>
        <v>0.64142267912679207</v>
      </c>
      <c r="Q31" s="11">
        <v>1943</v>
      </c>
      <c r="S31" s="55">
        <f t="shared" si="4"/>
        <v>1.3967784284615068</v>
      </c>
    </row>
    <row r="32" spans="2:19" ht="14.4" x14ac:dyDescent="0.3">
      <c r="B32" s="10">
        <v>1944</v>
      </c>
      <c r="C32" s="13">
        <v>36.855302655761236</v>
      </c>
      <c r="D32" s="13">
        <v>99.036361436718238</v>
      </c>
      <c r="E32" s="22">
        <v>132.53147715207842</v>
      </c>
      <c r="F32" s="57">
        <f t="shared" si="0"/>
        <v>71.226208254671775</v>
      </c>
      <c r="G32" s="17">
        <v>103.91789096007639</v>
      </c>
      <c r="H32" s="13"/>
      <c r="I32" s="20">
        <v>0.46986027198877983</v>
      </c>
      <c r="J32" s="14">
        <v>0.41292752588029941</v>
      </c>
      <c r="K32" s="14">
        <v>7.611002103585239E-2</v>
      </c>
      <c r="L32" s="21">
        <v>4.1102181095068385E-2</v>
      </c>
      <c r="M32" s="12"/>
      <c r="N32" s="24">
        <f t="shared" si="1"/>
        <v>3.5959948121972904</v>
      </c>
      <c r="O32" s="23">
        <f t="shared" si="2"/>
        <v>0.68540852394738994</v>
      </c>
      <c r="P32" s="16">
        <f t="shared" si="3"/>
        <v>0.65723673867200083</v>
      </c>
      <c r="Q32" s="11">
        <v>1944</v>
      </c>
      <c r="S32" s="55">
        <f t="shared" si="4"/>
        <v>1.3382102818545361</v>
      </c>
    </row>
    <row r="33" spans="2:19" ht="14.4" x14ac:dyDescent="0.3">
      <c r="B33" s="10">
        <v>1945</v>
      </c>
      <c r="C33" s="13">
        <v>38.57836999152277</v>
      </c>
      <c r="D33" s="13">
        <v>105.84064691305474</v>
      </c>
      <c r="E33" s="22">
        <v>135.29927330062714</v>
      </c>
      <c r="F33" s="57">
        <f t="shared" si="0"/>
        <v>75.722144696191691</v>
      </c>
      <c r="G33" s="17">
        <v>130.91135002159209</v>
      </c>
      <c r="H33" s="13"/>
      <c r="I33" s="20">
        <v>0.46179441674566507</v>
      </c>
      <c r="J33" s="14">
        <v>0.41852844212450374</v>
      </c>
      <c r="K33" s="14">
        <v>7.6326907154590964E-2</v>
      </c>
      <c r="L33" s="21">
        <v>4.3350233975240154E-2</v>
      </c>
      <c r="M33" s="12"/>
      <c r="N33" s="24">
        <f t="shared" si="1"/>
        <v>3.507127785086769</v>
      </c>
      <c r="O33" s="23">
        <f t="shared" si="2"/>
        <v>0.57842306785242326</v>
      </c>
      <c r="P33" s="16">
        <f t="shared" si="3"/>
        <v>0.55334829252434448</v>
      </c>
      <c r="Q33" s="11">
        <v>1945</v>
      </c>
      <c r="S33" s="55">
        <f t="shared" si="4"/>
        <v>1.2783299918014661</v>
      </c>
    </row>
    <row r="34" spans="2:19" ht="14.4" x14ac:dyDescent="0.3">
      <c r="B34" s="10">
        <v>1946</v>
      </c>
      <c r="C34" s="13">
        <v>38.678885474311144</v>
      </c>
      <c r="D34" s="13">
        <v>106.62471117138618</v>
      </c>
      <c r="E34" s="22">
        <v>138.12487228729813</v>
      </c>
      <c r="F34" s="57">
        <f t="shared" si="0"/>
        <v>76.833707701831187</v>
      </c>
      <c r="G34" s="17">
        <v>139.44943533719112</v>
      </c>
      <c r="H34" s="13"/>
      <c r="I34" s="20">
        <v>0.455054562919887</v>
      </c>
      <c r="J34" s="14">
        <v>0.42252751208532457</v>
      </c>
      <c r="K34" s="14">
        <v>7.7906944758005275E-2</v>
      </c>
      <c r="L34" s="21">
        <v>4.4510980236783085E-2</v>
      </c>
      <c r="M34" s="12"/>
      <c r="N34" s="24">
        <f t="shared" si="1"/>
        <v>3.5710665029124158</v>
      </c>
      <c r="O34" s="23">
        <f t="shared" si="2"/>
        <v>0.55097898041713811</v>
      </c>
      <c r="P34" s="16">
        <f t="shared" si="3"/>
        <v>0.52645436590890793</v>
      </c>
      <c r="Q34" s="11">
        <v>1946</v>
      </c>
      <c r="S34" s="55">
        <f t="shared" si="4"/>
        <v>1.2954302128451189</v>
      </c>
    </row>
    <row r="35" spans="2:19" ht="14.4" x14ac:dyDescent="0.3">
      <c r="B35" s="10">
        <v>1947</v>
      </c>
      <c r="C35" s="13">
        <v>38.489929382357843</v>
      </c>
      <c r="D35" s="13">
        <v>107.43087583305231</v>
      </c>
      <c r="E35" s="22">
        <v>141.00948127039192</v>
      </c>
      <c r="F35" s="57">
        <f t="shared" si="0"/>
        <v>77.711408706538123</v>
      </c>
      <c r="G35" s="17">
        <v>132.34518377272096</v>
      </c>
      <c r="H35" s="13"/>
      <c r="I35" s="20">
        <v>0.44873754934276577</v>
      </c>
      <c r="J35" s="14">
        <v>0.42923307966789903</v>
      </c>
      <c r="K35" s="14">
        <v>7.6520056876012446E-2</v>
      </c>
      <c r="L35" s="21">
        <v>4.5509314113322687E-2</v>
      </c>
      <c r="M35" s="12"/>
      <c r="N35" s="24">
        <f t="shared" si="1"/>
        <v>3.6635422182672204</v>
      </c>
      <c r="O35" s="23">
        <f t="shared" si="2"/>
        <v>0.58718728170715673</v>
      </c>
      <c r="P35" s="16">
        <f t="shared" si="3"/>
        <v>0.56046479126059767</v>
      </c>
      <c r="Q35" s="11">
        <v>1947</v>
      </c>
      <c r="S35" s="55">
        <f t="shared" si="4"/>
        <v>1.3125601013392163</v>
      </c>
    </row>
    <row r="36" spans="2:19" ht="14.4" x14ac:dyDescent="0.3">
      <c r="B36" s="10">
        <v>1948</v>
      </c>
      <c r="C36" s="13">
        <v>38.545061210694129</v>
      </c>
      <c r="D36" s="13">
        <v>108.24313571837325</v>
      </c>
      <c r="E36" s="22">
        <v>143.95433261858292</v>
      </c>
      <c r="F36" s="57">
        <f t="shared" si="0"/>
        <v>78.812601419056406</v>
      </c>
      <c r="G36" s="17">
        <v>148.73356851830417</v>
      </c>
      <c r="H36" s="13"/>
      <c r="I36" s="20">
        <v>0.44280478491471825</v>
      </c>
      <c r="J36" s="14">
        <v>0.43400096090324974</v>
      </c>
      <c r="K36" s="14">
        <v>7.7642691130164934E-2</v>
      </c>
      <c r="L36" s="21">
        <v>4.5551563051867063E-2</v>
      </c>
      <c r="M36" s="12"/>
      <c r="N36" s="24">
        <f t="shared" si="1"/>
        <v>3.7347024001778868</v>
      </c>
      <c r="O36" s="23">
        <f t="shared" si="2"/>
        <v>0.52989114834125151</v>
      </c>
      <c r="P36" s="16">
        <f t="shared" si="3"/>
        <v>0.50575377828695878</v>
      </c>
      <c r="Q36" s="11">
        <v>1948</v>
      </c>
      <c r="S36" s="55">
        <f t="shared" si="4"/>
        <v>1.3299165038337672</v>
      </c>
    </row>
    <row r="37" spans="2:19" ht="14.4" x14ac:dyDescent="0.3">
      <c r="B37" s="10">
        <v>1949</v>
      </c>
      <c r="C37" s="13">
        <v>38.691348642463225</v>
      </c>
      <c r="D37" s="13">
        <v>109.06153691191854</v>
      </c>
      <c r="E37" s="22">
        <v>146.96068443741473</v>
      </c>
      <c r="F37" s="57">
        <f t="shared" si="0"/>
        <v>79.955878603977382</v>
      </c>
      <c r="G37" s="17">
        <v>157.1175543990295</v>
      </c>
      <c r="H37" s="13"/>
      <c r="I37" s="20">
        <v>0.43722225428718381</v>
      </c>
      <c r="J37" s="14">
        <v>0.43401426014355632</v>
      </c>
      <c r="K37" s="14">
        <v>8.0733015909472627E-2</v>
      </c>
      <c r="L37" s="21">
        <v>4.8030469659787349E-2</v>
      </c>
      <c r="M37" s="12"/>
      <c r="N37" s="24">
        <f t="shared" si="1"/>
        <v>3.7982828098198516</v>
      </c>
      <c r="O37" s="23">
        <f t="shared" si="2"/>
        <v>0.50889207708079798</v>
      </c>
      <c r="P37" s="16">
        <f t="shared" si="3"/>
        <v>0.48444975161246256</v>
      </c>
      <c r="Q37" s="11">
        <v>1949</v>
      </c>
      <c r="S37" s="55">
        <f t="shared" si="4"/>
        <v>1.3475024155959283</v>
      </c>
    </row>
    <row r="38" spans="2:19" ht="14.4" x14ac:dyDescent="0.3">
      <c r="B38" s="10">
        <v>1950</v>
      </c>
      <c r="C38" s="13">
        <v>39.773154147253933</v>
      </c>
      <c r="D38" s="13">
        <v>109.88612584669237</v>
      </c>
      <c r="E38" s="22">
        <v>150.02982110679037</v>
      </c>
      <c r="F38" s="57">
        <f t="shared" si="0"/>
        <v>81.572048488353119</v>
      </c>
      <c r="G38" s="17">
        <v>147.44413870492826</v>
      </c>
      <c r="H38" s="13"/>
      <c r="I38" s="20">
        <v>0.43195982413117462</v>
      </c>
      <c r="J38" s="14">
        <v>0.43501625341998773</v>
      </c>
      <c r="K38" s="14">
        <v>8.3823340688780307E-2</v>
      </c>
      <c r="L38" s="21">
        <v>4.9200581760057316E-2</v>
      </c>
      <c r="M38" s="12"/>
      <c r="N38" s="24">
        <f t="shared" si="1"/>
        <v>3.7721378734844166</v>
      </c>
      <c r="O38" s="23">
        <f t="shared" si="2"/>
        <v>0.55324036075519223</v>
      </c>
      <c r="P38" s="16">
        <f t="shared" si="3"/>
        <v>0.52602061315289272</v>
      </c>
      <c r="Q38" s="11">
        <v>1950</v>
      </c>
      <c r="S38" s="55">
        <f t="shared" si="4"/>
        <v>1.3653208715002336</v>
      </c>
    </row>
    <row r="39" spans="2:19" ht="14.4" x14ac:dyDescent="0.3">
      <c r="B39" s="10">
        <v>1951</v>
      </c>
      <c r="C39" s="13">
        <v>38.682818676328139</v>
      </c>
      <c r="D39" s="13">
        <v>110.68692117864231</v>
      </c>
      <c r="E39" s="22">
        <v>156.56528997869736</v>
      </c>
      <c r="F39" s="57">
        <f t="shared" si="0"/>
        <v>82.531076190422866</v>
      </c>
      <c r="G39" s="17">
        <v>152.31224349198436</v>
      </c>
      <c r="H39" s="15"/>
      <c r="I39" s="20">
        <v>0.42626722128309125</v>
      </c>
      <c r="J39" s="14">
        <v>0.43714774772651788</v>
      </c>
      <c r="K39" s="14">
        <v>8.6214337130063545E-2</v>
      </c>
      <c r="L39" s="21">
        <v>5.0370693860327283E-2</v>
      </c>
      <c r="M39" s="12"/>
      <c r="N39" s="24">
        <f t="shared" si="1"/>
        <v>4.0474116244922742</v>
      </c>
      <c r="O39" s="23">
        <f t="shared" si="2"/>
        <v>0.54185451082772718</v>
      </c>
      <c r="P39" s="16">
        <f t="shared" si="3"/>
        <v>0.51456092314598634</v>
      </c>
      <c r="Q39" s="11">
        <v>1951</v>
      </c>
      <c r="S39" s="55">
        <f t="shared" si="4"/>
        <v>1.4144877128347442</v>
      </c>
    </row>
    <row r="40" spans="2:19" ht="14.4" x14ac:dyDescent="0.3">
      <c r="B40" s="10">
        <v>1952</v>
      </c>
      <c r="C40" s="13">
        <v>39.641215173472439</v>
      </c>
      <c r="D40" s="13">
        <v>112.89145613044401</v>
      </c>
      <c r="E40" s="22">
        <v>169.19063038158674</v>
      </c>
      <c r="F40" s="57">
        <f t="shared" ref="F40:F71" si="5">(C40*I40+D40*J40+E40*K40)*(1/SUM(I40:K40))</f>
        <v>85.701435318400101</v>
      </c>
      <c r="G40" s="17">
        <v>155.64671809908538</v>
      </c>
      <c r="H40" s="15"/>
      <c r="I40" s="20">
        <v>0.42064963866924182</v>
      </c>
      <c r="J40" s="14">
        <v>0.44030613256118395</v>
      </c>
      <c r="K40" s="14">
        <v>8.8673534909246884E-2</v>
      </c>
      <c r="L40" s="21">
        <v>5.0370693860327283E-2</v>
      </c>
      <c r="M40" s="12"/>
      <c r="N40" s="24">
        <f t="shared" ref="N40:N71" si="6">E40/C40</f>
        <v>4.2680485358785791</v>
      </c>
      <c r="O40" s="23">
        <f t="shared" ref="O40:O71" si="7">F40/G40</f>
        <v>0.55061511328393187</v>
      </c>
      <c r="P40" s="16">
        <f t="shared" ref="P40:P71" si="8">F40/G40*(SUM(I40:K40))</f>
        <v>0.5228802479778375</v>
      </c>
      <c r="Q40" s="11">
        <v>1952</v>
      </c>
      <c r="S40" s="55">
        <f t="shared" si="4"/>
        <v>1.4987018166024013</v>
      </c>
    </row>
    <row r="41" spans="2:19" ht="14.4" x14ac:dyDescent="0.3">
      <c r="B41" s="10">
        <v>1953</v>
      </c>
      <c r="C41" s="13">
        <v>42.644824404720332</v>
      </c>
      <c r="D41" s="13">
        <v>113.50419415878686</v>
      </c>
      <c r="E41" s="22">
        <v>177.4944338353217</v>
      </c>
      <c r="F41" s="57">
        <f t="shared" si="5"/>
        <v>88.675493648868823</v>
      </c>
      <c r="G41" s="17">
        <v>161.37975436866918</v>
      </c>
      <c r="H41" s="15"/>
      <c r="I41" s="20">
        <v>0.41510608763194307</v>
      </c>
      <c r="J41" s="14">
        <v>0.44332033909059448</v>
      </c>
      <c r="K41" s="14">
        <v>9.120287941713516E-2</v>
      </c>
      <c r="L41" s="21">
        <v>5.0370693860327283E-2</v>
      </c>
      <c r="M41" s="12"/>
      <c r="N41" s="24">
        <f t="shared" si="6"/>
        <v>4.1621565175368609</v>
      </c>
      <c r="O41" s="23">
        <f t="shared" si="7"/>
        <v>0.54948338467718338</v>
      </c>
      <c r="P41" s="16">
        <f t="shared" si="8"/>
        <v>0.52180552532627256</v>
      </c>
      <c r="Q41" s="11">
        <v>1953</v>
      </c>
      <c r="S41" s="55">
        <f t="shared" si="4"/>
        <v>1.5637698249900405</v>
      </c>
    </row>
    <row r="42" spans="2:19" ht="14.4" x14ac:dyDescent="0.3">
      <c r="B42" s="10">
        <v>1954</v>
      </c>
      <c r="C42" s="13">
        <v>45.648433635968217</v>
      </c>
      <c r="D42" s="13">
        <v>115.95958782364245</v>
      </c>
      <c r="E42" s="22">
        <v>180.28003739342842</v>
      </c>
      <c r="F42" s="57">
        <f t="shared" si="5"/>
        <v>91.983482819244529</v>
      </c>
      <c r="G42" s="17">
        <v>173.82264832702441</v>
      </c>
      <c r="H42" s="15"/>
      <c r="I42" s="20">
        <v>0.40963559254258314</v>
      </c>
      <c r="J42" s="14">
        <v>0.44618934206177702</v>
      </c>
      <c r="K42" s="14">
        <v>9.38043715353125E-2</v>
      </c>
      <c r="L42" s="21">
        <v>5.0370693860327283E-2</v>
      </c>
      <c r="M42" s="12"/>
      <c r="N42" s="24">
        <f t="shared" si="6"/>
        <v>3.9493148621725895</v>
      </c>
      <c r="O42" s="23">
        <f t="shared" si="7"/>
        <v>0.5291800792621093</v>
      </c>
      <c r="P42" s="16">
        <f t="shared" si="8"/>
        <v>0.5025249114926138</v>
      </c>
      <c r="Q42" s="11">
        <v>1954</v>
      </c>
      <c r="S42" s="55">
        <f t="shared" si="4"/>
        <v>1.554679874057572</v>
      </c>
    </row>
    <row r="43" spans="2:19" ht="14.4" x14ac:dyDescent="0.3">
      <c r="B43" s="10">
        <v>1955</v>
      </c>
      <c r="C43" s="13">
        <v>47.294644990246077</v>
      </c>
      <c r="D43" s="13">
        <v>118.46809809880565</v>
      </c>
      <c r="E43" s="22">
        <v>182.77255521110197</v>
      </c>
      <c r="F43" s="57">
        <f t="shared" si="5"/>
        <v>94.704237703123781</v>
      </c>
      <c r="G43" s="17">
        <v>180.05679232158167</v>
      </c>
      <c r="H43" s="15"/>
      <c r="I43" s="20">
        <v>0.40423719062991803</v>
      </c>
      <c r="J43" s="14">
        <v>0.44891204629078052</v>
      </c>
      <c r="K43" s="14">
        <v>9.6480069218974063E-2</v>
      </c>
      <c r="L43" s="21">
        <v>5.0370693860327283E-2</v>
      </c>
      <c r="M43" s="12"/>
      <c r="N43" s="24">
        <f t="shared" si="6"/>
        <v>3.8645507382240951</v>
      </c>
      <c r="O43" s="23">
        <f t="shared" si="7"/>
        <v>0.52596870399635853</v>
      </c>
      <c r="P43" s="16">
        <f t="shared" si="8"/>
        <v>0.49947529542724478</v>
      </c>
      <c r="Q43" s="11">
        <v>1955</v>
      </c>
      <c r="S43" s="55">
        <f t="shared" si="4"/>
        <v>1.5427997760094421</v>
      </c>
    </row>
    <row r="44" spans="2:19" ht="14.4" x14ac:dyDescent="0.3">
      <c r="B44" s="10">
        <v>1956</v>
      </c>
      <c r="C44" s="13">
        <v>49.000223372198199</v>
      </c>
      <c r="D44" s="13">
        <v>121.03087403598698</v>
      </c>
      <c r="E44" s="22">
        <v>180.93406510221999</v>
      </c>
      <c r="F44" s="57">
        <f t="shared" si="5"/>
        <v>97.032643355367497</v>
      </c>
      <c r="G44" s="17">
        <v>191.39697336089822</v>
      </c>
      <c r="H44" s="15"/>
      <c r="I44" s="20">
        <v>0.3989099318106295</v>
      </c>
      <c r="J44" s="14">
        <v>0.45148728520413606</v>
      </c>
      <c r="K44" s="14">
        <v>9.923208912490708E-2</v>
      </c>
      <c r="L44" s="21">
        <v>5.0370693860327283E-2</v>
      </c>
      <c r="M44" s="12"/>
      <c r="N44" s="24">
        <f t="shared" si="6"/>
        <v>3.6925151081021101</v>
      </c>
      <c r="O44" s="23">
        <f t="shared" si="7"/>
        <v>0.50697062577056906</v>
      </c>
      <c r="P44" s="16">
        <f t="shared" si="8"/>
        <v>0.48143416358370117</v>
      </c>
      <c r="Q44" s="11">
        <v>1956</v>
      </c>
      <c r="S44" s="55">
        <f t="shared" si="4"/>
        <v>1.4949414068382383</v>
      </c>
    </row>
    <row r="45" spans="2:19" ht="14.4" x14ac:dyDescent="0.3">
      <c r="B45" s="10">
        <v>1957</v>
      </c>
      <c r="C45" s="13">
        <v>50.767309724399006</v>
      </c>
      <c r="D45" s="13">
        <v>123.60599901547604</v>
      </c>
      <c r="E45" s="22">
        <v>185.09941260526782</v>
      </c>
      <c r="F45" s="57">
        <f t="shared" si="5"/>
        <v>100.02102603809604</v>
      </c>
      <c r="G45" s="17">
        <v>215.96805892481126</v>
      </c>
      <c r="H45" s="15"/>
      <c r="I45" s="20">
        <v>0.39365287852211728</v>
      </c>
      <c r="J45" s="14">
        <v>0.45391381933164676</v>
      </c>
      <c r="K45" s="14">
        <v>0.10206260828590866</v>
      </c>
      <c r="L45" s="21">
        <v>5.0370693860327283E-2</v>
      </c>
      <c r="M45" s="12"/>
      <c r="N45" s="24">
        <f t="shared" si="6"/>
        <v>3.6460354824811247</v>
      </c>
      <c r="O45" s="23">
        <f t="shared" si="7"/>
        <v>0.46312879106311783</v>
      </c>
      <c r="P45" s="16">
        <f t="shared" si="8"/>
        <v>0.43980067251057403</v>
      </c>
      <c r="Q45" s="11">
        <v>1957</v>
      </c>
      <c r="S45" s="55">
        <f t="shared" si="4"/>
        <v>1.4974953811270317</v>
      </c>
    </row>
    <row r="46" spans="2:19" ht="14.4" x14ac:dyDescent="0.3">
      <c r="B46" s="10">
        <v>1958</v>
      </c>
      <c r="C46" s="13">
        <v>52.598122197854742</v>
      </c>
      <c r="D46" s="13">
        <v>118.01699905999253</v>
      </c>
      <c r="E46" s="22">
        <v>183.44868358992605</v>
      </c>
      <c r="F46" s="57">
        <f t="shared" si="5"/>
        <v>98.489027552860676</v>
      </c>
      <c r="G46" s="17">
        <v>228.54338098466539</v>
      </c>
      <c r="H46" s="15"/>
      <c r="I46" s="20">
        <v>0.38846510555749375</v>
      </c>
      <c r="J46" s="14">
        <v>0.45619033474921383</v>
      </c>
      <c r="K46" s="14">
        <v>0.10497386583296507</v>
      </c>
      <c r="L46" s="21">
        <v>5.0370693860327283E-2</v>
      </c>
      <c r="M46" s="12"/>
      <c r="N46" s="24">
        <f t="shared" si="6"/>
        <v>3.487742069951846</v>
      </c>
      <c r="O46" s="23">
        <f t="shared" si="7"/>
        <v>0.43094237570358257</v>
      </c>
      <c r="P46" s="16">
        <f t="shared" si="8"/>
        <v>0.40923550922557522</v>
      </c>
      <c r="Q46" s="11">
        <v>1958</v>
      </c>
      <c r="S46" s="55">
        <f t="shared" si="4"/>
        <v>1.5544259305955754</v>
      </c>
    </row>
    <row r="47" spans="2:19" ht="14.4" x14ac:dyDescent="0.3">
      <c r="B47" s="10">
        <v>1959</v>
      </c>
      <c r="C47" s="13">
        <v>54.546011608300631</v>
      </c>
      <c r="D47" s="13">
        <v>112.20806265766269</v>
      </c>
      <c r="E47" s="22">
        <v>183.80793083236446</v>
      </c>
      <c r="F47" s="57">
        <f t="shared" si="5"/>
        <v>97.056932016878534</v>
      </c>
      <c r="G47" s="17">
        <v>210.09986102408291</v>
      </c>
      <c r="H47" s="15"/>
      <c r="I47" s="20">
        <v>0.38334569990275386</v>
      </c>
      <c r="J47" s="14">
        <v>0.45739374625340096</v>
      </c>
      <c r="K47" s="14">
        <v>0.10796816476655506</v>
      </c>
      <c r="L47" s="21">
        <v>5.1292389077290182E-2</v>
      </c>
      <c r="M47" s="12"/>
      <c r="N47" s="24">
        <f t="shared" si="6"/>
        <v>3.3697776503313248</v>
      </c>
      <c r="O47" s="23">
        <f t="shared" si="7"/>
        <v>0.46195619332538868</v>
      </c>
      <c r="P47" s="16">
        <f t="shared" si="8"/>
        <v>0.43826135652067899</v>
      </c>
      <c r="Q47" s="11">
        <v>1959</v>
      </c>
      <c r="S47" s="55">
        <f t="shared" si="4"/>
        <v>1.6380991390355515</v>
      </c>
    </row>
    <row r="48" spans="2:19" ht="14.4" x14ac:dyDescent="0.3">
      <c r="B48" s="10">
        <v>1960</v>
      </c>
      <c r="C48" s="13">
        <v>55.279818282344316</v>
      </c>
      <c r="D48" s="13">
        <v>111.47357490885567</v>
      </c>
      <c r="E48" s="22">
        <v>191.26594591777561</v>
      </c>
      <c r="F48" s="57">
        <f t="shared" si="5"/>
        <v>98.393411163371269</v>
      </c>
      <c r="G48" s="17">
        <v>210.79145514763545</v>
      </c>
      <c r="H48" s="15"/>
      <c r="I48" s="20">
        <v>0.37829376057609027</v>
      </c>
      <c r="J48" s="14">
        <v>0.45842741594774933</v>
      </c>
      <c r="K48" s="14">
        <v>0.1110478737784779</v>
      </c>
      <c r="L48" s="21">
        <v>5.2230949697682459E-2</v>
      </c>
      <c r="M48" s="12"/>
      <c r="N48" s="24">
        <f t="shared" si="6"/>
        <v>3.4599597440945926</v>
      </c>
      <c r="O48" s="23">
        <f t="shared" si="7"/>
        <v>0.46678083366547224</v>
      </c>
      <c r="P48" s="16">
        <f t="shared" si="8"/>
        <v>0.44240042742244867</v>
      </c>
      <c r="Q48" s="11">
        <v>1960</v>
      </c>
      <c r="S48" s="55">
        <f t="shared" si="4"/>
        <v>1.715796286915179</v>
      </c>
    </row>
    <row r="49" spans="2:19" ht="14.4" x14ac:dyDescent="0.3">
      <c r="B49" s="10">
        <v>1961</v>
      </c>
      <c r="C49" s="13">
        <v>57.154853761249861</v>
      </c>
      <c r="D49" s="13">
        <v>110.73908716004867</v>
      </c>
      <c r="E49" s="22">
        <v>198.16556264478652</v>
      </c>
      <c r="F49" s="57">
        <f t="shared" si="5"/>
        <v>100.15834038234021</v>
      </c>
      <c r="G49" s="17">
        <v>226.36298015747175</v>
      </c>
      <c r="H49" s="15"/>
      <c r="I49" s="20">
        <v>0.37330839846932706</v>
      </c>
      <c r="J49" s="14">
        <v>0.45928948807626369</v>
      </c>
      <c r="K49" s="14">
        <v>0.11421542912564801</v>
      </c>
      <c r="L49" s="21">
        <v>5.3186684328761266E-2</v>
      </c>
      <c r="M49" s="12"/>
      <c r="N49" s="24">
        <f t="shared" si="6"/>
        <v>3.4671694458807245</v>
      </c>
      <c r="O49" s="23">
        <f t="shared" si="7"/>
        <v>0.44246784660929994</v>
      </c>
      <c r="P49" s="16">
        <f t="shared" si="8"/>
        <v>0.41893444892606435</v>
      </c>
      <c r="Q49" s="11">
        <v>1961</v>
      </c>
      <c r="S49" s="55">
        <f t="shared" si="4"/>
        <v>1.7894816340537678</v>
      </c>
    </row>
    <row r="50" spans="2:19" ht="14.4" x14ac:dyDescent="0.3">
      <c r="B50" s="10">
        <v>1962</v>
      </c>
      <c r="C50" s="13">
        <v>59.093488545587228</v>
      </c>
      <c r="D50" s="13">
        <v>133.79936149000633</v>
      </c>
      <c r="E50" s="22">
        <v>212.65096617958176</v>
      </c>
      <c r="F50" s="57">
        <f t="shared" si="5"/>
        <v>115.07433414079149</v>
      </c>
      <c r="G50" s="17">
        <v>240.15669757165981</v>
      </c>
      <c r="H50" s="15"/>
      <c r="I50" s="20">
        <v>0.36219767784141593</v>
      </c>
      <c r="J50" s="14">
        <v>0.46509806655711411</v>
      </c>
      <c r="K50" s="14">
        <v>0.11854434837671546</v>
      </c>
      <c r="L50" s="21">
        <v>5.4159907224754465E-2</v>
      </c>
      <c r="M50" s="12"/>
      <c r="N50" s="24">
        <f t="shared" si="6"/>
        <v>3.5985515733350852</v>
      </c>
      <c r="O50" s="23">
        <f t="shared" si="7"/>
        <v>0.47916354323807575</v>
      </c>
      <c r="P50" s="16">
        <f t="shared" si="8"/>
        <v>0.45321209019081693</v>
      </c>
      <c r="Q50" s="11">
        <v>1962</v>
      </c>
      <c r="S50" s="55">
        <f t="shared" si="4"/>
        <v>1.5893272121142743</v>
      </c>
    </row>
    <row r="51" spans="2:19" ht="14.4" x14ac:dyDescent="0.3">
      <c r="B51" s="10">
        <v>1963</v>
      </c>
      <c r="C51" s="13">
        <v>61.097879859417986</v>
      </c>
      <c r="D51" s="13">
        <v>128.56629328107888</v>
      </c>
      <c r="E51" s="22">
        <v>224.80866036620822</v>
      </c>
      <c r="F51" s="57">
        <f t="shared" si="5"/>
        <v>116.00535993394102</v>
      </c>
      <c r="G51" s="17">
        <v>253.67626341846133</v>
      </c>
      <c r="H51" s="15"/>
      <c r="I51" s="20">
        <v>0.35141764388805496</v>
      </c>
      <c r="J51" s="14">
        <v>0.47039407819908241</v>
      </c>
      <c r="K51" s="14">
        <v>0.12303733952267239</v>
      </c>
      <c r="L51" s="21">
        <v>5.5150938390190272E-2</v>
      </c>
      <c r="M51" s="12"/>
      <c r="N51" s="24">
        <f t="shared" si="6"/>
        <v>3.679483819790105</v>
      </c>
      <c r="O51" s="23">
        <f t="shared" si="7"/>
        <v>0.45729686479408588</v>
      </c>
      <c r="P51" s="16">
        <f t="shared" si="8"/>
        <v>0.43207651357780008</v>
      </c>
      <c r="Q51" s="11">
        <v>1963</v>
      </c>
      <c r="S51" s="55">
        <f t="shared" si="4"/>
        <v>1.7485816432050261</v>
      </c>
    </row>
    <row r="52" spans="2:19" ht="14.4" x14ac:dyDescent="0.3">
      <c r="B52" s="10">
        <v>1964</v>
      </c>
      <c r="C52" s="13">
        <v>64.839367684515935</v>
      </c>
      <c r="D52" s="13">
        <v>123.33322507215144</v>
      </c>
      <c r="E52" s="22">
        <v>235.45200431992885</v>
      </c>
      <c r="F52" s="57">
        <f t="shared" si="5"/>
        <v>117.36231485794718</v>
      </c>
      <c r="G52" s="17">
        <v>248.73620107113254</v>
      </c>
      <c r="H52" s="15"/>
      <c r="I52" s="20">
        <v>0.34095845443245054</v>
      </c>
      <c r="J52" s="14">
        <v>0.4736323438175698</v>
      </c>
      <c r="K52" s="14">
        <v>0.12770062111025793</v>
      </c>
      <c r="L52" s="21">
        <v>5.7708580639721688E-2</v>
      </c>
      <c r="M52" s="12"/>
      <c r="N52" s="24">
        <f t="shared" si="6"/>
        <v>3.6313124684612914</v>
      </c>
      <c r="O52" s="23">
        <f t="shared" si="7"/>
        <v>0.47183447504846471</v>
      </c>
      <c r="P52" s="16">
        <f t="shared" si="8"/>
        <v>0.4446055771965296</v>
      </c>
      <c r="Q52" s="11">
        <v>1964</v>
      </c>
      <c r="S52" s="55">
        <f t="shared" si="4"/>
        <v>1.9090719810674419</v>
      </c>
    </row>
    <row r="53" spans="2:19" ht="14.4" x14ac:dyDescent="0.3">
      <c r="B53" s="10">
        <v>1965</v>
      </c>
      <c r="C53" s="13">
        <v>68.023006935544757</v>
      </c>
      <c r="D53" s="13">
        <v>128.2664212837532</v>
      </c>
      <c r="E53" s="22">
        <v>243.14667291471409</v>
      </c>
      <c r="F53" s="57">
        <f t="shared" si="5"/>
        <v>123.26133526497912</v>
      </c>
      <c r="G53" s="17">
        <v>246.92342100932282</v>
      </c>
      <c r="H53" s="15"/>
      <c r="I53" s="20">
        <v>0.3308105602290079</v>
      </c>
      <c r="J53" s="14">
        <v>0.47626395803415444</v>
      </c>
      <c r="K53" s="14">
        <v>0.13254064737754379</v>
      </c>
      <c r="L53" s="21">
        <v>6.0384834359293864E-2</v>
      </c>
      <c r="M53" s="12"/>
      <c r="N53" s="24">
        <f t="shared" si="6"/>
        <v>3.5744769875449327</v>
      </c>
      <c r="O53" s="23">
        <f t="shared" si="7"/>
        <v>0.49918851262118741</v>
      </c>
      <c r="P53" s="16">
        <f t="shared" si="8"/>
        <v>0.46904509697249475</v>
      </c>
      <c r="Q53" s="11">
        <v>1965</v>
      </c>
      <c r="S53" s="55">
        <f t="shared" si="4"/>
        <v>1.8956377708303001</v>
      </c>
    </row>
    <row r="54" spans="2:19" ht="14.4" x14ac:dyDescent="0.3">
      <c r="B54" s="10">
        <v>1966</v>
      </c>
      <c r="C54" s="13">
        <v>71.206646186573579</v>
      </c>
      <c r="D54" s="13">
        <v>126.05717187967639</v>
      </c>
      <c r="E54" s="22">
        <v>247.55534064044696</v>
      </c>
      <c r="F54" s="57">
        <f t="shared" si="5"/>
        <v>125.10576292164659</v>
      </c>
      <c r="G54" s="17">
        <v>244.63565275746814</v>
      </c>
      <c r="H54" s="15"/>
      <c r="I54" s="20">
        <v>0.32096469624486479</v>
      </c>
      <c r="J54" s="14">
        <v>0.47828598637475328</v>
      </c>
      <c r="K54" s="14">
        <v>0.13756411718695458</v>
      </c>
      <c r="L54" s="21">
        <v>6.3185200193427285E-2</v>
      </c>
      <c r="M54" s="12"/>
      <c r="N54" s="24">
        <f t="shared" si="6"/>
        <v>3.4765763295719569</v>
      </c>
      <c r="O54" s="23">
        <f t="shared" si="7"/>
        <v>0.51139628059723774</v>
      </c>
      <c r="P54" s="16">
        <f t="shared" si="8"/>
        <v>0.47908360422952712</v>
      </c>
      <c r="Q54" s="11">
        <v>1966</v>
      </c>
      <c r="S54" s="55">
        <f t="shared" si="4"/>
        <v>1.9638338457786642</v>
      </c>
    </row>
    <row r="55" spans="2:19" ht="14.4" x14ac:dyDescent="0.3">
      <c r="B55" s="10">
        <v>1967</v>
      </c>
      <c r="C55" s="13">
        <v>75.781506908062582</v>
      </c>
      <c r="D55" s="13">
        <v>134.21133307508242</v>
      </c>
      <c r="E55" s="22">
        <v>246.07779926928859</v>
      </c>
      <c r="F55" s="57">
        <f t="shared" si="5"/>
        <v>131.83023239476975</v>
      </c>
      <c r="G55" s="17">
        <v>247.18886141169131</v>
      </c>
      <c r="H55" s="15"/>
      <c r="I55" s="20">
        <v>0.31141187320091157</v>
      </c>
      <c r="J55" s="14">
        <v>0.47969470962145111</v>
      </c>
      <c r="K55" s="14">
        <v>0.14277798329686159</v>
      </c>
      <c r="L55" s="21">
        <v>6.6115433880775634E-2</v>
      </c>
      <c r="M55" s="12"/>
      <c r="N55" s="24">
        <f t="shared" si="6"/>
        <v>3.2472011881187304</v>
      </c>
      <c r="O55" s="23">
        <f t="shared" si="7"/>
        <v>0.53331785114381602</v>
      </c>
      <c r="P55" s="16">
        <f t="shared" si="8"/>
        <v>0.49805731001907971</v>
      </c>
      <c r="Q55" s="11">
        <v>1967</v>
      </c>
      <c r="S55" s="55">
        <f t="shared" si="4"/>
        <v>1.8335098358021988</v>
      </c>
    </row>
    <row r="56" spans="2:19" ht="14.4" x14ac:dyDescent="0.3">
      <c r="B56" s="10">
        <v>1968</v>
      </c>
      <c r="C56" s="13">
        <v>78.536211833971024</v>
      </c>
      <c r="D56" s="13">
        <v>140.54674346962369</v>
      </c>
      <c r="E56" s="22">
        <v>241.42045454545459</v>
      </c>
      <c r="F56" s="57">
        <f t="shared" si="5"/>
        <v>136.47758258796637</v>
      </c>
      <c r="G56" s="17">
        <v>254.27229725543918</v>
      </c>
      <c r="H56" s="15"/>
      <c r="I56" s="20">
        <v>0.30214336936457442</v>
      </c>
      <c r="J56" s="14">
        <v>0.48048561056664563</v>
      </c>
      <c r="K56" s="14">
        <v>0.14818946198458274</v>
      </c>
      <c r="L56" s="21">
        <v>6.9181558084197181E-2</v>
      </c>
      <c r="M56" s="12"/>
      <c r="N56" s="24">
        <f t="shared" si="6"/>
        <v>3.0740017745677366</v>
      </c>
      <c r="O56" s="23">
        <f t="shared" si="7"/>
        <v>0.53673791467287713</v>
      </c>
      <c r="P56" s="16">
        <f t="shared" si="8"/>
        <v>0.49960554945294455</v>
      </c>
      <c r="Q56" s="11">
        <v>1968</v>
      </c>
      <c r="S56" s="55">
        <f t="shared" si="4"/>
        <v>1.7177235742757191</v>
      </c>
    </row>
    <row r="57" spans="2:19" ht="14.4" x14ac:dyDescent="0.3">
      <c r="B57" s="10">
        <v>1969</v>
      </c>
      <c r="C57" s="13">
        <v>83.063585308984457</v>
      </c>
      <c r="D57" s="13">
        <v>140.90471660404179</v>
      </c>
      <c r="E57" s="22">
        <v>243.65974195075759</v>
      </c>
      <c r="F57" s="57">
        <f t="shared" si="5"/>
        <v>139.66300356899484</v>
      </c>
      <c r="G57" s="17">
        <v>249.26167547652494</v>
      </c>
      <c r="H57" s="15"/>
      <c r="I57" s="20">
        <v>0.29315072258686903</v>
      </c>
      <c r="J57" s="14">
        <v>0.48065335960957478</v>
      </c>
      <c r="K57" s="14">
        <v>0.15380604303410694</v>
      </c>
      <c r="L57" s="21">
        <v>7.2389874769449206E-2</v>
      </c>
      <c r="M57" s="12"/>
      <c r="N57" s="24">
        <f t="shared" si="6"/>
        <v>2.9334122894452337</v>
      </c>
      <c r="O57" s="23">
        <f t="shared" si="7"/>
        <v>0.56030676718350181</v>
      </c>
      <c r="P57" s="16">
        <f t="shared" si="8"/>
        <v>0.5197462304746131</v>
      </c>
      <c r="Q57" s="11">
        <v>1969</v>
      </c>
      <c r="S57" s="55">
        <f t="shared" si="4"/>
        <v>1.7292518506351284</v>
      </c>
    </row>
    <row r="58" spans="2:19" ht="14.4" x14ac:dyDescent="0.3">
      <c r="B58" s="10">
        <v>1970</v>
      </c>
      <c r="C58" s="13">
        <v>87.115410506987644</v>
      </c>
      <c r="D58" s="13">
        <v>141.07202114652426</v>
      </c>
      <c r="E58" s="22">
        <v>239.64646464646464</v>
      </c>
      <c r="F58" s="57">
        <f t="shared" si="5"/>
        <v>141.49326144252348</v>
      </c>
      <c r="G58" s="17">
        <v>274.27352026059958</v>
      </c>
      <c r="H58" s="15"/>
      <c r="I58" s="20">
        <v>0.28442572257645377</v>
      </c>
      <c r="J58" s="14">
        <v>0.48019179916323068</v>
      </c>
      <c r="K58" s="14">
        <v>0.15963550010236688</v>
      </c>
      <c r="L58" s="21">
        <v>7.5746978157948647E-2</v>
      </c>
      <c r="M58" s="12"/>
      <c r="N58" s="24">
        <f t="shared" si="6"/>
        <v>2.7509078273498151</v>
      </c>
      <c r="O58" s="23">
        <f t="shared" si="7"/>
        <v>0.5158837838522814</v>
      </c>
      <c r="P58" s="16">
        <f t="shared" si="8"/>
        <v>0.4768071461447827</v>
      </c>
      <c r="Q58" s="11">
        <v>1970</v>
      </c>
      <c r="S58" s="55">
        <f t="shared" si="4"/>
        <v>1.6987526137273965</v>
      </c>
    </row>
    <row r="59" spans="2:19" ht="14.4" x14ac:dyDescent="0.3">
      <c r="B59" s="10">
        <v>1971</v>
      </c>
      <c r="C59" s="13">
        <v>85.13244090867488</v>
      </c>
      <c r="D59" s="13">
        <v>140.28318112932007</v>
      </c>
      <c r="E59" s="22">
        <v>235.43204182041822</v>
      </c>
      <c r="F59" s="57">
        <f t="shared" si="5"/>
        <v>140.56432483596549</v>
      </c>
      <c r="G59" s="17">
        <v>268.34539961383115</v>
      </c>
      <c r="H59" s="15"/>
      <c r="I59" s="20">
        <v>0.28115605293073143</v>
      </c>
      <c r="J59" s="14">
        <v>0.47389827731063983</v>
      </c>
      <c r="K59" s="14">
        <v>0.16568590147840787</v>
      </c>
      <c r="L59" s="21">
        <v>7.9259768280220869E-2</v>
      </c>
      <c r="M59" s="12"/>
      <c r="N59" s="24">
        <f t="shared" si="6"/>
        <v>2.7654797549265151</v>
      </c>
      <c r="O59" s="23">
        <f t="shared" si="7"/>
        <v>0.52381864953991364</v>
      </c>
      <c r="P59" s="16">
        <f t="shared" si="8"/>
        <v>0.48230090475652188</v>
      </c>
      <c r="Q59" s="11">
        <v>1971</v>
      </c>
      <c r="S59" s="55">
        <f t="shared" si="4"/>
        <v>1.6782627819323912</v>
      </c>
    </row>
    <row r="60" spans="2:19" ht="14.4" x14ac:dyDescent="0.3">
      <c r="B60" s="10">
        <v>1972</v>
      </c>
      <c r="C60" s="13">
        <v>90.481007583932325</v>
      </c>
      <c r="D60" s="13">
        <v>145.52921610315448</v>
      </c>
      <c r="E60" s="22">
        <v>255.74279793450197</v>
      </c>
      <c r="F60" s="57">
        <f t="shared" si="5"/>
        <v>148.85178969676164</v>
      </c>
      <c r="G60" s="17">
        <v>279.02334426730755</v>
      </c>
      <c r="H60" s="15"/>
      <c r="I60" s="20">
        <v>0.27788638328500903</v>
      </c>
      <c r="J60" s="14">
        <v>0.47261176060334031</v>
      </c>
      <c r="K60" s="14">
        <v>0.16643806789707938</v>
      </c>
      <c r="L60" s="21">
        <v>8.3063788214571263E-2</v>
      </c>
      <c r="M60" s="12"/>
      <c r="N60" s="24">
        <f t="shared" si="6"/>
        <v>2.8264804378672386</v>
      </c>
      <c r="O60" s="23">
        <f t="shared" si="7"/>
        <v>0.53347432304502784</v>
      </c>
      <c r="P60" s="16">
        <f t="shared" si="8"/>
        <v>0.48916192485770388</v>
      </c>
      <c r="Q60" s="11">
        <v>1972</v>
      </c>
      <c r="S60" s="55">
        <f t="shared" si="4"/>
        <v>1.7573295918341616</v>
      </c>
    </row>
    <row r="61" spans="2:19" ht="14.4" x14ac:dyDescent="0.3">
      <c r="B61" s="10">
        <v>1973</v>
      </c>
      <c r="C61" s="13">
        <v>94.866028385612552</v>
      </c>
      <c r="D61" s="13">
        <v>149.13617741040099</v>
      </c>
      <c r="E61" s="22">
        <v>266.45861018128744</v>
      </c>
      <c r="F61" s="57">
        <f t="shared" si="5"/>
        <v>153.98789912914788</v>
      </c>
      <c r="G61" s="17">
        <v>308.4622797514001</v>
      </c>
      <c r="H61" s="15"/>
      <c r="I61" s="20">
        <v>0.27982580494447601</v>
      </c>
      <c r="J61" s="14">
        <v>0.46593016656116032</v>
      </c>
      <c r="K61" s="14">
        <v>0.16719364893531916</v>
      </c>
      <c r="L61" s="21">
        <v>8.7050379559044544E-2</v>
      </c>
      <c r="M61" s="12"/>
      <c r="N61" s="24">
        <f t="shared" si="6"/>
        <v>2.8087885064417724</v>
      </c>
      <c r="O61" s="23">
        <f t="shared" si="7"/>
        <v>0.49921144087131752</v>
      </c>
      <c r="P61" s="16">
        <f t="shared" si="8"/>
        <v>0.45575489546325182</v>
      </c>
      <c r="Q61" s="11">
        <v>1973</v>
      </c>
      <c r="S61" s="55">
        <f t="shared" si="4"/>
        <v>1.7866798975813376</v>
      </c>
    </row>
    <row r="62" spans="2:19" ht="14.4" x14ac:dyDescent="0.3">
      <c r="B62" s="10">
        <v>1974</v>
      </c>
      <c r="C62" s="13">
        <v>94.949494949494948</v>
      </c>
      <c r="D62" s="13">
        <v>146.98401925372613</v>
      </c>
      <c r="E62" s="22">
        <v>265.36489510260918</v>
      </c>
      <c r="F62" s="57">
        <f t="shared" si="5"/>
        <v>152.72821131025643</v>
      </c>
      <c r="G62" s="17">
        <v>444.98639211553063</v>
      </c>
      <c r="H62" s="15"/>
      <c r="I62" s="20">
        <v>0.28177876219474357</v>
      </c>
      <c r="J62" s="14">
        <v>0.45904027300353095</v>
      </c>
      <c r="K62" s="14">
        <v>0.16795266009451962</v>
      </c>
      <c r="L62" s="21">
        <v>9.1228304707205859E-2</v>
      </c>
      <c r="M62" s="12"/>
      <c r="N62" s="24">
        <f t="shared" si="6"/>
        <v>2.7948004909742883</v>
      </c>
      <c r="O62" s="23">
        <f t="shared" si="7"/>
        <v>0.34321995911866898</v>
      </c>
      <c r="P62" s="16">
        <f t="shared" si="8"/>
        <v>0.31190858410659628</v>
      </c>
      <c r="Q62" s="11">
        <v>1974</v>
      </c>
      <c r="S62" s="55">
        <f t="shared" si="4"/>
        <v>1.805399637660827</v>
      </c>
    </row>
    <row r="63" spans="2:19" ht="14.4" x14ac:dyDescent="0.3">
      <c r="B63" s="10">
        <v>1975</v>
      </c>
      <c r="C63" s="13">
        <v>86.111111111111114</v>
      </c>
      <c r="D63" s="13">
        <v>142.24346923036921</v>
      </c>
      <c r="E63" s="22">
        <v>270.84064897997621</v>
      </c>
      <c r="F63" s="57">
        <f t="shared" si="5"/>
        <v>148.85623805588298</v>
      </c>
      <c r="G63" s="17">
        <v>415.8532200261659</v>
      </c>
      <c r="H63" s="15"/>
      <c r="I63" s="20">
        <v>0.27975803688328216</v>
      </c>
      <c r="J63" s="14">
        <v>0.45777505558039322</v>
      </c>
      <c r="K63" s="14">
        <v>0.168715116946445</v>
      </c>
      <c r="L63" s="21">
        <v>9.3751790589879605E-2</v>
      </c>
      <c r="M63" s="12"/>
      <c r="N63" s="24">
        <f t="shared" si="6"/>
        <v>3.1452462462190782</v>
      </c>
      <c r="O63" s="23">
        <f t="shared" si="7"/>
        <v>0.35795379448190107</v>
      </c>
      <c r="P63" s="16">
        <f t="shared" si="8"/>
        <v>0.32439498530078109</v>
      </c>
      <c r="Q63" s="11">
        <v>1975</v>
      </c>
      <c r="S63" s="55">
        <f t="shared" si="4"/>
        <v>1.9040638592787589</v>
      </c>
    </row>
    <row r="64" spans="2:19" ht="14.4" x14ac:dyDescent="0.3">
      <c r="B64" s="10">
        <v>1976</v>
      </c>
      <c r="C64" s="13">
        <v>80.050505050505052</v>
      </c>
      <c r="D64" s="13">
        <v>137.18876004990099</v>
      </c>
      <c r="E64" s="22">
        <v>271.7555047555137</v>
      </c>
      <c r="F64" s="57">
        <f t="shared" si="5"/>
        <v>144.86454168984267</v>
      </c>
      <c r="G64" s="17">
        <v>422.50381892840176</v>
      </c>
      <c r="H64" s="15"/>
      <c r="I64" s="20">
        <v>0.27775180283706935</v>
      </c>
      <c r="J64" s="14">
        <v>0.45642208286762276</v>
      </c>
      <c r="K64" s="14">
        <v>0.16948103513355087</v>
      </c>
      <c r="L64" s="21">
        <v>9.6345079161757011E-2</v>
      </c>
      <c r="M64" s="12"/>
      <c r="N64" s="24">
        <f t="shared" si="6"/>
        <v>3.3948006272297611</v>
      </c>
      <c r="O64" s="23">
        <f t="shared" si="7"/>
        <v>0.34287155571105421</v>
      </c>
      <c r="P64" s="16">
        <f t="shared" si="8"/>
        <v>0.30983756853375788</v>
      </c>
      <c r="Q64" s="11">
        <v>1976</v>
      </c>
      <c r="S64" s="55">
        <f t="shared" si="4"/>
        <v>1.9808875352227504</v>
      </c>
    </row>
    <row r="65" spans="2:19" ht="14.4" x14ac:dyDescent="0.3">
      <c r="B65" s="10">
        <v>1977</v>
      </c>
      <c r="C65" s="13">
        <v>74.242424242424249</v>
      </c>
      <c r="D65" s="13">
        <v>132.06292305272711</v>
      </c>
      <c r="E65" s="22">
        <v>277.15029446404043</v>
      </c>
      <c r="F65" s="57">
        <f t="shared" si="5"/>
        <v>141.65790262794675</v>
      </c>
      <c r="G65" s="17">
        <v>429.71347531370327</v>
      </c>
      <c r="H65" s="15"/>
      <c r="I65" s="20">
        <v>0.2757599561346234</v>
      </c>
      <c r="J65" s="14">
        <v>0.455748907481693</v>
      </c>
      <c r="K65" s="14">
        <v>0.16948103513355087</v>
      </c>
      <c r="L65" s="21">
        <v>9.9010101250132765E-2</v>
      </c>
      <c r="M65" s="12"/>
      <c r="N65" s="24">
        <f t="shared" si="6"/>
        <v>3.7330447825768709</v>
      </c>
      <c r="O65" s="23">
        <f t="shared" si="7"/>
        <v>0.32965664510411824</v>
      </c>
      <c r="P65" s="16">
        <f t="shared" si="8"/>
        <v>0.29701730729458042</v>
      </c>
      <c r="Q65" s="11">
        <v>1977</v>
      </c>
      <c r="S65" s="55">
        <f t="shared" si="4"/>
        <v>2.0986230507209513</v>
      </c>
    </row>
    <row r="66" spans="2:19" ht="14.4" x14ac:dyDescent="0.3">
      <c r="B66" s="10">
        <v>1978</v>
      </c>
      <c r="C66" s="13">
        <v>80.885145506935899</v>
      </c>
      <c r="D66" s="13">
        <v>127.86869808502342</v>
      </c>
      <c r="E66" s="22">
        <v>291.2586669801243</v>
      </c>
      <c r="F66" s="57">
        <f t="shared" si="5"/>
        <v>145.05168167010032</v>
      </c>
      <c r="G66" s="17">
        <v>414.69635222905129</v>
      </c>
      <c r="H66" s="15"/>
      <c r="I66" s="20">
        <v>0.26087567813449919</v>
      </c>
      <c r="J66" s="14">
        <v>0.46789444564061666</v>
      </c>
      <c r="K66" s="14">
        <v>0.16948103513355087</v>
      </c>
      <c r="L66" s="21">
        <v>0.10174884109133331</v>
      </c>
      <c r="M66" s="12"/>
      <c r="N66" s="24">
        <f t="shared" si="6"/>
        <v>3.6008919209417614</v>
      </c>
      <c r="O66" s="23">
        <f t="shared" si="7"/>
        <v>0.34977805059154032</v>
      </c>
      <c r="P66" s="16">
        <f t="shared" si="8"/>
        <v>0.31418853930466534</v>
      </c>
      <c r="Q66" s="11">
        <v>1978</v>
      </c>
      <c r="S66" s="55">
        <f t="shared" si="4"/>
        <v>2.2777948891483857</v>
      </c>
    </row>
    <row r="67" spans="2:19" ht="14.4" x14ac:dyDescent="0.3">
      <c r="B67" s="10">
        <v>1979</v>
      </c>
      <c r="C67" s="13">
        <v>83.688618989481597</v>
      </c>
      <c r="D67" s="13">
        <v>134.63881317048896</v>
      </c>
      <c r="E67" s="22">
        <v>299.14556161070846</v>
      </c>
      <c r="F67" s="57">
        <f t="shared" si="5"/>
        <v>151.739711456994</v>
      </c>
      <c r="G67" s="17">
        <v>439.38197938607544</v>
      </c>
      <c r="H67" s="15"/>
      <c r="I67" s="20">
        <v>0.24599140013437501</v>
      </c>
      <c r="J67" s="14">
        <v>0.48199295814418541</v>
      </c>
      <c r="K67" s="14">
        <v>0.16948103513355087</v>
      </c>
      <c r="L67" s="21">
        <v>0.10253460658788874</v>
      </c>
      <c r="M67" s="12"/>
      <c r="N67" s="24">
        <f t="shared" si="6"/>
        <v>3.5745070861822508</v>
      </c>
      <c r="O67" s="23">
        <f t="shared" si="7"/>
        <v>0.34534805380277922</v>
      </c>
      <c r="P67" s="16">
        <f t="shared" si="8"/>
        <v>0.30993792697021821</v>
      </c>
      <c r="Q67" s="11">
        <v>1979</v>
      </c>
      <c r="S67" s="55">
        <f t="shared" si="4"/>
        <v>2.2218374818256135</v>
      </c>
    </row>
    <row r="68" spans="2:19" ht="14.4" x14ac:dyDescent="0.3">
      <c r="B68" s="10">
        <v>1980</v>
      </c>
      <c r="C68" s="13">
        <v>82.772614326261007</v>
      </c>
      <c r="D68" s="13">
        <v>132.26517576565007</v>
      </c>
      <c r="E68" s="22">
        <v>295.18650174493519</v>
      </c>
      <c r="F68" s="57">
        <f t="shared" si="5"/>
        <v>150.64504309461535</v>
      </c>
      <c r="G68" s="17">
        <v>429.11441316716525</v>
      </c>
      <c r="H68" s="15"/>
      <c r="I68" s="20">
        <v>0.24445041454663391</v>
      </c>
      <c r="J68" s="14">
        <v>0.47680585067386888</v>
      </c>
      <c r="K68" s="14">
        <v>0.17541729454322982</v>
      </c>
      <c r="L68" s="21">
        <v>0.10332644023626737</v>
      </c>
      <c r="M68" s="12"/>
      <c r="N68" s="24">
        <f t="shared" si="6"/>
        <v>3.5662338823975297</v>
      </c>
      <c r="O68" s="23">
        <f t="shared" si="7"/>
        <v>0.35106031974724244</v>
      </c>
      <c r="P68" s="16">
        <f t="shared" si="8"/>
        <v>0.31478650659955409</v>
      </c>
      <c r="Q68" s="11">
        <v>1980</v>
      </c>
      <c r="S68" s="55">
        <f t="shared" si="4"/>
        <v>2.2317779418216039</v>
      </c>
    </row>
    <row r="69" spans="2:19" ht="14.4" x14ac:dyDescent="0.3">
      <c r="B69" s="10">
        <v>1981</v>
      </c>
      <c r="C69" s="13">
        <v>82.069571006633367</v>
      </c>
      <c r="D69" s="13">
        <v>124.78338481723847</v>
      </c>
      <c r="E69" s="22">
        <v>297.02035361380632</v>
      </c>
      <c r="F69" s="57">
        <f t="shared" si="5"/>
        <v>147.32986196595311</v>
      </c>
      <c r="G69" s="17">
        <v>399.25219441929721</v>
      </c>
      <c r="H69" s="15"/>
      <c r="I69" s="20">
        <v>0.23745597665413773</v>
      </c>
      <c r="J69" s="14">
        <v>0.4822583284235159</v>
      </c>
      <c r="K69" s="14">
        <v>0.17616130602397403</v>
      </c>
      <c r="L69" s="21">
        <v>0.10412438889837229</v>
      </c>
      <c r="M69" s="12"/>
      <c r="N69" s="24">
        <f t="shared" si="6"/>
        <v>3.6191288679917593</v>
      </c>
      <c r="O69" s="23">
        <f t="shared" si="7"/>
        <v>0.36901453273222679</v>
      </c>
      <c r="P69" s="16">
        <f t="shared" si="8"/>
        <v>0.3305911200168653</v>
      </c>
      <c r="Q69" s="11">
        <v>1981</v>
      </c>
      <c r="S69" s="55">
        <f t="shared" si="4"/>
        <v>2.380287680517974</v>
      </c>
    </row>
    <row r="70" spans="2:19" ht="14.4" x14ac:dyDescent="0.3">
      <c r="B70" s="10">
        <v>1982</v>
      </c>
      <c r="C70" s="13">
        <v>79.272804785101542</v>
      </c>
      <c r="D70" s="13">
        <v>115.29728888391355</v>
      </c>
      <c r="E70" s="22">
        <v>307.42439278866493</v>
      </c>
      <c r="F70" s="57">
        <f t="shared" si="5"/>
        <v>142.63938184190138</v>
      </c>
      <c r="G70" s="17">
        <v>342.97082840816876</v>
      </c>
      <c r="H70" s="15"/>
      <c r="I70" s="20">
        <v>0.23626316508784562</v>
      </c>
      <c r="J70" s="14">
        <v>0.48712830597696699</v>
      </c>
      <c r="K70" s="14">
        <v>0.17168002913718522</v>
      </c>
      <c r="L70" s="21">
        <v>0.10492849979800227</v>
      </c>
      <c r="M70" s="12"/>
      <c r="N70" s="24">
        <f t="shared" si="6"/>
        <v>3.8780562088354666</v>
      </c>
      <c r="O70" s="23">
        <f t="shared" si="7"/>
        <v>0.41589362717503953</v>
      </c>
      <c r="P70" s="16">
        <f t="shared" si="8"/>
        <v>0.37225453280001297</v>
      </c>
      <c r="Q70" s="11">
        <v>1982</v>
      </c>
      <c r="S70" s="55">
        <f t="shared" si="4"/>
        <v>2.6663627199265156</v>
      </c>
    </row>
    <row r="71" spans="2:19" ht="14.4" x14ac:dyDescent="0.3">
      <c r="B71" s="10">
        <v>1983</v>
      </c>
      <c r="C71" s="13">
        <v>76.815291218381148</v>
      </c>
      <c r="D71" s="13">
        <v>107.63544216853575</v>
      </c>
      <c r="E71" s="22">
        <v>303.74419370814047</v>
      </c>
      <c r="F71" s="57">
        <f t="shared" si="5"/>
        <v>137.39346068150394</v>
      </c>
      <c r="G71" s="17">
        <v>310.66625259567599</v>
      </c>
      <c r="H71" s="15"/>
      <c r="I71" s="20">
        <v>0.24106229168336832</v>
      </c>
      <c r="J71" s="14">
        <v>0.47807521314213952</v>
      </c>
      <c r="K71" s="14">
        <v>0.17330662074944106</v>
      </c>
      <c r="L71" s="21">
        <v>0.10755587442505114</v>
      </c>
      <c r="M71" s="12"/>
      <c r="N71" s="24">
        <f t="shared" si="6"/>
        <v>3.9542152205687069</v>
      </c>
      <c r="O71" s="23">
        <f t="shared" si="7"/>
        <v>0.44225421826012734</v>
      </c>
      <c r="P71" s="16">
        <f t="shared" si="8"/>
        <v>0.39468717909699197</v>
      </c>
      <c r="Q71" s="11">
        <v>1983</v>
      </c>
      <c r="S71" s="55">
        <f t="shared" si="4"/>
        <v>2.8219719043150984</v>
      </c>
    </row>
    <row r="72" spans="2:19" ht="14.4" x14ac:dyDescent="0.3">
      <c r="B72" s="10">
        <v>1984</v>
      </c>
      <c r="C72" s="13">
        <v>74.801197284156501</v>
      </c>
      <c r="D72" s="13">
        <v>131.33172876321999</v>
      </c>
      <c r="E72" s="22">
        <v>276.41317094048975</v>
      </c>
      <c r="F72" s="57">
        <f t="shared" ref="F72:F99" si="9">(C72*I72+D72*J72+E72*K72)*(1/SUM(I72:K72))</f>
        <v>143.29297010695234</v>
      </c>
      <c r="G72" s="17">
        <v>405.96381312019827</v>
      </c>
      <c r="H72" s="15"/>
      <c r="I72" s="20">
        <v>0.2498596651559018</v>
      </c>
      <c r="J72" s="14">
        <v>0.46914822891329894</v>
      </c>
      <c r="K72" s="14">
        <v>0.17070982820910277</v>
      </c>
      <c r="L72" s="21">
        <v>0.11028227772169652</v>
      </c>
      <c r="M72" s="12"/>
      <c r="N72" s="24">
        <f t="shared" ref="N72:N99" si="10">E72/C72</f>
        <v>3.6953040990834021</v>
      </c>
      <c r="O72" s="23">
        <f t="shared" ref="O72:O99" si="11">F72/G72</f>
        <v>0.35296981030308233</v>
      </c>
      <c r="P72" s="16">
        <f t="shared" ref="P72:P99" si="12">F72/G72*(SUM(I72:K72))</f>
        <v>0.31404349565586326</v>
      </c>
      <c r="Q72" s="11">
        <v>1984</v>
      </c>
      <c r="S72" s="55">
        <f t="shared" si="4"/>
        <v>2.1046945284550342</v>
      </c>
    </row>
    <row r="73" spans="2:19" ht="14.4" x14ac:dyDescent="0.3">
      <c r="B73" s="10">
        <v>1985</v>
      </c>
      <c r="C73" s="13">
        <v>71.906318201783336</v>
      </c>
      <c r="D73" s="13">
        <v>124.41853497364903</v>
      </c>
      <c r="E73" s="22">
        <v>267.29743364662772</v>
      </c>
      <c r="F73" s="57">
        <f t="shared" si="9"/>
        <v>135.49749259993575</v>
      </c>
      <c r="G73" s="17">
        <v>383.9429743402676</v>
      </c>
      <c r="H73" s="15"/>
      <c r="I73" s="20">
        <v>0.25681720545418474</v>
      </c>
      <c r="J73" s="14">
        <v>0.46926738605249552</v>
      </c>
      <c r="K73" s="14">
        <v>0.16335592425136011</v>
      </c>
      <c r="L73" s="21">
        <v>0.11055948424195965</v>
      </c>
      <c r="M73" s="12"/>
      <c r="N73" s="24">
        <f t="shared" si="10"/>
        <v>3.7173010707701417</v>
      </c>
      <c r="O73" s="23">
        <f t="shared" si="11"/>
        <v>0.35291046237468526</v>
      </c>
      <c r="P73" s="16">
        <f t="shared" si="12"/>
        <v>0.3138928636709486</v>
      </c>
      <c r="Q73" s="11">
        <v>1985</v>
      </c>
      <c r="S73" s="55">
        <f t="shared" ref="S73:S99" si="13">E73/D73</f>
        <v>2.1483730997414447</v>
      </c>
    </row>
    <row r="74" spans="2:19" ht="14.4" x14ac:dyDescent="0.3">
      <c r="B74" s="10">
        <v>1986</v>
      </c>
      <c r="C74" s="13">
        <v>72.632499299187415</v>
      </c>
      <c r="D74" s="13">
        <v>118.94104901015072</v>
      </c>
      <c r="E74" s="22">
        <v>256.81973555872679</v>
      </c>
      <c r="F74" s="57">
        <f t="shared" si="9"/>
        <v>130.39337319187811</v>
      </c>
      <c r="G74" s="17">
        <v>345.75414017047194</v>
      </c>
      <c r="H74" s="15"/>
      <c r="I74" s="20">
        <v>0.25120020413616839</v>
      </c>
      <c r="J74" s="14">
        <v>0.4756844324932924</v>
      </c>
      <c r="K74" s="14">
        <v>0.15785659943400168</v>
      </c>
      <c r="L74" s="21">
        <v>0.11525876393653756</v>
      </c>
      <c r="M74" s="12"/>
      <c r="N74" s="24">
        <f t="shared" si="10"/>
        <v>3.5358790904445718</v>
      </c>
      <c r="O74" s="23">
        <f t="shared" si="11"/>
        <v>0.37712743838031404</v>
      </c>
      <c r="P74" s="16">
        <f t="shared" si="12"/>
        <v>0.33366019598604629</v>
      </c>
      <c r="Q74" s="11">
        <v>1986</v>
      </c>
      <c r="S74" s="55">
        <f t="shared" si="13"/>
        <v>2.1592186860299942</v>
      </c>
    </row>
    <row r="75" spans="2:19" ht="14.4" x14ac:dyDescent="0.3">
      <c r="B75" s="10">
        <v>1987</v>
      </c>
      <c r="C75" s="13">
        <v>65.756357047165707</v>
      </c>
      <c r="D75" s="13">
        <v>117.43426653922299</v>
      </c>
      <c r="E75" s="22">
        <v>232.22230360784852</v>
      </c>
      <c r="F75" s="57">
        <f t="shared" si="9"/>
        <v>124.65250164994804</v>
      </c>
      <c r="G75" s="17">
        <v>372.18933327536678</v>
      </c>
      <c r="H75" s="15"/>
      <c r="I75" s="20">
        <v>0.23751442769259548</v>
      </c>
      <c r="J75" s="14">
        <v>0.48358904773555056</v>
      </c>
      <c r="K75" s="14">
        <v>0.16249303432758871</v>
      </c>
      <c r="L75" s="21">
        <v>0.11640349024426523</v>
      </c>
      <c r="M75" s="12"/>
      <c r="N75" s="24">
        <f t="shared" si="10"/>
        <v>3.5315567047195171</v>
      </c>
      <c r="O75" s="23">
        <f t="shared" si="11"/>
        <v>0.33491691057605633</v>
      </c>
      <c r="P75" s="16">
        <f t="shared" si="12"/>
        <v>0.2959314132431769</v>
      </c>
      <c r="Q75" s="11">
        <v>1987</v>
      </c>
      <c r="S75" s="55">
        <f t="shared" si="13"/>
        <v>1.9774662920067405</v>
      </c>
    </row>
    <row r="76" spans="2:19" ht="14.4" x14ac:dyDescent="0.3">
      <c r="B76" s="10">
        <v>1988</v>
      </c>
      <c r="C76" s="13">
        <v>59.179906241553574</v>
      </c>
      <c r="D76" s="13">
        <v>112.33110703862812</v>
      </c>
      <c r="E76" s="22">
        <v>213.49393337764712</v>
      </c>
      <c r="F76" s="57">
        <f t="shared" si="9"/>
        <v>117.34159318302113</v>
      </c>
      <c r="G76" s="17">
        <v>345.50081681422068</v>
      </c>
      <c r="H76" s="15"/>
      <c r="I76" s="20">
        <v>0.22861378219419506</v>
      </c>
      <c r="J76" s="14">
        <v>0.4898591956298729</v>
      </c>
      <c r="K76" s="14">
        <v>0.16381292344011961</v>
      </c>
      <c r="L76" s="21">
        <v>0.11771409873581251</v>
      </c>
      <c r="M76" s="12"/>
      <c r="N76" s="24">
        <f t="shared" si="10"/>
        <v>3.6075409194842707</v>
      </c>
      <c r="O76" s="23">
        <f t="shared" si="11"/>
        <v>0.33962754202725054</v>
      </c>
      <c r="P76" s="16">
        <f t="shared" si="12"/>
        <v>0.29964859201165345</v>
      </c>
      <c r="Q76" s="11">
        <v>1988</v>
      </c>
      <c r="S76" s="55">
        <f t="shared" si="13"/>
        <v>1.9005771331375858</v>
      </c>
    </row>
    <row r="77" spans="2:19" ht="14.4" x14ac:dyDescent="0.3">
      <c r="B77" s="10">
        <v>1989</v>
      </c>
      <c r="C77" s="13">
        <v>44.497607043448419</v>
      </c>
      <c r="D77" s="13">
        <v>95.462724659688732</v>
      </c>
      <c r="E77" s="22">
        <v>188.04594393043817</v>
      </c>
      <c r="F77" s="57">
        <f t="shared" si="9"/>
        <v>100.11610333550523</v>
      </c>
      <c r="G77" s="17">
        <v>300.82343480577498</v>
      </c>
      <c r="H77" s="15"/>
      <c r="I77" s="20">
        <v>0.23227751831896476</v>
      </c>
      <c r="J77" s="14">
        <v>0.47590347179295994</v>
      </c>
      <c r="K77" s="14">
        <v>0.17210864089308917</v>
      </c>
      <c r="L77" s="21">
        <v>0.11971036899498609</v>
      </c>
      <c r="M77" s="12"/>
      <c r="N77" s="24">
        <f t="shared" si="10"/>
        <v>4.225978798069435</v>
      </c>
      <c r="O77" s="23">
        <f t="shared" si="11"/>
        <v>0.33280686193927894</v>
      </c>
      <c r="P77" s="16">
        <f t="shared" si="12"/>
        <v>0.29296642969246445</v>
      </c>
      <c r="Q77" s="11">
        <v>1989</v>
      </c>
      <c r="S77" s="55">
        <f t="shared" si="13"/>
        <v>1.9698363376993027</v>
      </c>
    </row>
    <row r="78" spans="2:19" ht="14.4" x14ac:dyDescent="0.3">
      <c r="B78" s="10">
        <v>1990</v>
      </c>
      <c r="C78" s="13">
        <v>37.968288545414978</v>
      </c>
      <c r="D78" s="13">
        <v>92.278580570181077</v>
      </c>
      <c r="E78" s="22">
        <v>174.79609422260239</v>
      </c>
      <c r="F78" s="57">
        <f t="shared" si="9"/>
        <v>94.283952508043072</v>
      </c>
      <c r="G78" s="17">
        <v>318.61452843387946</v>
      </c>
      <c r="H78" s="15"/>
      <c r="I78" s="20">
        <v>0.23414567829151617</v>
      </c>
      <c r="J78" s="14">
        <v>0.47254050462605818</v>
      </c>
      <c r="K78" s="14">
        <v>0.17554729638860228</v>
      </c>
      <c r="L78" s="21">
        <v>0.11776652069382332</v>
      </c>
      <c r="M78" s="12"/>
      <c r="N78" s="24">
        <f t="shared" si="10"/>
        <v>4.6037390917297651</v>
      </c>
      <c r="O78" s="23">
        <f t="shared" si="11"/>
        <v>0.29591856018458168</v>
      </c>
      <c r="P78" s="16">
        <f t="shared" si="12"/>
        <v>0.26106926094291771</v>
      </c>
      <c r="Q78" s="11">
        <v>1990</v>
      </c>
      <c r="S78" s="55">
        <f t="shared" si="13"/>
        <v>1.8942217483467236</v>
      </c>
    </row>
    <row r="79" spans="2:19" ht="14.4" x14ac:dyDescent="0.3">
      <c r="B79" s="10">
        <v>1991</v>
      </c>
      <c r="C79" s="13">
        <v>42.703891072172368</v>
      </c>
      <c r="D79" s="13">
        <v>83.87915864795761</v>
      </c>
      <c r="E79" s="22">
        <v>159.76363011945861</v>
      </c>
      <c r="F79" s="57">
        <f t="shared" si="9"/>
        <v>88.435082766537917</v>
      </c>
      <c r="G79" s="17">
        <v>298.3168625718655</v>
      </c>
      <c r="H79" s="15"/>
      <c r="I79" s="20">
        <v>0.22827825121925754</v>
      </c>
      <c r="J79" s="14">
        <v>0.47619224395295895</v>
      </c>
      <c r="K79" s="14">
        <v>0.17677259194809986</v>
      </c>
      <c r="L79" s="21">
        <v>0.11875691287968364</v>
      </c>
      <c r="M79" s="12"/>
      <c r="N79" s="24">
        <f t="shared" si="10"/>
        <v>3.7411960856083963</v>
      </c>
      <c r="O79" s="23">
        <f t="shared" si="11"/>
        <v>0.29644681163550929</v>
      </c>
      <c r="P79" s="16">
        <f t="shared" si="12"/>
        <v>0.26124170345265113</v>
      </c>
      <c r="Q79" s="11">
        <v>1991</v>
      </c>
      <c r="S79" s="55">
        <f t="shared" si="13"/>
        <v>1.9046880380618687</v>
      </c>
    </row>
    <row r="80" spans="2:19" ht="14.4" x14ac:dyDescent="0.3">
      <c r="B80" s="10">
        <v>1992</v>
      </c>
      <c r="C80" s="13">
        <v>49.39750674468926</v>
      </c>
      <c r="D80" s="13">
        <v>100.90812364095864</v>
      </c>
      <c r="E80" s="22">
        <v>152.24739806788668</v>
      </c>
      <c r="F80" s="57">
        <f t="shared" si="9"/>
        <v>98.699425764745229</v>
      </c>
      <c r="G80" s="17">
        <v>296.59502247669064</v>
      </c>
      <c r="H80" s="15"/>
      <c r="I80" s="20">
        <v>0.21946974687805998</v>
      </c>
      <c r="J80" s="14">
        <v>0.47944450596199295</v>
      </c>
      <c r="K80" s="14">
        <v>0.18229134000805453</v>
      </c>
      <c r="L80" s="21">
        <v>0.1187944071518926</v>
      </c>
      <c r="M80" s="12"/>
      <c r="N80" s="24">
        <f t="shared" si="10"/>
        <v>3.0820866902205513</v>
      </c>
      <c r="O80" s="23">
        <f t="shared" si="11"/>
        <v>0.33277505785688632</v>
      </c>
      <c r="P80" s="16">
        <f t="shared" si="12"/>
        <v>0.29324324214384079</v>
      </c>
      <c r="Q80" s="11">
        <v>1992</v>
      </c>
      <c r="S80" s="55">
        <f t="shared" si="13"/>
        <v>1.5087724612698021</v>
      </c>
    </row>
    <row r="81" spans="2:19" ht="14.4" x14ac:dyDescent="0.3">
      <c r="B81" s="10">
        <v>1993</v>
      </c>
      <c r="C81" s="13">
        <v>38.332272323737413</v>
      </c>
      <c r="D81" s="13">
        <v>90.245843757953509</v>
      </c>
      <c r="E81" s="22">
        <v>151.11122345543973</v>
      </c>
      <c r="F81" s="57">
        <f t="shared" si="9"/>
        <v>89.31675612181192</v>
      </c>
      <c r="G81" s="17">
        <v>283.11524386482193</v>
      </c>
      <c r="H81" s="15"/>
      <c r="I81" s="20">
        <v>0.2275699048626787</v>
      </c>
      <c r="J81" s="14">
        <v>0.47426090413850841</v>
      </c>
      <c r="K81" s="14">
        <v>0.18062950724693785</v>
      </c>
      <c r="L81" s="21">
        <v>0.11753968375187504</v>
      </c>
      <c r="M81" s="12"/>
      <c r="N81" s="24">
        <f t="shared" si="10"/>
        <v>3.9421410288234724</v>
      </c>
      <c r="O81" s="23">
        <f t="shared" si="11"/>
        <v>0.31547844228570643</v>
      </c>
      <c r="P81" s="16">
        <f t="shared" si="12"/>
        <v>0.27839720594891032</v>
      </c>
      <c r="Q81" s="11">
        <v>1993</v>
      </c>
      <c r="S81" s="55">
        <f t="shared" si="13"/>
        <v>1.6744396989708688</v>
      </c>
    </row>
    <row r="82" spans="2:19" ht="14.4" x14ac:dyDescent="0.3">
      <c r="B82" s="10">
        <v>1994</v>
      </c>
      <c r="C82" s="13">
        <v>38.128434291548899</v>
      </c>
      <c r="D82" s="13">
        <v>87.906278747653815</v>
      </c>
      <c r="E82" s="22">
        <v>149.97504884299281</v>
      </c>
      <c r="F82" s="57">
        <f t="shared" si="9"/>
        <v>87.200166186447831</v>
      </c>
      <c r="G82" s="17">
        <v>260.47418870442863</v>
      </c>
      <c r="H82" s="15"/>
      <c r="I82" s="20">
        <v>0.23567006284729738</v>
      </c>
      <c r="J82" s="14">
        <v>0.46743733601150184</v>
      </c>
      <c r="K82" s="14">
        <v>0.17896767448582118</v>
      </c>
      <c r="L82" s="21">
        <v>0.11792492665537957</v>
      </c>
      <c r="M82" s="12"/>
      <c r="N82" s="24">
        <f t="shared" si="10"/>
        <v>3.933417451558836</v>
      </c>
      <c r="O82" s="23">
        <f t="shared" si="11"/>
        <v>0.33477469157374995</v>
      </c>
      <c r="P82" s="16">
        <f t="shared" si="12"/>
        <v>0.29529641062383816</v>
      </c>
      <c r="Q82" s="11">
        <v>1994</v>
      </c>
      <c r="S82" s="55">
        <f t="shared" si="13"/>
        <v>1.7060789169965358</v>
      </c>
    </row>
    <row r="83" spans="2:19" ht="14.4" x14ac:dyDescent="0.3">
      <c r="B83" s="10">
        <v>1995</v>
      </c>
      <c r="C83" s="13">
        <v>34.160748036320769</v>
      </c>
      <c r="D83" s="13">
        <v>83.035381103259382</v>
      </c>
      <c r="E83" s="22">
        <v>141.0604480376401</v>
      </c>
      <c r="F83" s="57">
        <f t="shared" si="9"/>
        <v>81.470650248795849</v>
      </c>
      <c r="G83" s="17">
        <v>244.63429592126235</v>
      </c>
      <c r="H83" s="15"/>
      <c r="I83" s="20">
        <v>0.23978330054764599</v>
      </c>
      <c r="J83" s="14">
        <v>0.46723905690655554</v>
      </c>
      <c r="K83" s="14">
        <v>0.17810131140146923</v>
      </c>
      <c r="L83" s="21">
        <v>0.11487633114432927</v>
      </c>
      <c r="M83" s="12"/>
      <c r="N83" s="24">
        <f t="shared" si="10"/>
        <v>4.1293137927676602</v>
      </c>
      <c r="O83" s="23">
        <f t="shared" si="11"/>
        <v>0.33303037066813346</v>
      </c>
      <c r="P83" s="16">
        <f t="shared" si="12"/>
        <v>0.29477306352614224</v>
      </c>
      <c r="Q83" s="11">
        <v>1995</v>
      </c>
      <c r="S83" s="55">
        <f t="shared" si="13"/>
        <v>1.6987993089623221</v>
      </c>
    </row>
    <row r="84" spans="2:19" ht="14.4" x14ac:dyDescent="0.3">
      <c r="B84" s="10">
        <v>1996</v>
      </c>
      <c r="C84" s="13">
        <v>29.463973397499579</v>
      </c>
      <c r="D84" s="13">
        <v>71.721091299351059</v>
      </c>
      <c r="E84" s="22">
        <v>130.9397541821514</v>
      </c>
      <c r="F84" s="57">
        <f t="shared" si="9"/>
        <v>72.270606730152508</v>
      </c>
      <c r="G84" s="17">
        <v>260.64257418117541</v>
      </c>
      <c r="H84" s="15"/>
      <c r="I84" s="20">
        <v>0.23686331403951344</v>
      </c>
      <c r="J84" s="14">
        <v>0.47114651910734839</v>
      </c>
      <c r="K84" s="14">
        <v>0.17723494831711728</v>
      </c>
      <c r="L84" s="21">
        <v>0.11475521853602086</v>
      </c>
      <c r="M84" s="12"/>
      <c r="N84" s="24">
        <f t="shared" si="10"/>
        <v>4.4440630058830912</v>
      </c>
      <c r="O84" s="23">
        <f t="shared" si="11"/>
        <v>0.27727859486192935</v>
      </c>
      <c r="P84" s="16">
        <f t="shared" si="12"/>
        <v>0.24545942911318785</v>
      </c>
      <c r="Q84" s="11">
        <v>1996</v>
      </c>
      <c r="S84" s="55">
        <f t="shared" si="13"/>
        <v>1.82567989150684</v>
      </c>
    </row>
    <row r="85" spans="2:19" ht="14.4" x14ac:dyDescent="0.3">
      <c r="B85" s="10">
        <v>1997</v>
      </c>
      <c r="C85" s="13">
        <v>35.689406659011304</v>
      </c>
      <c r="D85" s="13">
        <v>72.910050566880415</v>
      </c>
      <c r="E85" s="22">
        <v>149.45066056032502</v>
      </c>
      <c r="F85" s="57">
        <f t="shared" si="9"/>
        <v>78.858024361014529</v>
      </c>
      <c r="G85" s="17">
        <v>235.73273233141094</v>
      </c>
      <c r="H85" s="15"/>
      <c r="I85" s="20">
        <v>0.22381089128285969</v>
      </c>
      <c r="J85" s="14">
        <v>0.48391691448230256</v>
      </c>
      <c r="K85" s="14">
        <v>0.17763796061969184</v>
      </c>
      <c r="L85" s="21">
        <v>0.11463423361514592</v>
      </c>
      <c r="M85" s="12"/>
      <c r="N85" s="24">
        <f t="shared" si="10"/>
        <v>4.1875355897123008</v>
      </c>
      <c r="O85" s="23">
        <f t="shared" si="11"/>
        <v>0.33452301503106469</v>
      </c>
      <c r="P85" s="16">
        <f t="shared" si="12"/>
        <v>0.29617522557635068</v>
      </c>
      <c r="Q85" s="11">
        <v>1997</v>
      </c>
      <c r="S85" s="55">
        <f t="shared" si="13"/>
        <v>2.049795047436346</v>
      </c>
    </row>
    <row r="86" spans="2:19" ht="14.4" x14ac:dyDescent="0.3">
      <c r="B86" s="10">
        <v>1998</v>
      </c>
      <c r="C86" s="13">
        <v>46.797646333295262</v>
      </c>
      <c r="D86" s="13">
        <v>83.533101810272555</v>
      </c>
      <c r="E86" s="22">
        <v>167.2356960355672</v>
      </c>
      <c r="F86" s="57">
        <f t="shared" si="9"/>
        <v>91.251948381634364</v>
      </c>
      <c r="G86" s="17">
        <v>200.48182038177188</v>
      </c>
      <c r="H86" s="15"/>
      <c r="I86" s="20">
        <v>0.22061847537362653</v>
      </c>
      <c r="J86" s="14">
        <v>0.48638556122055288</v>
      </c>
      <c r="K86" s="14">
        <v>0.17848258715873538</v>
      </c>
      <c r="L86" s="21">
        <v>0.11451337624708527</v>
      </c>
      <c r="M86" s="12"/>
      <c r="N86" s="24">
        <f t="shared" si="10"/>
        <v>3.5735920316271015</v>
      </c>
      <c r="O86" s="23">
        <f t="shared" si="11"/>
        <v>0.45516320735648674</v>
      </c>
      <c r="P86" s="16">
        <f t="shared" si="12"/>
        <v>0.40304093173864336</v>
      </c>
      <c r="Q86" s="11">
        <v>1998</v>
      </c>
      <c r="S86" s="55">
        <f t="shared" si="13"/>
        <v>2.00202904490973</v>
      </c>
    </row>
    <row r="87" spans="2:19" ht="14.4" x14ac:dyDescent="0.3">
      <c r="B87" s="10">
        <v>1999</v>
      </c>
      <c r="C87" s="13">
        <v>49.37579514071421</v>
      </c>
      <c r="D87" s="13">
        <v>88.400004189031577</v>
      </c>
      <c r="E87" s="22">
        <v>171.59428659110355</v>
      </c>
      <c r="F87" s="57">
        <f t="shared" si="9"/>
        <v>94.735106703399595</v>
      </c>
      <c r="G87" s="17">
        <v>199.4013262972048</v>
      </c>
      <c r="H87" s="15"/>
      <c r="I87" s="20">
        <v>0.23239684983789655</v>
      </c>
      <c r="J87" s="14">
        <v>0.48104481811517963</v>
      </c>
      <c r="K87" s="14">
        <v>0.17680164392338119</v>
      </c>
      <c r="L87" s="21">
        <v>0.10975668812354264</v>
      </c>
      <c r="M87" s="12"/>
      <c r="N87" s="24">
        <f t="shared" si="10"/>
        <v>3.4752713571919904</v>
      </c>
      <c r="O87" s="23">
        <f t="shared" si="11"/>
        <v>0.4750976759412236</v>
      </c>
      <c r="P87" s="16">
        <f t="shared" si="12"/>
        <v>0.42295252849472276</v>
      </c>
      <c r="Q87" s="11">
        <v>1999</v>
      </c>
      <c r="S87" s="55">
        <f t="shared" si="13"/>
        <v>1.9411117472819588</v>
      </c>
    </row>
    <row r="88" spans="2:19" ht="14.4" x14ac:dyDescent="0.3">
      <c r="B88" s="10">
        <v>2000</v>
      </c>
      <c r="C88" s="13">
        <v>50.417184607468116</v>
      </c>
      <c r="D88" s="13">
        <v>90.622574276361249</v>
      </c>
      <c r="E88" s="22">
        <v>175.23397554149417</v>
      </c>
      <c r="F88" s="57">
        <f t="shared" si="9"/>
        <v>96.164781089670683</v>
      </c>
      <c r="G88" s="17">
        <v>223.0225696884593</v>
      </c>
      <c r="H88" s="15"/>
      <c r="I88" s="20">
        <v>0.24</v>
      </c>
      <c r="J88" s="14">
        <v>0.48233333333333339</v>
      </c>
      <c r="K88" s="14">
        <v>0.17266666666666666</v>
      </c>
      <c r="L88" s="21">
        <v>0.105</v>
      </c>
      <c r="M88" s="12"/>
      <c r="N88" s="24">
        <f t="shared" si="10"/>
        <v>3.4756795109804166</v>
      </c>
      <c r="O88" s="23">
        <f t="shared" si="11"/>
        <v>0.43118856187516569</v>
      </c>
      <c r="P88" s="16">
        <f t="shared" si="12"/>
        <v>0.38591376287827328</v>
      </c>
      <c r="Q88" s="11">
        <v>2000</v>
      </c>
      <c r="S88" s="55">
        <f t="shared" si="13"/>
        <v>1.9336680395670869</v>
      </c>
    </row>
    <row r="89" spans="2:19" ht="14.4" x14ac:dyDescent="0.3">
      <c r="B89" s="10">
        <v>2001</v>
      </c>
      <c r="C89" s="13">
        <v>51.087158613438113</v>
      </c>
      <c r="D89" s="13">
        <v>91.826821788235506</v>
      </c>
      <c r="E89" s="22">
        <v>178.16488554430842</v>
      </c>
      <c r="F89" s="57">
        <f t="shared" si="9"/>
        <v>97.838301448867639</v>
      </c>
      <c r="G89" s="17">
        <v>210.17454449495204</v>
      </c>
      <c r="H89" s="15"/>
      <c r="I89" s="20">
        <v>0.23923796080804619</v>
      </c>
      <c r="J89" s="14">
        <v>0.48004927143889053</v>
      </c>
      <c r="K89" s="14">
        <v>0.1751656026108627</v>
      </c>
      <c r="L89" s="21">
        <v>0.10554716514220067</v>
      </c>
      <c r="M89" s="12"/>
      <c r="N89" s="24">
        <f t="shared" si="10"/>
        <v>3.4874690701127271</v>
      </c>
      <c r="O89" s="23">
        <f t="shared" si="11"/>
        <v>0.46550975849131676</v>
      </c>
      <c r="P89" s="16">
        <f t="shared" si="12"/>
        <v>0.41637652313652779</v>
      </c>
      <c r="Q89" s="11">
        <v>2001</v>
      </c>
      <c r="S89" s="55">
        <f t="shared" si="13"/>
        <v>1.9402270717283412</v>
      </c>
    </row>
    <row r="90" spans="2:19" ht="14.4" x14ac:dyDescent="0.3">
      <c r="B90" s="10">
        <v>2002</v>
      </c>
      <c r="C90" s="13">
        <v>45.971203326445632</v>
      </c>
      <c r="D90" s="13">
        <v>80.475745073296451</v>
      </c>
      <c r="E90" s="22">
        <v>163.98103741611499</v>
      </c>
      <c r="F90" s="57">
        <f t="shared" si="9"/>
        <v>87.030383533892447</v>
      </c>
      <c r="G90" s="17">
        <v>197.13008338289546</v>
      </c>
      <c r="H90" s="15"/>
      <c r="I90" s="20">
        <v>0.25116704650958094</v>
      </c>
      <c r="J90" s="14">
        <v>0.46787991466189444</v>
      </c>
      <c r="K90" s="14">
        <v>0.17387112432950061</v>
      </c>
      <c r="L90" s="21">
        <v>0.1070819144990241</v>
      </c>
      <c r="M90" s="12"/>
      <c r="N90" s="24">
        <f t="shared" si="10"/>
        <v>3.567038179350472</v>
      </c>
      <c r="O90" s="23">
        <f t="shared" si="11"/>
        <v>0.44148707310618363</v>
      </c>
      <c r="P90" s="16">
        <f t="shared" si="12"/>
        <v>0.39421179209140289</v>
      </c>
      <c r="Q90" s="11">
        <v>2002</v>
      </c>
      <c r="S90" s="55">
        <f t="shared" si="13"/>
        <v>2.0376454702812978</v>
      </c>
    </row>
    <row r="91" spans="2:19" ht="14.4" x14ac:dyDescent="0.3">
      <c r="B91" s="10">
        <v>2003</v>
      </c>
      <c r="C91" s="13">
        <v>37.3559742500494</v>
      </c>
      <c r="D91" s="13">
        <v>74.23756172718673</v>
      </c>
      <c r="E91" s="22">
        <v>135.73339670601339</v>
      </c>
      <c r="F91" s="57">
        <f t="shared" si="9"/>
        <v>75.17757708243478</v>
      </c>
      <c r="G91" s="17">
        <v>181.79360406972378</v>
      </c>
      <c r="H91" s="15"/>
      <c r="I91" s="20">
        <v>0.25762309423183971</v>
      </c>
      <c r="J91" s="14">
        <v>0.46560553494747392</v>
      </c>
      <c r="K91" s="14">
        <v>0.1681323903485176</v>
      </c>
      <c r="L91" s="21">
        <v>0.10863898047216877</v>
      </c>
      <c r="M91" s="12"/>
      <c r="N91" s="24">
        <f t="shared" si="10"/>
        <v>3.6335124282251559</v>
      </c>
      <c r="O91" s="23">
        <f t="shared" si="11"/>
        <v>0.41353257430113838</v>
      </c>
      <c r="P91" s="16">
        <f t="shared" si="12"/>
        <v>0.3686068170370313</v>
      </c>
      <c r="Q91" s="11">
        <v>2003</v>
      </c>
      <c r="S91" s="55">
        <f t="shared" si="13"/>
        <v>1.8283655005375279</v>
      </c>
    </row>
    <row r="92" spans="2:19" ht="14.4" x14ac:dyDescent="0.3">
      <c r="B92" s="10">
        <f>B91+1</f>
        <v>2004</v>
      </c>
      <c r="C92" s="13">
        <v>36.073803829743973</v>
      </c>
      <c r="D92" s="13">
        <v>75.588799314496583</v>
      </c>
      <c r="E92" s="22">
        <v>128.52361313686899</v>
      </c>
      <c r="F92" s="57">
        <f t="shared" si="9"/>
        <v>74.042417497459411</v>
      </c>
      <c r="G92" s="17">
        <v>208.73384322831942</v>
      </c>
      <c r="H92" s="15"/>
      <c r="I92" s="20">
        <v>0.25340324525026781</v>
      </c>
      <c r="J92" s="14">
        <v>0.47320971302405845</v>
      </c>
      <c r="K92" s="14">
        <v>0.16316835416065248</v>
      </c>
      <c r="L92" s="21">
        <v>0.11021868756502134</v>
      </c>
      <c r="M92" s="12"/>
      <c r="N92" s="24">
        <f t="shared" si="10"/>
        <v>3.5627962535765989</v>
      </c>
      <c r="O92" s="23">
        <f t="shared" si="11"/>
        <v>0.35472167020117368</v>
      </c>
      <c r="P92" s="16">
        <f t="shared" si="12"/>
        <v>0.315624713260728</v>
      </c>
      <c r="Q92" s="11">
        <f>Q91+1</f>
        <v>2004</v>
      </c>
      <c r="S92" s="55">
        <f t="shared" si="13"/>
        <v>1.7002997044857207</v>
      </c>
    </row>
    <row r="93" spans="2:19" ht="14.4" x14ac:dyDescent="0.3">
      <c r="B93" s="10">
        <f t="shared" ref="B93:B99" si="14">B92+1</f>
        <v>2005</v>
      </c>
      <c r="C93" s="13">
        <v>34.791633409438546</v>
      </c>
      <c r="D93" s="13">
        <v>79.211747391257376</v>
      </c>
      <c r="E93" s="22">
        <v>125.75163309874767</v>
      </c>
      <c r="F93" s="57">
        <f t="shared" si="9"/>
        <v>75.520597137846821</v>
      </c>
      <c r="G93" s="17">
        <v>231.72911979503124</v>
      </c>
      <c r="H93" s="15"/>
      <c r="I93" s="20">
        <v>0.24082358929871586</v>
      </c>
      <c r="J93" s="14">
        <v>0.48431851806346327</v>
      </c>
      <c r="K93" s="14">
        <v>0.15967822799940662</v>
      </c>
      <c r="L93" s="21">
        <v>0.11517966463841436</v>
      </c>
      <c r="M93" s="12"/>
      <c r="N93" s="24">
        <f t="shared" si="10"/>
        <v>3.614421651862795</v>
      </c>
      <c r="O93" s="23">
        <f t="shared" si="11"/>
        <v>0.32590033227004966</v>
      </c>
      <c r="P93" s="16">
        <f t="shared" si="12"/>
        <v>0.28836324129363755</v>
      </c>
      <c r="Q93" s="11">
        <f t="shared" ref="Q93:Q99" si="15">Q92+1</f>
        <v>2005</v>
      </c>
      <c r="S93" s="55">
        <f t="shared" si="13"/>
        <v>1.5875376726334776</v>
      </c>
    </row>
    <row r="94" spans="2:19" ht="14.4" x14ac:dyDescent="0.3">
      <c r="B94" s="10">
        <f t="shared" si="14"/>
        <v>2006</v>
      </c>
      <c r="C94" s="13">
        <v>35.710052366614796</v>
      </c>
      <c r="D94" s="13">
        <v>82.832658869813628</v>
      </c>
      <c r="E94" s="22">
        <v>130.87518227083956</v>
      </c>
      <c r="F94" s="57">
        <f t="shared" si="9"/>
        <v>78.825804146474169</v>
      </c>
      <c r="G94" s="17">
        <v>247.53454624072475</v>
      </c>
      <c r="H94" s="15"/>
      <c r="I94" s="20">
        <v>0.23680822628998063</v>
      </c>
      <c r="J94" s="14">
        <v>0.4841595564073109</v>
      </c>
      <c r="K94" s="14">
        <v>0.15889157559090106</v>
      </c>
      <c r="L94" s="21">
        <v>0.12014064171180741</v>
      </c>
      <c r="M94" s="12"/>
      <c r="N94" s="24">
        <f t="shared" si="10"/>
        <v>3.6649395225528796</v>
      </c>
      <c r="O94" s="23">
        <f t="shared" si="11"/>
        <v>0.31844364895159682</v>
      </c>
      <c r="P94" s="16">
        <f t="shared" si="12"/>
        <v>0.28018562461750246</v>
      </c>
      <c r="Q94" s="11">
        <f t="shared" si="15"/>
        <v>2006</v>
      </c>
      <c r="S94" s="55">
        <f t="shared" si="13"/>
        <v>1.5799949447057273</v>
      </c>
    </row>
    <row r="95" spans="2:19" ht="14.4" x14ac:dyDescent="0.3">
      <c r="B95" s="10">
        <f t="shared" si="14"/>
        <v>2007</v>
      </c>
      <c r="C95" s="61">
        <v>34.824764243197293</v>
      </c>
      <c r="D95" s="61">
        <v>84.310146577822948</v>
      </c>
      <c r="E95" s="22">
        <v>130.03828328652881</v>
      </c>
      <c r="F95" s="57">
        <f t="shared" si="9"/>
        <v>79.852208306307361</v>
      </c>
      <c r="G95" s="17">
        <v>263.59945292364239</v>
      </c>
      <c r="H95" s="15"/>
      <c r="I95" s="20">
        <v>0.22639907348602539</v>
      </c>
      <c r="J95" s="14">
        <v>0.49366823076390731</v>
      </c>
      <c r="K95" s="14">
        <v>0.15927583739370679</v>
      </c>
      <c r="L95" s="21">
        <v>0.12065685835636057</v>
      </c>
      <c r="M95" s="12"/>
      <c r="N95" s="24">
        <f t="shared" si="10"/>
        <v>3.7340750501112332</v>
      </c>
      <c r="O95" s="23">
        <f t="shared" si="11"/>
        <v>0.30293009875645827</v>
      </c>
      <c r="P95" s="16">
        <f t="shared" si="12"/>
        <v>0.26637950473892197</v>
      </c>
      <c r="Q95" s="11">
        <f t="shared" si="15"/>
        <v>2007</v>
      </c>
      <c r="S95" s="55">
        <f t="shared" si="13"/>
        <v>1.5423799929762458</v>
      </c>
    </row>
    <row r="96" spans="2:19" ht="14.4" x14ac:dyDescent="0.3">
      <c r="B96" s="10">
        <f t="shared" si="14"/>
        <v>2008</v>
      </c>
      <c r="C96" s="61">
        <v>33.961423302982382</v>
      </c>
      <c r="D96" s="61">
        <v>85.813988262115345</v>
      </c>
      <c r="E96" s="22">
        <v>129.20138430221803</v>
      </c>
      <c r="F96" s="57">
        <f t="shared" si="9"/>
        <v>80.642831987239575</v>
      </c>
      <c r="G96" s="17">
        <v>272.30361670881251</v>
      </c>
      <c r="H96" s="15"/>
      <c r="I96" s="20">
        <v>0.2211944970840479</v>
      </c>
      <c r="J96" s="14">
        <v>0.49661440513764343</v>
      </c>
      <c r="K96" s="14">
        <v>0.15975764618038304</v>
      </c>
      <c r="L96" s="21">
        <v>0.12243345159792558</v>
      </c>
      <c r="M96" s="12"/>
      <c r="N96" s="24">
        <f t="shared" si="10"/>
        <v>3.8043571716522253</v>
      </c>
      <c r="O96" s="23">
        <f t="shared" si="11"/>
        <v>0.29615042562389055</v>
      </c>
      <c r="P96" s="16">
        <f t="shared" si="12"/>
        <v>0.25989170682256285</v>
      </c>
      <c r="Q96" s="11">
        <f t="shared" si="15"/>
        <v>2008</v>
      </c>
      <c r="S96" s="55">
        <f t="shared" si="13"/>
        <v>1.5055981771593885</v>
      </c>
    </row>
    <row r="97" spans="2:19" ht="14.4" x14ac:dyDescent="0.3">
      <c r="B97" s="10">
        <f t="shared" si="14"/>
        <v>2009</v>
      </c>
      <c r="C97" s="13">
        <v>33.119485453219028</v>
      </c>
      <c r="D97" s="13">
        <v>87.344653999065841</v>
      </c>
      <c r="E97" s="22">
        <v>129.201384302218</v>
      </c>
      <c r="F97" s="57">
        <f t="shared" si="9"/>
        <v>80.551263954550492</v>
      </c>
      <c r="G97" s="17">
        <v>251.99706859684358</v>
      </c>
      <c r="H97" s="15"/>
      <c r="I97" s="20">
        <v>0.22900136168701432</v>
      </c>
      <c r="J97" s="14">
        <v>0.49432510311000499</v>
      </c>
      <c r="K97" s="14">
        <v>0.15424008360505506</v>
      </c>
      <c r="L97" s="21">
        <v>0.12243345159792558</v>
      </c>
      <c r="M97" s="12"/>
      <c r="N97" s="24">
        <f t="shared" si="10"/>
        <v>3.9010685864885728</v>
      </c>
      <c r="O97" s="23">
        <f t="shared" si="11"/>
        <v>0.31965159119934083</v>
      </c>
      <c r="P97" s="16">
        <f t="shared" si="12"/>
        <v>0.28051554358003644</v>
      </c>
      <c r="Q97" s="11">
        <f t="shared" si="15"/>
        <v>2009</v>
      </c>
      <c r="S97" s="55">
        <f t="shared" si="13"/>
        <v>1.4792134193307334</v>
      </c>
    </row>
    <row r="98" spans="2:19" ht="14.4" x14ac:dyDescent="0.3">
      <c r="B98" s="10">
        <f t="shared" si="14"/>
        <v>2010</v>
      </c>
      <c r="C98" s="13">
        <v>35.407579462034214</v>
      </c>
      <c r="D98" s="13">
        <v>92.969552633880113</v>
      </c>
      <c r="E98" s="22">
        <v>138.52862501353056</v>
      </c>
      <c r="F98" s="57">
        <f t="shared" si="9"/>
        <v>85.998884864348327</v>
      </c>
      <c r="G98" s="17">
        <v>245.51031442919844</v>
      </c>
      <c r="H98" s="15"/>
      <c r="I98" s="20">
        <v>0.22639907348602545</v>
      </c>
      <c r="J98" s="14">
        <v>0.4993919409028425</v>
      </c>
      <c r="K98" s="14">
        <v>0.15177553401320637</v>
      </c>
      <c r="L98" s="21">
        <v>0.12243345159792558</v>
      </c>
      <c r="M98" s="12"/>
      <c r="N98" s="24">
        <f t="shared" si="10"/>
        <v>3.9124003142340729</v>
      </c>
      <c r="O98" s="23">
        <f t="shared" si="11"/>
        <v>0.350286239762644</v>
      </c>
      <c r="P98" s="16">
        <f t="shared" si="12"/>
        <v>0.30739948638124492</v>
      </c>
      <c r="Q98" s="11">
        <f t="shared" si="15"/>
        <v>2010</v>
      </c>
      <c r="S98" s="55">
        <f t="shared" si="13"/>
        <v>1.4900429343686843</v>
      </c>
    </row>
    <row r="99" spans="2:19" ht="14.4" x14ac:dyDescent="0.3">
      <c r="B99" s="10">
        <f t="shared" si="14"/>
        <v>2011</v>
      </c>
      <c r="C99" s="13">
        <v>33.68313906025363</v>
      </c>
      <c r="D99" s="13">
        <v>95.138568570088054</v>
      </c>
      <c r="E99" s="22">
        <v>136.26978833585707</v>
      </c>
      <c r="F99" s="57">
        <f t="shared" si="9"/>
        <v>86.435865035785881</v>
      </c>
      <c r="G99" s="17">
        <v>248.13830344555439</v>
      </c>
      <c r="H99" s="15"/>
      <c r="I99" s="20">
        <v>0.22639907348602545</v>
      </c>
      <c r="J99" s="14">
        <v>0.49857655164439046</v>
      </c>
      <c r="K99" s="14">
        <v>0.15259092327165846</v>
      </c>
      <c r="L99" s="21">
        <v>0.12243345159792558</v>
      </c>
      <c r="M99" s="12"/>
      <c r="N99" s="24">
        <f t="shared" si="10"/>
        <v>4.0456380295225065</v>
      </c>
      <c r="O99" s="23">
        <f t="shared" si="11"/>
        <v>0.34833745469994049</v>
      </c>
      <c r="P99" s="16">
        <f t="shared" si="12"/>
        <v>0.30568929780019072</v>
      </c>
      <c r="Q99" s="11">
        <f t="shared" si="15"/>
        <v>2011</v>
      </c>
      <c r="S99" s="55">
        <f t="shared" si="13"/>
        <v>1.4323296049537246</v>
      </c>
    </row>
    <row r="100" spans="2:19" x14ac:dyDescent="0.25">
      <c r="B100" s="18"/>
      <c r="C100" s="4"/>
      <c r="D100" s="4"/>
      <c r="E100" s="4"/>
      <c r="F100" s="4"/>
      <c r="G100" s="4"/>
      <c r="H100" s="4"/>
      <c r="I100" s="4"/>
      <c r="J100" s="4"/>
      <c r="K100" s="4"/>
      <c r="L100" s="4"/>
      <c r="M100" s="4"/>
      <c r="N100" s="4"/>
      <c r="O100" s="4"/>
      <c r="P100" s="4"/>
      <c r="Q100" s="19"/>
    </row>
    <row r="101" spans="2:19" x14ac:dyDescent="0.25">
      <c r="C101" s="1"/>
      <c r="D101" s="1"/>
    </row>
    <row r="102" spans="2:19" ht="15.6" x14ac:dyDescent="0.25">
      <c r="B102" s="40" t="s">
        <v>28</v>
      </c>
      <c r="C102" s="41"/>
      <c r="D102" s="41"/>
      <c r="E102" s="42"/>
      <c r="F102" s="42"/>
      <c r="G102" s="43"/>
      <c r="I102" s="40" t="s">
        <v>30</v>
      </c>
      <c r="J102" s="42"/>
      <c r="K102" s="42"/>
      <c r="L102" s="43"/>
      <c r="N102" s="40" t="s">
        <v>34</v>
      </c>
      <c r="O102" s="42"/>
      <c r="P102" s="42"/>
      <c r="Q102" s="52"/>
    </row>
    <row r="103" spans="2:19" ht="15.6" x14ac:dyDescent="0.25">
      <c r="B103" s="44" t="s">
        <v>29</v>
      </c>
      <c r="C103" s="45"/>
      <c r="D103" s="45"/>
      <c r="E103" s="46"/>
      <c r="F103" s="46"/>
      <c r="G103" s="47"/>
      <c r="I103" s="44" t="s">
        <v>31</v>
      </c>
      <c r="J103" s="46"/>
      <c r="K103" s="46"/>
      <c r="L103" s="47"/>
      <c r="N103" s="44" t="s">
        <v>35</v>
      </c>
      <c r="O103" s="46"/>
      <c r="P103" s="46"/>
      <c r="Q103" s="53"/>
    </row>
    <row r="104" spans="2:19" ht="15.6" x14ac:dyDescent="0.25">
      <c r="B104" s="44" t="s">
        <v>27</v>
      </c>
      <c r="C104" s="45"/>
      <c r="D104" s="45"/>
      <c r="E104" s="46"/>
      <c r="F104" s="46"/>
      <c r="G104" s="47"/>
      <c r="I104" s="44" t="s">
        <v>32</v>
      </c>
      <c r="J104" s="46"/>
      <c r="K104" s="46"/>
      <c r="L104" s="47"/>
      <c r="N104" s="44" t="s">
        <v>41</v>
      </c>
      <c r="O104" s="46"/>
      <c r="P104" s="46"/>
      <c r="Q104" s="53"/>
    </row>
    <row r="105" spans="2:19" ht="15.6" x14ac:dyDescent="0.25">
      <c r="B105" s="48" t="s">
        <v>38</v>
      </c>
      <c r="C105" s="49"/>
      <c r="D105" s="49"/>
      <c r="E105" s="50"/>
      <c r="F105" s="50"/>
      <c r="G105" s="51"/>
      <c r="I105" s="48" t="s">
        <v>33</v>
      </c>
      <c r="J105" s="50"/>
      <c r="K105" s="50"/>
      <c r="L105" s="51"/>
      <c r="N105" s="48"/>
      <c r="O105" s="50"/>
      <c r="P105" s="50"/>
      <c r="Q105" s="54"/>
    </row>
    <row r="106" spans="2:19"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ignoredErrors>
    <ignoredError sqref="P8:P94 P97:P9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06"/>
  <sheetViews>
    <sheetView workbookViewId="0">
      <selection activeCell="B1" sqref="B1"/>
    </sheetView>
  </sheetViews>
  <sheetFormatPr defaultRowHeight="13.2" x14ac:dyDescent="0.25"/>
  <cols>
    <col min="1" max="1" width="9.109375" style="1"/>
    <col min="2" max="2" width="6.109375" style="1" customWidth="1"/>
    <col min="3" max="7" width="11.6640625" style="2" customWidth="1"/>
    <col min="8" max="8" width="2.33203125" style="2" customWidth="1"/>
    <col min="9" max="12" width="11.6640625" style="2" customWidth="1"/>
    <col min="13" max="13" width="2.109375" style="1" customWidth="1"/>
    <col min="14" max="14" width="11.6640625" style="1" customWidth="1"/>
    <col min="15" max="16" width="11.6640625" style="2" customWidth="1"/>
    <col min="17" max="17" width="6.109375" style="1" customWidth="1"/>
    <col min="18" max="225" width="9.109375" style="1"/>
    <col min="226" max="226" width="6.109375" style="1" customWidth="1"/>
    <col min="227" max="232" width="10.44140625" style="1" customWidth="1"/>
    <col min="233" max="233" width="6" style="1" customWidth="1"/>
    <col min="234" max="239" width="10.5546875" style="1" customWidth="1"/>
    <col min="240" max="481" width="9.109375" style="1"/>
    <col min="482" max="482" width="6.109375" style="1" customWidth="1"/>
    <col min="483" max="488" width="10.44140625" style="1" customWidth="1"/>
    <col min="489" max="489" width="6" style="1" customWidth="1"/>
    <col min="490" max="495" width="10.5546875" style="1" customWidth="1"/>
    <col min="496" max="737" width="9.109375" style="1"/>
    <col min="738" max="738" width="6.109375" style="1" customWidth="1"/>
    <col min="739" max="744" width="10.44140625" style="1" customWidth="1"/>
    <col min="745" max="745" width="6" style="1" customWidth="1"/>
    <col min="746" max="751" width="10.5546875" style="1" customWidth="1"/>
    <col min="752" max="993" width="9.109375" style="1"/>
    <col min="994" max="994" width="6.109375" style="1" customWidth="1"/>
    <col min="995" max="1000" width="10.44140625" style="1" customWidth="1"/>
    <col min="1001" max="1001" width="6" style="1" customWidth="1"/>
    <col min="1002" max="1007" width="10.5546875" style="1" customWidth="1"/>
    <col min="1008" max="1249" width="9.109375" style="1"/>
    <col min="1250" max="1250" width="6.109375" style="1" customWidth="1"/>
    <col min="1251" max="1256" width="10.44140625" style="1" customWidth="1"/>
    <col min="1257" max="1257" width="6" style="1" customWidth="1"/>
    <col min="1258" max="1263" width="10.5546875" style="1" customWidth="1"/>
    <col min="1264" max="1505" width="9.109375" style="1"/>
    <col min="1506" max="1506" width="6.109375" style="1" customWidth="1"/>
    <col min="1507" max="1512" width="10.44140625" style="1" customWidth="1"/>
    <col min="1513" max="1513" width="6" style="1" customWidth="1"/>
    <col min="1514" max="1519" width="10.5546875" style="1" customWidth="1"/>
    <col min="1520" max="1761" width="9.109375" style="1"/>
    <col min="1762" max="1762" width="6.109375" style="1" customWidth="1"/>
    <col min="1763" max="1768" width="10.44140625" style="1" customWidth="1"/>
    <col min="1769" max="1769" width="6" style="1" customWidth="1"/>
    <col min="1770" max="1775" width="10.5546875" style="1" customWidth="1"/>
    <col min="1776" max="2017" width="9.109375" style="1"/>
    <col min="2018" max="2018" width="6.109375" style="1" customWidth="1"/>
    <col min="2019" max="2024" width="10.44140625" style="1" customWidth="1"/>
    <col min="2025" max="2025" width="6" style="1" customWidth="1"/>
    <col min="2026" max="2031" width="10.5546875" style="1" customWidth="1"/>
    <col min="2032" max="2273" width="9.109375" style="1"/>
    <col min="2274" max="2274" width="6.109375" style="1" customWidth="1"/>
    <col min="2275" max="2280" width="10.44140625" style="1" customWidth="1"/>
    <col min="2281" max="2281" width="6" style="1" customWidth="1"/>
    <col min="2282" max="2287" width="10.5546875" style="1" customWidth="1"/>
    <col min="2288" max="2529" width="9.109375" style="1"/>
    <col min="2530" max="2530" width="6.109375" style="1" customWidth="1"/>
    <col min="2531" max="2536" width="10.44140625" style="1" customWidth="1"/>
    <col min="2537" max="2537" width="6" style="1" customWidth="1"/>
    <col min="2538" max="2543" width="10.5546875" style="1" customWidth="1"/>
    <col min="2544" max="2785" width="9.109375" style="1"/>
    <col min="2786" max="2786" width="6.109375" style="1" customWidth="1"/>
    <col min="2787" max="2792" width="10.44140625" style="1" customWidth="1"/>
    <col min="2793" max="2793" width="6" style="1" customWidth="1"/>
    <col min="2794" max="2799" width="10.5546875" style="1" customWidth="1"/>
    <col min="2800" max="3041" width="9.109375" style="1"/>
    <col min="3042" max="3042" width="6.109375" style="1" customWidth="1"/>
    <col min="3043" max="3048" width="10.44140625" style="1" customWidth="1"/>
    <col min="3049" max="3049" width="6" style="1" customWidth="1"/>
    <col min="3050" max="3055" width="10.5546875" style="1" customWidth="1"/>
    <col min="3056" max="3297" width="9.109375" style="1"/>
    <col min="3298" max="3298" width="6.109375" style="1" customWidth="1"/>
    <col min="3299" max="3304" width="10.44140625" style="1" customWidth="1"/>
    <col min="3305" max="3305" width="6" style="1" customWidth="1"/>
    <col min="3306" max="3311" width="10.5546875" style="1" customWidth="1"/>
    <col min="3312" max="3553" width="9.109375" style="1"/>
    <col min="3554" max="3554" width="6.109375" style="1" customWidth="1"/>
    <col min="3555" max="3560" width="10.44140625" style="1" customWidth="1"/>
    <col min="3561" max="3561" width="6" style="1" customWidth="1"/>
    <col min="3562" max="3567" width="10.5546875" style="1" customWidth="1"/>
    <col min="3568" max="3809" width="9.109375" style="1"/>
    <col min="3810" max="3810" width="6.109375" style="1" customWidth="1"/>
    <col min="3811" max="3816" width="10.44140625" style="1" customWidth="1"/>
    <col min="3817" max="3817" width="6" style="1" customWidth="1"/>
    <col min="3818" max="3823" width="10.5546875" style="1" customWidth="1"/>
    <col min="3824" max="4065" width="9.109375" style="1"/>
    <col min="4066" max="4066" width="6.109375" style="1" customWidth="1"/>
    <col min="4067" max="4072" width="10.44140625" style="1" customWidth="1"/>
    <col min="4073" max="4073" width="6" style="1" customWidth="1"/>
    <col min="4074" max="4079" width="10.5546875" style="1" customWidth="1"/>
    <col min="4080" max="4321" width="9.109375" style="1"/>
    <col min="4322" max="4322" width="6.109375" style="1" customWidth="1"/>
    <col min="4323" max="4328" width="10.44140625" style="1" customWidth="1"/>
    <col min="4329" max="4329" width="6" style="1" customWidth="1"/>
    <col min="4330" max="4335" width="10.5546875" style="1" customWidth="1"/>
    <col min="4336" max="4577" width="9.109375" style="1"/>
    <col min="4578" max="4578" width="6.109375" style="1" customWidth="1"/>
    <col min="4579" max="4584" width="10.44140625" style="1" customWidth="1"/>
    <col min="4585" max="4585" width="6" style="1" customWidth="1"/>
    <col min="4586" max="4591" width="10.5546875" style="1" customWidth="1"/>
    <col min="4592" max="4833" width="9.109375" style="1"/>
    <col min="4834" max="4834" width="6.109375" style="1" customWidth="1"/>
    <col min="4835" max="4840" width="10.44140625" style="1" customWidth="1"/>
    <col min="4841" max="4841" width="6" style="1" customWidth="1"/>
    <col min="4842" max="4847" width="10.5546875" style="1" customWidth="1"/>
    <col min="4848" max="5089" width="9.109375" style="1"/>
    <col min="5090" max="5090" width="6.109375" style="1" customWidth="1"/>
    <col min="5091" max="5096" width="10.44140625" style="1" customWidth="1"/>
    <col min="5097" max="5097" width="6" style="1" customWidth="1"/>
    <col min="5098" max="5103" width="10.5546875" style="1" customWidth="1"/>
    <col min="5104" max="5345" width="9.109375" style="1"/>
    <col min="5346" max="5346" width="6.109375" style="1" customWidth="1"/>
    <col min="5347" max="5352" width="10.44140625" style="1" customWidth="1"/>
    <col min="5353" max="5353" width="6" style="1" customWidth="1"/>
    <col min="5354" max="5359" width="10.5546875" style="1" customWidth="1"/>
    <col min="5360" max="5601" width="9.109375" style="1"/>
    <col min="5602" max="5602" width="6.109375" style="1" customWidth="1"/>
    <col min="5603" max="5608" width="10.44140625" style="1" customWidth="1"/>
    <col min="5609" max="5609" width="6" style="1" customWidth="1"/>
    <col min="5610" max="5615" width="10.5546875" style="1" customWidth="1"/>
    <col min="5616" max="5857" width="9.109375" style="1"/>
    <col min="5858" max="5858" width="6.109375" style="1" customWidth="1"/>
    <col min="5859" max="5864" width="10.44140625" style="1" customWidth="1"/>
    <col min="5865" max="5865" width="6" style="1" customWidth="1"/>
    <col min="5866" max="5871" width="10.5546875" style="1" customWidth="1"/>
    <col min="5872" max="6113" width="9.109375" style="1"/>
    <col min="6114" max="6114" width="6.109375" style="1" customWidth="1"/>
    <col min="6115" max="6120" width="10.44140625" style="1" customWidth="1"/>
    <col min="6121" max="6121" width="6" style="1" customWidth="1"/>
    <col min="6122" max="6127" width="10.5546875" style="1" customWidth="1"/>
    <col min="6128" max="6369" width="9.109375" style="1"/>
    <col min="6370" max="6370" width="6.109375" style="1" customWidth="1"/>
    <col min="6371" max="6376" width="10.44140625" style="1" customWidth="1"/>
    <col min="6377" max="6377" width="6" style="1" customWidth="1"/>
    <col min="6378" max="6383" width="10.5546875" style="1" customWidth="1"/>
    <col min="6384" max="6625" width="9.109375" style="1"/>
    <col min="6626" max="6626" width="6.109375" style="1" customWidth="1"/>
    <col min="6627" max="6632" width="10.44140625" style="1" customWidth="1"/>
    <col min="6633" max="6633" width="6" style="1" customWidth="1"/>
    <col min="6634" max="6639" width="10.5546875" style="1" customWidth="1"/>
    <col min="6640" max="6881" width="9.109375" style="1"/>
    <col min="6882" max="6882" width="6.109375" style="1" customWidth="1"/>
    <col min="6883" max="6888" width="10.44140625" style="1" customWidth="1"/>
    <col min="6889" max="6889" width="6" style="1" customWidth="1"/>
    <col min="6890" max="6895" width="10.5546875" style="1" customWidth="1"/>
    <col min="6896" max="7137" width="9.109375" style="1"/>
    <col min="7138" max="7138" width="6.109375" style="1" customWidth="1"/>
    <col min="7139" max="7144" width="10.44140625" style="1" customWidth="1"/>
    <col min="7145" max="7145" width="6" style="1" customWidth="1"/>
    <col min="7146" max="7151" width="10.5546875" style="1" customWidth="1"/>
    <col min="7152" max="7393" width="9.109375" style="1"/>
    <col min="7394" max="7394" width="6.109375" style="1" customWidth="1"/>
    <col min="7395" max="7400" width="10.44140625" style="1" customWidth="1"/>
    <col min="7401" max="7401" width="6" style="1" customWidth="1"/>
    <col min="7402" max="7407" width="10.5546875" style="1" customWidth="1"/>
    <col min="7408" max="7649" width="9.109375" style="1"/>
    <col min="7650" max="7650" width="6.109375" style="1" customWidth="1"/>
    <col min="7651" max="7656" width="10.44140625" style="1" customWidth="1"/>
    <col min="7657" max="7657" width="6" style="1" customWidth="1"/>
    <col min="7658" max="7663" width="10.5546875" style="1" customWidth="1"/>
    <col min="7664" max="7905" width="9.109375" style="1"/>
    <col min="7906" max="7906" width="6.109375" style="1" customWidth="1"/>
    <col min="7907" max="7912" width="10.44140625" style="1" customWidth="1"/>
    <col min="7913" max="7913" width="6" style="1" customWidth="1"/>
    <col min="7914" max="7919" width="10.5546875" style="1" customWidth="1"/>
    <col min="7920" max="8161" width="9.109375" style="1"/>
    <col min="8162" max="8162" width="6.109375" style="1" customWidth="1"/>
    <col min="8163" max="8168" width="10.44140625" style="1" customWidth="1"/>
    <col min="8169" max="8169" width="6" style="1" customWidth="1"/>
    <col min="8170" max="8175" width="10.5546875" style="1" customWidth="1"/>
    <col min="8176" max="8417" width="9.109375" style="1"/>
    <col min="8418" max="8418" width="6.109375" style="1" customWidth="1"/>
    <col min="8419" max="8424" width="10.44140625" style="1" customWidth="1"/>
    <col min="8425" max="8425" width="6" style="1" customWidth="1"/>
    <col min="8426" max="8431" width="10.5546875" style="1" customWidth="1"/>
    <col min="8432" max="8673" width="9.109375" style="1"/>
    <col min="8674" max="8674" width="6.109375" style="1" customWidth="1"/>
    <col min="8675" max="8680" width="10.44140625" style="1" customWidth="1"/>
    <col min="8681" max="8681" width="6" style="1" customWidth="1"/>
    <col min="8682" max="8687" width="10.5546875" style="1" customWidth="1"/>
    <col min="8688" max="8929" width="9.109375" style="1"/>
    <col min="8930" max="8930" width="6.109375" style="1" customWidth="1"/>
    <col min="8931" max="8936" width="10.44140625" style="1" customWidth="1"/>
    <col min="8937" max="8937" width="6" style="1" customWidth="1"/>
    <col min="8938" max="8943" width="10.5546875" style="1" customWidth="1"/>
    <col min="8944" max="9185" width="9.109375" style="1"/>
    <col min="9186" max="9186" width="6.109375" style="1" customWidth="1"/>
    <col min="9187" max="9192" width="10.44140625" style="1" customWidth="1"/>
    <col min="9193" max="9193" width="6" style="1" customWidth="1"/>
    <col min="9194" max="9199" width="10.5546875" style="1" customWidth="1"/>
    <col min="9200" max="9441" width="9.109375" style="1"/>
    <col min="9442" max="9442" width="6.109375" style="1" customWidth="1"/>
    <col min="9443" max="9448" width="10.44140625" style="1" customWidth="1"/>
    <col min="9449" max="9449" width="6" style="1" customWidth="1"/>
    <col min="9450" max="9455" width="10.5546875" style="1" customWidth="1"/>
    <col min="9456" max="9697" width="9.109375" style="1"/>
    <col min="9698" max="9698" width="6.109375" style="1" customWidth="1"/>
    <col min="9699" max="9704" width="10.44140625" style="1" customWidth="1"/>
    <col min="9705" max="9705" width="6" style="1" customWidth="1"/>
    <col min="9706" max="9711" width="10.5546875" style="1" customWidth="1"/>
    <col min="9712" max="9953" width="9.109375" style="1"/>
    <col min="9954" max="9954" width="6.109375" style="1" customWidth="1"/>
    <col min="9955" max="9960" width="10.44140625" style="1" customWidth="1"/>
    <col min="9961" max="9961" width="6" style="1" customWidth="1"/>
    <col min="9962" max="9967" width="10.5546875" style="1" customWidth="1"/>
    <col min="9968" max="10209" width="9.109375" style="1"/>
    <col min="10210" max="10210" width="6.109375" style="1" customWidth="1"/>
    <col min="10211" max="10216" width="10.44140625" style="1" customWidth="1"/>
    <col min="10217" max="10217" width="6" style="1" customWidth="1"/>
    <col min="10218" max="10223" width="10.5546875" style="1" customWidth="1"/>
    <col min="10224" max="10465" width="9.109375" style="1"/>
    <col min="10466" max="10466" width="6.109375" style="1" customWidth="1"/>
    <col min="10467" max="10472" width="10.44140625" style="1" customWidth="1"/>
    <col min="10473" max="10473" width="6" style="1" customWidth="1"/>
    <col min="10474" max="10479" width="10.5546875" style="1" customWidth="1"/>
    <col min="10480" max="10721" width="9.109375" style="1"/>
    <col min="10722" max="10722" width="6.109375" style="1" customWidth="1"/>
    <col min="10723" max="10728" width="10.44140625" style="1" customWidth="1"/>
    <col min="10729" max="10729" width="6" style="1" customWidth="1"/>
    <col min="10730" max="10735" width="10.5546875" style="1" customWidth="1"/>
    <col min="10736" max="10977" width="9.109375" style="1"/>
    <col min="10978" max="10978" width="6.109375" style="1" customWidth="1"/>
    <col min="10979" max="10984" width="10.44140625" style="1" customWidth="1"/>
    <col min="10985" max="10985" width="6" style="1" customWidth="1"/>
    <col min="10986" max="10991" width="10.5546875" style="1" customWidth="1"/>
    <col min="10992" max="11233" width="9.109375" style="1"/>
    <col min="11234" max="11234" width="6.109375" style="1" customWidth="1"/>
    <col min="11235" max="11240" width="10.44140625" style="1" customWidth="1"/>
    <col min="11241" max="11241" width="6" style="1" customWidth="1"/>
    <col min="11242" max="11247" width="10.5546875" style="1" customWidth="1"/>
    <col min="11248" max="11489" width="9.109375" style="1"/>
    <col min="11490" max="11490" width="6.109375" style="1" customWidth="1"/>
    <col min="11491" max="11496" width="10.44140625" style="1" customWidth="1"/>
    <col min="11497" max="11497" width="6" style="1" customWidth="1"/>
    <col min="11498" max="11503" width="10.5546875" style="1" customWidth="1"/>
    <col min="11504" max="11745" width="9.109375" style="1"/>
    <col min="11746" max="11746" width="6.109375" style="1" customWidth="1"/>
    <col min="11747" max="11752" width="10.44140625" style="1" customWidth="1"/>
    <col min="11753" max="11753" width="6" style="1" customWidth="1"/>
    <col min="11754" max="11759" width="10.5546875" style="1" customWidth="1"/>
    <col min="11760" max="12001" width="9.109375" style="1"/>
    <col min="12002" max="12002" width="6.109375" style="1" customWidth="1"/>
    <col min="12003" max="12008" width="10.44140625" style="1" customWidth="1"/>
    <col min="12009" max="12009" width="6" style="1" customWidth="1"/>
    <col min="12010" max="12015" width="10.5546875" style="1" customWidth="1"/>
    <col min="12016" max="12257" width="9.109375" style="1"/>
    <col min="12258" max="12258" width="6.109375" style="1" customWidth="1"/>
    <col min="12259" max="12264" width="10.44140625" style="1" customWidth="1"/>
    <col min="12265" max="12265" width="6" style="1" customWidth="1"/>
    <col min="12266" max="12271" width="10.5546875" style="1" customWidth="1"/>
    <col min="12272" max="12513" width="9.109375" style="1"/>
    <col min="12514" max="12514" width="6.109375" style="1" customWidth="1"/>
    <col min="12515" max="12520" width="10.44140625" style="1" customWidth="1"/>
    <col min="12521" max="12521" width="6" style="1" customWidth="1"/>
    <col min="12522" max="12527" width="10.5546875" style="1" customWidth="1"/>
    <col min="12528" max="12769" width="9.109375" style="1"/>
    <col min="12770" max="12770" width="6.109375" style="1" customWidth="1"/>
    <col min="12771" max="12776" width="10.44140625" style="1" customWidth="1"/>
    <col min="12777" max="12777" width="6" style="1" customWidth="1"/>
    <col min="12778" max="12783" width="10.5546875" style="1" customWidth="1"/>
    <col min="12784" max="13025" width="9.109375" style="1"/>
    <col min="13026" max="13026" width="6.109375" style="1" customWidth="1"/>
    <col min="13027" max="13032" width="10.44140625" style="1" customWidth="1"/>
    <col min="13033" max="13033" width="6" style="1" customWidth="1"/>
    <col min="13034" max="13039" width="10.5546875" style="1" customWidth="1"/>
    <col min="13040" max="13281" width="9.109375" style="1"/>
    <col min="13282" max="13282" width="6.109375" style="1" customWidth="1"/>
    <col min="13283" max="13288" width="10.44140625" style="1" customWidth="1"/>
    <col min="13289" max="13289" width="6" style="1" customWidth="1"/>
    <col min="13290" max="13295" width="10.5546875" style="1" customWidth="1"/>
    <col min="13296" max="13537" width="9.109375" style="1"/>
    <col min="13538" max="13538" width="6.109375" style="1" customWidth="1"/>
    <col min="13539" max="13544" width="10.44140625" style="1" customWidth="1"/>
    <col min="13545" max="13545" width="6" style="1" customWidth="1"/>
    <col min="13546" max="13551" width="10.5546875" style="1" customWidth="1"/>
    <col min="13552" max="13793" width="9.109375" style="1"/>
    <col min="13794" max="13794" width="6.109375" style="1" customWidth="1"/>
    <col min="13795" max="13800" width="10.44140625" style="1" customWidth="1"/>
    <col min="13801" max="13801" width="6" style="1" customWidth="1"/>
    <col min="13802" max="13807" width="10.5546875" style="1" customWidth="1"/>
    <col min="13808" max="14049" width="9.109375" style="1"/>
    <col min="14050" max="14050" width="6.109375" style="1" customWidth="1"/>
    <col min="14051" max="14056" width="10.44140625" style="1" customWidth="1"/>
    <col min="14057" max="14057" width="6" style="1" customWidth="1"/>
    <col min="14058" max="14063" width="10.5546875" style="1" customWidth="1"/>
    <col min="14064" max="14305" width="9.109375" style="1"/>
    <col min="14306" max="14306" width="6.109375" style="1" customWidth="1"/>
    <col min="14307" max="14312" width="10.44140625" style="1" customWidth="1"/>
    <col min="14313" max="14313" width="6" style="1" customWidth="1"/>
    <col min="14314" max="14319" width="10.5546875" style="1" customWidth="1"/>
    <col min="14320" max="14561" width="9.109375" style="1"/>
    <col min="14562" max="14562" width="6.109375" style="1" customWidth="1"/>
    <col min="14563" max="14568" width="10.44140625" style="1" customWidth="1"/>
    <col min="14569" max="14569" width="6" style="1" customWidth="1"/>
    <col min="14570" max="14575" width="10.5546875" style="1" customWidth="1"/>
    <col min="14576" max="14817" width="9.109375" style="1"/>
    <col min="14818" max="14818" width="6.109375" style="1" customWidth="1"/>
    <col min="14819" max="14824" width="10.44140625" style="1" customWidth="1"/>
    <col min="14825" max="14825" width="6" style="1" customWidth="1"/>
    <col min="14826" max="14831" width="10.5546875" style="1" customWidth="1"/>
    <col min="14832" max="15073" width="9.109375" style="1"/>
    <col min="15074" max="15074" width="6.109375" style="1" customWidth="1"/>
    <col min="15075" max="15080" width="10.44140625" style="1" customWidth="1"/>
    <col min="15081" max="15081" width="6" style="1" customWidth="1"/>
    <col min="15082" max="15087" width="10.5546875" style="1" customWidth="1"/>
    <col min="15088" max="15329" width="9.109375" style="1"/>
    <col min="15330" max="15330" width="6.109375" style="1" customWidth="1"/>
    <col min="15331" max="15336" width="10.44140625" style="1" customWidth="1"/>
    <col min="15337" max="15337" width="6" style="1" customWidth="1"/>
    <col min="15338" max="15343" width="10.5546875" style="1" customWidth="1"/>
    <col min="15344" max="15585" width="9.109375" style="1"/>
    <col min="15586" max="15586" width="6.109375" style="1" customWidth="1"/>
    <col min="15587" max="15592" width="10.44140625" style="1" customWidth="1"/>
    <col min="15593" max="15593" width="6" style="1" customWidth="1"/>
    <col min="15594" max="15599" width="10.5546875" style="1" customWidth="1"/>
    <col min="15600" max="15841" width="9.109375" style="1"/>
    <col min="15842" max="15842" width="6.109375" style="1" customWidth="1"/>
    <col min="15843" max="15848" width="10.44140625" style="1" customWidth="1"/>
    <col min="15849" max="15849" width="6" style="1" customWidth="1"/>
    <col min="15850" max="15855" width="10.5546875" style="1" customWidth="1"/>
    <col min="15856" max="16097" width="9.109375" style="1"/>
    <col min="16098" max="16098" width="6.109375" style="1" customWidth="1"/>
    <col min="16099" max="16104" width="10.44140625" style="1" customWidth="1"/>
    <col min="16105" max="16105" width="6" style="1" customWidth="1"/>
    <col min="16106" max="16111" width="10.5546875" style="1" customWidth="1"/>
    <col min="16112" max="16382" width="9.109375" style="1"/>
    <col min="16383" max="16384" width="9.109375" style="1" customWidth="1"/>
  </cols>
  <sheetData>
    <row r="1" spans="2:17" x14ac:dyDescent="0.25">
      <c r="B1" s="63" t="s">
        <v>44</v>
      </c>
      <c r="C1" s="46"/>
      <c r="D1" s="46"/>
    </row>
    <row r="3" spans="2:17" ht="15" customHeight="1" x14ac:dyDescent="0.25">
      <c r="B3" s="73" t="s">
        <v>36</v>
      </c>
      <c r="C3" s="74"/>
      <c r="D3" s="74"/>
      <c r="E3" s="74"/>
      <c r="F3" s="74"/>
      <c r="G3" s="74"/>
      <c r="H3" s="74"/>
      <c r="I3" s="74"/>
      <c r="J3" s="74"/>
      <c r="K3" s="74"/>
      <c r="L3" s="74"/>
      <c r="M3" s="74"/>
      <c r="N3" s="74"/>
      <c r="O3" s="74"/>
      <c r="P3" s="74"/>
      <c r="Q3" s="75"/>
    </row>
    <row r="4" spans="2:17" ht="12.75" customHeight="1" x14ac:dyDescent="0.25">
      <c r="B4" s="76"/>
      <c r="C4" s="77"/>
      <c r="D4" s="77"/>
      <c r="E4" s="77"/>
      <c r="F4" s="77"/>
      <c r="G4" s="77"/>
      <c r="H4" s="77"/>
      <c r="I4" s="77"/>
      <c r="J4" s="77"/>
      <c r="K4" s="77"/>
      <c r="L4" s="77"/>
      <c r="M4" s="77"/>
      <c r="N4" s="77"/>
      <c r="O4" s="77"/>
      <c r="P4" s="77"/>
      <c r="Q4" s="78"/>
    </row>
    <row r="5" spans="2:17" ht="19.5" customHeight="1" x14ac:dyDescent="0.3">
      <c r="B5" s="5"/>
      <c r="C5" s="79" t="s">
        <v>7</v>
      </c>
      <c r="D5" s="79"/>
      <c r="E5" s="79"/>
      <c r="F5" s="79"/>
      <c r="G5" s="79"/>
      <c r="H5" s="62"/>
      <c r="I5" s="79" t="s">
        <v>42</v>
      </c>
      <c r="J5" s="79"/>
      <c r="K5" s="79"/>
      <c r="L5" s="79"/>
      <c r="M5" s="62"/>
      <c r="N5" s="79" t="s">
        <v>4</v>
      </c>
      <c r="O5" s="79"/>
      <c r="P5" s="79"/>
      <c r="Q5" s="8"/>
    </row>
    <row r="6" spans="2:17" ht="14.4" x14ac:dyDescent="0.3">
      <c r="B6" s="5"/>
      <c r="C6" s="80" t="s">
        <v>5</v>
      </c>
      <c r="D6" s="80"/>
      <c r="E6" s="80"/>
      <c r="F6" s="80"/>
      <c r="G6" s="80"/>
      <c r="H6" s="62"/>
      <c r="I6" s="80" t="s">
        <v>6</v>
      </c>
      <c r="J6" s="80"/>
      <c r="K6" s="80"/>
      <c r="L6" s="80"/>
      <c r="M6" s="62"/>
      <c r="N6" s="9" t="s">
        <v>8</v>
      </c>
      <c r="O6" s="9" t="s">
        <v>8</v>
      </c>
      <c r="P6" s="9" t="s">
        <v>9</v>
      </c>
      <c r="Q6" s="8"/>
    </row>
    <row r="7" spans="2:17" ht="16.5" customHeight="1" x14ac:dyDescent="0.35">
      <c r="B7" s="6"/>
      <c r="C7" s="3" t="s">
        <v>11</v>
      </c>
      <c r="D7" s="3" t="s">
        <v>12</v>
      </c>
      <c r="E7" s="25" t="s">
        <v>13</v>
      </c>
      <c r="F7" s="3" t="s">
        <v>1</v>
      </c>
      <c r="G7" s="26" t="s">
        <v>2</v>
      </c>
      <c r="H7" s="62"/>
      <c r="I7" s="27" t="s">
        <v>14</v>
      </c>
      <c r="J7" s="3" t="s">
        <v>15</v>
      </c>
      <c r="K7" s="3" t="s">
        <v>16</v>
      </c>
      <c r="L7" s="26" t="s">
        <v>17</v>
      </c>
      <c r="M7" s="62"/>
      <c r="N7" s="29" t="s">
        <v>18</v>
      </c>
      <c r="O7" s="28" t="s">
        <v>0</v>
      </c>
      <c r="P7" s="3" t="s">
        <v>24</v>
      </c>
      <c r="Q7" s="7"/>
    </row>
    <row r="8" spans="2:17" ht="13.8" x14ac:dyDescent="0.25">
      <c r="B8" s="10">
        <v>1920</v>
      </c>
      <c r="C8" s="13">
        <f>(Argentina!C8+Brazil!C8+Chile!C8+Colombia!C8+Mexico!C8+Venezuela!C8)/6</f>
        <v>21.927275712203578</v>
      </c>
      <c r="D8" s="13">
        <f>(Argentina!D8+Brazil!D8+Chile!D8+Colombia!D8+Mexico!D8+Venezuela!D8)/6</f>
        <v>44.259292138644376</v>
      </c>
      <c r="E8" s="22">
        <f>(Argentina!E8+Brazil!E8+Chile!E8+Colombia!E8+Mexico!E8+Venezuela!E8)/6</f>
        <v>64.889523091878928</v>
      </c>
      <c r="F8" s="13">
        <f>(Argentina!F8+Brazil!F8+Chile!F8+Colombia!F8+Mexico!F8+Venezuela!F8)/6</f>
        <v>32.598596121937753</v>
      </c>
      <c r="G8" s="17">
        <f>(Argentina!G8+Brazil!G8+Chile!G8+Colombia!G8+Mexico!G8+Venezuela!G8)/6</f>
        <v>56.074580420824873</v>
      </c>
      <c r="H8" s="13"/>
      <c r="I8" s="20">
        <f>(Argentina!I8+Brazil!I8+Chile!I8+Colombia!I8+Mexico!I8+Venezuela!I8)/6</f>
        <v>0.5624697983784438</v>
      </c>
      <c r="J8" s="14">
        <f>(Argentina!J8+Brazil!J8+Chile!J8+Colombia!J8+Mexico!J8+Venezuela!J8)/6</f>
        <v>0.31748915825039253</v>
      </c>
      <c r="K8" s="14">
        <f>(Argentina!K8+Brazil!K8+Chile!K8+Colombia!K8+Mexico!K8+Venezuela!K8)/6</f>
        <v>7.7421010462321971E-2</v>
      </c>
      <c r="L8" s="21">
        <f>(Argentina!L8+Brazil!L8+Chile!L8+Colombia!L8+Mexico!L8+Venezuela!L8)/6</f>
        <v>4.2620032908841692E-2</v>
      </c>
      <c r="M8" s="12"/>
      <c r="N8" s="24">
        <f>(Argentina!N8+Brazil!N8+Chile!N8+Colombia!N8+Mexico!N8+Venezuela!N8)/6</f>
        <v>3.0752882655763982</v>
      </c>
      <c r="O8" s="23">
        <f>(Argentina!O8+Brazil!O8+Chile!O8+Colombia!O8+Mexico!O8+Venezuela!O8)/6</f>
        <v>0.61542614027733256</v>
      </c>
      <c r="P8" s="16">
        <f>(Argentina!P8+Brazil!P8+Chile!P8+Colombia!P8+Mexico!P8+Venezuela!P8)/6</f>
        <v>0.58934301170043801</v>
      </c>
      <c r="Q8" s="11">
        <v>1920</v>
      </c>
    </row>
    <row r="9" spans="2:17" ht="13.8" x14ac:dyDescent="0.25">
      <c r="B9" s="10">
        <v>1921</v>
      </c>
      <c r="C9" s="13">
        <f>(Argentina!C9+Brazil!C9+Chile!C9+Colombia!C9+Mexico!C9+Venezuela!C9)/6</f>
        <v>23.242960835273369</v>
      </c>
      <c r="D9" s="13">
        <f>(Argentina!D9+Brazil!D9+Chile!D9+Colombia!D9+Mexico!D9+Venezuela!D9)/6</f>
        <v>48.178854597448456</v>
      </c>
      <c r="E9" s="22">
        <f>(Argentina!E9+Brazil!E9+Chile!E9+Colombia!E9+Mexico!E9+Venezuela!E9)/6</f>
        <v>68.988715458702316</v>
      </c>
      <c r="F9" s="13">
        <f>(Argentina!F9+Brazil!F9+Chile!F9+Colombia!F9+Mexico!F9+Venezuela!F9)/6</f>
        <v>35.44435158558268</v>
      </c>
      <c r="G9" s="17">
        <f>(Argentina!G9+Brazil!G9+Chile!G9+Colombia!G9+Mexico!G9+Venezuela!G9)/6</f>
        <v>55.805790516721594</v>
      </c>
      <c r="H9" s="13"/>
      <c r="I9" s="20">
        <f>(Argentina!I9+Brazil!I9+Chile!I9+Colombia!I9+Mexico!I9+Venezuela!I9)/6</f>
        <v>0.56123544586999852</v>
      </c>
      <c r="J9" s="14">
        <f>(Argentina!J9+Brazil!J9+Chile!J9+Colombia!J9+Mexico!J9+Venezuela!J9)/6</f>
        <v>0.31775776182623039</v>
      </c>
      <c r="K9" s="14">
        <f>(Argentina!K9+Brazil!K9+Chile!K9+Colombia!K9+Mexico!K9+Venezuela!K9)/6</f>
        <v>7.8468134961920441E-2</v>
      </c>
      <c r="L9" s="21">
        <f>(Argentina!L9+Brazil!L9+Chile!L9+Colombia!L9+Mexico!L9+Venezuela!L9)/6</f>
        <v>4.2538657341850639E-2</v>
      </c>
      <c r="M9" s="12"/>
      <c r="N9" s="24">
        <f>(Argentina!N9+Brazil!N9+Chile!N9+Colombia!N9+Mexico!N9+Venezuela!N9)/6</f>
        <v>3.0513793015345194</v>
      </c>
      <c r="O9" s="23">
        <f>(Argentina!O9+Brazil!O9+Chile!O9+Colombia!O9+Mexico!O9+Venezuela!O9)/6</f>
        <v>0.65155008106688406</v>
      </c>
      <c r="P9" s="16">
        <f>(Argentina!P9+Brazil!P9+Chile!P9+Colombia!P9+Mexico!P9+Venezuela!P9)/6</f>
        <v>0.62366568871286188</v>
      </c>
      <c r="Q9" s="11">
        <v>1921</v>
      </c>
    </row>
    <row r="10" spans="2:17" ht="13.8" x14ac:dyDescent="0.25">
      <c r="B10" s="10">
        <v>1922</v>
      </c>
      <c r="C10" s="13">
        <f>(Argentina!C10+Brazil!C10+Chile!C10+Colombia!C10+Mexico!C10+Venezuela!C10)/6</f>
        <v>25.15519534944832</v>
      </c>
      <c r="D10" s="13">
        <f>(Argentina!D10+Brazil!D10+Chile!D10+Colombia!D10+Mexico!D10+Venezuela!D10)/6</f>
        <v>49.294030155307645</v>
      </c>
      <c r="E10" s="22">
        <f>(Argentina!E10+Brazil!E10+Chile!E10+Colombia!E10+Mexico!E10+Venezuela!E10)/6</f>
        <v>75.88728678845635</v>
      </c>
      <c r="F10" s="13">
        <f>(Argentina!F10+Brazil!F10+Chile!F10+Colombia!F10+Mexico!F10+Venezuela!F10)/6</f>
        <v>37.597210837505067</v>
      </c>
      <c r="G10" s="17">
        <f>(Argentina!G10+Brazil!G10+Chile!G10+Colombia!G10+Mexico!G10+Venezuela!G10)/6</f>
        <v>57.851531597320097</v>
      </c>
      <c r="H10" s="13"/>
      <c r="I10" s="20">
        <f>(Argentina!I10+Brazil!I10+Chile!I10+Colombia!I10+Mexico!I10+Venezuela!I10)/6</f>
        <v>0.56000543461628383</v>
      </c>
      <c r="J10" s="14">
        <f>(Argentina!J10+Brazil!J10+Chile!J10+Colombia!J10+Mexico!J10+Venezuela!J10)/6</f>
        <v>0.31851423765366743</v>
      </c>
      <c r="K10" s="14">
        <f>(Argentina!K10+Brazil!K10+Chile!K10+Colombia!K10+Mexico!K10+Venezuela!K10)/6</f>
        <v>7.9106290223034961E-2</v>
      </c>
      <c r="L10" s="21">
        <f>(Argentina!L10+Brazil!L10+Chile!L10+Colombia!L10+Mexico!L10+Venezuela!L10)/6</f>
        <v>4.2374037507013636E-2</v>
      </c>
      <c r="M10" s="12"/>
      <c r="N10" s="24">
        <f>(Argentina!N10+Brazil!N10+Chile!N10+Colombia!N10+Mexico!N10+Venezuela!N10)/6</f>
        <v>3.0908221848547348</v>
      </c>
      <c r="O10" s="23">
        <f>(Argentina!O10+Brazil!O10+Chile!O10+Colombia!O10+Mexico!O10+Venezuela!O10)/6</f>
        <v>0.6585647120828646</v>
      </c>
      <c r="P10" s="16">
        <f>(Argentina!P10+Brazil!P10+Chile!P10+Colombia!P10+Mexico!P10+Venezuela!P10)/6</f>
        <v>0.63056045124200366</v>
      </c>
      <c r="Q10" s="11">
        <v>1922</v>
      </c>
    </row>
    <row r="11" spans="2:17" ht="13.8" x14ac:dyDescent="0.25">
      <c r="B11" s="10">
        <v>1923</v>
      </c>
      <c r="C11" s="13">
        <f>(Argentina!C11+Brazil!C11+Chile!C11+Colombia!C11+Mexico!C11+Venezuela!C11)/6</f>
        <v>25.243204839707648</v>
      </c>
      <c r="D11" s="13">
        <f>(Argentina!D11+Brazil!D11+Chile!D11+Colombia!D11+Mexico!D11+Venezuela!D11)/6</f>
        <v>48.552993691061886</v>
      </c>
      <c r="E11" s="22">
        <f>(Argentina!E11+Brazil!E11+Chile!E11+Colombia!E11+Mexico!E11+Venezuela!E11)/6</f>
        <v>76.074103394600499</v>
      </c>
      <c r="F11" s="13">
        <f>(Argentina!F11+Brazil!F11+Chile!F11+Colombia!F11+Mexico!F11+Venezuela!F11)/6</f>
        <v>37.481272506396955</v>
      </c>
      <c r="G11" s="17">
        <f>(Argentina!G11+Brazil!G11+Chile!G11+Colombia!G11+Mexico!G11+Venezuela!G11)/6</f>
        <v>63.126365092160334</v>
      </c>
      <c r="H11" s="13"/>
      <c r="I11" s="20">
        <f>(Argentina!I11+Brazil!I11+Chile!I11+Colombia!I11+Mexico!I11+Venezuela!I11)/6</f>
        <v>0.55871093553909068</v>
      </c>
      <c r="J11" s="14">
        <f>(Argentina!J11+Brazil!J11+Chile!J11+Colombia!J11+Mexico!J11+Venezuela!J11)/6</f>
        <v>0.3197662022090621</v>
      </c>
      <c r="K11" s="14">
        <f>(Argentina!K11+Brazil!K11+Chile!K11+Colombia!K11+Mexico!K11+Venezuela!K11)/6</f>
        <v>7.9131647041712813E-2</v>
      </c>
      <c r="L11" s="21">
        <f>(Argentina!L11+Brazil!L11+Chile!L11+Colombia!L11+Mexico!L11+Venezuela!L11)/6</f>
        <v>4.2391215210134475E-2</v>
      </c>
      <c r="M11" s="12"/>
      <c r="N11" s="24">
        <f>(Argentina!N11+Brazil!N11+Chile!N11+Colombia!N11+Mexico!N11+Venezuela!N11)/6</f>
        <v>3.0884315666302715</v>
      </c>
      <c r="O11" s="23">
        <f>(Argentina!O11+Brazil!O11+Chile!O11+Colombia!O11+Mexico!O11+Venezuela!O11)/6</f>
        <v>0.6077394523478068</v>
      </c>
      <c r="P11" s="16">
        <f>(Argentina!P11+Brazil!P11+Chile!P11+Colombia!P11+Mexico!P11+Venezuela!P11)/6</f>
        <v>0.58198421050571703</v>
      </c>
      <c r="Q11" s="11">
        <v>1923</v>
      </c>
    </row>
    <row r="12" spans="2:17" ht="13.8" x14ac:dyDescent="0.25">
      <c r="B12" s="10">
        <v>1924</v>
      </c>
      <c r="C12" s="13">
        <f>(Argentina!C12+Brazil!C12+Chile!C12+Colombia!C12+Mexico!C12+Venezuela!C12)/6</f>
        <v>26.060068901767934</v>
      </c>
      <c r="D12" s="13">
        <f>(Argentina!D12+Brazil!D12+Chile!D12+Colombia!D12+Mexico!D12+Venezuela!D12)/6</f>
        <v>49.100868381929843</v>
      </c>
      <c r="E12" s="22">
        <f>(Argentina!E12+Brazil!E12+Chile!E12+Colombia!E12+Mexico!E12+Venezuela!E12)/6</f>
        <v>73.990032600636439</v>
      </c>
      <c r="F12" s="13">
        <f>(Argentina!F12+Brazil!F12+Chile!F12+Colombia!F12+Mexico!F12+Venezuela!F12)/6</f>
        <v>37.943755438299995</v>
      </c>
      <c r="G12" s="17">
        <f>(Argentina!G12+Brazil!G12+Chile!G12+Colombia!G12+Mexico!G12+Venezuela!G12)/6</f>
        <v>65.848012821524307</v>
      </c>
      <c r="H12" s="13"/>
      <c r="I12" s="20">
        <f>(Argentina!I12+Brazil!I12+Chile!I12+Colombia!I12+Mexico!I12+Venezuela!I12)/6</f>
        <v>0.55742400219991817</v>
      </c>
      <c r="J12" s="14">
        <f>(Argentina!J12+Brazil!J12+Chile!J12+Colombia!J12+Mexico!J12+Venezuela!J12)/6</f>
        <v>0.32204459493315724</v>
      </c>
      <c r="K12" s="14">
        <f>(Argentina!K12+Brazil!K12+Chile!K12+Colombia!K12+Mexico!K12+Venezuela!K12)/6</f>
        <v>7.8498090699182857E-2</v>
      </c>
      <c r="L12" s="21">
        <f>(Argentina!L12+Brazil!L12+Chile!L12+Colombia!L12+Mexico!L12+Venezuela!L12)/6</f>
        <v>4.2033312167741747E-2</v>
      </c>
      <c r="M12" s="12"/>
      <c r="N12" s="24">
        <f>(Argentina!N12+Brazil!N12+Chile!N12+Colombia!N12+Mexico!N12+Venezuela!N12)/6</f>
        <v>2.9172388444593031</v>
      </c>
      <c r="O12" s="23">
        <f>(Argentina!O12+Brazil!O12+Chile!O12+Colombia!O12+Mexico!O12+Venezuela!O12)/6</f>
        <v>0.60063116025192176</v>
      </c>
      <c r="P12" s="16">
        <f>(Argentina!P12+Brazil!P12+Chile!P12+Colombia!P12+Mexico!P12+Venezuela!P12)/6</f>
        <v>0.57558802564479883</v>
      </c>
      <c r="Q12" s="11">
        <v>1924</v>
      </c>
    </row>
    <row r="13" spans="2:17" ht="13.8" x14ac:dyDescent="0.25">
      <c r="B13" s="10">
        <v>1925</v>
      </c>
      <c r="C13" s="13">
        <f>(Argentina!C13+Brazil!C13+Chile!C13+Colombia!C13+Mexico!C13+Venezuela!C13)/6</f>
        <v>25.423409763705575</v>
      </c>
      <c r="D13" s="13">
        <f>(Argentina!D13+Brazil!D13+Chile!D13+Colombia!D13+Mexico!D13+Venezuela!D13)/6</f>
        <v>49.057220885339227</v>
      </c>
      <c r="E13" s="22">
        <f>(Argentina!E13+Brazil!E13+Chile!E13+Colombia!E13+Mexico!E13+Venezuela!E13)/6</f>
        <v>74.785527332067588</v>
      </c>
      <c r="F13" s="13">
        <f>(Argentina!F13+Brazil!F13+Chile!F13+Colombia!F13+Mexico!F13+Venezuela!F13)/6</f>
        <v>37.754989127241657</v>
      </c>
      <c r="G13" s="17">
        <f>(Argentina!G13+Brazil!G13+Chile!G13+Colombia!G13+Mexico!G13+Venezuela!G13)/6</f>
        <v>66.201711245099702</v>
      </c>
      <c r="H13" s="13"/>
      <c r="I13" s="20">
        <f>(Argentina!I13+Brazil!I13+Chile!I13+Colombia!I13+Mexico!I13+Venezuela!I13)/6</f>
        <v>0.55613238847891777</v>
      </c>
      <c r="J13" s="14">
        <f>(Argentina!J13+Brazil!J13+Chile!J13+Colombia!J13+Mexico!J13+Venezuela!J13)/6</f>
        <v>0.32153587157394836</v>
      </c>
      <c r="K13" s="14">
        <f>(Argentina!K13+Brazil!K13+Chile!K13+Colombia!K13+Mexico!K13+Venezuela!K13)/6</f>
        <v>8.015384952946436E-2</v>
      </c>
      <c r="L13" s="21">
        <f>(Argentina!L13+Brazil!L13+Chile!L13+Colombia!L13+Mexico!L13+Venezuela!L13)/6</f>
        <v>4.217789041766954E-2</v>
      </c>
      <c r="M13" s="12"/>
      <c r="N13" s="24">
        <f>(Argentina!N13+Brazil!N13+Chile!N13+Colombia!N13+Mexico!N13+Venezuela!N13)/6</f>
        <v>3.0136804421531624</v>
      </c>
      <c r="O13" s="23">
        <f>(Argentina!O13+Brazil!O13+Chile!O13+Colombia!O13+Mexico!O13+Venezuela!O13)/6</f>
        <v>0.59179756792828353</v>
      </c>
      <c r="P13" s="16">
        <f>(Argentina!P13+Brazil!P13+Chile!P13+Colombia!P13+Mexico!P13+Venezuela!P13)/6</f>
        <v>0.56708318253040313</v>
      </c>
      <c r="Q13" s="11">
        <v>1925</v>
      </c>
    </row>
    <row r="14" spans="2:17" ht="13.8" x14ac:dyDescent="0.25">
      <c r="B14" s="10">
        <v>1926</v>
      </c>
      <c r="C14" s="13">
        <f>(Argentina!C14+Brazil!C14+Chile!C14+Colombia!C14+Mexico!C14+Venezuela!C14)/6</f>
        <v>26.60518653975025</v>
      </c>
      <c r="D14" s="13">
        <f>(Argentina!D14+Brazil!D14+Chile!D14+Colombia!D14+Mexico!D14+Venezuela!D14)/6</f>
        <v>52.834320294401685</v>
      </c>
      <c r="E14" s="22">
        <f>(Argentina!E14+Brazil!E14+Chile!E14+Colombia!E14+Mexico!E14+Venezuela!E14)/6</f>
        <v>83.671197250536409</v>
      </c>
      <c r="F14" s="13">
        <f>(Argentina!F14+Brazil!F14+Chile!F14+Colombia!F14+Mexico!F14+Venezuela!F14)/6</f>
        <v>40.501291775468871</v>
      </c>
      <c r="G14" s="17">
        <f>(Argentina!G14+Brazil!G14+Chile!G14+Colombia!G14+Mexico!G14+Venezuela!G14)/6</f>
        <v>67.560682914157539</v>
      </c>
      <c r="H14" s="13"/>
      <c r="I14" s="20">
        <f>(Argentina!I14+Brazil!I14+Chile!I14+Colombia!I14+Mexico!I14+Venezuela!I14)/6</f>
        <v>0.55472330544673365</v>
      </c>
      <c r="J14" s="14">
        <f>(Argentina!J14+Brazil!J14+Chile!J14+Colombia!J14+Mexico!J14+Venezuela!J14)/6</f>
        <v>0.32392626141235087</v>
      </c>
      <c r="K14" s="14">
        <f>(Argentina!K14+Brazil!K14+Chile!K14+Colombia!K14+Mexico!K14+Venezuela!K14)/6</f>
        <v>7.9093175178058014E-2</v>
      </c>
      <c r="L14" s="21">
        <f>(Argentina!L14+Brazil!L14+Chile!L14+Colombia!L14+Mexico!L14+Venezuela!L14)/6</f>
        <v>4.2257257962857446E-2</v>
      </c>
      <c r="M14" s="12"/>
      <c r="N14" s="24">
        <f>(Argentina!N14+Brazil!N14+Chile!N14+Colombia!N14+Mexico!N14+Venezuela!N14)/6</f>
        <v>3.2427425786083912</v>
      </c>
      <c r="O14" s="23">
        <f>(Argentina!O14+Brazil!O14+Chile!O14+Colombia!O14+Mexico!O14+Venezuela!O14)/6</f>
        <v>0.60883450929109306</v>
      </c>
      <c r="P14" s="16">
        <f>(Argentina!P14+Brazil!P14+Chile!P14+Colombia!P14+Mexico!P14+Venezuela!P14)/6</f>
        <v>0.58342043079221817</v>
      </c>
      <c r="Q14" s="11">
        <v>1926</v>
      </c>
    </row>
    <row r="15" spans="2:17" ht="13.8" x14ac:dyDescent="0.25">
      <c r="B15" s="10">
        <v>1927</v>
      </c>
      <c r="C15" s="13">
        <f>(Argentina!C15+Brazil!C15+Chile!C15+Colombia!C15+Mexico!C15+Venezuela!C15)/6</f>
        <v>28.775373677627936</v>
      </c>
      <c r="D15" s="13">
        <f>(Argentina!D15+Brazil!D15+Chile!D15+Colombia!D15+Mexico!D15+Venezuela!D15)/6</f>
        <v>56.954262272568805</v>
      </c>
      <c r="E15" s="22">
        <f>(Argentina!E15+Brazil!E15+Chile!E15+Colombia!E15+Mexico!E15+Venezuela!E15)/6</f>
        <v>89.318015463997313</v>
      </c>
      <c r="F15" s="13">
        <f>(Argentina!F15+Brazil!F15+Chile!F15+Colombia!F15+Mexico!F15+Venezuela!F15)/6</f>
        <v>43.579680094065196</v>
      </c>
      <c r="G15" s="17">
        <f>(Argentina!G15+Brazil!G15+Chile!G15+Colombia!G15+Mexico!G15+Venezuela!G15)/6</f>
        <v>68.844964629686444</v>
      </c>
      <c r="H15" s="13"/>
      <c r="I15" s="20">
        <f>(Argentina!I15+Brazil!I15+Chile!I15+Colombia!I15+Mexico!I15+Venezuela!I15)/6</f>
        <v>0.55331052236428158</v>
      </c>
      <c r="J15" s="14">
        <f>(Argentina!J15+Brazil!J15+Chile!J15+Colombia!J15+Mexico!J15+Venezuela!J15)/6</f>
        <v>0.32594090810006177</v>
      </c>
      <c r="K15" s="14">
        <f>(Argentina!K15+Brazil!K15+Chile!K15+Colombia!K15+Mexico!K15+Venezuela!K15)/6</f>
        <v>7.9203950641565532E-2</v>
      </c>
      <c r="L15" s="21">
        <f>(Argentina!L15+Brazil!L15+Chile!L15+Colombia!L15+Mexico!L15+Venezuela!L15)/6</f>
        <v>4.154461889409105E-2</v>
      </c>
      <c r="M15" s="12"/>
      <c r="N15" s="24">
        <f>(Argentina!N15+Brazil!N15+Chile!N15+Colombia!N15+Mexico!N15+Venezuela!N15)/6</f>
        <v>3.1728460192684302</v>
      </c>
      <c r="O15" s="23">
        <f>(Argentina!O15+Brazil!O15+Chile!O15+Colombia!O15+Mexico!O15+Venezuela!O15)/6</f>
        <v>0.65229991588884595</v>
      </c>
      <c r="P15" s="16">
        <f>(Argentina!P15+Brazil!P15+Chile!P15+Colombia!P15+Mexico!P15+Venezuela!P15)/6</f>
        <v>0.62535881281472583</v>
      </c>
      <c r="Q15" s="11">
        <v>1927</v>
      </c>
    </row>
    <row r="16" spans="2:17" ht="13.8" x14ac:dyDescent="0.25">
      <c r="B16" s="10">
        <v>1928</v>
      </c>
      <c r="C16" s="13">
        <f>(Argentina!C16+Brazil!C16+Chile!C16+Colombia!C16+Mexico!C16+Venezuela!C16)/6</f>
        <v>27.556396944468272</v>
      </c>
      <c r="D16" s="13">
        <f>(Argentina!D16+Brazil!D16+Chile!D16+Colombia!D16+Mexico!D16+Venezuela!D16)/6</f>
        <v>56.934854469320534</v>
      </c>
      <c r="E16" s="22">
        <f>(Argentina!E16+Brazil!E16+Chile!E16+Colombia!E16+Mexico!E16+Venezuela!E16)/6</f>
        <v>89.641994387879606</v>
      </c>
      <c r="F16" s="13">
        <f>(Argentina!F16+Brazil!F16+Chile!F16+Colombia!F16+Mexico!F16+Venezuela!F16)/6</f>
        <v>42.724536763557374</v>
      </c>
      <c r="G16" s="17">
        <f>(Argentina!G16+Brazil!G16+Chile!G16+Colombia!G16+Mexico!G16+Venezuela!G16)/6</f>
        <v>74.676214720820781</v>
      </c>
      <c r="H16" s="13"/>
      <c r="I16" s="20">
        <f>(Argentina!I16+Brazil!I16+Chile!I16+Colombia!I16+Mexico!I16+Venezuela!I16)/6</f>
        <v>0.55200508657371994</v>
      </c>
      <c r="J16" s="14">
        <f>(Argentina!J16+Brazil!J16+Chile!J16+Colombia!J16+Mexico!J16+Venezuela!J16)/6</f>
        <v>0.3270561328398337</v>
      </c>
      <c r="K16" s="14">
        <f>(Argentina!K16+Brazil!K16+Chile!K16+Colombia!K16+Mexico!K16+Venezuela!K16)/6</f>
        <v>7.967171498613386E-2</v>
      </c>
      <c r="L16" s="21">
        <f>(Argentina!L16+Brazil!L16+Chile!L16+Colombia!L16+Mexico!L16+Venezuela!L16)/6</f>
        <v>4.1267065600312521E-2</v>
      </c>
      <c r="M16" s="12"/>
      <c r="N16" s="24">
        <f>(Argentina!N16+Brazil!N16+Chile!N16+Colombia!N16+Mexico!N16+Venezuela!N16)/6</f>
        <v>3.3515215505711979</v>
      </c>
      <c r="O16" s="23">
        <f>(Argentina!O16+Brazil!O16+Chile!O16+Colombia!O16+Mexico!O16+Venezuela!O16)/6</f>
        <v>0.58467002097094323</v>
      </c>
      <c r="P16" s="16">
        <f>(Argentina!P16+Brazil!P16+Chile!P16+Colombia!P16+Mexico!P16+Venezuela!P16)/6</f>
        <v>0.5609236200174138</v>
      </c>
      <c r="Q16" s="11">
        <v>1928</v>
      </c>
    </row>
    <row r="17" spans="2:17" ht="13.8" x14ac:dyDescent="0.25">
      <c r="B17" s="10">
        <v>1929</v>
      </c>
      <c r="C17" s="13">
        <f>(Argentina!C17+Brazil!C17+Chile!C17+Colombia!C17+Mexico!C17+Venezuela!C17)/6</f>
        <v>27.620405646049445</v>
      </c>
      <c r="D17" s="13">
        <f>(Argentina!D17+Brazil!D17+Chile!D17+Colombia!D17+Mexico!D17+Venezuela!D17)/6</f>
        <v>59.208281660864508</v>
      </c>
      <c r="E17" s="22">
        <f>(Argentina!E17+Brazil!E17+Chile!E17+Colombia!E17+Mexico!E17+Venezuela!E17)/6</f>
        <v>92.65835621472479</v>
      </c>
      <c r="F17" s="13">
        <f>(Argentina!F17+Brazil!F17+Chile!F17+Colombia!F17+Mexico!F17+Venezuela!F17)/6</f>
        <v>43.843732555904744</v>
      </c>
      <c r="G17" s="17">
        <f>(Argentina!G17+Brazil!G17+Chile!G17+Colombia!G17+Mexico!G17+Venezuela!G17)/6</f>
        <v>73.531528979828479</v>
      </c>
      <c r="H17" s="13"/>
      <c r="I17" s="20">
        <f>(Argentina!I17+Brazil!I17+Chile!I17+Colombia!I17+Mexico!I17+Venezuela!I17)/6</f>
        <v>0.55068636642984004</v>
      </c>
      <c r="J17" s="14">
        <f>(Argentina!J17+Brazil!J17+Chile!J17+Colombia!J17+Mexico!J17+Venezuela!J17)/6</f>
        <v>0.32778063039060862</v>
      </c>
      <c r="K17" s="14">
        <f>(Argentina!K17+Brazil!K17+Chile!K17+Colombia!K17+Mexico!K17+Venezuela!K17)/6</f>
        <v>8.0268184543102208E-2</v>
      </c>
      <c r="L17" s="21">
        <f>(Argentina!L17+Brazil!L17+Chile!L17+Colombia!L17+Mexico!L17+Venezuela!L17)/6</f>
        <v>4.1264818636449138E-2</v>
      </c>
      <c r="M17" s="12"/>
      <c r="N17" s="24">
        <f>(Argentina!N17+Brazil!N17+Chile!N17+Colombia!N17+Mexico!N17+Venezuela!N17)/6</f>
        <v>3.4589253060694412</v>
      </c>
      <c r="O17" s="23">
        <f>(Argentina!O17+Brazil!O17+Chile!O17+Colombia!O17+Mexico!O17+Venezuela!O17)/6</f>
        <v>0.60658780615796404</v>
      </c>
      <c r="P17" s="16">
        <f>(Argentina!P17+Brazil!P17+Chile!P17+Colombia!P17+Mexico!P17+Venezuela!P17)/6</f>
        <v>0.581843090374911</v>
      </c>
      <c r="Q17" s="11">
        <v>1929</v>
      </c>
    </row>
    <row r="18" spans="2:17" ht="13.8" x14ac:dyDescent="0.25">
      <c r="B18" s="10">
        <v>1930</v>
      </c>
      <c r="C18" s="13">
        <f>(Argentina!C18+Brazil!C18+Chile!C18+Colombia!C18+Mexico!C18+Venezuela!C18)/6</f>
        <v>28.78266135913502</v>
      </c>
      <c r="D18" s="13">
        <f>(Argentina!D18+Brazil!D18+Chile!D18+Colombia!D18+Mexico!D18+Venezuela!D18)/6</f>
        <v>60.094458869117112</v>
      </c>
      <c r="E18" s="22">
        <f>(Argentina!E18+Brazil!E18+Chile!E18+Colombia!E18+Mexico!E18+Venezuela!E18)/6</f>
        <v>90.785991458973015</v>
      </c>
      <c r="F18" s="13">
        <f>(Argentina!F18+Brazil!F18+Chile!F18+Colombia!F18+Mexico!F18+Venezuela!F18)/6</f>
        <v>44.990671944672378</v>
      </c>
      <c r="G18" s="17">
        <f>(Argentina!G18+Brazil!G18+Chile!G18+Colombia!G18+Mexico!G18+Venezuela!G18)/6</f>
        <v>69.523685846324142</v>
      </c>
      <c r="H18" s="13"/>
      <c r="I18" s="20">
        <f>(Argentina!I18+Brazil!I18+Chile!I18+Colombia!I18+Mexico!I18+Venezuela!I18)/6</f>
        <v>0.54937240241943386</v>
      </c>
      <c r="J18" s="14">
        <f>(Argentina!J18+Brazil!J18+Chile!J18+Colombia!J18+Mexico!J18+Venezuela!J18)/6</f>
        <v>0.33014658021861726</v>
      </c>
      <c r="K18" s="14">
        <f>(Argentina!K18+Brazil!K18+Chile!K18+Colombia!K18+Mexico!K18+Venezuela!K18)/6</f>
        <v>7.8791453822558075E-2</v>
      </c>
      <c r="L18" s="21">
        <f>(Argentina!L18+Brazil!L18+Chile!L18+Colombia!L18+Mexico!L18+Venezuela!L18)/6</f>
        <v>4.1689563539390934E-2</v>
      </c>
      <c r="M18" s="12"/>
      <c r="N18" s="24">
        <f>(Argentina!N18+Brazil!N18+Chile!N18+Colombia!N18+Mexico!N18+Venezuela!N18)/6</f>
        <v>3.2890472498435077</v>
      </c>
      <c r="O18" s="23">
        <f>(Argentina!O18+Brazil!O18+Chile!O18+Colombia!O18+Mexico!O18+Venezuela!O18)/6</f>
        <v>0.65671686303277388</v>
      </c>
      <c r="P18" s="16">
        <f>(Argentina!P18+Brazil!P18+Chile!P18+Colombia!P18+Mexico!P18+Venezuela!P18)/6</f>
        <v>0.62932788767461634</v>
      </c>
      <c r="Q18" s="11">
        <v>1930</v>
      </c>
    </row>
    <row r="19" spans="2:17" ht="13.8" x14ac:dyDescent="0.25">
      <c r="B19" s="10">
        <v>1931</v>
      </c>
      <c r="C19" s="13">
        <f>(Argentina!C19+Brazil!C19+Chile!C19+Colombia!C19+Mexico!C19+Venezuela!C19)/6</f>
        <v>26.408338630123179</v>
      </c>
      <c r="D19" s="13">
        <f>(Argentina!D19+Brazil!D19+Chile!D19+Colombia!D19+Mexico!D19+Venezuela!D19)/6</f>
        <v>59.069233684132719</v>
      </c>
      <c r="E19" s="22">
        <f>(Argentina!E19+Brazil!E19+Chile!E19+Colombia!E19+Mexico!E19+Venezuela!E19)/6</f>
        <v>91.999701071705246</v>
      </c>
      <c r="F19" s="13">
        <f>(Argentina!F19+Brazil!F19+Chile!F19+Colombia!F19+Mexico!F19+Venezuela!F19)/6</f>
        <v>43.930493519493332</v>
      </c>
      <c r="G19" s="17">
        <f>(Argentina!G19+Brazil!G19+Chile!G19+Colombia!G19+Mexico!G19+Venezuela!G19)/6</f>
        <v>68.785466189224863</v>
      </c>
      <c r="H19" s="13"/>
      <c r="I19" s="20">
        <f>(Argentina!I19+Brazil!I19+Chile!I19+Colombia!I19+Mexico!I19+Venezuela!I19)/6</f>
        <v>0.54696352898947476</v>
      </c>
      <c r="J19" s="14">
        <f>(Argentina!J19+Brazil!J19+Chile!J19+Colombia!J19+Mexico!J19+Venezuela!J19)/6</f>
        <v>0.33057320982086336</v>
      </c>
      <c r="K19" s="14">
        <f>(Argentina!K19+Brazil!K19+Chile!K19+Colombia!K19+Mexico!K19+Venezuela!K19)/6</f>
        <v>8.064837735216944E-2</v>
      </c>
      <c r="L19" s="21">
        <f>(Argentina!L19+Brazil!L19+Chile!L19+Colombia!L19+Mexico!L19+Venezuela!L19)/6</f>
        <v>4.1814883837492468E-2</v>
      </c>
      <c r="M19" s="12"/>
      <c r="N19" s="24">
        <f>(Argentina!N19+Brazil!N19+Chile!N19+Colombia!N19+Mexico!N19+Venezuela!N19)/6</f>
        <v>3.540235120912206</v>
      </c>
      <c r="O19" s="23">
        <f>(Argentina!O19+Brazil!O19+Chile!O19+Colombia!O19+Mexico!O19+Venezuela!O19)/6</f>
        <v>0.64546677811842701</v>
      </c>
      <c r="P19" s="16">
        <f>(Argentina!P19+Brazil!P19+Chile!P19+Colombia!P19+Mexico!P19+Venezuela!P19)/6</f>
        <v>0.61871734686037139</v>
      </c>
      <c r="Q19" s="11">
        <v>1931</v>
      </c>
    </row>
    <row r="20" spans="2:17" ht="13.8" x14ac:dyDescent="0.25">
      <c r="B20" s="10">
        <v>1932</v>
      </c>
      <c r="C20" s="13">
        <f>(Argentina!C20+Brazil!C20+Chile!C20+Colombia!C20+Mexico!C20+Venezuela!C20)/6</f>
        <v>26.95459311736235</v>
      </c>
      <c r="D20" s="13">
        <f>(Argentina!D20+Brazil!D20+Chile!D20+Colombia!D20+Mexico!D20+Venezuela!D20)/6</f>
        <v>57.24373879557114</v>
      </c>
      <c r="E20" s="22">
        <f>(Argentina!E20+Brazil!E20+Chile!E20+Colombia!E20+Mexico!E20+Venezuela!E20)/6</f>
        <v>85.505523592910833</v>
      </c>
      <c r="F20" s="13">
        <f>(Argentina!F20+Brazil!F20+Chile!F20+Colombia!F20+Mexico!F20+Venezuela!F20)/6</f>
        <v>43.121555775504824</v>
      </c>
      <c r="G20" s="17">
        <f>(Argentina!G20+Brazil!G20+Chile!G20+Colombia!G20+Mexico!G20+Venezuela!G20)/6</f>
        <v>66.458024955994475</v>
      </c>
      <c r="H20" s="13"/>
      <c r="I20" s="20">
        <f>(Argentina!I20+Brazil!I20+Chile!I20+Colombia!I20+Mexico!I20+Venezuela!I20)/6</f>
        <v>0.54459115900780919</v>
      </c>
      <c r="J20" s="14">
        <f>(Argentina!J20+Brazil!J20+Chile!J20+Colombia!J20+Mexico!J20+Venezuela!J20)/6</f>
        <v>0.32961740260083722</v>
      </c>
      <c r="K20" s="14">
        <f>(Argentina!K20+Brazil!K20+Chile!K20+Colombia!K20+Mexico!K20+Venezuela!K20)/6</f>
        <v>8.33614690698984E-2</v>
      </c>
      <c r="L20" s="21">
        <f>(Argentina!L20+Brazil!L20+Chile!L20+Colombia!L20+Mexico!L20+Venezuela!L20)/6</f>
        <v>4.242996932145527E-2</v>
      </c>
      <c r="M20" s="12"/>
      <c r="N20" s="24">
        <f>(Argentina!N20+Brazil!N20+Chile!N20+Colombia!N20+Mexico!N20+Venezuela!N20)/6</f>
        <v>3.2384930195792037</v>
      </c>
      <c r="O20" s="23">
        <f>(Argentina!O20+Brazil!O20+Chile!O20+Colombia!O20+Mexico!O20+Venezuela!O20)/6</f>
        <v>0.65773879142803793</v>
      </c>
      <c r="P20" s="16">
        <f>(Argentina!P20+Brazil!P20+Chile!P20+Colombia!P20+Mexico!P20+Venezuela!P20)/6</f>
        <v>0.63052499708495158</v>
      </c>
      <c r="Q20" s="11">
        <v>1932</v>
      </c>
    </row>
    <row r="21" spans="2:17" ht="13.8" x14ac:dyDescent="0.25">
      <c r="B21" s="10">
        <v>1933</v>
      </c>
      <c r="C21" s="13">
        <f>(Argentina!C21+Brazil!C21+Chile!C21+Colombia!C21+Mexico!C21+Venezuela!C21)/6</f>
        <v>27.331701891517138</v>
      </c>
      <c r="D21" s="13">
        <f>(Argentina!D21+Brazil!D21+Chile!D21+Colombia!D21+Mexico!D21+Venezuela!D21)/6</f>
        <v>56.75540281072653</v>
      </c>
      <c r="E21" s="22">
        <f>(Argentina!E21+Brazil!E21+Chile!E21+Colombia!E21+Mexico!E21+Venezuela!E21)/6</f>
        <v>86.270540999658238</v>
      </c>
      <c r="F21" s="13">
        <f>(Argentina!F21+Brazil!F21+Chile!F21+Colombia!F21+Mexico!F21+Venezuela!F21)/6</f>
        <v>43.535289060212413</v>
      </c>
      <c r="G21" s="17">
        <f>(Argentina!G21+Brazil!G21+Chile!G21+Colombia!G21+Mexico!G21+Venezuela!G21)/6</f>
        <v>67.637912036279573</v>
      </c>
      <c r="H21" s="13"/>
      <c r="I21" s="20">
        <f>(Argentina!I21+Brazil!I21+Chile!I21+Colombia!I21+Mexico!I21+Venezuela!I21)/6</f>
        <v>0.54201854957032924</v>
      </c>
      <c r="J21" s="14">
        <f>(Argentina!J21+Brazil!J21+Chile!J21+Colombia!J21+Mexico!J21+Venezuela!J21)/6</f>
        <v>0.33274240076873568</v>
      </c>
      <c r="K21" s="14">
        <f>(Argentina!K21+Brazil!K21+Chile!K21+Colombia!K21+Mexico!K21+Venezuela!K21)/6</f>
        <v>8.2308353164699213E-2</v>
      </c>
      <c r="L21" s="21">
        <f>(Argentina!L21+Brazil!L21+Chile!L21+Colombia!L21+Mexico!L21+Venezuela!L21)/6</f>
        <v>4.2930696496235876E-2</v>
      </c>
      <c r="M21" s="12"/>
      <c r="N21" s="24">
        <f>(Argentina!N21+Brazil!N21+Chile!N21+Colombia!N21+Mexico!N21+Venezuela!N21)/6</f>
        <v>3.233406867643728</v>
      </c>
      <c r="O21" s="23">
        <f>(Argentina!O21+Brazil!O21+Chile!O21+Colombia!O21+Mexico!O21+Venezuela!O21)/6</f>
        <v>0.64444059800062958</v>
      </c>
      <c r="P21" s="16">
        <f>(Argentina!P21+Brazil!P21+Chile!P21+Colombia!P21+Mexico!P21+Venezuela!P21)/6</f>
        <v>0.61725402652780026</v>
      </c>
      <c r="Q21" s="11">
        <v>1933</v>
      </c>
    </row>
    <row r="22" spans="2:17" ht="13.8" x14ac:dyDescent="0.25">
      <c r="B22" s="10">
        <v>1934</v>
      </c>
      <c r="C22" s="13">
        <f>(Argentina!C22+Brazil!C22+Chile!C22+Colombia!C22+Mexico!C22+Venezuela!C22)/6</f>
        <v>28.015147237414595</v>
      </c>
      <c r="D22" s="13">
        <f>(Argentina!D22+Brazil!D22+Chile!D22+Colombia!D22+Mexico!D22+Venezuela!D22)/6</f>
        <v>59.167638838868392</v>
      </c>
      <c r="E22" s="22">
        <f>(Argentina!E22+Brazil!E22+Chile!E22+Colombia!E22+Mexico!E22+Venezuela!E22)/6</f>
        <v>89.105074219940434</v>
      </c>
      <c r="F22" s="13">
        <f>(Argentina!F22+Brazil!F22+Chile!F22+Colombia!F22+Mexico!F22+Venezuela!F22)/6</f>
        <v>45.027092882050447</v>
      </c>
      <c r="G22" s="17">
        <f>(Argentina!G22+Brazil!G22+Chile!G22+Colombia!G22+Mexico!G22+Venezuela!G22)/6</f>
        <v>73.47283404939256</v>
      </c>
      <c r="H22" s="13"/>
      <c r="I22" s="20">
        <f>(Argentina!I22+Brazil!I22+Chile!I22+Colombia!I22+Mexico!I22+Venezuela!I22)/6</f>
        <v>0.53948094997309315</v>
      </c>
      <c r="J22" s="14">
        <f>(Argentina!J22+Brazil!J22+Chile!J22+Colombia!J22+Mexico!J22+Venezuela!J22)/6</f>
        <v>0.33344822728420381</v>
      </c>
      <c r="K22" s="14">
        <f>(Argentina!K22+Brazil!K22+Chile!K22+Colombia!K22+Mexico!K22+Venezuela!K22)/6</f>
        <v>8.416566200864993E-2</v>
      </c>
      <c r="L22" s="21">
        <f>(Argentina!L22+Brazil!L22+Chile!L22+Colombia!L22+Mexico!L22+Venezuela!L22)/6</f>
        <v>4.2905160734053205E-2</v>
      </c>
      <c r="M22" s="12"/>
      <c r="N22" s="24">
        <f>(Argentina!N22+Brazil!N22+Chile!N22+Colombia!N22+Mexico!N22+Venezuela!N22)/6</f>
        <v>3.2063904639333618</v>
      </c>
      <c r="O22" s="23">
        <f>(Argentina!O22+Brazil!O22+Chile!O22+Colombia!O22+Mexico!O22+Venezuela!O22)/6</f>
        <v>0.63485337062263414</v>
      </c>
      <c r="P22" s="16">
        <f>(Argentina!P22+Brazil!P22+Chile!P22+Colombia!P22+Mexico!P22+Venezuela!P22)/6</f>
        <v>0.60854899060497114</v>
      </c>
      <c r="Q22" s="11">
        <v>1934</v>
      </c>
    </row>
    <row r="23" spans="2:17" ht="13.8" x14ac:dyDescent="0.25">
      <c r="B23" s="10">
        <v>1935</v>
      </c>
      <c r="C23" s="13">
        <f>(Argentina!C23+Brazil!C23+Chile!C23+Colombia!C23+Mexico!C23+Venezuela!C23)/6</f>
        <v>32.504544966967956</v>
      </c>
      <c r="D23" s="13">
        <f>(Argentina!D23+Brazil!D23+Chile!D23+Colombia!D23+Mexico!D23+Venezuela!D23)/6</f>
        <v>63.474894199130489</v>
      </c>
      <c r="E23" s="22">
        <f>(Argentina!E23+Brazil!E23+Chile!E23+Colombia!E23+Mexico!E23+Venezuela!E23)/6</f>
        <v>93.716125998166191</v>
      </c>
      <c r="F23" s="13">
        <f>(Argentina!F23+Brazil!F23+Chile!F23+Colombia!F23+Mexico!F23+Venezuela!F23)/6</f>
        <v>49.050546667821067</v>
      </c>
      <c r="G23" s="17">
        <f>(Argentina!G23+Brazil!G23+Chile!G23+Colombia!G23+Mexico!G23+Venezuela!G23)/6</f>
        <v>76.039969095961197</v>
      </c>
      <c r="H23" s="13"/>
      <c r="I23" s="20">
        <f>(Argentina!I23+Brazil!I23+Chile!I23+Colombia!I23+Mexico!I23+Venezuela!I23)/6</f>
        <v>0.53697674107190796</v>
      </c>
      <c r="J23" s="14">
        <f>(Argentina!J23+Brazil!J23+Chile!J23+Colombia!J23+Mexico!J23+Venezuela!J23)/6</f>
        <v>0.33513801060713383</v>
      </c>
      <c r="K23" s="14">
        <f>(Argentina!K23+Brazil!K23+Chile!K23+Colombia!K23+Mexico!K23+Venezuela!K23)/6</f>
        <v>8.4895171321770324E-2</v>
      </c>
      <c r="L23" s="21">
        <f>(Argentina!L23+Brazil!L23+Chile!L23+Colombia!L23+Mexico!L23+Venezuela!L23)/6</f>
        <v>4.2990076999187887E-2</v>
      </c>
      <c r="M23" s="12"/>
      <c r="N23" s="24">
        <f>(Argentina!N23+Brazil!N23+Chile!N23+Colombia!N23+Mexico!N23+Venezuela!N23)/6</f>
        <v>2.9668966380274391</v>
      </c>
      <c r="O23" s="23">
        <f>(Argentina!O23+Brazil!O23+Chile!O23+Colombia!O23+Mexico!O23+Venezuela!O23)/6</f>
        <v>0.66064327404597667</v>
      </c>
      <c r="P23" s="16">
        <f>(Argentina!P23+Brazil!P23+Chile!P23+Colombia!P23+Mexico!P23+Venezuela!P23)/6</f>
        <v>0.63283309591981551</v>
      </c>
      <c r="Q23" s="11">
        <v>1935</v>
      </c>
    </row>
    <row r="24" spans="2:17" ht="13.8" x14ac:dyDescent="0.25">
      <c r="B24" s="10">
        <v>1936</v>
      </c>
      <c r="C24" s="13">
        <f>(Argentina!C24+Brazil!C24+Chile!C24+Colombia!C24+Mexico!C24+Venezuela!C24)/6</f>
        <v>32.981804955757916</v>
      </c>
      <c r="D24" s="13">
        <f>(Argentina!D24+Brazil!D24+Chile!D24+Colombia!D24+Mexico!D24+Venezuela!D24)/6</f>
        <v>63.916098944140337</v>
      </c>
      <c r="E24" s="22">
        <f>(Argentina!E24+Brazil!E24+Chile!E24+Colombia!E24+Mexico!E24+Venezuela!E24)/6</f>
        <v>92.708276568539745</v>
      </c>
      <c r="F24" s="13">
        <f>(Argentina!F24+Brazil!F24+Chile!F24+Colombia!F24+Mexico!F24+Venezuela!F24)/6</f>
        <v>49.130674690168924</v>
      </c>
      <c r="G24" s="17">
        <f>(Argentina!G24+Brazil!G24+Chile!G24+Colombia!G24+Mexico!G24+Venezuela!G24)/6</f>
        <v>79.060856588957293</v>
      </c>
      <c r="H24" s="13"/>
      <c r="I24" s="20">
        <f>(Argentina!I24+Brazil!I24+Chile!I24+Colombia!I24+Mexico!I24+Venezuela!I24)/6</f>
        <v>0.53378762630194665</v>
      </c>
      <c r="J24" s="14">
        <f>(Argentina!J24+Brazil!J24+Chile!J24+Colombia!J24+Mexico!J24+Venezuela!J24)/6</f>
        <v>0.33811951963652831</v>
      </c>
      <c r="K24" s="14">
        <f>(Argentina!K24+Brazil!K24+Chile!K24+Colombia!K24+Mexico!K24+Venezuela!K24)/6</f>
        <v>8.587884791190202E-2</v>
      </c>
      <c r="L24" s="21">
        <f>(Argentina!L24+Brazil!L24+Chile!L24+Colombia!L24+Mexico!L24+Venezuela!L24)/6</f>
        <v>4.2214006149622875E-2</v>
      </c>
      <c r="M24" s="12"/>
      <c r="N24" s="24">
        <f>(Argentina!N24+Brazil!N24+Chile!N24+Colombia!N24+Mexico!N24+Venezuela!N24)/6</f>
        <v>2.9302459194285255</v>
      </c>
      <c r="O24" s="23">
        <f>(Argentina!O24+Brazil!O24+Chile!O24+Colombia!O24+Mexico!O24+Venezuela!O24)/6</f>
        <v>0.63138626935112785</v>
      </c>
      <c r="P24" s="16">
        <f>(Argentina!P24+Brazil!P24+Chile!P24+Colombia!P24+Mexico!P24+Venezuela!P24)/6</f>
        <v>0.60523885381127007</v>
      </c>
      <c r="Q24" s="11">
        <v>1936</v>
      </c>
    </row>
    <row r="25" spans="2:17" ht="13.8" x14ac:dyDescent="0.25">
      <c r="B25" s="10">
        <v>1937</v>
      </c>
      <c r="C25" s="13">
        <f>(Argentina!C25+Brazil!C25+Chile!C25+Colombia!C25+Mexico!C25+Venezuela!C25)/6</f>
        <v>33.469033289941805</v>
      </c>
      <c r="D25" s="13">
        <f>(Argentina!D25+Brazil!D25+Chile!D25+Colombia!D25+Mexico!D25+Venezuela!D25)/6</f>
        <v>63.089382153608803</v>
      </c>
      <c r="E25" s="22">
        <f>(Argentina!E25+Brazil!E25+Chile!E25+Colombia!E25+Mexico!E25+Venezuela!E25)/6</f>
        <v>91.506297320940703</v>
      </c>
      <c r="F25" s="13">
        <f>(Argentina!F25+Brazil!F25+Chile!F25+Colombia!F25+Mexico!F25+Venezuela!F25)/6</f>
        <v>48.939856099900481</v>
      </c>
      <c r="G25" s="17">
        <f>(Argentina!G25+Brazil!G25+Chile!G25+Colombia!G25+Mexico!G25+Venezuela!G25)/6</f>
        <v>83.954820530628567</v>
      </c>
      <c r="H25" s="13"/>
      <c r="I25" s="20">
        <f>(Argentina!I25+Brazil!I25+Chile!I25+Colombia!I25+Mexico!I25+Venezuela!I25)/6</f>
        <v>0.53069100882679565</v>
      </c>
      <c r="J25" s="14">
        <f>(Argentina!J25+Brazil!J25+Chile!J25+Colombia!J25+Mexico!J25+Venezuela!J25)/6</f>
        <v>0.34119947031644388</v>
      </c>
      <c r="K25" s="14">
        <f>(Argentina!K25+Brazil!K25+Chile!K25+Colombia!K25+Mexico!K25+Venezuela!K25)/6</f>
        <v>8.5948341339833742E-2</v>
      </c>
      <c r="L25" s="21">
        <f>(Argentina!L25+Brazil!L25+Chile!L25+Colombia!L25+Mexico!L25+Venezuela!L25)/6</f>
        <v>4.2161179516926717E-2</v>
      </c>
      <c r="M25" s="12"/>
      <c r="N25" s="24">
        <f>(Argentina!N25+Brazil!N25+Chile!N25+Colombia!N25+Mexico!N25+Venezuela!N25)/6</f>
        <v>2.8986644218311177</v>
      </c>
      <c r="O25" s="23">
        <f>(Argentina!O25+Brazil!O25+Chile!O25+Colombia!O25+Mexico!O25+Venezuela!O25)/6</f>
        <v>0.59900795162742704</v>
      </c>
      <c r="P25" s="16">
        <f>(Argentina!P25+Brazil!P25+Chile!P25+Colombia!P25+Mexico!P25+Venezuela!P25)/6</f>
        <v>0.57428365009036686</v>
      </c>
      <c r="Q25" s="11">
        <v>1937</v>
      </c>
    </row>
    <row r="26" spans="2:17" ht="13.8" x14ac:dyDescent="0.25">
      <c r="B26" s="10">
        <v>1938</v>
      </c>
      <c r="C26" s="13">
        <f>(Argentina!C26+Brazil!C26+Chile!C26+Colombia!C26+Mexico!C26+Venezuela!C26)/6</f>
        <v>33.658805086642992</v>
      </c>
      <c r="D26" s="13">
        <f>(Argentina!D26+Brazil!D26+Chile!D26+Colombia!D26+Mexico!D26+Venezuela!D26)/6</f>
        <v>66.348941013223552</v>
      </c>
      <c r="E26" s="22">
        <f>(Argentina!E26+Brazil!E26+Chile!E26+Colombia!E26+Mexico!E26+Venezuela!E26)/6</f>
        <v>91.691045277712803</v>
      </c>
      <c r="F26" s="13">
        <f>(Argentina!F26+Brazil!F26+Chile!F26+Colombia!F26+Mexico!F26+Venezuela!F26)/6</f>
        <v>50.653920892454543</v>
      </c>
      <c r="G26" s="17">
        <f>(Argentina!G26+Brazil!G26+Chile!G26+Colombia!G26+Mexico!G26+Venezuela!G26)/6</f>
        <v>84.236178214502573</v>
      </c>
      <c r="H26" s="13"/>
      <c r="I26" s="20">
        <f>(Argentina!I26+Brazil!I26+Chile!I26+Colombia!I26+Mexico!I26+Venezuela!I26)/6</f>
        <v>0.52712650397473537</v>
      </c>
      <c r="J26" s="14">
        <f>(Argentina!J26+Brazil!J26+Chile!J26+Colombia!J26+Mexico!J26+Venezuela!J26)/6</f>
        <v>0.34496097115424318</v>
      </c>
      <c r="K26" s="14">
        <f>(Argentina!K26+Brazil!K26+Chile!K26+Colombia!K26+Mexico!K26+Venezuela!K26)/6</f>
        <v>8.6163696664631431E-2</v>
      </c>
      <c r="L26" s="21">
        <f>(Argentina!L26+Brazil!L26+Chile!L26+Colombia!L26+Mexico!L26+Venezuela!L26)/6</f>
        <v>4.1748828206390053E-2</v>
      </c>
      <c r="M26" s="12"/>
      <c r="N26" s="24">
        <f>(Argentina!N26+Brazil!N26+Chile!N26+Colombia!N26+Mexico!N26+Venezuela!N26)/6</f>
        <v>2.7987875822152404</v>
      </c>
      <c r="O26" s="23">
        <f>(Argentina!O26+Brazil!O26+Chile!O26+Colombia!O26+Mexico!O26+Venezuela!O26)/6</f>
        <v>0.6213387458370917</v>
      </c>
      <c r="P26" s="16">
        <f>(Argentina!P26+Brazil!P26+Chile!P26+Colombia!P26+Mexico!P26+Venezuela!P26)/6</f>
        <v>0.59565981005440283</v>
      </c>
      <c r="Q26" s="11">
        <v>1938</v>
      </c>
    </row>
    <row r="27" spans="2:17" ht="13.8" x14ac:dyDescent="0.25">
      <c r="B27" s="10">
        <v>1939</v>
      </c>
      <c r="C27" s="13">
        <f>(Argentina!C27+Brazil!C27+Chile!C27+Colombia!C27+Mexico!C27+Venezuela!C27)/6</f>
        <v>33.273510431990282</v>
      </c>
      <c r="D27" s="13">
        <f>(Argentina!D27+Brazil!D27+Chile!D27+Colombia!D27+Mexico!D27+Venezuela!D27)/6</f>
        <v>65.868815903614689</v>
      </c>
      <c r="E27" s="22">
        <f>(Argentina!E27+Brazil!E27+Chile!E27+Colombia!E27+Mexico!E27+Venezuela!E27)/6</f>
        <v>94.383290588217037</v>
      </c>
      <c r="F27" s="13">
        <f>(Argentina!F27+Brazil!F27+Chile!F27+Colombia!F27+Mexico!F27+Venezuela!F27)/6</f>
        <v>50.763490628218882</v>
      </c>
      <c r="G27" s="17">
        <f>(Argentina!G27+Brazil!G27+Chile!G27+Colombia!G27+Mexico!G27+Venezuela!G27)/6</f>
        <v>86.63849588042558</v>
      </c>
      <c r="H27" s="13"/>
      <c r="I27" s="20">
        <f>(Argentina!I27+Brazil!I27+Chile!I27+Colombia!I27+Mexico!I27+Venezuela!I27)/6</f>
        <v>0.52385037924790401</v>
      </c>
      <c r="J27" s="14">
        <f>(Argentina!J27+Brazil!J27+Chile!J27+Colombia!J27+Mexico!J27+Venezuela!J27)/6</f>
        <v>0.3454847087927444</v>
      </c>
      <c r="K27" s="14">
        <f>(Argentina!K27+Brazil!K27+Chile!K27+Colombia!K27+Mexico!K27+Venezuela!K27)/6</f>
        <v>8.8274808674620911E-2</v>
      </c>
      <c r="L27" s="21">
        <f>(Argentina!L27+Brazil!L27+Chile!L27+Colombia!L27+Mexico!L27+Venezuela!L27)/6</f>
        <v>4.2390103284730717E-2</v>
      </c>
      <c r="M27" s="12"/>
      <c r="N27" s="24">
        <f>(Argentina!N27+Brazil!N27+Chile!N27+Colombia!N27+Mexico!N27+Venezuela!N27)/6</f>
        <v>2.9329730004876691</v>
      </c>
      <c r="O27" s="23">
        <f>(Argentina!O27+Brazil!O27+Chile!O27+Colombia!O27+Mexico!O27+Venezuela!O27)/6</f>
        <v>0.59601917698584816</v>
      </c>
      <c r="P27" s="16">
        <f>(Argentina!P27+Brazil!P27+Chile!P27+Colombia!P27+Mexico!P27+Venezuela!P27)/6</f>
        <v>0.57116964056039254</v>
      </c>
      <c r="Q27" s="11">
        <v>1939</v>
      </c>
    </row>
    <row r="28" spans="2:17" ht="13.8" x14ac:dyDescent="0.25">
      <c r="B28" s="10">
        <v>1940</v>
      </c>
      <c r="C28" s="13">
        <f>(Argentina!C28+Brazil!C28+Chile!C28+Colombia!C28+Mexico!C28+Venezuela!C28)/6</f>
        <v>34.775000671871958</v>
      </c>
      <c r="D28" s="13">
        <f>(Argentina!D28+Brazil!D28+Chile!D28+Colombia!D28+Mexico!D28+Venezuela!D28)/6</f>
        <v>69.682516463497848</v>
      </c>
      <c r="E28" s="22">
        <f>(Argentina!E28+Brazil!E28+Chile!E28+Colombia!E28+Mexico!E28+Venezuela!E28)/6</f>
        <v>95.437984625513323</v>
      </c>
      <c r="F28" s="13">
        <f>(Argentina!F28+Brazil!F28+Chile!F28+Colombia!F28+Mexico!F28+Venezuela!F28)/6</f>
        <v>53.14540978787857</v>
      </c>
      <c r="G28" s="17">
        <f>(Argentina!G28+Brazil!G28+Chile!G28+Colombia!G28+Mexico!G28+Venezuela!G28)/6</f>
        <v>85.56074578357196</v>
      </c>
      <c r="H28" s="13"/>
      <c r="I28" s="20">
        <f>(Argentina!I28+Brazil!I28+Chile!I28+Colombia!I28+Mexico!I28+Venezuela!I28)/6</f>
        <v>0.52008040498935615</v>
      </c>
      <c r="J28" s="14">
        <f>(Argentina!J28+Brazil!J28+Chile!J28+Colombia!J28+Mexico!J28+Venezuela!J28)/6</f>
        <v>0.35130107596994709</v>
      </c>
      <c r="K28" s="14">
        <f>(Argentina!K28+Brazil!K28+Chile!K28+Colombia!K28+Mexico!K28+Venezuela!K28)/6</f>
        <v>8.6314148164840801E-2</v>
      </c>
      <c r="L28" s="21">
        <f>(Argentina!L28+Brazil!L28+Chile!L28+Colombia!L28+Mexico!L28+Venezuela!L28)/6</f>
        <v>4.2304370875855958E-2</v>
      </c>
      <c r="M28" s="12"/>
      <c r="N28" s="24">
        <f>(Argentina!N28+Brazil!N28+Chile!N28+Colombia!N28+Mexico!N28+Venezuela!N28)/6</f>
        <v>2.8038112803095956</v>
      </c>
      <c r="O28" s="23">
        <f>(Argentina!O28+Brazil!O28+Chile!O28+Colombia!O28+Mexico!O28+Venezuela!O28)/6</f>
        <v>0.63228874997109064</v>
      </c>
      <c r="P28" s="16">
        <f>(Argentina!P28+Brazil!P28+Chile!P28+Colombia!P28+Mexico!P28+Venezuela!P28)/6</f>
        <v>0.60580803948114437</v>
      </c>
      <c r="Q28" s="11">
        <v>1940</v>
      </c>
    </row>
    <row r="29" spans="2:17" ht="13.8" x14ac:dyDescent="0.25">
      <c r="B29" s="10">
        <v>1941</v>
      </c>
      <c r="C29" s="13">
        <f>(Argentina!C29+Brazil!C29+Chile!C29+Colombia!C29+Mexico!C29+Venezuela!C29)/6</f>
        <v>33.998355190986494</v>
      </c>
      <c r="D29" s="13">
        <f>(Argentina!D29+Brazil!D29+Chile!D29+Colombia!D29+Mexico!D29+Venezuela!D29)/6</f>
        <v>70.88824506762198</v>
      </c>
      <c r="E29" s="22">
        <f>(Argentina!E29+Brazil!E29+Chile!E29+Colombia!E29+Mexico!E29+Venezuela!E29)/6</f>
        <v>95.979847990655728</v>
      </c>
      <c r="F29" s="13">
        <f>(Argentina!F29+Brazil!F29+Chile!F29+Colombia!F29+Mexico!F29+Venezuela!F29)/6</f>
        <v>53.444292060693307</v>
      </c>
      <c r="G29" s="17">
        <f>(Argentina!G29+Brazil!G29+Chile!G29+Colombia!G29+Mexico!G29+Venezuela!G29)/6</f>
        <v>88.396170546994711</v>
      </c>
      <c r="H29" s="13"/>
      <c r="I29" s="20">
        <f>(Argentina!I29+Brazil!I29+Chile!I29+Colombia!I29+Mexico!I29+Venezuela!I29)/6</f>
        <v>0.51739103949693954</v>
      </c>
      <c r="J29" s="14">
        <f>(Argentina!J29+Brazil!J29+Chile!J29+Colombia!J29+Mexico!J29+Venezuela!J29)/6</f>
        <v>0.35250107861766988</v>
      </c>
      <c r="K29" s="14">
        <f>(Argentina!K29+Brazil!K29+Chile!K29+Colombia!K29+Mexico!K29+Venezuela!K29)/6</f>
        <v>8.7556172721532335E-2</v>
      </c>
      <c r="L29" s="21">
        <f>(Argentina!L29+Brazil!L29+Chile!L29+Colombia!L29+Mexico!L29+Venezuela!L29)/6</f>
        <v>4.2551709163858177E-2</v>
      </c>
      <c r="M29" s="12"/>
      <c r="N29" s="24">
        <f>(Argentina!N29+Brazil!N29+Chile!N29+Colombia!N29+Mexico!N29+Venezuela!N29)/6</f>
        <v>2.9196014605471468</v>
      </c>
      <c r="O29" s="23">
        <f>(Argentina!O29+Brazil!O29+Chile!O29+Colombia!O29+Mexico!O29+Venezuela!O29)/6</f>
        <v>0.60923723243248706</v>
      </c>
      <c r="P29" s="16">
        <f>(Argentina!P29+Brazil!P29+Chile!P29+Colombia!P29+Mexico!P29+Venezuela!P29)/6</f>
        <v>0.58349612407402607</v>
      </c>
      <c r="Q29" s="11">
        <v>1941</v>
      </c>
    </row>
    <row r="30" spans="2:17" ht="13.8" x14ac:dyDescent="0.25">
      <c r="B30" s="10">
        <v>1942</v>
      </c>
      <c r="C30" s="13">
        <f>(Argentina!C30+Brazil!C30+Chile!C30+Colombia!C30+Mexico!C30+Venezuela!C30)/6</f>
        <v>32.314624359431583</v>
      </c>
      <c r="D30" s="13">
        <f>(Argentina!D30+Brazil!D30+Chile!D30+Colombia!D30+Mexico!D30+Venezuela!D30)/6</f>
        <v>67.9216461873323</v>
      </c>
      <c r="E30" s="22">
        <f>(Argentina!E30+Brazil!E30+Chile!E30+Colombia!E30+Mexico!E30+Venezuela!E30)/6</f>
        <v>98.352301286065128</v>
      </c>
      <c r="F30" s="13">
        <f>(Argentina!F30+Brazil!F30+Chile!F30+Colombia!F30+Mexico!F30+Venezuela!F30)/6</f>
        <v>51.780418196659575</v>
      </c>
      <c r="G30" s="17">
        <f>(Argentina!G30+Brazil!G30+Chile!G30+Colombia!G30+Mexico!G30+Venezuela!G30)/6</f>
        <v>90.598757678941638</v>
      </c>
      <c r="H30" s="13"/>
      <c r="I30" s="20">
        <f>(Argentina!I30+Brazil!I30+Chile!I30+Colombia!I30+Mexico!I30+Venezuela!I30)/6</f>
        <v>0.51330696991644709</v>
      </c>
      <c r="J30" s="14">
        <f>(Argentina!J30+Brazil!J30+Chile!J30+Colombia!J30+Mexico!J30+Venezuela!J30)/6</f>
        <v>0.3553730464944081</v>
      </c>
      <c r="K30" s="14">
        <f>(Argentina!K30+Brazil!K30+Chile!K30+Colombia!K30+Mexico!K30+Venezuela!K30)/6</f>
        <v>8.835798739118543E-2</v>
      </c>
      <c r="L30" s="21">
        <f>(Argentina!L30+Brazil!L30+Chile!L30+Colombia!L30+Mexico!L30+Venezuela!L30)/6</f>
        <v>4.2961996197959429E-2</v>
      </c>
      <c r="M30" s="12"/>
      <c r="N30" s="24">
        <f>(Argentina!N30+Brazil!N30+Chile!N30+Colombia!N30+Mexico!N30+Venezuela!N30)/6</f>
        <v>3.1232838349567267</v>
      </c>
      <c r="O30" s="23">
        <f>(Argentina!O30+Brazil!O30+Chile!O30+Colombia!O30+Mexico!O30+Venezuela!O30)/6</f>
        <v>0.57959193299213396</v>
      </c>
      <c r="P30" s="16">
        <f>(Argentina!P30+Brazil!P30+Chile!P30+Colombia!P30+Mexico!P30+Venezuela!P30)/6</f>
        <v>0.55498028532770227</v>
      </c>
      <c r="Q30" s="11">
        <v>1942</v>
      </c>
    </row>
    <row r="31" spans="2:17" ht="13.8" x14ac:dyDescent="0.25">
      <c r="B31" s="10">
        <v>1943</v>
      </c>
      <c r="C31" s="13">
        <f>(Argentina!C31+Brazil!C31+Chile!C31+Colombia!C31+Mexico!C31+Venezuela!C31)/6</f>
        <v>31.923685690990556</v>
      </c>
      <c r="D31" s="13">
        <f>(Argentina!D31+Brazil!D31+Chile!D31+Colombia!D31+Mexico!D31+Venezuela!D31)/6</f>
        <v>66.831081079246019</v>
      </c>
      <c r="E31" s="22">
        <f>(Argentina!E31+Brazil!E31+Chile!E31+Colombia!E31+Mexico!E31+Venezuela!E31)/6</f>
        <v>99.225506423819681</v>
      </c>
      <c r="F31" s="13">
        <f>(Argentina!F31+Brazil!F31+Chile!F31+Colombia!F31+Mexico!F31+Venezuela!F31)/6</f>
        <v>51.595358527168031</v>
      </c>
      <c r="G31" s="17">
        <f>(Argentina!G31+Brazil!G31+Chile!G31+Colombia!G31+Mexico!G31+Venezuela!G31)/6</f>
        <v>88.821814331590943</v>
      </c>
      <c r="H31" s="13"/>
      <c r="I31" s="20">
        <f>(Argentina!I31+Brazil!I31+Chile!I31+Colombia!I31+Mexico!I31+Venezuela!I31)/6</f>
        <v>0.50687821865657023</v>
      </c>
      <c r="J31" s="14">
        <f>(Argentina!J31+Brazil!J31+Chile!J31+Colombia!J31+Mexico!J31+Venezuela!J31)/6</f>
        <v>0.36048270484338985</v>
      </c>
      <c r="K31" s="14">
        <f>(Argentina!K31+Brazil!K31+Chile!K31+Colombia!K31+Mexico!K31+Venezuela!K31)/6</f>
        <v>8.9858379857745696E-2</v>
      </c>
      <c r="L31" s="21">
        <f>(Argentina!L31+Brazil!L31+Chile!L31+Colombia!L31+Mexico!L31+Venezuela!L31)/6</f>
        <v>4.2780696642294232E-2</v>
      </c>
      <c r="M31" s="12"/>
      <c r="N31" s="24">
        <f>(Argentina!N31+Brazil!N31+Chile!N31+Colombia!N31+Mexico!N31+Venezuela!N31)/6</f>
        <v>3.2988160447531949</v>
      </c>
      <c r="O31" s="23">
        <f>(Argentina!O31+Brazil!O31+Chile!O31+Colombia!O31+Mexico!O31+Venezuela!O31)/6</f>
        <v>0.59629172152106369</v>
      </c>
      <c r="P31" s="16">
        <f>(Argentina!P31+Brazil!P31+Chile!P31+Colombia!P31+Mexico!P31+Venezuela!P31)/6</f>
        <v>0.57085950872267877</v>
      </c>
      <c r="Q31" s="11">
        <v>1943</v>
      </c>
    </row>
    <row r="32" spans="2:17" ht="13.8" x14ac:dyDescent="0.25">
      <c r="B32" s="10">
        <v>1944</v>
      </c>
      <c r="C32" s="13">
        <f>(Argentina!C32+Brazil!C32+Chile!C32+Colombia!C32+Mexico!C32+Venezuela!C32)/6</f>
        <v>32.92367521402894</v>
      </c>
      <c r="D32" s="13">
        <f>(Argentina!D32+Brazil!D32+Chile!D32+Colombia!D32+Mexico!D32+Venezuela!D32)/6</f>
        <v>68.908756879097794</v>
      </c>
      <c r="E32" s="22">
        <f>(Argentina!E32+Brazil!E32+Chile!E32+Colombia!E32+Mexico!E32+Venezuela!E32)/6</f>
        <v>98.770908217665394</v>
      </c>
      <c r="F32" s="13">
        <f>(Argentina!F32+Brazil!F32+Chile!F32+Colombia!F32+Mexico!F32+Venezuela!F32)/6</f>
        <v>53.38280753022412</v>
      </c>
      <c r="G32" s="17">
        <f>(Argentina!G32+Brazil!G32+Chile!G32+Colombia!G32+Mexico!G32+Venezuela!G32)/6</f>
        <v>92.076018097562326</v>
      </c>
      <c r="H32" s="13"/>
      <c r="I32" s="20">
        <f>(Argentina!I32+Brazil!I32+Chile!I32+Colombia!I32+Mexico!I32+Venezuela!I32)/6</f>
        <v>0.50098311079917524</v>
      </c>
      <c r="J32" s="14">
        <f>(Argentina!J32+Brazil!J32+Chile!J32+Colombia!J32+Mexico!J32+Venezuela!J32)/6</f>
        <v>0.36606792256526743</v>
      </c>
      <c r="K32" s="14">
        <f>(Argentina!K32+Brazil!K32+Chile!K32+Colombia!K32+Mexico!K32+Venezuela!K32)/6</f>
        <v>8.9768430202913474E-2</v>
      </c>
      <c r="L32" s="21">
        <f>(Argentina!L32+Brazil!L32+Chile!L32+Colombia!L32+Mexico!L32+Venezuela!L32)/6</f>
        <v>4.3180536432643857E-2</v>
      </c>
      <c r="M32" s="12"/>
      <c r="N32" s="24">
        <f>(Argentina!N32+Brazil!N32+Chile!N32+Colombia!N32+Mexico!N32+Venezuela!N32)/6</f>
        <v>3.1949437721660963</v>
      </c>
      <c r="O32" s="23">
        <f>(Argentina!O32+Brazil!O32+Chile!O32+Colombia!O32+Mexico!O32+Venezuela!O32)/6</f>
        <v>0.59809268413529659</v>
      </c>
      <c r="P32" s="16">
        <f>(Argentina!P32+Brazil!P32+Chile!P32+Colombia!P32+Mexico!P32+Venezuela!P32)/6</f>
        <v>0.57220071424926111</v>
      </c>
      <c r="Q32" s="11">
        <v>1944</v>
      </c>
    </row>
    <row r="33" spans="2:17" ht="13.8" x14ac:dyDescent="0.25">
      <c r="B33" s="10">
        <v>1945</v>
      </c>
      <c r="C33" s="13">
        <f>(Argentina!C33+Brazil!C33+Chile!C33+Colombia!C33+Mexico!C33+Venezuela!C33)/6</f>
        <v>33.71755114972693</v>
      </c>
      <c r="D33" s="13">
        <f>(Argentina!D33+Brazil!D33+Chile!D33+Colombia!D33+Mexico!D33+Venezuela!D33)/6</f>
        <v>70.46273528696095</v>
      </c>
      <c r="E33" s="22">
        <f>(Argentina!E33+Brazil!E33+Chile!E33+Colombia!E33+Mexico!E33+Venezuela!E33)/6</f>
        <v>98.790483709666205</v>
      </c>
      <c r="F33" s="13">
        <f>(Argentina!F33+Brazil!F33+Chile!F33+Colombia!F33+Mexico!F33+Venezuela!F33)/6</f>
        <v>54.571037129113904</v>
      </c>
      <c r="G33" s="17">
        <f>(Argentina!G33+Brazil!G33+Chile!G33+Colombia!G33+Mexico!G33+Venezuela!G33)/6</f>
        <v>97.940921150879674</v>
      </c>
      <c r="H33" s="13"/>
      <c r="I33" s="20">
        <f>(Argentina!I33+Brazil!I33+Chile!I33+Colombia!I33+Mexico!I33+Venezuela!I33)/6</f>
        <v>0.49532873358962598</v>
      </c>
      <c r="J33" s="14">
        <f>(Argentina!J33+Brazil!J33+Chile!J33+Colombia!J33+Mexico!J33+Venezuela!J33)/6</f>
        <v>0.37000583771281165</v>
      </c>
      <c r="K33" s="14">
        <f>(Argentina!K33+Brazil!K33+Chile!K33+Colombia!K33+Mexico!K33+Venezuela!K33)/6</f>
        <v>9.0736763116638683E-2</v>
      </c>
      <c r="L33" s="21">
        <f>(Argentina!L33+Brazil!L33+Chile!L33+Colombia!L33+Mexico!L33+Venezuela!L33)/6</f>
        <v>4.39286655809236E-2</v>
      </c>
      <c r="M33" s="12"/>
      <c r="N33" s="24">
        <f>(Argentina!N33+Brazil!N33+Chile!N33+Colombia!N33+Mexico!N33+Venezuela!N33)/6</f>
        <v>3.100153105607538</v>
      </c>
      <c r="O33" s="23">
        <f>(Argentina!O33+Brazil!O33+Chile!O33+Colombia!O33+Mexico!O33+Venezuela!O33)/6</f>
        <v>0.56441995365508391</v>
      </c>
      <c r="P33" s="16">
        <f>(Argentina!P33+Brazil!P33+Chile!P33+Colombia!P33+Mexico!P33+Venezuela!P33)/6</f>
        <v>0.53967274097241813</v>
      </c>
      <c r="Q33" s="11">
        <v>1945</v>
      </c>
    </row>
    <row r="34" spans="2:17" ht="13.8" x14ac:dyDescent="0.25">
      <c r="B34" s="10">
        <v>1946</v>
      </c>
      <c r="C34" s="13">
        <f>(Argentina!C34+Brazil!C34+Chile!C34+Colombia!C34+Mexico!C34+Venezuela!C34)/6</f>
        <v>32.692986824462906</v>
      </c>
      <c r="D34" s="13">
        <f>(Argentina!D34+Brazil!D34+Chile!D34+Colombia!D34+Mexico!D34+Venezuela!D34)/6</f>
        <v>71.721799615781705</v>
      </c>
      <c r="E34" s="22">
        <f>(Argentina!E34+Brazil!E34+Chile!E34+Colombia!E34+Mexico!E34+Venezuela!E34)/6</f>
        <v>98.296925053833959</v>
      </c>
      <c r="F34" s="13">
        <f>(Argentina!F34+Brazil!F34+Chile!F34+Colombia!F34+Mexico!F34+Venezuela!F34)/6</f>
        <v>54.468142871862078</v>
      </c>
      <c r="G34" s="17">
        <f>(Argentina!G34+Brazil!G34+Chile!G34+Colombia!G34+Mexico!G34+Venezuela!G34)/6</f>
        <v>102.47726963483444</v>
      </c>
      <c r="H34" s="13"/>
      <c r="I34" s="20">
        <f>(Argentina!I34+Brazil!I34+Chile!I34+Colombia!I34+Mexico!I34+Venezuela!I34)/6</f>
        <v>0.49003357305857359</v>
      </c>
      <c r="J34" s="14">
        <f>(Argentina!J34+Brazil!J34+Chile!J34+Colombia!J34+Mexico!J34+Venezuela!J34)/6</f>
        <v>0.37451425699230101</v>
      </c>
      <c r="K34" s="14">
        <f>(Argentina!K34+Brazil!K34+Chile!K34+Colombia!K34+Mexico!K34+Venezuela!K34)/6</f>
        <v>9.1187834722939606E-2</v>
      </c>
      <c r="L34" s="21">
        <f>(Argentina!L34+Brazil!L34+Chile!L34+Colombia!L34+Mexico!L34+Venezuela!L34)/6</f>
        <v>4.4264335226185836E-2</v>
      </c>
      <c r="M34" s="12"/>
      <c r="N34" s="24">
        <f>(Argentina!N34+Brazil!N34+Chile!N34+Colombia!N34+Mexico!N34+Venezuela!N34)/6</f>
        <v>3.1315432645999208</v>
      </c>
      <c r="O34" s="23">
        <f>(Argentina!O34+Brazil!O34+Chile!O34+Colombia!O34+Mexico!O34+Venezuela!O34)/6</f>
        <v>0.54578338011042005</v>
      </c>
      <c r="P34" s="16">
        <f>(Argentina!P34+Brazil!P34+Chile!P34+Colombia!P34+Mexico!P34+Venezuela!P34)/6</f>
        <v>0.52154286218752099</v>
      </c>
      <c r="Q34" s="11">
        <v>1946</v>
      </c>
    </row>
    <row r="35" spans="2:17" ht="13.8" x14ac:dyDescent="0.25">
      <c r="B35" s="10">
        <v>1947</v>
      </c>
      <c r="C35" s="13">
        <f>(Argentina!C35+Brazil!C35+Chile!C35+Colombia!C35+Mexico!C35+Venezuela!C35)/6</f>
        <v>34.765577830659588</v>
      </c>
      <c r="D35" s="13">
        <f>(Argentina!D35+Brazil!D35+Chile!D35+Colombia!D35+Mexico!D35+Venezuela!D35)/6</f>
        <v>73.375846627337765</v>
      </c>
      <c r="E35" s="22">
        <f>(Argentina!E35+Brazil!E35+Chile!E35+Colombia!E35+Mexico!E35+Venezuela!E35)/6</f>
        <v>102.23177972174612</v>
      </c>
      <c r="F35" s="13">
        <f>(Argentina!F35+Brazil!F35+Chile!F35+Colombia!F35+Mexico!F35+Venezuela!F35)/6</f>
        <v>57.387675907734327</v>
      </c>
      <c r="G35" s="17">
        <f>(Argentina!G35+Brazil!G35+Chile!G35+Colombia!G35+Mexico!G35+Venezuela!G35)/6</f>
        <v>103.30059735533916</v>
      </c>
      <c r="H35" s="13"/>
      <c r="I35" s="20">
        <f>(Argentina!I35+Brazil!I35+Chile!I35+Colombia!I35+Mexico!I35+Venezuela!I35)/6</f>
        <v>0.48493844805967368</v>
      </c>
      <c r="J35" s="14">
        <f>(Argentina!J35+Brazil!J35+Chile!J35+Colombia!J35+Mexico!J35+Venezuela!J35)/6</f>
        <v>0.37764668687637098</v>
      </c>
      <c r="K35" s="14">
        <f>(Argentina!K35+Brazil!K35+Chile!K35+Colombia!K35+Mexico!K35+Venezuela!K35)/6</f>
        <v>9.2814266271189327E-2</v>
      </c>
      <c r="L35" s="21">
        <f>(Argentina!L35+Brazil!L35+Chile!L35+Colombia!L35+Mexico!L35+Venezuela!L35)/6</f>
        <v>4.4600598792766066E-2</v>
      </c>
      <c r="M35" s="12"/>
      <c r="N35" s="24">
        <f>(Argentina!N35+Brazil!N35+Chile!N35+Colombia!N35+Mexico!N35+Venezuela!N35)/6</f>
        <v>3.0638288135213663</v>
      </c>
      <c r="O35" s="23">
        <f>(Argentina!O35+Brazil!O35+Chile!O35+Colombia!O35+Mexico!O35+Venezuela!O35)/6</f>
        <v>0.5681524073390154</v>
      </c>
      <c r="P35" s="16">
        <f>(Argentina!P35+Brazil!P35+Chile!P35+Colombia!P35+Mexico!P35+Venezuela!P35)/6</f>
        <v>0.54260652675391108</v>
      </c>
      <c r="Q35" s="11">
        <v>1947</v>
      </c>
    </row>
    <row r="36" spans="2:17" ht="13.8" x14ac:dyDescent="0.25">
      <c r="B36" s="10">
        <v>1948</v>
      </c>
      <c r="C36" s="13">
        <f>(Argentina!C36+Brazil!C36+Chile!C36+Colombia!C36+Mexico!C36+Venezuela!C36)/6</f>
        <v>36.034518611809538</v>
      </c>
      <c r="D36" s="13">
        <f>(Argentina!D36+Brazil!D36+Chile!D36+Colombia!D36+Mexico!D36+Venezuela!D36)/6</f>
        <v>74.991965764517246</v>
      </c>
      <c r="E36" s="22">
        <f>(Argentina!E36+Brazil!E36+Chile!E36+Colombia!E36+Mexico!E36+Venezuela!E36)/6</f>
        <v>113.003784613797</v>
      </c>
      <c r="F36" s="13">
        <f>(Argentina!F36+Brazil!F36+Chile!F36+Colombia!F36+Mexico!F36+Venezuela!F36)/6</f>
        <v>60.561845930426564</v>
      </c>
      <c r="G36" s="17">
        <f>(Argentina!G36+Brazil!G36+Chile!G36+Colombia!G36+Mexico!G36+Venezuela!G36)/6</f>
        <v>108.11881376021705</v>
      </c>
      <c r="H36" s="13"/>
      <c r="I36" s="20">
        <f>(Argentina!I36+Brazil!I36+Chile!I36+Colombia!I36+Mexico!I36+Venezuela!I36)/6</f>
        <v>0.48002907203137962</v>
      </c>
      <c r="J36" s="14">
        <f>(Argentina!J36+Brazil!J36+Chile!J36+Colombia!J36+Mexico!J36+Venezuela!J36)/6</f>
        <v>0.3799860123463969</v>
      </c>
      <c r="K36" s="14">
        <f>(Argentina!K36+Brazil!K36+Chile!K36+Colombia!K36+Mexico!K36+Venezuela!K36)/6</f>
        <v>9.5025610074696329E-2</v>
      </c>
      <c r="L36" s="21">
        <f>(Argentina!L36+Brazil!L36+Chile!L36+Colombia!L36+Mexico!L36+Venezuela!L36)/6</f>
        <v>4.4959305547527188E-2</v>
      </c>
      <c r="M36" s="12"/>
      <c r="N36" s="24">
        <f>(Argentina!N36+Brazil!N36+Chile!N36+Colombia!N36+Mexico!N36+Venezuela!N36)/6</f>
        <v>3.263571096381888</v>
      </c>
      <c r="O36" s="23">
        <f>(Argentina!O36+Brazil!O36+Chile!O36+Colombia!O36+Mexico!O36+Venezuela!O36)/6</f>
        <v>0.55726940875859909</v>
      </c>
      <c r="P36" s="16">
        <f>(Argentina!P36+Brazil!P36+Chile!P36+Colombia!P36+Mexico!P36+Venezuela!P36)/6</f>
        <v>0.5320674122254222</v>
      </c>
      <c r="Q36" s="11">
        <v>1948</v>
      </c>
    </row>
    <row r="37" spans="2:17" ht="13.8" x14ac:dyDescent="0.25">
      <c r="B37" s="10">
        <v>1949</v>
      </c>
      <c r="C37" s="13">
        <f>(Argentina!C37+Brazil!C37+Chile!C37+Colombia!C37+Mexico!C37+Venezuela!C37)/6</f>
        <v>36.604814837795196</v>
      </c>
      <c r="D37" s="13">
        <f>(Argentina!D37+Brazil!D37+Chile!D37+Colombia!D37+Mexico!D37+Venezuela!D37)/6</f>
        <v>76.742605409163559</v>
      </c>
      <c r="E37" s="22">
        <f>(Argentina!E37+Brazil!E37+Chile!E37+Colombia!E37+Mexico!E37+Venezuela!E37)/6</f>
        <v>117.30313992999106</v>
      </c>
      <c r="F37" s="13">
        <f>(Argentina!F37+Brazil!F37+Chile!F37+Colombia!F37+Mexico!F37+Venezuela!F37)/6</f>
        <v>62.120840388411516</v>
      </c>
      <c r="G37" s="17">
        <f>(Argentina!G37+Brazil!G37+Chile!G37+Colombia!G37+Mexico!G37+Venezuela!G37)/6</f>
        <v>107.70232212064614</v>
      </c>
      <c r="H37" s="13"/>
      <c r="I37" s="20">
        <f>(Argentina!I37+Brazil!I37+Chile!I37+Colombia!I37+Mexico!I37+Venezuela!I37)/6</f>
        <v>0.47529261534366163</v>
      </c>
      <c r="J37" s="14">
        <f>(Argentina!J37+Brazil!J37+Chile!J37+Colombia!J37+Mexico!J37+Venezuela!J37)/6</f>
        <v>0.38236040436783963</v>
      </c>
      <c r="K37" s="14">
        <f>(Argentina!K37+Brazil!K37+Chile!K37+Colombia!K37+Mexico!K37+Venezuela!K37)/6</f>
        <v>9.6549521681161377E-2</v>
      </c>
      <c r="L37" s="21">
        <f>(Argentina!L37+Brazil!L37+Chile!L37+Colombia!L37+Mexico!L37+Venezuela!L37)/6</f>
        <v>4.5797458607337499E-2</v>
      </c>
      <c r="M37" s="12"/>
      <c r="N37" s="24">
        <f>(Argentina!N37+Brazil!N37+Chile!N37+Colombia!N37+Mexico!N37+Venezuela!N37)/6</f>
        <v>3.3689689865252368</v>
      </c>
      <c r="O37" s="23">
        <f>(Argentina!O37+Brazil!O37+Chile!O37+Colombia!O37+Mexico!O37+Venezuela!O37)/6</f>
        <v>0.56962706514864359</v>
      </c>
      <c r="P37" s="16">
        <f>(Argentina!P37+Brazil!P37+Chile!P37+Colombia!P37+Mexico!P37+Venezuela!P37)/6</f>
        <v>0.54327577803411164</v>
      </c>
      <c r="Q37" s="11">
        <v>1949</v>
      </c>
    </row>
    <row r="38" spans="2:17" ht="13.8" x14ac:dyDescent="0.25">
      <c r="B38" s="10">
        <v>1950</v>
      </c>
      <c r="C38" s="13">
        <f>(Argentina!C38+Brazil!C38+Chile!C38+Colombia!C38+Mexico!C38+Venezuela!C38)/6</f>
        <v>35.824808859904032</v>
      </c>
      <c r="D38" s="13">
        <f>(Argentina!D38+Brazil!D38+Chile!D38+Colombia!D38+Mexico!D38+Venezuela!D38)/6</f>
        <v>72.45808163285615</v>
      </c>
      <c r="E38" s="22">
        <f>(Argentina!E38+Brazil!E38+Chile!E38+Colombia!E38+Mexico!E38+Venezuela!E38)/6</f>
        <v>119.86703868823896</v>
      </c>
      <c r="F38" s="13">
        <f>(Argentina!F38+Brazil!F38+Chile!F38+Colombia!F38+Mexico!F38+Venezuela!F38)/6</f>
        <v>60.592263637642247</v>
      </c>
      <c r="G38" s="17">
        <f>(Argentina!G38+Brazil!G38+Chile!G38+Colombia!G38+Mexico!G38+Venezuela!G38)/6</f>
        <v>106.79526570840152</v>
      </c>
      <c r="H38" s="13"/>
      <c r="I38" s="20">
        <f>(Argentina!I38+Brazil!I38+Chile!I38+Colombia!I38+Mexico!I38+Venezuela!I38)/6</f>
        <v>0.47142309991275555</v>
      </c>
      <c r="J38" s="14">
        <f>(Argentina!J38+Brazil!J38+Chile!J38+Colombia!J38+Mexico!J38+Venezuela!J38)/6</f>
        <v>0.38344776936529129</v>
      </c>
      <c r="K38" s="14">
        <f>(Argentina!K38+Brazil!K38+Chile!K38+Colombia!K38+Mexico!K38+Venezuela!K38)/6</f>
        <v>9.8716168496683035E-2</v>
      </c>
      <c r="L38" s="21">
        <f>(Argentina!L38+Brazil!L38+Chile!L38+Colombia!L38+Mexico!L38+Venezuela!L38)/6</f>
        <v>4.6412962225270166E-2</v>
      </c>
      <c r="M38" s="12"/>
      <c r="N38" s="24">
        <f>(Argentina!N38+Brazil!N38+Chile!N38+Colombia!N38+Mexico!N38+Venezuela!N38)/6</f>
        <v>3.4839367592033397</v>
      </c>
      <c r="O38" s="23">
        <f>(Argentina!O38+Brazil!O38+Chile!O38+Colombia!O38+Mexico!O38+Venezuela!O38)/6</f>
        <v>0.55569537683200199</v>
      </c>
      <c r="P38" s="16">
        <f>(Argentina!P38+Brazil!P38+Chile!P38+Colombia!P38+Mexico!P38+Venezuela!P38)/6</f>
        <v>0.52976320393816489</v>
      </c>
      <c r="Q38" s="11">
        <v>1950</v>
      </c>
    </row>
    <row r="39" spans="2:17" ht="13.8" x14ac:dyDescent="0.25">
      <c r="B39" s="10">
        <v>1951</v>
      </c>
      <c r="C39" s="13">
        <f>(Argentina!C39+Brazil!C39+Chile!C39+Colombia!C39+Mexico!C39+Venezuela!C39)/6</f>
        <v>36.111776325765447</v>
      </c>
      <c r="D39" s="13">
        <f>(Argentina!D39+Brazil!D39+Chile!D39+Colombia!D39+Mexico!D39+Venezuela!D39)/6</f>
        <v>72.00102633018291</v>
      </c>
      <c r="E39" s="22">
        <f>(Argentina!E39+Brazil!E39+Chile!E39+Colombia!E39+Mexico!E39+Venezuela!E39)/6</f>
        <v>119.43755270922418</v>
      </c>
      <c r="F39" s="13">
        <f>(Argentina!F39+Brazil!F39+Chile!F39+Colombia!F39+Mexico!F39+Venezuela!F39)/6</f>
        <v>60.767925837044771</v>
      </c>
      <c r="G39" s="17">
        <f>(Argentina!G39+Brazil!G39+Chile!G39+Colombia!G39+Mexico!G39+Venezuela!G39)/6</f>
        <v>107.59634214317163</v>
      </c>
      <c r="H39" s="15"/>
      <c r="I39" s="20">
        <f>(Argentina!I39+Brazil!I39+Chile!I39+Colombia!I39+Mexico!I39+Venezuela!I39)/6</f>
        <v>0.46583544212545985</v>
      </c>
      <c r="J39" s="14">
        <f>(Argentina!J39+Brazil!J39+Chile!J39+Colombia!J39+Mexico!J39+Venezuela!J39)/6</f>
        <v>0.38572533461234809</v>
      </c>
      <c r="K39" s="14">
        <f>(Argentina!K39+Brazil!K39+Chile!K39+Colombia!K39+Mexico!K39+Venezuela!K39)/6</f>
        <v>0.10116714780660825</v>
      </c>
      <c r="L39" s="21">
        <f>(Argentina!L39+Brazil!L39+Chile!L39+Colombia!L39+Mexico!L39+Venezuela!L39)/6</f>
        <v>4.7272075455583769E-2</v>
      </c>
      <c r="M39" s="12"/>
      <c r="N39" s="24">
        <f>(Argentina!N39+Brazil!N39+Chile!N39+Colombia!N39+Mexico!N39+Venezuela!N39)/6</f>
        <v>3.4505598797051089</v>
      </c>
      <c r="O39" s="23">
        <f>(Argentina!O39+Brazil!O39+Chile!O39+Colombia!O39+Mexico!O39+Venezuela!O39)/6</f>
        <v>0.56151956393435676</v>
      </c>
      <c r="P39" s="16">
        <f>(Argentina!P39+Brazil!P39+Chile!P39+Colombia!P39+Mexico!P39+Venezuela!P39)/6</f>
        <v>0.53476011513778465</v>
      </c>
      <c r="Q39" s="11">
        <v>1951</v>
      </c>
    </row>
    <row r="40" spans="2:17" ht="13.8" x14ac:dyDescent="0.25">
      <c r="B40" s="10">
        <v>1952</v>
      </c>
      <c r="C40" s="13">
        <f>(Argentina!C40+Brazil!C40+Chile!C40+Colombia!C40+Mexico!C40+Venezuela!C40)/6</f>
        <v>36.048146655353683</v>
      </c>
      <c r="D40" s="13">
        <f>(Argentina!D40+Brazil!D40+Chile!D40+Colombia!D40+Mexico!D40+Venezuela!D40)/6</f>
        <v>74.44640925411224</v>
      </c>
      <c r="E40" s="22">
        <f>(Argentina!E40+Brazil!E40+Chile!E40+Colombia!E40+Mexico!E40+Venezuela!E40)/6</f>
        <v>122.50670144712528</v>
      </c>
      <c r="F40" s="13">
        <f>(Argentina!F40+Brazil!F40+Chile!F40+Colombia!F40+Mexico!F40+Venezuela!F40)/6</f>
        <v>62.382928508706129</v>
      </c>
      <c r="G40" s="17">
        <f>(Argentina!G40+Brazil!G40+Chile!G40+Colombia!G40+Mexico!G40+Venezuela!G40)/6</f>
        <v>105.31851858462652</v>
      </c>
      <c r="H40" s="15"/>
      <c r="I40" s="20">
        <f>(Argentina!I40+Brazil!I40+Chile!I40+Colombia!I40+Mexico!I40+Venezuela!I40)/6</f>
        <v>0.46014927094863545</v>
      </c>
      <c r="J40" s="14">
        <f>(Argentina!J40+Brazil!J40+Chile!J40+Colombia!J40+Mexico!J40+Venezuela!J40)/6</f>
        <v>0.38940999543859184</v>
      </c>
      <c r="K40" s="14">
        <f>(Argentina!K40+Brazil!K40+Chile!K40+Colombia!K40+Mexico!K40+Venezuela!K40)/6</f>
        <v>0.10232964709536048</v>
      </c>
      <c r="L40" s="21">
        <f>(Argentina!L40+Brazil!L40+Chile!L40+Colombia!L40+Mexico!L40+Venezuela!L40)/6</f>
        <v>4.8111086517412333E-2</v>
      </c>
      <c r="M40" s="12"/>
      <c r="N40" s="24">
        <f>(Argentina!N40+Brazil!N40+Chile!N40+Colombia!N40+Mexico!N40+Venezuela!N40)/6</f>
        <v>3.491186732725847</v>
      </c>
      <c r="O40" s="23">
        <f>(Argentina!O40+Brazil!O40+Chile!O40+Colombia!O40+Mexico!O40+Venezuela!O40)/6</f>
        <v>0.5884396566583372</v>
      </c>
      <c r="P40" s="16">
        <f>(Argentina!P40+Brazil!P40+Chile!P40+Colombia!P40+Mexico!P40+Venezuela!P40)/6</f>
        <v>0.55951811705783727</v>
      </c>
      <c r="Q40" s="11">
        <v>1952</v>
      </c>
    </row>
    <row r="41" spans="2:17" ht="13.8" x14ac:dyDescent="0.25">
      <c r="B41" s="10">
        <v>1953</v>
      </c>
      <c r="C41" s="13">
        <f>(Argentina!C41+Brazil!C41+Chile!C41+Colombia!C41+Mexico!C41+Venezuela!C41)/6</f>
        <v>36.695526216698681</v>
      </c>
      <c r="D41" s="13">
        <f>(Argentina!D41+Brazil!D41+Chile!D41+Colombia!D41+Mexico!D41+Venezuela!D41)/6</f>
        <v>70.627515183550912</v>
      </c>
      <c r="E41" s="22">
        <f>(Argentina!E41+Brazil!E41+Chile!E41+Colombia!E41+Mexico!E41+Venezuela!E41)/6</f>
        <v>118.25370229354418</v>
      </c>
      <c r="F41" s="13">
        <f>(Argentina!F41+Brazil!F41+Chile!F41+Colombia!F41+Mexico!F41+Venezuela!F41)/6</f>
        <v>60.414623149079034</v>
      </c>
      <c r="G41" s="17">
        <f>(Argentina!G41+Brazil!G41+Chile!G41+Colombia!G41+Mexico!G41+Venezuela!G41)/6</f>
        <v>110.29380361541511</v>
      </c>
      <c r="H41" s="15"/>
      <c r="I41" s="20">
        <f>(Argentina!I41+Brazil!I41+Chile!I41+Colombia!I41+Mexico!I41+Venezuela!I41)/6</f>
        <v>0.45459462250315602</v>
      </c>
      <c r="J41" s="14">
        <f>(Argentina!J41+Brazil!J41+Chile!J41+Colombia!J41+Mexico!J41+Venezuela!J41)/6</f>
        <v>0.39425546397693845</v>
      </c>
      <c r="K41" s="14">
        <f>(Argentina!K41+Brazil!K41+Chile!K41+Colombia!K41+Mexico!K41+Venezuela!K41)/6</f>
        <v>0.10209738960072989</v>
      </c>
      <c r="L41" s="21">
        <f>(Argentina!L41+Brazil!L41+Chile!L41+Colombia!L41+Mexico!L41+Venezuela!L41)/6</f>
        <v>4.9052523919175743E-2</v>
      </c>
      <c r="M41" s="12"/>
      <c r="N41" s="24">
        <f>(Argentina!N41+Brazil!N41+Chile!N41+Colombia!N41+Mexico!N41+Venezuela!N41)/6</f>
        <v>3.3084727111731964</v>
      </c>
      <c r="O41" s="23">
        <f>(Argentina!O41+Brazil!O41+Chile!O41+Colombia!O41+Mexico!O41+Venezuela!O41)/6</f>
        <v>0.53721337688348525</v>
      </c>
      <c r="P41" s="16">
        <f>(Argentina!P41+Brazil!P41+Chile!P41+Colombia!P41+Mexico!P41+Venezuela!P41)/6</f>
        <v>0.51085220773279871</v>
      </c>
      <c r="Q41" s="11">
        <v>1953</v>
      </c>
    </row>
    <row r="42" spans="2:17" ht="13.8" x14ac:dyDescent="0.25">
      <c r="B42" s="10">
        <v>1954</v>
      </c>
      <c r="C42" s="13">
        <f>(Argentina!C42+Brazil!C42+Chile!C42+Colombia!C42+Mexico!C42+Venezuela!C42)/6</f>
        <v>36.88191284154766</v>
      </c>
      <c r="D42" s="13">
        <f>(Argentina!D42+Brazil!D42+Chile!D42+Colombia!D42+Mexico!D42+Venezuela!D42)/6</f>
        <v>72.215609054037188</v>
      </c>
      <c r="E42" s="22">
        <f>(Argentina!E42+Brazil!E42+Chile!E42+Colombia!E42+Mexico!E42+Venezuela!E42)/6</f>
        <v>121.79598959525964</v>
      </c>
      <c r="F42" s="13">
        <f>(Argentina!F42+Brazil!F42+Chile!F42+Colombia!F42+Mexico!F42+Venezuela!F42)/6</f>
        <v>62.050208386861186</v>
      </c>
      <c r="G42" s="17">
        <f>(Argentina!G42+Brazil!G42+Chile!G42+Colombia!G42+Mexico!G42+Venezuela!G42)/6</f>
        <v>115.30713033383104</v>
      </c>
      <c r="H42" s="15"/>
      <c r="I42" s="20">
        <f>(Argentina!I42+Brazil!I42+Chile!I42+Colombia!I42+Mexico!I42+Venezuela!I42)/6</f>
        <v>0.44916492122272006</v>
      </c>
      <c r="J42" s="14">
        <f>(Argentina!J42+Brazil!J42+Chile!J42+Colombia!J42+Mexico!J42+Venezuela!J42)/6</f>
        <v>0.39809491756356263</v>
      </c>
      <c r="K42" s="14">
        <f>(Argentina!K42+Brazil!K42+Chile!K42+Colombia!K42+Mexico!K42+Venezuela!K42)/6</f>
        <v>0.10270041354551283</v>
      </c>
      <c r="L42" s="21">
        <f>(Argentina!L42+Brazil!L42+Chile!L42+Colombia!L42+Mexico!L42+Venezuela!L42)/6</f>
        <v>5.003974766820446E-2</v>
      </c>
      <c r="M42" s="12"/>
      <c r="N42" s="24">
        <f>(Argentina!N42+Brazil!N42+Chile!N42+Colombia!N42+Mexico!N42+Venezuela!N42)/6</f>
        <v>3.4431819379997499</v>
      </c>
      <c r="O42" s="23">
        <f>(Argentina!O42+Brazil!O42+Chile!O42+Colombia!O42+Mexico!O42+Venezuela!O42)/6</f>
        <v>0.51975936415252599</v>
      </c>
      <c r="P42" s="16">
        <f>(Argentina!P42+Brazil!P42+Chile!P42+Colombia!P42+Mexico!P42+Venezuela!P42)/6</f>
        <v>0.49378845668999966</v>
      </c>
      <c r="Q42" s="11">
        <v>1954</v>
      </c>
    </row>
    <row r="43" spans="2:17" ht="13.8" x14ac:dyDescent="0.25">
      <c r="B43" s="10">
        <v>1955</v>
      </c>
      <c r="C43" s="13">
        <f>(Argentina!C43+Brazil!C43+Chile!C43+Colombia!C43+Mexico!C43+Venezuela!C43)/6</f>
        <v>36.010279519325984</v>
      </c>
      <c r="D43" s="13">
        <f>(Argentina!D43+Brazil!D43+Chile!D43+Colombia!D43+Mexico!D43+Venezuela!D43)/6</f>
        <v>73.277271519956926</v>
      </c>
      <c r="E43" s="22">
        <f>(Argentina!E43+Brazil!E43+Chile!E43+Colombia!E43+Mexico!E43+Venezuela!E43)/6</f>
        <v>118.23871398021167</v>
      </c>
      <c r="F43" s="13">
        <f>(Argentina!F43+Brazil!F43+Chile!F43+Colombia!F43+Mexico!F43+Venezuela!F43)/6</f>
        <v>61.530313275098216</v>
      </c>
      <c r="G43" s="17">
        <f>(Argentina!G43+Brazil!G43+Chile!G43+Colombia!G43+Mexico!G43+Venezuela!G43)/6</f>
        <v>117.69780190319712</v>
      </c>
      <c r="H43" s="15"/>
      <c r="I43" s="20">
        <f>(Argentina!I43+Brazil!I43+Chile!I43+Colombia!I43+Mexico!I43+Venezuela!I43)/6</f>
        <v>0.4438542026062236</v>
      </c>
      <c r="J43" s="14">
        <f>(Argentina!J43+Brazil!J43+Chile!J43+Colombia!J43+Mexico!J43+Venezuela!J43)/6</f>
        <v>0.40268435770773287</v>
      </c>
      <c r="K43" s="14">
        <f>(Argentina!K43+Brazil!K43+Chile!K43+Colombia!K43+Mexico!K43+Venezuela!K43)/6</f>
        <v>0.10241848333743993</v>
      </c>
      <c r="L43" s="21">
        <f>(Argentina!L43+Brazil!L43+Chile!L43+Colombia!L43+Mexico!L43+Venezuela!L43)/6</f>
        <v>5.1042956348603515E-2</v>
      </c>
      <c r="M43" s="12"/>
      <c r="N43" s="24">
        <f>(Argentina!N43+Brazil!N43+Chile!N43+Colombia!N43+Mexico!N43+Venezuela!N43)/6</f>
        <v>3.3642929298993351</v>
      </c>
      <c r="O43" s="23">
        <f>(Argentina!O43+Brazil!O43+Chile!O43+Colombia!O43+Mexico!O43+Venezuela!O43)/6</f>
        <v>0.51478493434869854</v>
      </c>
      <c r="P43" s="16">
        <f>(Argentina!P43+Brazil!P43+Chile!P43+Colombia!P43+Mexico!P43+Venezuela!P43)/6</f>
        <v>0.48844673587037363</v>
      </c>
      <c r="Q43" s="11">
        <v>1955</v>
      </c>
    </row>
    <row r="44" spans="2:17" ht="13.8" x14ac:dyDescent="0.25">
      <c r="B44" s="10">
        <v>1956</v>
      </c>
      <c r="C44" s="13">
        <f>(Argentina!C44+Brazil!C44+Chile!C44+Colombia!C44+Mexico!C44+Venezuela!C44)/6</f>
        <v>38.127864166984537</v>
      </c>
      <c r="D44" s="13">
        <f>(Argentina!D44+Brazil!D44+Chile!D44+Colombia!D44+Mexico!D44+Venezuela!D44)/6</f>
        <v>81.371102575733687</v>
      </c>
      <c r="E44" s="22">
        <f>(Argentina!E44+Brazil!E44+Chile!E44+Colombia!E44+Mexico!E44+Venezuela!E44)/6</f>
        <v>124.38112987362138</v>
      </c>
      <c r="F44" s="13">
        <f>(Argentina!F44+Brazil!F44+Chile!F44+Colombia!F44+Mexico!F44+Venezuela!F44)/6</f>
        <v>67.710691101302459</v>
      </c>
      <c r="G44" s="17">
        <f>(Argentina!G44+Brazil!G44+Chile!G44+Colombia!G44+Mexico!G44+Venezuela!G44)/6</f>
        <v>120.91039531048087</v>
      </c>
      <c r="H44" s="15"/>
      <c r="I44" s="20">
        <f>(Argentina!I44+Brazil!I44+Chile!I44+Colombia!I44+Mexico!I44+Venezuela!I44)/6</f>
        <v>0.43865703396981681</v>
      </c>
      <c r="J44" s="14">
        <f>(Argentina!J44+Brazil!J44+Chile!J44+Colombia!J44+Mexico!J44+Venezuela!J44)/6</f>
        <v>0.40575406914034717</v>
      </c>
      <c r="K44" s="14">
        <f>(Argentina!K44+Brazil!K44+Chile!K44+Colombia!K44+Mexico!K44+Venezuela!K44)/6</f>
        <v>0.10355393560550892</v>
      </c>
      <c r="L44" s="21">
        <f>(Argentina!L44+Brazil!L44+Chile!L44+Colombia!L44+Mexico!L44+Venezuela!L44)/6</f>
        <v>5.2034961284327032E-2</v>
      </c>
      <c r="M44" s="12"/>
      <c r="N44" s="24">
        <f>(Argentina!N44+Brazil!N44+Chile!N44+Colombia!N44+Mexico!N44+Venezuela!N44)/6</f>
        <v>3.3930461798053582</v>
      </c>
      <c r="O44" s="23">
        <f>(Argentina!O44+Brazil!O44+Chile!O44+Colombia!O44+Mexico!O44+Venezuela!O44)/6</f>
        <v>0.54966456153591681</v>
      </c>
      <c r="P44" s="16">
        <f>(Argentina!P44+Brazil!P44+Chile!P44+Colombia!P44+Mexico!P44+Venezuela!P44)/6</f>
        <v>0.52092213415404964</v>
      </c>
      <c r="Q44" s="11">
        <v>1956</v>
      </c>
    </row>
    <row r="45" spans="2:17" ht="13.8" x14ac:dyDescent="0.25">
      <c r="B45" s="10">
        <v>1957</v>
      </c>
      <c r="C45" s="13">
        <f>(Argentina!C45+Brazil!C45+Chile!C45+Colombia!C45+Mexico!C45+Venezuela!C45)/6</f>
        <v>37.541896623118774</v>
      </c>
      <c r="D45" s="13">
        <f>(Argentina!D45+Brazil!D45+Chile!D45+Colombia!D45+Mexico!D45+Venezuela!D45)/6</f>
        <v>81.233259529478971</v>
      </c>
      <c r="E45" s="22">
        <f>(Argentina!E45+Brazil!E45+Chile!E45+Colombia!E45+Mexico!E45+Venezuela!E45)/6</f>
        <v>128.13296621261642</v>
      </c>
      <c r="F45" s="13">
        <f>(Argentina!F45+Brazil!F45+Chile!F45+Colombia!F45+Mexico!F45+Venezuela!F45)/6</f>
        <v>67.735167147267134</v>
      </c>
      <c r="G45" s="17">
        <f>(Argentina!G45+Brazil!G45+Chile!G45+Colombia!G45+Mexico!G45+Venezuela!G45)/6</f>
        <v>128.32137210041233</v>
      </c>
      <c r="H45" s="15"/>
      <c r="I45" s="20">
        <f>(Argentina!I45+Brazil!I45+Chile!I45+Colombia!I45+Mexico!I45+Venezuela!I45)/6</f>
        <v>0.43356844948217493</v>
      </c>
      <c r="J45" s="14">
        <f>(Argentina!J45+Brazil!J45+Chile!J45+Colombia!J45+Mexico!J45+Venezuela!J45)/6</f>
        <v>0.4091079558787018</v>
      </c>
      <c r="K45" s="14">
        <f>(Argentina!K45+Brazil!K45+Chile!K45+Colombia!K45+Mexico!K45+Venezuela!K45)/6</f>
        <v>0.10426878687265323</v>
      </c>
      <c r="L45" s="21">
        <f>(Argentina!L45+Brazil!L45+Chile!L45+Colombia!L45+Mexico!L45+Venezuela!L45)/6</f>
        <v>5.3054807766470098E-2</v>
      </c>
      <c r="M45" s="12"/>
      <c r="N45" s="24">
        <f>(Argentina!N45+Brazil!N45+Chile!N45+Colombia!N45+Mexico!N45+Venezuela!N45)/6</f>
        <v>3.4812573192721032</v>
      </c>
      <c r="O45" s="23">
        <f>(Argentina!O45+Brazil!O45+Chile!O45+Colombia!O45+Mexico!O45+Venezuela!O45)/6</f>
        <v>0.53252731868045788</v>
      </c>
      <c r="P45" s="16">
        <f>(Argentina!P45+Brazil!P45+Chile!P45+Colombia!P45+Mexico!P45+Venezuela!P45)/6</f>
        <v>0.50419431707596285</v>
      </c>
      <c r="Q45" s="11">
        <v>1957</v>
      </c>
    </row>
    <row r="46" spans="2:17" ht="13.8" x14ac:dyDescent="0.25">
      <c r="B46" s="10">
        <v>1958</v>
      </c>
      <c r="C46" s="13">
        <f>(Argentina!C46+Brazil!C46+Chile!C46+Colombia!C46+Mexico!C46+Venezuela!C46)/6</f>
        <v>39.094331128598633</v>
      </c>
      <c r="D46" s="13">
        <f>(Argentina!D46+Brazil!D46+Chile!D46+Colombia!D46+Mexico!D46+Venezuela!D46)/6</f>
        <v>81.624589698429048</v>
      </c>
      <c r="E46" s="22">
        <f>(Argentina!E46+Brazil!E46+Chile!E46+Colombia!E46+Mexico!E46+Venezuela!E46)/6</f>
        <v>130.14035153194234</v>
      </c>
      <c r="F46" s="13">
        <f>(Argentina!F46+Brazil!F46+Chile!F46+Colombia!F46+Mexico!F46+Venezuela!F46)/6</f>
        <v>69.642401603132726</v>
      </c>
      <c r="G46" s="17">
        <f>(Argentina!G46+Brazil!G46+Chile!G46+Colombia!G46+Mexico!G46+Venezuela!G46)/6</f>
        <v>133.52291691868209</v>
      </c>
      <c r="H46" s="15"/>
      <c r="I46" s="20">
        <f>(Argentina!I46+Brazil!I46+Chile!I46+Colombia!I46+Mexico!I46+Venezuela!I46)/6</f>
        <v>0.4285838929739732</v>
      </c>
      <c r="J46" s="14">
        <f>(Argentina!J46+Brazil!J46+Chile!J46+Colombia!J46+Mexico!J46+Venezuela!J46)/6</f>
        <v>0.40932025655862181</v>
      </c>
      <c r="K46" s="14">
        <f>(Argentina!K46+Brazil!K46+Chile!K46+Colombia!K46+Mexico!K46+Venezuela!K46)/6</f>
        <v>0.10803638457402841</v>
      </c>
      <c r="L46" s="21">
        <f>(Argentina!L46+Brazil!L46+Chile!L46+Colombia!L46+Mexico!L46+Venezuela!L46)/6</f>
        <v>5.4059465893376561E-2</v>
      </c>
      <c r="M46" s="12"/>
      <c r="N46" s="24">
        <f>(Argentina!N46+Brazil!N46+Chile!N46+Colombia!N46+Mexico!N46+Venezuela!N46)/6</f>
        <v>3.4876384640667784</v>
      </c>
      <c r="O46" s="23">
        <f>(Argentina!O46+Brazil!O46+Chile!O46+Colombia!O46+Mexico!O46+Venezuela!O46)/6</f>
        <v>0.52202535239812065</v>
      </c>
      <c r="P46" s="16">
        <f>(Argentina!P46+Brazil!P46+Chile!P46+Colombia!P46+Mexico!P46+Venezuela!P46)/6</f>
        <v>0.49377226167497112</v>
      </c>
      <c r="Q46" s="11">
        <v>1958</v>
      </c>
    </row>
    <row r="47" spans="2:17" ht="13.8" x14ac:dyDescent="0.25">
      <c r="B47" s="10">
        <v>1959</v>
      </c>
      <c r="C47" s="13">
        <f>(Argentina!C47+Brazil!C47+Chile!C47+Colombia!C47+Mexico!C47+Venezuela!C47)/6</f>
        <v>37.743708643549191</v>
      </c>
      <c r="D47" s="13">
        <f>(Argentina!D47+Brazil!D47+Chile!D47+Colombia!D47+Mexico!D47+Venezuela!D47)/6</f>
        <v>77.999969824224493</v>
      </c>
      <c r="E47" s="22">
        <f>(Argentina!E47+Brazil!E47+Chile!E47+Colombia!E47+Mexico!E47+Venezuela!E47)/6</f>
        <v>126.44251429992319</v>
      </c>
      <c r="F47" s="13">
        <f>(Argentina!F47+Brazil!F47+Chile!F47+Colombia!F47+Mexico!F47+Venezuela!F47)/6</f>
        <v>65.997155297154976</v>
      </c>
      <c r="G47" s="17">
        <f>(Argentina!G47+Brazil!G47+Chile!G47+Colombia!G47+Mexico!G47+Venezuela!G47)/6</f>
        <v>127.90347788060137</v>
      </c>
      <c r="H47" s="15"/>
      <c r="I47" s="20">
        <f>(Argentina!I47+Brazil!I47+Chile!I47+Colombia!I47+Mexico!I47+Venezuela!I47)/6</f>
        <v>0.42369917112040173</v>
      </c>
      <c r="J47" s="14">
        <f>(Argentina!J47+Brazil!J47+Chile!J47+Colombia!J47+Mexico!J47+Venezuela!J47)/6</f>
        <v>0.41223933809165136</v>
      </c>
      <c r="K47" s="14">
        <f>(Argentina!K47+Brazil!K47+Chile!K47+Colombia!K47+Mexico!K47+Venezuela!K47)/6</f>
        <v>0.10879199285270065</v>
      </c>
      <c r="L47" s="21">
        <f>(Argentina!L47+Brazil!L47+Chile!L47+Colombia!L47+Mexico!L47+Venezuela!L47)/6</f>
        <v>5.5269497935246298E-2</v>
      </c>
      <c r="M47" s="12"/>
      <c r="N47" s="24">
        <f>(Argentina!N47+Brazil!N47+Chile!N47+Colombia!N47+Mexico!N47+Venezuela!N47)/6</f>
        <v>3.5227283187674332</v>
      </c>
      <c r="O47" s="23">
        <f>(Argentina!O47+Brazil!O47+Chile!O47+Colombia!O47+Mexico!O47+Venezuela!O47)/6</f>
        <v>0.52927903192956771</v>
      </c>
      <c r="P47" s="16">
        <f>(Argentina!P47+Brazil!P47+Chile!P47+Colombia!P47+Mexico!P47+Venezuela!P47)/6</f>
        <v>0.49976782694050903</v>
      </c>
      <c r="Q47" s="11">
        <v>1959</v>
      </c>
    </row>
    <row r="48" spans="2:17" ht="13.8" x14ac:dyDescent="0.25">
      <c r="B48" s="10">
        <v>1960</v>
      </c>
      <c r="C48" s="13">
        <f>(Argentina!C48+Brazil!C48+Chile!C48+Colombia!C48+Mexico!C48+Venezuela!C48)/6</f>
        <v>38.178529245076348</v>
      </c>
      <c r="D48" s="13">
        <f>(Argentina!D48+Brazil!D48+Chile!D48+Colombia!D48+Mexico!D48+Venezuela!D48)/6</f>
        <v>80.410587934884063</v>
      </c>
      <c r="E48" s="22">
        <f>(Argentina!E48+Brazil!E48+Chile!E48+Colombia!E48+Mexico!E48+Venezuela!E48)/6</f>
        <v>131.26736134254062</v>
      </c>
      <c r="F48" s="13">
        <f>(Argentina!F48+Brazil!F48+Chile!F48+Colombia!F48+Mexico!F48+Venezuela!F48)/6</f>
        <v>68.296858329126508</v>
      </c>
      <c r="G48" s="17">
        <f>(Argentina!G48+Brazil!G48+Chile!G48+Colombia!G48+Mexico!G48+Venezuela!G48)/6</f>
        <v>130.89732682062643</v>
      </c>
      <c r="H48" s="15"/>
      <c r="I48" s="20">
        <f>(Argentina!I48+Brazil!I48+Chile!I48+Colombia!I48+Mexico!I48+Venezuela!I48)/6</f>
        <v>0.41894759375325163</v>
      </c>
      <c r="J48" s="14">
        <f>(Argentina!J48+Brazil!J48+Chile!J48+Colombia!J48+Mexico!J48+Venezuela!J48)/6</f>
        <v>0.41321770937593943</v>
      </c>
      <c r="K48" s="14">
        <f>(Argentina!K48+Brazil!K48+Chile!K48+Colombia!K48+Mexico!K48+Venezuela!K48)/6</f>
        <v>0.11131999420719112</v>
      </c>
      <c r="L48" s="21">
        <f>(Argentina!L48+Brazil!L48+Chile!L48+Colombia!L48+Mexico!L48+Venezuela!L48)/6</f>
        <v>5.6514702663617848E-2</v>
      </c>
      <c r="M48" s="12"/>
      <c r="N48" s="24">
        <f>(Argentina!N48+Brazil!N48+Chile!N48+Colombia!N48+Mexico!N48+Venezuela!N48)/6</f>
        <v>3.5681542212408224</v>
      </c>
      <c r="O48" s="23">
        <f>(Argentina!O48+Brazil!O48+Chile!O48+Colombia!O48+Mexico!O48+Venezuela!O48)/6</f>
        <v>0.53906028639673542</v>
      </c>
      <c r="P48" s="16">
        <f>(Argentina!P48+Brazil!P48+Chile!P48+Colombia!P48+Mexico!P48+Venezuela!P48)/6</f>
        <v>0.50820157234635188</v>
      </c>
      <c r="Q48" s="11">
        <v>1960</v>
      </c>
    </row>
    <row r="49" spans="2:17" ht="13.8" x14ac:dyDescent="0.25">
      <c r="B49" s="10">
        <v>1961</v>
      </c>
      <c r="C49" s="13">
        <f>(Argentina!C49+Brazil!C49+Chile!C49+Colombia!C49+Mexico!C49+Venezuela!C49)/6</f>
        <v>40.006645767956776</v>
      </c>
      <c r="D49" s="13">
        <f>(Argentina!D49+Brazil!D49+Chile!D49+Colombia!D49+Mexico!D49+Venezuela!D49)/6</f>
        <v>83.117561791512173</v>
      </c>
      <c r="E49" s="22">
        <f>(Argentina!E49+Brazil!E49+Chile!E49+Colombia!E49+Mexico!E49+Venezuela!E49)/6</f>
        <v>139.18604313028521</v>
      </c>
      <c r="F49" s="13">
        <f>(Argentina!F49+Brazil!F49+Chile!F49+Colombia!F49+Mexico!F49+Venezuela!F49)/6</f>
        <v>71.787990051045355</v>
      </c>
      <c r="G49" s="17">
        <f>(Argentina!G49+Brazil!G49+Chile!G49+Colombia!G49+Mexico!G49+Venezuela!G49)/6</f>
        <v>137.92301607255976</v>
      </c>
      <c r="H49" s="15"/>
      <c r="I49" s="20">
        <f>(Argentina!I49+Brazil!I49+Chile!I49+Colombia!I49+Mexico!I49+Venezuela!I49)/6</f>
        <v>0.41395027349042296</v>
      </c>
      <c r="J49" s="14">
        <f>(Argentina!J49+Brazil!J49+Chile!J49+Colombia!J49+Mexico!J49+Venezuela!J49)/6</f>
        <v>0.41550418430235297</v>
      </c>
      <c r="K49" s="14">
        <f>(Argentina!K49+Brazil!K49+Chile!K49+Colombia!K49+Mexico!K49+Venezuela!K49)/6</f>
        <v>0.11293565138867846</v>
      </c>
      <c r="L49" s="21">
        <f>(Argentina!L49+Brazil!L49+Chile!L49+Colombia!L49+Mexico!L49+Venezuela!L49)/6</f>
        <v>5.7609890818545582E-2</v>
      </c>
      <c r="M49" s="12"/>
      <c r="N49" s="24">
        <f>(Argentina!N49+Brazil!N49+Chile!N49+Colombia!N49+Mexico!N49+Venezuela!N49)/6</f>
        <v>3.6343945026335933</v>
      </c>
      <c r="O49" s="23">
        <f>(Argentina!O49+Brazil!O49+Chile!O49+Colombia!O49+Mexico!O49+Venezuela!O49)/6</f>
        <v>0.53681088709340441</v>
      </c>
      <c r="P49" s="16">
        <f>(Argentina!P49+Brazil!P49+Chile!P49+Colombia!P49+Mexico!P49+Venezuela!P49)/6</f>
        <v>0.50526694519907822</v>
      </c>
      <c r="Q49" s="11">
        <v>1961</v>
      </c>
    </row>
    <row r="50" spans="2:17" ht="13.8" x14ac:dyDescent="0.25">
      <c r="B50" s="10">
        <v>1962</v>
      </c>
      <c r="C50" s="13">
        <f>(Argentina!C50+Brazil!C50+Chile!C50+Colombia!C50+Mexico!C50+Venezuela!C50)/6</f>
        <v>41.009579374935448</v>
      </c>
      <c r="D50" s="13">
        <f>(Argentina!D50+Brazil!D50+Chile!D50+Colombia!D50+Mexico!D50+Venezuela!D50)/6</f>
        <v>87.34770733657929</v>
      </c>
      <c r="E50" s="22">
        <f>(Argentina!E50+Brazil!E50+Chile!E50+Colombia!E50+Mexico!E50+Venezuela!E50)/6</f>
        <v>138.50702594830497</v>
      </c>
      <c r="F50" s="13">
        <f>(Argentina!F50+Brazil!F50+Chile!F50+Colombia!F50+Mexico!F50+Venezuela!F50)/6</f>
        <v>74.483747650671148</v>
      </c>
      <c r="G50" s="17">
        <f>(Argentina!G50+Brazil!G50+Chile!G50+Colombia!G50+Mexico!G50+Venezuela!G50)/6</f>
        <v>142.45859212676035</v>
      </c>
      <c r="H50" s="15"/>
      <c r="I50" s="20">
        <f>(Argentina!I50+Brazil!I50+Chile!I50+Colombia!I50+Mexico!I50+Venezuela!I50)/6</f>
        <v>0.40729457297803812</v>
      </c>
      <c r="J50" s="14">
        <f>(Argentina!J50+Brazil!J50+Chile!J50+Colombia!J50+Mexico!J50+Venezuela!J50)/6</f>
        <v>0.41920538386910056</v>
      </c>
      <c r="K50" s="14">
        <f>(Argentina!K50+Brazil!K50+Chile!K50+Colombia!K50+Mexico!K50+Venezuela!K50)/6</f>
        <v>0.11476685868933457</v>
      </c>
      <c r="L50" s="21">
        <f>(Argentina!L50+Brazil!L50+Chile!L50+Colombia!L50+Mexico!L50+Venezuela!L50)/6</f>
        <v>5.8733184463526746E-2</v>
      </c>
      <c r="M50" s="12"/>
      <c r="N50" s="24">
        <f>(Argentina!N50+Brazil!N50+Chile!N50+Colombia!N50+Mexico!N50+Venezuela!N50)/6</f>
        <v>3.4663147104643701</v>
      </c>
      <c r="O50" s="23">
        <f>(Argentina!O50+Brazil!O50+Chile!O50+Colombia!O50+Mexico!O50+Venezuela!O50)/6</f>
        <v>0.53268075666970927</v>
      </c>
      <c r="P50" s="16">
        <f>(Argentina!P50+Brazil!P50+Chile!P50+Colombia!P50+Mexico!P50+Venezuela!P50)/6</f>
        <v>0.50099573426009214</v>
      </c>
      <c r="Q50" s="11">
        <v>1962</v>
      </c>
    </row>
    <row r="51" spans="2:17" ht="13.8" x14ac:dyDescent="0.25">
      <c r="B51" s="10">
        <v>1963</v>
      </c>
      <c r="C51" s="13">
        <f>(Argentina!C51+Brazil!C51+Chile!C51+Colombia!C51+Mexico!C51+Venezuela!C51)/6</f>
        <v>42.688527779294191</v>
      </c>
      <c r="D51" s="13">
        <f>(Argentina!D51+Brazil!D51+Chile!D51+Colombia!D51+Mexico!D51+Venezuela!D51)/6</f>
        <v>87.888052168559511</v>
      </c>
      <c r="E51" s="22">
        <f>(Argentina!E51+Brazil!E51+Chile!E51+Colombia!E51+Mexico!E51+Venezuela!E51)/6</f>
        <v>147.28571614418846</v>
      </c>
      <c r="F51" s="13">
        <f>(Argentina!F51+Brazil!F51+Chile!F51+Colombia!F51+Mexico!F51+Venezuela!F51)/6</f>
        <v>76.718144318339498</v>
      </c>
      <c r="G51" s="17">
        <f>(Argentina!G51+Brazil!G51+Chile!G51+Colombia!G51+Mexico!G51+Venezuela!G51)/6</f>
        <v>145.69839289293532</v>
      </c>
      <c r="H51" s="15"/>
      <c r="I51" s="20">
        <f>(Argentina!I51+Brazil!I51+Chile!I51+Colombia!I51+Mexico!I51+Venezuela!I51)/6</f>
        <v>0.40077490319476405</v>
      </c>
      <c r="J51" s="14">
        <f>(Argentina!J51+Brazil!J51+Chile!J51+Colombia!J51+Mexico!J51+Venezuela!J51)/6</f>
        <v>0.42268356858936712</v>
      </c>
      <c r="K51" s="14">
        <f>(Argentina!K51+Brazil!K51+Chile!K51+Colombia!K51+Mexico!K51+Venezuela!K51)/6</f>
        <v>0.11665609654165014</v>
      </c>
      <c r="L51" s="21">
        <f>(Argentina!L51+Brazil!L51+Chile!L51+Colombia!L51+Mexico!L51+Venezuela!L51)/6</f>
        <v>5.9885431674218725E-2</v>
      </c>
      <c r="M51" s="12"/>
      <c r="N51" s="24">
        <f>(Argentina!N51+Brazil!N51+Chile!N51+Colombia!N51+Mexico!N51+Venezuela!N51)/6</f>
        <v>3.5457071076966042</v>
      </c>
      <c r="O51" s="23">
        <f>(Argentina!O51+Brazil!O51+Chile!O51+Colombia!O51+Mexico!O51+Venezuela!O51)/6</f>
        <v>0.54222973703333099</v>
      </c>
      <c r="P51" s="16">
        <f>(Argentina!P51+Brazil!P51+Chile!P51+Colombia!P51+Mexico!P51+Venezuela!P51)/6</f>
        <v>0.50932895314795024</v>
      </c>
      <c r="Q51" s="11">
        <v>1963</v>
      </c>
    </row>
    <row r="52" spans="2:17" ht="13.8" x14ac:dyDescent="0.25">
      <c r="B52" s="10">
        <v>1964</v>
      </c>
      <c r="C52" s="13">
        <f>(Argentina!C52+Brazil!C52+Chile!C52+Colombia!C52+Mexico!C52+Venezuela!C52)/6</f>
        <v>45.965384023064665</v>
      </c>
      <c r="D52" s="13">
        <f>(Argentina!D52+Brazil!D52+Chile!D52+Colombia!D52+Mexico!D52+Venezuela!D52)/6</f>
        <v>90.259735021270714</v>
      </c>
      <c r="E52" s="22">
        <f>(Argentina!E52+Brazil!E52+Chile!E52+Colombia!E52+Mexico!E52+Venezuela!E52)/6</f>
        <v>154.12252874259309</v>
      </c>
      <c r="F52" s="13">
        <f>(Argentina!F52+Brazil!F52+Chile!F52+Colombia!F52+Mexico!F52+Venezuela!F52)/6</f>
        <v>80.783241429559396</v>
      </c>
      <c r="G52" s="17">
        <f>(Argentina!G52+Brazil!G52+Chile!G52+Colombia!G52+Mexico!G52+Venezuela!G52)/6</f>
        <v>150.53787995753905</v>
      </c>
      <c r="H52" s="15"/>
      <c r="I52" s="20">
        <f>(Argentina!I52+Brazil!I52+Chile!I52+Colombia!I52+Mexico!I52+Venezuela!I52)/6</f>
        <v>0.39442618903691634</v>
      </c>
      <c r="J52" s="14">
        <f>(Argentina!J52+Brazil!J52+Chile!J52+Colombia!J52+Mexico!J52+Venezuela!J52)/6</f>
        <v>0.42583917107920405</v>
      </c>
      <c r="K52" s="14">
        <f>(Argentina!K52+Brazil!K52+Chile!K52+Colombia!K52+Mexico!K52+Venezuela!K52)/6</f>
        <v>0.11861615212237316</v>
      </c>
      <c r="L52" s="21">
        <f>(Argentina!L52+Brazil!L52+Chile!L52+Colombia!L52+Mexico!L52+Venezuela!L52)/6</f>
        <v>6.1118487761506378E-2</v>
      </c>
      <c r="M52" s="12"/>
      <c r="N52" s="24">
        <f>(Argentina!N52+Brazil!N52+Chile!N52+Colombia!N52+Mexico!N52+Venezuela!N52)/6</f>
        <v>3.4863741202016993</v>
      </c>
      <c r="O52" s="23">
        <f>(Argentina!O52+Brazil!O52+Chile!O52+Colombia!O52+Mexico!O52+Venezuela!O52)/6</f>
        <v>0.55378811640918923</v>
      </c>
      <c r="P52" s="16">
        <f>(Argentina!P52+Brazil!P52+Chile!P52+Colombia!P52+Mexico!P52+Venezuela!P52)/6</f>
        <v>0.51943025388323105</v>
      </c>
      <c r="Q52" s="11">
        <v>1964</v>
      </c>
    </row>
    <row r="53" spans="2:17" ht="13.8" x14ac:dyDescent="0.25">
      <c r="B53" s="10">
        <v>1965</v>
      </c>
      <c r="C53" s="13">
        <f>(Argentina!C53+Brazil!C53+Chile!C53+Colombia!C53+Mexico!C53+Venezuela!C53)/6</f>
        <v>49.288684784021747</v>
      </c>
      <c r="D53" s="13">
        <f>(Argentina!D53+Brazil!D53+Chile!D53+Colombia!D53+Mexico!D53+Venezuela!D53)/6</f>
        <v>93.03436572489187</v>
      </c>
      <c r="E53" s="22">
        <f>(Argentina!E53+Brazil!E53+Chile!E53+Colombia!E53+Mexico!E53+Venezuela!E53)/6</f>
        <v>158.91612594991054</v>
      </c>
      <c r="F53" s="13">
        <f>(Argentina!F53+Brazil!F53+Chile!F53+Colombia!F53+Mexico!F53+Venezuela!F53)/6</f>
        <v>84.726384216050576</v>
      </c>
      <c r="G53" s="17">
        <f>(Argentina!G53+Brazil!G53+Chile!G53+Colombia!G53+Mexico!G53+Venezuela!G53)/6</f>
        <v>155.07166923406035</v>
      </c>
      <c r="H53" s="15"/>
      <c r="I53" s="20">
        <f>(Argentina!I53+Brazil!I53+Chile!I53+Colombia!I53+Mexico!I53+Venezuela!I53)/6</f>
        <v>0.38778261046415058</v>
      </c>
      <c r="J53" s="14">
        <f>(Argentina!J53+Brazil!J53+Chile!J53+Colombia!J53+Mexico!J53+Venezuela!J53)/6</f>
        <v>0.42869287451190341</v>
      </c>
      <c r="K53" s="14">
        <f>(Argentina!K53+Brazil!K53+Chile!K53+Colombia!K53+Mexico!K53+Venezuela!K53)/6</f>
        <v>0.12113301909430507</v>
      </c>
      <c r="L53" s="21">
        <f>(Argentina!L53+Brazil!L53+Chile!L53+Colombia!L53+Mexico!L53+Venezuela!L53)/6</f>
        <v>6.2391495929640987E-2</v>
      </c>
      <c r="M53" s="12"/>
      <c r="N53" s="24">
        <f>(Argentina!N53+Brazil!N53+Chile!N53+Colombia!N53+Mexico!N53+Venezuela!N53)/6</f>
        <v>3.3056384002393693</v>
      </c>
      <c r="O53" s="23">
        <f>(Argentina!O53+Brazil!O53+Chile!O53+Colombia!O53+Mexico!O53+Venezuela!O53)/6</f>
        <v>0.55850191816360395</v>
      </c>
      <c r="P53" s="16">
        <f>(Argentina!P53+Brazil!P53+Chile!P53+Colombia!P53+Mexico!P53+Venezuela!P53)/6</f>
        <v>0.52331475299468033</v>
      </c>
      <c r="Q53" s="11">
        <v>1965</v>
      </c>
    </row>
    <row r="54" spans="2:17" ht="13.8" x14ac:dyDescent="0.25">
      <c r="B54" s="10">
        <v>1966</v>
      </c>
      <c r="C54" s="13">
        <f>(Argentina!C54+Brazil!C54+Chile!C54+Colombia!C54+Mexico!C54+Venezuela!C54)/6</f>
        <v>50.459312071630556</v>
      </c>
      <c r="D54" s="13">
        <f>(Argentina!D54+Brazil!D54+Chile!D54+Colombia!D54+Mexico!D54+Venezuela!D54)/6</f>
        <v>95.326035424949495</v>
      </c>
      <c r="E54" s="22">
        <f>(Argentina!E54+Brazil!E54+Chile!E54+Colombia!E54+Mexico!E54+Venezuela!E54)/6</f>
        <v>162.22422196891125</v>
      </c>
      <c r="F54" s="13">
        <f>(Argentina!F54+Brazil!F54+Chile!F54+Colombia!F54+Mexico!F54+Venezuela!F54)/6</f>
        <v>87.092945297477783</v>
      </c>
      <c r="G54" s="17">
        <f>(Argentina!G54+Brazil!G54+Chile!G54+Colombia!G54+Mexico!G54+Venezuela!G54)/6</f>
        <v>156.87783014971879</v>
      </c>
      <c r="H54" s="15"/>
      <c r="I54" s="20">
        <f>(Argentina!I54+Brazil!I54+Chile!I54+Colombia!I54+Mexico!I54+Venezuela!I54)/6</f>
        <v>0.38133868971374901</v>
      </c>
      <c r="J54" s="14">
        <f>(Argentina!J54+Brazil!J54+Chile!J54+Colombia!J54+Mexico!J54+Venezuela!J54)/6</f>
        <v>0.43120515773743778</v>
      </c>
      <c r="K54" s="14">
        <f>(Argentina!K54+Brazil!K54+Chile!K54+Colombia!K54+Mexico!K54+Venezuela!K54)/6</f>
        <v>0.12375011617918692</v>
      </c>
      <c r="L54" s="21">
        <f>(Argentina!L54+Brazil!L54+Chile!L54+Colombia!L54+Mexico!L54+Venezuela!L54)/6</f>
        <v>6.3706036369626282E-2</v>
      </c>
      <c r="M54" s="12"/>
      <c r="N54" s="24">
        <f>(Argentina!N54+Brazil!N54+Chile!N54+Colombia!N54+Mexico!N54+Venezuela!N54)/6</f>
        <v>3.3245860670214924</v>
      </c>
      <c r="O54" s="23">
        <f>(Argentina!O54+Brazil!O54+Chile!O54+Colombia!O54+Mexico!O54+Venezuela!O54)/6</f>
        <v>0.55352226308939911</v>
      </c>
      <c r="P54" s="16">
        <f>(Argentina!P54+Brazil!P54+Chile!P54+Colombia!P54+Mexico!P54+Venezuela!P54)/6</f>
        <v>0.51826428636717348</v>
      </c>
      <c r="Q54" s="11">
        <v>1966</v>
      </c>
    </row>
    <row r="55" spans="2:17" ht="13.8" x14ac:dyDescent="0.25">
      <c r="B55" s="10">
        <v>1967</v>
      </c>
      <c r="C55" s="13">
        <f>(Argentina!C55+Brazil!C55+Chile!C55+Colombia!C55+Mexico!C55+Venezuela!C55)/6</f>
        <v>52.360079276353169</v>
      </c>
      <c r="D55" s="13">
        <f>(Argentina!D55+Brazil!D55+Chile!D55+Colombia!D55+Mexico!D55+Venezuela!D55)/6</f>
        <v>100.23260525444961</v>
      </c>
      <c r="E55" s="22">
        <f>(Argentina!E55+Brazil!E55+Chile!E55+Colombia!E55+Mexico!E55+Venezuela!E55)/6</f>
        <v>165.66632877635868</v>
      </c>
      <c r="F55" s="13">
        <f>(Argentina!F55+Brazil!F55+Chile!F55+Colombia!F55+Mexico!F55+Venezuela!F55)/6</f>
        <v>91.099380705986462</v>
      </c>
      <c r="G55" s="17">
        <f>(Argentina!G55+Brazil!G55+Chile!G55+Colombia!G55+Mexico!G55+Venezuela!G55)/6</f>
        <v>157.2219493005509</v>
      </c>
      <c r="H55" s="15"/>
      <c r="I55" s="20">
        <f>(Argentina!I55+Brazil!I55+Chile!I55+Colombia!I55+Mexico!I55+Venezuela!I55)/6</f>
        <v>0.37506997410606346</v>
      </c>
      <c r="J55" s="14">
        <f>(Argentina!J55+Brazil!J55+Chile!J55+Colombia!J55+Mexico!J55+Venezuela!J55)/6</f>
        <v>0.4335070407388022</v>
      </c>
      <c r="K55" s="14">
        <f>(Argentina!K55+Brazil!K55+Chile!K55+Colombia!K55+Mexico!K55+Venezuela!K55)/6</f>
        <v>0.12646457533410393</v>
      </c>
      <c r="L55" s="21">
        <f>(Argentina!L55+Brazil!L55+Chile!L55+Colombia!L55+Mexico!L55+Venezuela!L55)/6</f>
        <v>6.4958409821030447E-2</v>
      </c>
      <c r="M55" s="12"/>
      <c r="N55" s="24">
        <f>(Argentina!N55+Brazil!N55+Chile!N55+Colombia!N55+Mexico!N55+Venezuela!N55)/6</f>
        <v>3.279692186057956</v>
      </c>
      <c r="O55" s="23">
        <f>(Argentina!O55+Brazil!O55+Chile!O55+Colombia!O55+Mexico!O55+Venezuela!O55)/6</f>
        <v>0.57778533444757407</v>
      </c>
      <c r="P55" s="16">
        <f>(Argentina!P55+Brazil!P55+Chile!P55+Colombia!P55+Mexico!P55+Venezuela!P55)/6</f>
        <v>0.54009428073123866</v>
      </c>
      <c r="Q55" s="11">
        <v>1967</v>
      </c>
    </row>
    <row r="56" spans="2:17" ht="13.8" x14ac:dyDescent="0.25">
      <c r="B56" s="10">
        <v>1968</v>
      </c>
      <c r="C56" s="13">
        <f>(Argentina!C56+Brazil!C56+Chile!C56+Colombia!C56+Mexico!C56+Venezuela!C56)/6</f>
        <v>52.913934219449949</v>
      </c>
      <c r="D56" s="13">
        <f>(Argentina!D56+Brazil!D56+Chile!D56+Colombia!D56+Mexico!D56+Venezuela!D56)/6</f>
        <v>99.555806681705192</v>
      </c>
      <c r="E56" s="22">
        <f>(Argentina!E56+Brazil!E56+Chile!E56+Colombia!E56+Mexico!E56+Venezuela!E56)/6</f>
        <v>166.62284484062712</v>
      </c>
      <c r="F56" s="13">
        <f>(Argentina!F56+Brazil!F56+Chile!F56+Colombia!F56+Mexico!F56+Venezuela!F56)/6</f>
        <v>91.300394628490849</v>
      </c>
      <c r="G56" s="17">
        <f>(Argentina!G56+Brazil!G56+Chile!G56+Colombia!G56+Mexico!G56+Venezuela!G56)/6</f>
        <v>161.77684023933071</v>
      </c>
      <c r="H56" s="15"/>
      <c r="I56" s="20">
        <f>(Argentina!I56+Brazil!I56+Chile!I56+Colombia!I56+Mexico!I56+Venezuela!I56)/6</f>
        <v>0.36896440976724132</v>
      </c>
      <c r="J56" s="14">
        <f>(Argentina!J56+Brazil!J56+Chile!J56+Colombia!J56+Mexico!J56+Venezuela!J56)/6</f>
        <v>0.43550408336274127</v>
      </c>
      <c r="K56" s="14">
        <f>(Argentina!K56+Brazil!K56+Chile!K56+Colombia!K56+Mexico!K56+Venezuela!K56)/6</f>
        <v>0.12927704042590454</v>
      </c>
      <c r="L56" s="21">
        <f>(Argentina!L56+Brazil!L56+Chile!L56+Colombia!L56+Mexico!L56+Venezuela!L56)/6</f>
        <v>6.6254466444112939E-2</v>
      </c>
      <c r="M56" s="12"/>
      <c r="N56" s="24">
        <f>(Argentina!N56+Brazil!N56+Chile!N56+Colombia!N56+Mexico!N56+Venezuela!N56)/6</f>
        <v>3.3037496109981923</v>
      </c>
      <c r="O56" s="23">
        <f>(Argentina!O56+Brazil!O56+Chile!O56+Colombia!O56+Mexico!O56+Venezuela!O56)/6</f>
        <v>0.564432261543933</v>
      </c>
      <c r="P56" s="16">
        <f>(Argentina!P56+Brazil!P56+Chile!P56+Colombia!P56+Mexico!P56+Venezuela!P56)/6</f>
        <v>0.52716065411391277</v>
      </c>
      <c r="Q56" s="11">
        <v>1968</v>
      </c>
    </row>
    <row r="57" spans="2:17" ht="13.8" x14ac:dyDescent="0.25">
      <c r="B57" s="10">
        <v>1969</v>
      </c>
      <c r="C57" s="13">
        <f>(Argentina!C57+Brazil!C57+Chile!C57+Colombia!C57+Mexico!C57+Venezuela!C57)/6</f>
        <v>54.831110510695311</v>
      </c>
      <c r="D57" s="13">
        <f>(Argentina!D57+Brazil!D57+Chile!D57+Colombia!D57+Mexico!D57+Venezuela!D57)/6</f>
        <v>104.54348937566</v>
      </c>
      <c r="E57" s="22">
        <f>(Argentina!E57+Brazil!E57+Chile!E57+Colombia!E57+Mexico!E57+Venezuela!E57)/6</f>
        <v>170.74461276123759</v>
      </c>
      <c r="F57" s="13">
        <f>(Argentina!F57+Brazil!F57+Chile!F57+Colombia!F57+Mexico!F57+Venezuela!F57)/6</f>
        <v>95.352849654658073</v>
      </c>
      <c r="G57" s="17">
        <f>(Argentina!G57+Brazil!G57+Chile!G57+Colombia!G57+Mexico!G57+Venezuela!G57)/6</f>
        <v>169.8744195633065</v>
      </c>
      <c r="H57" s="15"/>
      <c r="I57" s="20">
        <f>(Argentina!I57+Brazil!I57+Chile!I57+Colombia!I57+Mexico!I57+Venezuela!I57)/6</f>
        <v>0.36300617439914556</v>
      </c>
      <c r="J57" s="14">
        <f>(Argentina!J57+Brazil!J57+Chile!J57+Colombia!J57+Mexico!J57+Venezuela!J57)/6</f>
        <v>0.43721094485611206</v>
      </c>
      <c r="K57" s="14">
        <f>(Argentina!K57+Brazil!K57+Chile!K57+Colombia!K57+Mexico!K57+Venezuela!K57)/6</f>
        <v>0.13218689645273196</v>
      </c>
      <c r="L57" s="21">
        <f>(Argentina!L57+Brazil!L57+Chile!L57+Colombia!L57+Mexico!L57+Venezuela!L57)/6</f>
        <v>6.7595984292010455E-2</v>
      </c>
      <c r="M57" s="12"/>
      <c r="N57" s="24">
        <f>(Argentina!N57+Brazil!N57+Chile!N57+Colombia!N57+Mexico!N57+Venezuela!N57)/6</f>
        <v>3.313777032273757</v>
      </c>
      <c r="O57" s="23">
        <f>(Argentina!O57+Brazil!O57+Chile!O57+Colombia!O57+Mexico!O57+Venezuela!O57)/6</f>
        <v>0.55618874198232982</v>
      </c>
      <c r="P57" s="16">
        <f>(Argentina!P57+Brazil!P57+Chile!P57+Colombia!P57+Mexico!P57+Venezuela!P57)/6</f>
        <v>0.51864068883875636</v>
      </c>
      <c r="Q57" s="11">
        <v>1969</v>
      </c>
    </row>
    <row r="58" spans="2:17" ht="13.8" x14ac:dyDescent="0.25">
      <c r="B58" s="10">
        <v>1970</v>
      </c>
      <c r="C58" s="13">
        <f>(Argentina!C58+Brazil!C58+Chile!C58+Colombia!C58+Mexico!C58+Venezuela!C58)/6</f>
        <v>57.301523850077949</v>
      </c>
      <c r="D58" s="13">
        <f>(Argentina!D58+Brazil!D58+Chile!D58+Colombia!D58+Mexico!D58+Venezuela!D58)/6</f>
        <v>105.37885145101058</v>
      </c>
      <c r="E58" s="22">
        <f>(Argentina!E58+Brazil!E58+Chile!E58+Colombia!E58+Mexico!E58+Venezuela!E58)/6</f>
        <v>175.80939638200584</v>
      </c>
      <c r="F58" s="13">
        <f>(Argentina!F58+Brazil!F58+Chile!F58+Colombia!F58+Mexico!F58+Venezuela!F58)/6</f>
        <v>97.730921529311971</v>
      </c>
      <c r="G58" s="17">
        <f>(Argentina!G58+Brazil!G58+Chile!G58+Colombia!G58+Mexico!G58+Venezuela!G58)/6</f>
        <v>178.29751845961542</v>
      </c>
      <c r="H58" s="15"/>
      <c r="I58" s="20">
        <f>(Argentina!I58+Brazil!I58+Chile!I58+Colombia!I58+Mexico!I58+Venezuela!I58)/6</f>
        <v>0.35797240467330299</v>
      </c>
      <c r="J58" s="14">
        <f>(Argentina!J58+Brazil!J58+Chile!J58+Colombia!J58+Mexico!J58+Venezuela!J58)/6</f>
        <v>0.43784804476955963</v>
      </c>
      <c r="K58" s="14">
        <f>(Argentina!K58+Brazil!K58+Chile!K58+Colombia!K58+Mexico!K58+Venezuela!K58)/6</f>
        <v>0.13519473302832311</v>
      </c>
      <c r="L58" s="21">
        <f>(Argentina!L58+Brazil!L58+Chile!L58+Colombia!L58+Mexico!L58+Venezuela!L58)/6</f>
        <v>6.898481752881426E-2</v>
      </c>
      <c r="M58" s="12"/>
      <c r="N58" s="24">
        <f>(Argentina!N58+Brazil!N58+Chile!N58+Colombia!N58+Mexico!N58+Venezuela!N58)/6</f>
        <v>3.2822018079764135</v>
      </c>
      <c r="O58" s="23">
        <f>(Argentina!O58+Brazil!O58+Chile!O58+Colombia!O58+Mexico!O58+Venezuela!O58)/6</f>
        <v>0.54910237712577847</v>
      </c>
      <c r="P58" s="16">
        <f>(Argentina!P58+Brazil!P58+Chile!P58+Colombia!P58+Mexico!P58+Venezuela!P58)/6</f>
        <v>0.51125903064131994</v>
      </c>
      <c r="Q58" s="11">
        <v>1970</v>
      </c>
    </row>
    <row r="59" spans="2:17" ht="13.8" x14ac:dyDescent="0.25">
      <c r="B59" s="10">
        <v>1971</v>
      </c>
      <c r="C59" s="13">
        <f>(Argentina!C59+Brazil!C59+Chile!C59+Colombia!C59+Mexico!C59+Venezuela!C59)/6</f>
        <v>59.967427543693525</v>
      </c>
      <c r="D59" s="13">
        <f>(Argentina!D59+Brazil!D59+Chile!D59+Colombia!D59+Mexico!D59+Venezuela!D59)/6</f>
        <v>114.03068644875981</v>
      </c>
      <c r="E59" s="22">
        <f>(Argentina!E59+Brazil!E59+Chile!E59+Colombia!E59+Mexico!E59+Venezuela!E59)/6</f>
        <v>184.21128924303528</v>
      </c>
      <c r="F59" s="13">
        <f>(Argentina!F59+Brazil!F59+Chile!F59+Colombia!F59+Mexico!F59+Venezuela!F59)/6</f>
        <v>104.72594208067123</v>
      </c>
      <c r="G59" s="17">
        <f>(Argentina!G59+Brazil!G59+Chile!G59+Colombia!G59+Mexico!G59+Venezuela!G59)/6</f>
        <v>186.40210629696836</v>
      </c>
      <c r="H59" s="15"/>
      <c r="I59" s="20">
        <f>(Argentina!I59+Brazil!I59+Chile!I59+Colombia!I59+Mexico!I59+Venezuela!I59)/6</f>
        <v>0.35352822494267544</v>
      </c>
      <c r="J59" s="14">
        <f>(Argentina!J59+Brazil!J59+Chile!J59+Colombia!J59+Mexico!J59+Venezuela!J59)/6</f>
        <v>0.4367661372292802</v>
      </c>
      <c r="K59" s="14">
        <f>(Argentina!K59+Brazil!K59+Chile!K59+Colombia!K59+Mexico!K59+Venezuela!K59)/6</f>
        <v>0.13923557664595773</v>
      </c>
      <c r="L59" s="21">
        <f>(Argentina!L59+Brazil!L59+Chile!L59+Colombia!L59+Mexico!L59+Venezuela!L59)/6</f>
        <v>7.0470061182086721E-2</v>
      </c>
      <c r="M59" s="12"/>
      <c r="N59" s="24">
        <f>(Argentina!N59+Brazil!N59+Chile!N59+Colombia!N59+Mexico!N59+Venezuela!N59)/6</f>
        <v>3.282287837309545</v>
      </c>
      <c r="O59" s="23">
        <f>(Argentina!O59+Brazil!O59+Chile!O59+Colombia!O59+Mexico!O59+Venezuela!O59)/6</f>
        <v>0.56127667471534093</v>
      </c>
      <c r="P59" s="16">
        <f>(Argentina!P59+Brazil!P59+Chile!P59+Colombia!P59+Mexico!P59+Venezuela!P59)/6</f>
        <v>0.52167511646605347</v>
      </c>
      <c r="Q59" s="11">
        <v>1971</v>
      </c>
    </row>
    <row r="60" spans="2:17" ht="13.8" x14ac:dyDescent="0.25">
      <c r="B60" s="10">
        <v>1972</v>
      </c>
      <c r="C60" s="13">
        <f>(Argentina!C60+Brazil!C60+Chile!C60+Colombia!C60+Mexico!C60+Venezuela!C60)/6</f>
        <v>59.892159256103241</v>
      </c>
      <c r="D60" s="13">
        <f>(Argentina!D60+Brazil!D60+Chile!D60+Colombia!D60+Mexico!D60+Venezuela!D60)/6</f>
        <v>115.3796111922786</v>
      </c>
      <c r="E60" s="22">
        <f>(Argentina!E60+Brazil!E60+Chile!E60+Colombia!E60+Mexico!E60+Venezuela!E60)/6</f>
        <v>186.17051980444884</v>
      </c>
      <c r="F60" s="13">
        <f>(Argentina!F60+Brazil!F60+Chile!F60+Colombia!F60+Mexico!F60+Venezuela!F60)/6</f>
        <v>106.33019697161188</v>
      </c>
      <c r="G60" s="17">
        <f>(Argentina!G60+Brazil!G60+Chile!G60+Colombia!G60+Mexico!G60+Venezuela!G60)/6</f>
        <v>189.4240897110021</v>
      </c>
      <c r="H60" s="15"/>
      <c r="I60" s="20">
        <f>(Argentina!I60+Brazil!I60+Chile!I60+Colombia!I60+Mexico!I60+Venezuela!I60)/6</f>
        <v>0.34949512337638883</v>
      </c>
      <c r="J60" s="14">
        <f>(Argentina!J60+Brazil!J60+Chile!J60+Colombia!J60+Mexico!J60+Venezuela!J60)/6</f>
        <v>0.43645112583410178</v>
      </c>
      <c r="K60" s="14">
        <f>(Argentina!K60+Brazil!K60+Chile!K60+Colombia!K60+Mexico!K60+Venezuela!K60)/6</f>
        <v>0.14198495796225971</v>
      </c>
      <c r="L60" s="21">
        <f>(Argentina!L60+Brazil!L60+Chile!L60+Colombia!L60+Mexico!L60+Venezuela!L60)/6</f>
        <v>7.206879282724965E-2</v>
      </c>
      <c r="M60" s="12"/>
      <c r="N60" s="24">
        <f>(Argentina!N60+Brazil!N60+Chile!N60+Colombia!N60+Mexico!N60+Venezuela!N60)/6</f>
        <v>3.3053336689163011</v>
      </c>
      <c r="O60" s="23">
        <f>(Argentina!O60+Brazil!O60+Chile!O60+Colombia!O60+Mexico!O60+Venezuela!O60)/6</f>
        <v>0.56655309592122316</v>
      </c>
      <c r="P60" s="16">
        <f>(Argentina!P60+Brazil!P60+Chile!P60+Colombia!P60+Mexico!P60+Venezuela!P60)/6</f>
        <v>0.52528169217669873</v>
      </c>
      <c r="Q60" s="11">
        <v>1972</v>
      </c>
    </row>
    <row r="61" spans="2:17" ht="13.8" x14ac:dyDescent="0.25">
      <c r="B61" s="10">
        <v>1973</v>
      </c>
      <c r="C61" s="13">
        <f>(Argentina!C61+Brazil!C61+Chile!C61+Colombia!C61+Mexico!C61+Venezuela!C61)/6</f>
        <v>59.70151671727627</v>
      </c>
      <c r="D61" s="13">
        <f>(Argentina!D61+Brazil!D61+Chile!D61+Colombia!D61+Mexico!D61+Venezuela!D61)/6</f>
        <v>110.58384061776064</v>
      </c>
      <c r="E61" s="22">
        <f>(Argentina!E61+Brazil!E61+Chile!E61+Colombia!E61+Mexico!E61+Venezuela!E61)/6</f>
        <v>174.64772271910124</v>
      </c>
      <c r="F61" s="13">
        <f>(Argentina!F61+Brazil!F61+Chile!F61+Colombia!F61+Mexico!F61+Venezuela!F61)/6</f>
        <v>102.18820541716957</v>
      </c>
      <c r="G61" s="17">
        <f>(Argentina!G61+Brazil!G61+Chile!G61+Colombia!G61+Mexico!G61+Venezuela!G61)/6</f>
        <v>194.54836166942883</v>
      </c>
      <c r="H61" s="15"/>
      <c r="I61" s="20">
        <f>(Argentina!I61+Brazil!I61+Chile!I61+Colombia!I61+Mexico!I61+Venezuela!I61)/6</f>
        <v>0.34689842760382672</v>
      </c>
      <c r="J61" s="14">
        <f>(Argentina!J61+Brazil!J61+Chile!J61+Colombia!J61+Mexico!J61+Venezuela!J61)/6</f>
        <v>0.43766762972766687</v>
      </c>
      <c r="K61" s="14">
        <f>(Argentina!K61+Brazil!K61+Chile!K61+Colombia!K61+Mexico!K61+Venezuela!K61)/6</f>
        <v>0.1414371631813677</v>
      </c>
      <c r="L61" s="21">
        <f>(Argentina!L61+Brazil!L61+Chile!L61+Colombia!L61+Mexico!L61+Venezuela!L61)/6</f>
        <v>7.3996779487138675E-2</v>
      </c>
      <c r="M61" s="12"/>
      <c r="N61" s="24">
        <f>(Argentina!N61+Brazil!N61+Chile!N61+Colombia!N61+Mexico!N61+Venezuela!N61)/6</f>
        <v>3.3170897863759943</v>
      </c>
      <c r="O61" s="23">
        <f>(Argentina!O61+Brazil!O61+Chile!O61+Colombia!O61+Mexico!O61+Venezuela!O61)/6</f>
        <v>0.53087058200579385</v>
      </c>
      <c r="P61" s="16">
        <f>(Argentina!P61+Brazil!P61+Chile!P61+Colombia!P61+Mexico!P61+Venezuela!P61)/6</f>
        <v>0.4915142814998561</v>
      </c>
      <c r="Q61" s="11">
        <v>1973</v>
      </c>
    </row>
    <row r="62" spans="2:17" ht="13.8" x14ac:dyDescent="0.25">
      <c r="B62" s="10">
        <v>1974</v>
      </c>
      <c r="C62" s="13">
        <f>(Argentina!C62+Brazil!C62+Chile!C62+Colombia!C62+Mexico!C62+Venezuela!C62)/6</f>
        <v>63.026204887460835</v>
      </c>
      <c r="D62" s="13">
        <f>(Argentina!D62+Brazil!D62+Chile!D62+Colombia!D62+Mexico!D62+Venezuela!D62)/6</f>
        <v>115.89690653846377</v>
      </c>
      <c r="E62" s="22">
        <f>(Argentina!E62+Brazil!E62+Chile!E62+Colombia!E62+Mexico!E62+Venezuela!E62)/6</f>
        <v>172.43406672201726</v>
      </c>
      <c r="F62" s="13">
        <f>(Argentina!F62+Brazil!F62+Chile!F62+Colombia!F62+Mexico!F62+Venezuela!F62)/6</f>
        <v>105.92778209010818</v>
      </c>
      <c r="G62" s="17">
        <f>(Argentina!G62+Brazil!G62+Chile!G62+Colombia!G62+Mexico!G62+Venezuela!G62)/6</f>
        <v>229.77596052613217</v>
      </c>
      <c r="H62" s="15"/>
      <c r="I62" s="20">
        <f>(Argentina!I62+Brazil!I62+Chile!I62+Colombia!I62+Mexico!I62+Venezuela!I62)/6</f>
        <v>0.3451895720320402</v>
      </c>
      <c r="J62" s="14">
        <f>(Argentina!J62+Brazil!J62+Chile!J62+Colombia!J62+Mexico!J62+Venezuela!J62)/6</f>
        <v>0.43651705571639798</v>
      </c>
      <c r="K62" s="14">
        <f>(Argentina!K62+Brazil!K62+Chile!K62+Colombia!K62+Mexico!K62+Venezuela!K62)/6</f>
        <v>0.14224706707049492</v>
      </c>
      <c r="L62" s="21">
        <f>(Argentina!L62+Brazil!L62+Chile!L62+Colombia!L62+Mexico!L62+Venezuela!L62)/6</f>
        <v>7.6046305181066851E-2</v>
      </c>
      <c r="M62" s="12"/>
      <c r="N62" s="24">
        <f>(Argentina!N62+Brazil!N62+Chile!N62+Colombia!N62+Mexico!N62+Venezuela!N62)/6</f>
        <v>3.0355890907956855</v>
      </c>
      <c r="O62" s="23">
        <f>(Argentina!O62+Brazil!O62+Chile!O62+Colombia!O62+Mexico!O62+Venezuela!O62)/6</f>
        <v>0.47999899165407761</v>
      </c>
      <c r="P62" s="16">
        <f>(Argentina!P62+Brazil!P62+Chile!P62+Colombia!P62+Mexico!P62+Venezuela!P62)/6</f>
        <v>0.44422891086887545</v>
      </c>
      <c r="Q62" s="11">
        <v>1974</v>
      </c>
    </row>
    <row r="63" spans="2:17" ht="13.8" x14ac:dyDescent="0.25">
      <c r="B63" s="10">
        <v>1975</v>
      </c>
      <c r="C63" s="13">
        <f>(Argentina!C63+Brazil!C63+Chile!C63+Colombia!C63+Mexico!C63+Venezuela!C63)/6</f>
        <v>59.081680576845635</v>
      </c>
      <c r="D63" s="13">
        <f>(Argentina!D63+Brazil!D63+Chile!D63+Colombia!D63+Mexico!D63+Venezuela!D63)/6</f>
        <v>116.55760436983667</v>
      </c>
      <c r="E63" s="22">
        <f>(Argentina!E63+Brazil!E63+Chile!E63+Colombia!E63+Mexico!E63+Venezuela!E63)/6</f>
        <v>175.1384060798276</v>
      </c>
      <c r="F63" s="13">
        <f>(Argentina!F63+Brazil!F63+Chile!F63+Colombia!F63+Mexico!F63+Venezuela!F63)/6</f>
        <v>105.82791301313898</v>
      </c>
      <c r="G63" s="17">
        <f>(Argentina!G63+Brazil!G63+Chile!G63+Colombia!G63+Mexico!G63+Venezuela!G63)/6</f>
        <v>221.65196120621067</v>
      </c>
      <c r="H63" s="15"/>
      <c r="I63" s="20">
        <f>(Argentina!I63+Brazil!I63+Chile!I63+Colombia!I63+Mexico!I63+Venezuela!I63)/6</f>
        <v>0.34283956803998433</v>
      </c>
      <c r="J63" s="14">
        <f>(Argentina!J63+Brazil!J63+Chile!J63+Colombia!J63+Mexico!J63+Venezuela!J63)/6</f>
        <v>0.43422782054977382</v>
      </c>
      <c r="K63" s="14">
        <f>(Argentina!K63+Brazil!K63+Chile!K63+Colombia!K63+Mexico!K63+Venezuela!K63)/6</f>
        <v>0.14496667245814582</v>
      </c>
      <c r="L63" s="21">
        <f>(Argentina!L63+Brazil!L63+Chile!L63+Colombia!L63+Mexico!L63+Venezuela!L63)/6</f>
        <v>7.7965938952096039E-2</v>
      </c>
      <c r="M63" s="12"/>
      <c r="N63" s="24">
        <f>(Argentina!N63+Brazil!N63+Chile!N63+Colombia!N63+Mexico!N63+Venezuela!N63)/6</f>
        <v>3.1356684649240942</v>
      </c>
      <c r="O63" s="23">
        <f>(Argentina!O63+Brazil!O63+Chile!O63+Colombia!O63+Mexico!O63+Venezuela!O63)/6</f>
        <v>0.50179013766379998</v>
      </c>
      <c r="P63" s="16">
        <f>(Argentina!P63+Brazil!P63+Chile!P63+Colombia!P63+Mexico!P63+Venezuela!P63)/6</f>
        <v>0.46314791303972247</v>
      </c>
      <c r="Q63" s="11">
        <v>1975</v>
      </c>
    </row>
    <row r="64" spans="2:17" ht="13.8" x14ac:dyDescent="0.25">
      <c r="B64" s="10">
        <v>1976</v>
      </c>
      <c r="C64" s="13">
        <f>(Argentina!C64+Brazil!C64+Chile!C64+Colombia!C64+Mexico!C64+Venezuela!C64)/6</f>
        <v>52.60217652603685</v>
      </c>
      <c r="D64" s="13">
        <f>(Argentina!D64+Brazil!D64+Chile!D64+Colombia!D64+Mexico!D64+Venezuela!D64)/6</f>
        <v>108.53580620534341</v>
      </c>
      <c r="E64" s="22">
        <f>(Argentina!E64+Brazil!E64+Chile!E64+Colombia!E64+Mexico!E64+Venezuela!E64)/6</f>
        <v>171.19687730657054</v>
      </c>
      <c r="F64" s="13">
        <f>(Argentina!F64+Brazil!F64+Chile!F64+Colombia!F64+Mexico!F64+Venezuela!F64)/6</f>
        <v>98.748522206579722</v>
      </c>
      <c r="G64" s="17">
        <f>(Argentina!G64+Brazil!G64+Chile!G64+Colombia!G64+Mexico!G64+Venezuela!G64)/6</f>
        <v>221.92926576272566</v>
      </c>
      <c r="H64" s="15"/>
      <c r="I64" s="20">
        <f>(Argentina!I64+Brazil!I64+Chile!I64+Colombia!I64+Mexico!I64+Venezuela!I64)/6</f>
        <v>0.33903448904833233</v>
      </c>
      <c r="J64" s="14">
        <f>(Argentina!J64+Brazil!J64+Chile!J64+Colombia!J64+Mexico!J64+Venezuela!J64)/6</f>
        <v>0.43603309727559902</v>
      </c>
      <c r="K64" s="14">
        <f>(Argentina!K64+Brazil!K64+Chile!K64+Colombia!K64+Mexico!K64+Venezuela!K64)/6</f>
        <v>0.14598155271558674</v>
      </c>
      <c r="L64" s="21">
        <f>(Argentina!L64+Brazil!L64+Chile!L64+Colombia!L64+Mexico!L64+Venezuela!L64)/6</f>
        <v>7.8950860960481914E-2</v>
      </c>
      <c r="M64" s="12"/>
      <c r="N64" s="24">
        <f>(Argentina!N64+Brazil!N64+Chile!N64+Colombia!N64+Mexico!N64+Venezuela!N64)/6</f>
        <v>3.4570799585715402</v>
      </c>
      <c r="O64" s="23">
        <f>(Argentina!O64+Brazil!O64+Chile!O64+Colombia!O64+Mexico!O64+Venezuela!O64)/6</f>
        <v>0.48018828517189399</v>
      </c>
      <c r="P64" s="16">
        <f>(Argentina!P64+Brazil!P64+Chile!P64+Colombia!P64+Mexico!P64+Venezuela!P64)/6</f>
        <v>0.4429144496418993</v>
      </c>
      <c r="Q64" s="11">
        <v>1976</v>
      </c>
    </row>
    <row r="65" spans="2:17" ht="13.8" x14ac:dyDescent="0.25">
      <c r="B65" s="10">
        <v>1977</v>
      </c>
      <c r="C65" s="13">
        <f>(Argentina!C65+Brazil!C65+Chile!C65+Colombia!C65+Mexico!C65+Venezuela!C65)/6</f>
        <v>51.988806496128667</v>
      </c>
      <c r="D65" s="13">
        <f>(Argentina!D65+Brazil!D65+Chile!D65+Colombia!D65+Mexico!D65+Venezuela!D65)/6</f>
        <v>111.31490510435896</v>
      </c>
      <c r="E65" s="22">
        <f>(Argentina!E65+Brazil!E65+Chile!E65+Colombia!E65+Mexico!E65+Venezuela!E65)/6</f>
        <v>175.46541584844678</v>
      </c>
      <c r="F65" s="13">
        <f>(Argentina!F65+Brazil!F65+Chile!F65+Colombia!F65+Mexico!F65+Venezuela!F65)/6</f>
        <v>100.51558855042587</v>
      </c>
      <c r="G65" s="17">
        <f>(Argentina!G65+Brazil!G65+Chile!G65+Colombia!G65+Mexico!G65+Venezuela!G65)/6</f>
        <v>223.50359265464871</v>
      </c>
      <c r="H65" s="15"/>
      <c r="I65" s="20">
        <f>(Argentina!I65+Brazil!I65+Chile!I65+Colombia!I65+Mexico!I65+Venezuela!I65)/6</f>
        <v>0.33530386405132262</v>
      </c>
      <c r="J65" s="14">
        <f>(Argentina!J65+Brazil!J65+Chile!J65+Colombia!J65+Mexico!J65+Venezuela!J65)/6</f>
        <v>0.43435909693179026</v>
      </c>
      <c r="K65" s="14">
        <f>(Argentina!K65+Brazil!K65+Chile!K65+Colombia!K65+Mexico!K65+Venezuela!K65)/6</f>
        <v>0.14875475679966643</v>
      </c>
      <c r="L65" s="21">
        <f>(Argentina!L65+Brazil!L65+Chile!L65+Colombia!L65+Mexico!L65+Venezuela!L65)/6</f>
        <v>8.158228221722065E-2</v>
      </c>
      <c r="M65" s="12"/>
      <c r="N65" s="24">
        <f>(Argentina!N65+Brazil!N65+Chile!N65+Colombia!N65+Mexico!N65+Venezuela!N65)/6</f>
        <v>3.5040792473500666</v>
      </c>
      <c r="O65" s="23">
        <f>(Argentina!O65+Brazil!O65+Chile!O65+Colombia!O65+Mexico!O65+Venezuela!O65)/6</f>
        <v>0.49113418972040152</v>
      </c>
      <c r="P65" s="16">
        <f>(Argentina!P65+Brazil!P65+Chile!P65+Colombia!P65+Mexico!P65+Venezuela!P65)/6</f>
        <v>0.45178869761352014</v>
      </c>
      <c r="Q65" s="11">
        <v>1977</v>
      </c>
    </row>
    <row r="66" spans="2:17" ht="13.8" x14ac:dyDescent="0.25">
      <c r="B66" s="10">
        <v>1978</v>
      </c>
      <c r="C66" s="13">
        <f>(Argentina!C66+Brazil!C66+Chile!C66+Colombia!C66+Mexico!C66+Venezuela!C66)/6</f>
        <v>54.010179527745144</v>
      </c>
      <c r="D66" s="13">
        <f>(Argentina!D66+Brazil!D66+Chile!D66+Colombia!D66+Mexico!D66+Venezuela!D66)/6</f>
        <v>111.98412056271029</v>
      </c>
      <c r="E66" s="22">
        <f>(Argentina!E66+Brazil!E66+Chile!E66+Colombia!E66+Mexico!E66+Venezuela!E66)/6</f>
        <v>180.74676355129569</v>
      </c>
      <c r="F66" s="13">
        <f>(Argentina!F66+Brazil!F66+Chile!F66+Colombia!F66+Mexico!F66+Venezuela!F66)/6</f>
        <v>103.12779442150678</v>
      </c>
      <c r="G66" s="17">
        <f>(Argentina!G66+Brazil!G66+Chile!G66+Colombia!G66+Mexico!G66+Venezuela!G66)/6</f>
        <v>220.79610899231511</v>
      </c>
      <c r="H66" s="15"/>
      <c r="I66" s="20">
        <f>(Argentina!I66+Brazil!I66+Chile!I66+Colombia!I66+Mexico!I66+Venezuela!I66)/6</f>
        <v>0.32724243863458952</v>
      </c>
      <c r="J66" s="14">
        <f>(Argentina!J66+Brazil!J66+Chile!J66+Colombia!J66+Mexico!J66+Venezuela!J66)/6</f>
        <v>0.44105103109218757</v>
      </c>
      <c r="K66" s="14">
        <f>(Argentina!K66+Brazil!K66+Chile!K66+Colombia!K66+Mexico!K66+Venezuela!K66)/6</f>
        <v>0.15043017193818617</v>
      </c>
      <c r="L66" s="21">
        <f>(Argentina!L66+Brazil!L66+Chile!L66+Colombia!L66+Mexico!L66+Venezuela!L66)/6</f>
        <v>8.1276358335036811E-2</v>
      </c>
      <c r="M66" s="12"/>
      <c r="N66" s="24">
        <f>(Argentina!N66+Brazil!N66+Chile!N66+Colombia!N66+Mexico!N66+Venezuela!N66)/6</f>
        <v>3.5180277605620005</v>
      </c>
      <c r="O66" s="23">
        <f>(Argentina!O66+Brazil!O66+Chile!O66+Colombia!O66+Mexico!O66+Venezuela!O66)/6</f>
        <v>0.4986738409687721</v>
      </c>
      <c r="P66" s="16">
        <f>(Argentina!P66+Brazil!P66+Chile!P66+Colombia!P66+Mexico!P66+Venezuela!P66)/6</f>
        <v>0.45915458930172831</v>
      </c>
      <c r="Q66" s="11">
        <v>1978</v>
      </c>
    </row>
    <row r="67" spans="2:17" ht="13.8" x14ac:dyDescent="0.25">
      <c r="B67" s="10">
        <v>1979</v>
      </c>
      <c r="C67" s="13">
        <f>(Argentina!C67+Brazil!C67+Chile!C67+Colombia!C67+Mexico!C67+Venezuela!C67)/6</f>
        <v>54.565506253519494</v>
      </c>
      <c r="D67" s="13">
        <f>(Argentina!D67+Brazil!D67+Chile!D67+Colombia!D67+Mexico!D67+Venezuela!D67)/6</f>
        <v>117.22905134063888</v>
      </c>
      <c r="E67" s="22">
        <f>(Argentina!E67+Brazil!E67+Chile!E67+Colombia!E67+Mexico!E67+Venezuela!E67)/6</f>
        <v>186.51437642599066</v>
      </c>
      <c r="F67" s="13">
        <f>(Argentina!F67+Brazil!F67+Chile!F67+Colombia!F67+Mexico!F67+Venezuela!F67)/6</f>
        <v>108.08445814110256</v>
      </c>
      <c r="G67" s="17">
        <f>(Argentina!G67+Brazil!G67+Chile!G67+Colombia!G67+Mexico!G67+Venezuela!G67)/6</f>
        <v>233.40507018052696</v>
      </c>
      <c r="H67" s="15"/>
      <c r="I67" s="20">
        <f>(Argentina!I67+Brazil!I67+Chile!I67+Colombia!I67+Mexico!I67+Venezuela!I67)/6</f>
        <v>0.31935515472757414</v>
      </c>
      <c r="J67" s="14">
        <f>(Argentina!J67+Brazil!J67+Chile!J67+Colombia!J67+Mexico!J67+Venezuela!J67)/6</f>
        <v>0.44847964702314697</v>
      </c>
      <c r="K67" s="14">
        <f>(Argentina!K67+Brazil!K67+Chile!K67+Colombia!K67+Mexico!K67+Venezuela!K67)/6</f>
        <v>0.14991542636266444</v>
      </c>
      <c r="L67" s="21">
        <f>(Argentina!L67+Brazil!L67+Chile!L67+Colombia!L67+Mexico!L67+Venezuela!L67)/6</f>
        <v>8.2249771886614323E-2</v>
      </c>
      <c r="M67" s="12"/>
      <c r="N67" s="24">
        <f>(Argentina!N67+Brazil!N67+Chile!N67+Colombia!N67+Mexico!N67+Venezuela!N67)/6</f>
        <v>3.6416629668591161</v>
      </c>
      <c r="O67" s="23">
        <f>(Argentina!O67+Brazil!O67+Chile!O67+Colombia!O67+Mexico!O67+Venezuela!O67)/6</f>
        <v>0.49520666277904324</v>
      </c>
      <c r="P67" s="16">
        <f>(Argentina!P67+Brazil!P67+Chile!P67+Colombia!P67+Mexico!P67+Venezuela!P67)/6</f>
        <v>0.45541898369245787</v>
      </c>
      <c r="Q67" s="11">
        <v>1979</v>
      </c>
    </row>
    <row r="68" spans="2:17" ht="13.8" x14ac:dyDescent="0.25">
      <c r="B68" s="10">
        <v>1980</v>
      </c>
      <c r="C68" s="13">
        <f>(Argentina!C68+Brazil!C68+Chile!C68+Colombia!C68+Mexico!C68+Venezuela!C68)/6</f>
        <v>56.720170691494054</v>
      </c>
      <c r="D68" s="13">
        <f>(Argentina!D68+Brazil!D68+Chile!D68+Colombia!D68+Mexico!D68+Venezuela!D68)/6</f>
        <v>119.31205264840163</v>
      </c>
      <c r="E68" s="22">
        <f>(Argentina!E68+Brazil!E68+Chile!E68+Colombia!E68+Mexico!E68+Venezuela!E68)/6</f>
        <v>189.04743501577812</v>
      </c>
      <c r="F68" s="13">
        <f>(Argentina!F68+Brazil!F68+Chile!F68+Colombia!F68+Mexico!F68+Venezuela!F68)/6</f>
        <v>111.14535497080442</v>
      </c>
      <c r="G68" s="17">
        <f>(Argentina!G68+Brazil!G68+Chile!G68+Colombia!G68+Mexico!G68+Venezuela!G68)/6</f>
        <v>235.51803084890113</v>
      </c>
      <c r="H68" s="15"/>
      <c r="I68" s="20">
        <f>(Argentina!I68+Brazil!I68+Chile!I68+Colombia!I68+Mexico!I68+Venezuela!I68)/6</f>
        <v>0.31449909470822773</v>
      </c>
      <c r="J68" s="14">
        <f>(Argentina!J68+Brazil!J68+Chile!J68+Colombia!J68+Mexico!J68+Venezuela!J68)/6</f>
        <v>0.44950401332456774</v>
      </c>
      <c r="K68" s="14">
        <f>(Argentina!K68+Brazil!K68+Chile!K68+Colombia!K68+Mexico!K68+Venezuela!K68)/6</f>
        <v>0.15353649615111983</v>
      </c>
      <c r="L68" s="21">
        <f>(Argentina!L68+Brazil!L68+Chile!L68+Colombia!L68+Mexico!L68+Venezuela!L68)/6</f>
        <v>8.2460395816084761E-2</v>
      </c>
      <c r="M68" s="12"/>
      <c r="N68" s="24">
        <f>(Argentina!N68+Brazil!N68+Chile!N68+Colombia!N68+Mexico!N68+Venezuela!N68)/6</f>
        <v>3.4931153284801901</v>
      </c>
      <c r="O68" s="23">
        <f>(Argentina!O68+Brazil!O68+Chile!O68+Colombia!O68+Mexico!O68+Venezuela!O68)/6</f>
        <v>0.4970059458884572</v>
      </c>
      <c r="P68" s="16">
        <f>(Argentina!P68+Brazil!P68+Chile!P68+Colombia!P68+Mexico!P68+Venezuela!P68)/6</f>
        <v>0.4566584272028571</v>
      </c>
      <c r="Q68" s="11">
        <v>1980</v>
      </c>
    </row>
    <row r="69" spans="2:17" ht="13.8" x14ac:dyDescent="0.25">
      <c r="B69" s="10">
        <v>1981</v>
      </c>
      <c r="C69" s="13">
        <f>(Argentina!C69+Brazil!C69+Chile!C69+Colombia!C69+Mexico!C69+Venezuela!C69)/6</f>
        <v>58.414657591317109</v>
      </c>
      <c r="D69" s="13">
        <f>(Argentina!D69+Brazil!D69+Chile!D69+Colombia!D69+Mexico!D69+Venezuela!D69)/6</f>
        <v>119.71901548518035</v>
      </c>
      <c r="E69" s="22">
        <f>(Argentina!E69+Brazil!E69+Chile!E69+Colombia!E69+Mexico!E69+Venezuela!E69)/6</f>
        <v>192.27363002348343</v>
      </c>
      <c r="F69" s="13">
        <f>(Argentina!F69+Brazil!F69+Chile!F69+Colombia!F69+Mexico!F69+Venezuela!F69)/6</f>
        <v>112.44444986344043</v>
      </c>
      <c r="G69" s="17">
        <f>(Argentina!G69+Brazil!G69+Chile!G69+Colombia!G69+Mexico!G69+Venezuela!G69)/6</f>
        <v>225.33281753676161</v>
      </c>
      <c r="H69" s="15"/>
      <c r="I69" s="20">
        <f>(Argentina!I69+Brazil!I69+Chile!I69+Colombia!I69+Mexico!I69+Venezuela!I69)/6</f>
        <v>0.30839657319486274</v>
      </c>
      <c r="J69" s="14">
        <f>(Argentina!J69+Brazil!J69+Chile!J69+Colombia!J69+Mexico!J69+Venezuela!J69)/6</f>
        <v>0.45293800520087674</v>
      </c>
      <c r="K69" s="14">
        <f>(Argentina!K69+Brazil!K69+Chile!K69+Colombia!K69+Mexico!K69+Venezuela!K69)/6</f>
        <v>0.15550890744911836</v>
      </c>
      <c r="L69" s="21">
        <f>(Argentina!L69+Brazil!L69+Chile!L69+Colombia!L69+Mexico!L69+Venezuela!L69)/6</f>
        <v>8.3156514155142122E-2</v>
      </c>
      <c r="M69" s="12"/>
      <c r="N69" s="24">
        <f>(Argentina!N69+Brazil!N69+Chile!N69+Colombia!N69+Mexico!N69+Venezuela!N69)/6</f>
        <v>3.3556115369017401</v>
      </c>
      <c r="O69" s="23">
        <f>(Argentina!O69+Brazil!O69+Chile!O69+Colombia!O69+Mexico!O69+Venezuela!O69)/6</f>
        <v>0.5247717478577506</v>
      </c>
      <c r="P69" s="16">
        <f>(Argentina!P69+Brazil!P69+Chile!P69+Colombia!P69+Mexico!P69+Venezuela!P69)/6</f>
        <v>0.48167917445776021</v>
      </c>
      <c r="Q69" s="11">
        <v>1981</v>
      </c>
    </row>
    <row r="70" spans="2:17" ht="13.8" x14ac:dyDescent="0.25">
      <c r="B70" s="10">
        <v>1982</v>
      </c>
      <c r="C70" s="13">
        <f>(Argentina!C70+Brazil!C70+Chile!C70+Colombia!C70+Mexico!C70+Venezuela!C70)/6</f>
        <v>57.30818522236121</v>
      </c>
      <c r="D70" s="13">
        <f>(Argentina!D70+Brazil!D70+Chile!D70+Colombia!D70+Mexico!D70+Venezuela!D70)/6</f>
        <v>115.14706694883672</v>
      </c>
      <c r="E70" s="22">
        <f>(Argentina!E70+Brazil!E70+Chile!E70+Colombia!E70+Mexico!E70+Venezuela!E70)/6</f>
        <v>194.21647115872852</v>
      </c>
      <c r="F70" s="13">
        <f>(Argentina!F70+Brazil!F70+Chile!F70+Colombia!F70+Mexico!F70+Venezuela!F70)/6</f>
        <v>108.79908349261393</v>
      </c>
      <c r="G70" s="17">
        <f>(Argentina!G70+Brazil!G70+Chile!G70+Colombia!G70+Mexico!G70+Venezuela!G70)/6</f>
        <v>209.77896839829748</v>
      </c>
      <c r="H70" s="15"/>
      <c r="I70" s="20">
        <f>(Argentina!I70+Brazil!I70+Chile!I70+Colombia!I70+Mexico!I70+Venezuela!I70)/6</f>
        <v>0.30630456809585999</v>
      </c>
      <c r="J70" s="14">
        <f>(Argentina!J70+Brazil!J70+Chile!J70+Colombia!J70+Mexico!J70+Venezuela!J70)/6</f>
        <v>0.45548945572824184</v>
      </c>
      <c r="K70" s="14">
        <f>(Argentina!K70+Brazil!K70+Chile!K70+Colombia!K70+Mexico!K70+Venezuela!K70)/6</f>
        <v>0.15445840992766516</v>
      </c>
      <c r="L70" s="21">
        <f>(Argentina!L70+Brazil!L70+Chile!L70+Colombia!L70+Mexico!L70+Venezuela!L70)/6</f>
        <v>8.3747566248233082E-2</v>
      </c>
      <c r="M70" s="12"/>
      <c r="N70" s="24">
        <f>(Argentina!N70+Brazil!N70+Chile!N70+Colombia!N70+Mexico!N70+Venezuela!N70)/6</f>
        <v>3.4682508783146702</v>
      </c>
      <c r="O70" s="23">
        <f>(Argentina!O70+Brazil!O70+Chile!O70+Colombia!O70+Mexico!O70+Venezuela!O70)/6</f>
        <v>0.55191880655055592</v>
      </c>
      <c r="P70" s="16">
        <f>(Argentina!P70+Brazil!P70+Chile!P70+Colombia!P70+Mexico!P70+Venezuela!P70)/6</f>
        <v>0.50620606297265069</v>
      </c>
      <c r="Q70" s="11">
        <v>1982</v>
      </c>
    </row>
    <row r="71" spans="2:17" ht="13.8" x14ac:dyDescent="0.25">
      <c r="B71" s="10">
        <v>1983</v>
      </c>
      <c r="C71" s="13">
        <f>(Argentina!C71+Brazil!C71+Chile!C71+Colombia!C71+Mexico!C71+Venezuela!C71)/6</f>
        <v>59.252809581247611</v>
      </c>
      <c r="D71" s="13">
        <f>(Argentina!D71+Brazil!D71+Chile!D71+Colombia!D71+Mexico!D71+Venezuela!D71)/6</f>
        <v>109.40552315025759</v>
      </c>
      <c r="E71" s="22">
        <f>(Argentina!E71+Brazil!E71+Chile!E71+Colombia!E71+Mexico!E71+Venezuela!E71)/6</f>
        <v>190.91404523853018</v>
      </c>
      <c r="F71" s="13">
        <f>(Argentina!F71+Brazil!F71+Chile!F71+Colombia!F71+Mexico!F71+Venezuela!F71)/6</f>
        <v>106.69825334492184</v>
      </c>
      <c r="G71" s="17">
        <f>(Argentina!G71+Brazil!G71+Chile!G71+Colombia!G71+Mexico!G71+Venezuela!G71)/6</f>
        <v>199.02996186837524</v>
      </c>
      <c r="H71" s="15"/>
      <c r="I71" s="20">
        <f>(Argentina!I71+Brazil!I71+Chile!I71+Colombia!I71+Mexico!I71+Venezuela!I71)/6</f>
        <v>0.30367832630160918</v>
      </c>
      <c r="J71" s="14">
        <f>(Argentina!J71+Brazil!J71+Chile!J71+Colombia!J71+Mexico!J71+Venezuela!J71)/6</f>
        <v>0.455688907049423</v>
      </c>
      <c r="K71" s="14">
        <f>(Argentina!K71+Brazil!K71+Chile!K71+Colombia!K71+Mexico!K71+Venezuela!K71)/6</f>
        <v>0.15497707177118994</v>
      </c>
      <c r="L71" s="21">
        <f>(Argentina!L71+Brazil!L71+Chile!L71+Colombia!L71+Mexico!L71+Venezuela!L71)/6</f>
        <v>8.5655694877777869E-2</v>
      </c>
      <c r="M71" s="12"/>
      <c r="N71" s="24">
        <f>(Argentina!N71+Brazil!N71+Chile!N71+Colombia!N71+Mexico!N71+Venezuela!N71)/6</f>
        <v>3.3770863630563936</v>
      </c>
      <c r="O71" s="23">
        <f>(Argentina!O71+Brazil!O71+Chile!O71+Colombia!O71+Mexico!O71+Venezuela!O71)/6</f>
        <v>0.56508552617260255</v>
      </c>
      <c r="P71" s="16">
        <f>(Argentina!P71+Brazil!P71+Chile!P71+Colombia!P71+Mexico!P71+Venezuela!P71)/6</f>
        <v>0.51716186076741488</v>
      </c>
      <c r="Q71" s="11">
        <v>1983</v>
      </c>
    </row>
    <row r="72" spans="2:17" ht="13.8" x14ac:dyDescent="0.25">
      <c r="B72" s="10">
        <v>1984</v>
      </c>
      <c r="C72" s="13">
        <f>(Argentina!C72+Brazil!C72+Chile!C72+Colombia!C72+Mexico!C72+Venezuela!C72)/6</f>
        <v>56.968992784305222</v>
      </c>
      <c r="D72" s="13">
        <f>(Argentina!D72+Brazil!D72+Chile!D72+Colombia!D72+Mexico!D72+Venezuela!D72)/6</f>
        <v>119.14268564424277</v>
      </c>
      <c r="E72" s="22">
        <f>(Argentina!E72+Brazil!E72+Chile!E72+Colombia!E72+Mexico!E72+Venezuela!E72)/6</f>
        <v>190.72337804529016</v>
      </c>
      <c r="F72" s="13">
        <f>(Argentina!F72+Brazil!F72+Chile!F72+Colombia!F72+Mexico!F72+Venezuela!F72)/6</f>
        <v>111.84277735262725</v>
      </c>
      <c r="G72" s="17">
        <f>(Argentina!G72+Brazil!G72+Chile!G72+Colombia!G72+Mexico!G72+Venezuela!G72)/6</f>
        <v>214.27647859307248</v>
      </c>
      <c r="H72" s="15"/>
      <c r="I72" s="20">
        <f>(Argentina!I72+Brazil!I72+Chile!I72+Colombia!I72+Mexico!I72+Venezuela!I72)/6</f>
        <v>0.30159068512657633</v>
      </c>
      <c r="J72" s="14">
        <f>(Argentina!J72+Brazil!J72+Chile!J72+Colombia!J72+Mexico!J72+Venezuela!J72)/6</f>
        <v>0.45562473703091438</v>
      </c>
      <c r="K72" s="14">
        <f>(Argentina!K72+Brazil!K72+Chile!K72+Colombia!K72+Mexico!K72+Venezuela!K72)/6</f>
        <v>0.15512966515443513</v>
      </c>
      <c r="L72" s="21">
        <f>(Argentina!L72+Brazil!L72+Chile!L72+Colombia!L72+Mexico!L72+Venezuela!L72)/6</f>
        <v>8.7654912688074085E-2</v>
      </c>
      <c r="M72" s="12"/>
      <c r="N72" s="24">
        <f>(Argentina!N72+Brazil!N72+Chile!N72+Colombia!N72+Mexico!N72+Venezuela!N72)/6</f>
        <v>3.4982404144031753</v>
      </c>
      <c r="O72" s="23">
        <f>(Argentina!O72+Brazil!O72+Chile!O72+Colombia!O72+Mexico!O72+Venezuela!O72)/6</f>
        <v>0.55967666231639568</v>
      </c>
      <c r="P72" s="16">
        <f>(Argentina!P72+Brazil!P72+Chile!P72+Colombia!P72+Mexico!P72+Venezuela!P72)/6</f>
        <v>0.51132732525636648</v>
      </c>
      <c r="Q72" s="11">
        <v>1984</v>
      </c>
    </row>
    <row r="73" spans="2:17" ht="13.8" x14ac:dyDescent="0.25">
      <c r="B73" s="10">
        <v>1985</v>
      </c>
      <c r="C73" s="13">
        <f>(Argentina!C73+Brazil!C73+Chile!C73+Colombia!C73+Mexico!C73+Venezuela!C73)/6</f>
        <v>52.004078150391166</v>
      </c>
      <c r="D73" s="13">
        <f>(Argentina!D73+Brazil!D73+Chile!D73+Colombia!D73+Mexico!D73+Venezuela!D73)/6</f>
        <v>108.52662795672121</v>
      </c>
      <c r="E73" s="22">
        <f>(Argentina!E73+Brazil!E73+Chile!E73+Colombia!E73+Mexico!E73+Venezuela!E73)/6</f>
        <v>179.3689963610864</v>
      </c>
      <c r="F73" s="13">
        <f>(Argentina!F73+Brazil!F73+Chile!F73+Colombia!F73+Mexico!F73+Venezuela!F73)/6</f>
        <v>102.15956330116258</v>
      </c>
      <c r="G73" s="17">
        <f>(Argentina!G73+Brazil!G73+Chile!G73+Colombia!G73+Mexico!G73+Venezuela!G73)/6</f>
        <v>205.63789167958808</v>
      </c>
      <c r="H73" s="15"/>
      <c r="I73" s="20">
        <f>(Argentina!I73+Brazil!I73+Chile!I73+Colombia!I73+Mexico!I73+Venezuela!I73)/6</f>
        <v>0.29925460765531664</v>
      </c>
      <c r="J73" s="14">
        <f>(Argentina!J73+Brazil!J73+Chile!J73+Colombia!J73+Mexico!J73+Venezuela!J73)/6</f>
        <v>0.45474319278648662</v>
      </c>
      <c r="K73" s="14">
        <f>(Argentina!K73+Brazil!K73+Chile!K73+Colombia!K73+Mexico!K73+Venezuela!K73)/6</f>
        <v>0.15609954930481215</v>
      </c>
      <c r="L73" s="21">
        <f>(Argentina!L73+Brazil!L73+Chile!L73+Colombia!L73+Mexico!L73+Venezuela!L73)/6</f>
        <v>8.9902650253384578E-2</v>
      </c>
      <c r="M73" s="12"/>
      <c r="N73" s="24">
        <f>(Argentina!N73+Brazil!N73+Chile!N73+Colombia!N73+Mexico!N73+Venezuela!N73)/6</f>
        <v>3.5017140660562158</v>
      </c>
      <c r="O73" s="23">
        <f>(Argentina!O73+Brazil!O73+Chile!O73+Colombia!O73+Mexico!O73+Venezuela!O73)/6</f>
        <v>0.53072429414760347</v>
      </c>
      <c r="P73" s="16">
        <f>(Argentina!P73+Brazil!P73+Chile!P73+Colombia!P73+Mexico!P73+Venezuela!P73)/6</f>
        <v>0.48392818946252886</v>
      </c>
      <c r="Q73" s="11">
        <v>1985</v>
      </c>
    </row>
    <row r="74" spans="2:17" ht="13.8" x14ac:dyDescent="0.25">
      <c r="B74" s="10">
        <v>1986</v>
      </c>
      <c r="C74" s="13">
        <f>(Argentina!C74+Brazil!C74+Chile!C74+Colombia!C74+Mexico!C74+Venezuela!C74)/6</f>
        <v>52.766381544673543</v>
      </c>
      <c r="D74" s="13">
        <f>(Argentina!D74+Brazil!D74+Chile!D74+Colombia!D74+Mexico!D74+Venezuela!D74)/6</f>
        <v>111.56088611079512</v>
      </c>
      <c r="E74" s="22">
        <f>(Argentina!E74+Brazil!E74+Chile!E74+Colombia!E74+Mexico!E74+Venezuela!E74)/6</f>
        <v>178.34777816976444</v>
      </c>
      <c r="F74" s="13">
        <f>(Argentina!F74+Brazil!F74+Chile!F74+Colombia!F74+Mexico!F74+Venezuela!F74)/6</f>
        <v>103.80488951403561</v>
      </c>
      <c r="G74" s="17">
        <f>(Argentina!G74+Brazil!G74+Chile!G74+Colombia!G74+Mexico!G74+Venezuela!G74)/6</f>
        <v>198.25945494991819</v>
      </c>
      <c r="H74" s="15"/>
      <c r="I74" s="20">
        <f>(Argentina!I74+Brazil!I74+Chile!I74+Colombia!I74+Mexico!I74+Venezuela!I74)/6</f>
        <v>0.29815794459248046</v>
      </c>
      <c r="J74" s="14">
        <f>(Argentina!J74+Brazil!J74+Chile!J74+Colombia!J74+Mexico!J74+Venezuela!J74)/6</f>
        <v>0.4528479682051339</v>
      </c>
      <c r="K74" s="14">
        <f>(Argentina!K74+Brazil!K74+Chile!K74+Colombia!K74+Mexico!K74+Venezuela!K74)/6</f>
        <v>0.15767623456345739</v>
      </c>
      <c r="L74" s="21">
        <f>(Argentina!L74+Brazil!L74+Chile!L74+Colombia!L74+Mexico!L74+Venezuela!L74)/6</f>
        <v>9.1317852638928318E-2</v>
      </c>
      <c r="M74" s="12"/>
      <c r="N74" s="24">
        <f>(Argentina!N74+Brazil!N74+Chile!N74+Colombia!N74+Mexico!N74+Venezuela!N74)/6</f>
        <v>3.4500307221208399</v>
      </c>
      <c r="O74" s="23">
        <f>(Argentina!O74+Brazil!O74+Chile!O74+Colombia!O74+Mexico!O74+Venezuela!O74)/6</f>
        <v>0.55029261139316699</v>
      </c>
      <c r="P74" s="16">
        <f>(Argentina!P74+Brazil!P74+Chile!P74+Colombia!P74+Mexico!P74+Venezuela!P74)/6</f>
        <v>0.50118238938001769</v>
      </c>
      <c r="Q74" s="11">
        <v>1986</v>
      </c>
    </row>
    <row r="75" spans="2:17" ht="13.8" x14ac:dyDescent="0.25">
      <c r="B75" s="10">
        <v>1987</v>
      </c>
      <c r="C75" s="13">
        <f>(Argentina!C75+Brazil!C75+Chile!C75+Colombia!C75+Mexico!C75+Venezuela!C75)/6</f>
        <v>51.274577852124089</v>
      </c>
      <c r="D75" s="13">
        <f>(Argentina!D75+Brazil!D75+Chile!D75+Colombia!D75+Mexico!D75+Venezuela!D75)/6</f>
        <v>105.39828453565734</v>
      </c>
      <c r="E75" s="22">
        <f>(Argentina!E75+Brazil!E75+Chile!E75+Colombia!E75+Mexico!E75+Venezuela!E75)/6</f>
        <v>171.08754324550819</v>
      </c>
      <c r="F75" s="13">
        <f>(Argentina!F75+Brazil!F75+Chile!F75+Colombia!F75+Mexico!F75+Venezuela!F75)/6</f>
        <v>99.482579767286964</v>
      </c>
      <c r="G75" s="17">
        <f>(Argentina!G75+Brazil!G75+Chile!G75+Colombia!G75+Mexico!G75+Venezuela!G75)/6</f>
        <v>206.22169489978319</v>
      </c>
      <c r="H75" s="15"/>
      <c r="I75" s="20">
        <f>(Argentina!I75+Brazil!I75+Chile!I75+Colombia!I75+Mexico!I75+Venezuela!I75)/6</f>
        <v>0.29458738548304358</v>
      </c>
      <c r="J75" s="14">
        <f>(Argentina!J75+Brazil!J75+Chile!J75+Colombia!J75+Mexico!J75+Venezuela!J75)/6</f>
        <v>0.45543531933015474</v>
      </c>
      <c r="K75" s="14">
        <f>(Argentina!K75+Brazil!K75+Chile!K75+Colombia!K75+Mexico!K75+Venezuela!K75)/6</f>
        <v>0.15713175825407602</v>
      </c>
      <c r="L75" s="21">
        <f>(Argentina!L75+Brazil!L75+Chile!L75+Colombia!L75+Mexico!L75+Venezuela!L75)/6</f>
        <v>9.2845536932725667E-2</v>
      </c>
      <c r="M75" s="12"/>
      <c r="N75" s="24">
        <f>(Argentina!N75+Brazil!N75+Chile!N75+Colombia!N75+Mexico!N75+Venezuela!N75)/6</f>
        <v>3.3783161740723506</v>
      </c>
      <c r="O75" s="23">
        <f>(Argentina!O75+Brazil!O75+Chile!O75+Colombia!O75+Mexico!O75+Venezuela!O75)/6</f>
        <v>0.51269238062242195</v>
      </c>
      <c r="P75" s="16">
        <f>(Argentina!P75+Brazil!P75+Chile!P75+Colombia!P75+Mexico!P75+Venezuela!P75)/6</f>
        <v>0.46622901198525785</v>
      </c>
      <c r="Q75" s="11">
        <v>1987</v>
      </c>
    </row>
    <row r="76" spans="2:17" ht="13.8" x14ac:dyDescent="0.25">
      <c r="B76" s="10">
        <v>1988</v>
      </c>
      <c r="C76" s="13">
        <f>(Argentina!C76+Brazil!C76+Chile!C76+Colombia!C76+Mexico!C76+Venezuela!C76)/6</f>
        <v>48.060661049908894</v>
      </c>
      <c r="D76" s="13">
        <f>(Argentina!D76+Brazil!D76+Chile!D76+Colombia!D76+Mexico!D76+Venezuela!D76)/6</f>
        <v>103.88258250098862</v>
      </c>
      <c r="E76" s="22">
        <f>(Argentina!E76+Brazil!E76+Chile!E76+Colombia!E76+Mexico!E76+Venezuela!E76)/6</f>
        <v>167.96823352437931</v>
      </c>
      <c r="F76" s="13">
        <f>(Argentina!F76+Brazil!F76+Chile!F76+Colombia!F76+Mexico!F76+Venezuela!F76)/6</f>
        <v>97.167357028701872</v>
      </c>
      <c r="G76" s="17">
        <f>(Argentina!G76+Brazil!G76+Chile!G76+Colombia!G76+Mexico!G76+Venezuela!G76)/6</f>
        <v>206.22020278749937</v>
      </c>
      <c r="H76" s="15"/>
      <c r="I76" s="20">
        <f>(Argentina!I76+Brazil!I76+Chile!I76+Colombia!I76+Mexico!I76+Venezuela!I76)/6</f>
        <v>0.29122897405403864</v>
      </c>
      <c r="J76" s="14">
        <f>(Argentina!J76+Brazil!J76+Chile!J76+Colombia!J76+Mexico!J76+Venezuela!J76)/6</f>
        <v>0.4568227471978395</v>
      </c>
      <c r="K76" s="14">
        <f>(Argentina!K76+Brazil!K76+Chile!K76+Colombia!K76+Mexico!K76+Venezuela!K76)/6</f>
        <v>0.15756005932593672</v>
      </c>
      <c r="L76" s="21">
        <f>(Argentina!L76+Brazil!L76+Chile!L76+Colombia!L76+Mexico!L76+Venezuela!L76)/6</f>
        <v>9.4388219422185227E-2</v>
      </c>
      <c r="M76" s="12"/>
      <c r="N76" s="24">
        <f>(Argentina!N76+Brazil!N76+Chile!N76+Colombia!N76+Mexico!N76+Venezuela!N76)/6</f>
        <v>3.6134463822058951</v>
      </c>
      <c r="O76" s="23">
        <f>(Argentina!O76+Brazil!O76+Chile!O76+Colombia!O76+Mexico!O76+Venezuela!O76)/6</f>
        <v>0.50080954898646046</v>
      </c>
      <c r="P76" s="16">
        <f>(Argentina!P76+Brazil!P76+Chile!P76+Colombia!P76+Mexico!P76+Venezuela!P76)/6</f>
        <v>0.45492168272772765</v>
      </c>
      <c r="Q76" s="11">
        <v>1988</v>
      </c>
    </row>
    <row r="77" spans="2:17" ht="13.8" x14ac:dyDescent="0.25">
      <c r="B77" s="10">
        <v>1989</v>
      </c>
      <c r="C77" s="13">
        <f>(Argentina!C77+Brazil!C77+Chile!C77+Colombia!C77+Mexico!C77+Venezuela!C77)/6</f>
        <v>45.219890181952422</v>
      </c>
      <c r="D77" s="13">
        <f>(Argentina!D77+Brazil!D77+Chile!D77+Colombia!D77+Mexico!D77+Venezuela!D77)/6</f>
        <v>100.93567178474069</v>
      </c>
      <c r="E77" s="22">
        <f>(Argentina!E77+Brazil!E77+Chile!E77+Colombia!E77+Mexico!E77+Venezuela!E77)/6</f>
        <v>164.95523647148647</v>
      </c>
      <c r="F77" s="13">
        <f>(Argentina!F77+Brazil!F77+Chile!F77+Colombia!F77+Mexico!F77+Venezuela!F77)/6</f>
        <v>94.220131082176806</v>
      </c>
      <c r="G77" s="17">
        <f>(Argentina!G77+Brazil!G77+Chile!G77+Colombia!G77+Mexico!G77+Venezuela!G77)/6</f>
        <v>198.33148303348449</v>
      </c>
      <c r="H77" s="15"/>
      <c r="I77" s="20">
        <f>(Argentina!I77+Brazil!I77+Chile!I77+Colombia!I77+Mexico!I77+Venezuela!I77)/6</f>
        <v>0.28814714971672867</v>
      </c>
      <c r="J77" s="14">
        <f>(Argentina!J77+Brazil!J77+Chile!J77+Colombia!J77+Mexico!J77+Venezuela!J77)/6</f>
        <v>0.45281431818458445</v>
      </c>
      <c r="K77" s="14">
        <f>(Argentina!K77+Brazil!K77+Chile!K77+Colombia!K77+Mexico!K77+Venezuela!K77)/6</f>
        <v>0.16285080142349143</v>
      </c>
      <c r="L77" s="21">
        <f>(Argentina!L77+Brazil!L77+Chile!L77+Colombia!L77+Mexico!L77+Venezuela!L77)/6</f>
        <v>9.6187730675195468E-2</v>
      </c>
      <c r="M77" s="12"/>
      <c r="N77" s="24">
        <f>(Argentina!N77+Brazil!N77+Chile!N77+Colombia!N77+Mexico!N77+Venezuela!N77)/6</f>
        <v>3.7338037848199548</v>
      </c>
      <c r="O77" s="23">
        <f>(Argentina!O77+Brazil!O77+Chile!O77+Colombia!O77+Mexico!O77+Venezuela!O77)/6</f>
        <v>0.50345242873111451</v>
      </c>
      <c r="P77" s="16">
        <f>(Argentina!P77+Brazil!P77+Chile!P77+Colombia!P77+Mexico!P77+Venezuela!P77)/6</f>
        <v>0.45676398497671888</v>
      </c>
      <c r="Q77" s="11">
        <v>1989</v>
      </c>
    </row>
    <row r="78" spans="2:17" ht="13.8" x14ac:dyDescent="0.25">
      <c r="B78" s="10">
        <v>1990</v>
      </c>
      <c r="C78" s="13">
        <f>(Argentina!C78+Brazil!C78+Chile!C78+Colombia!C78+Mexico!C78+Venezuela!C78)/6</f>
        <v>43.946165195470734</v>
      </c>
      <c r="D78" s="13">
        <f>(Argentina!D78+Brazil!D78+Chile!D78+Colombia!D78+Mexico!D78+Venezuela!D78)/6</f>
        <v>99.765217263975458</v>
      </c>
      <c r="E78" s="22">
        <f>(Argentina!E78+Brazil!E78+Chile!E78+Colombia!E78+Mexico!E78+Venezuela!E78)/6</f>
        <v>160.97773197681724</v>
      </c>
      <c r="F78" s="13">
        <f>(Argentina!F78+Brazil!F78+Chile!F78+Colombia!F78+Mexico!F78+Venezuela!F78)/6</f>
        <v>93.30103012097004</v>
      </c>
      <c r="G78" s="17">
        <f>(Argentina!G78+Brazil!G78+Chile!G78+Colombia!G78+Mexico!G78+Venezuela!G78)/6</f>
        <v>195.96570279135003</v>
      </c>
      <c r="H78" s="15"/>
      <c r="I78" s="20">
        <f>(Argentina!I78+Brazil!I78+Chile!I78+Colombia!I78+Mexico!I78+Venezuela!I78)/6</f>
        <v>0.28570127611135937</v>
      </c>
      <c r="J78" s="14">
        <f>(Argentina!J78+Brazil!J78+Chile!J78+Colombia!J78+Mexico!J78+Venezuela!J78)/6</f>
        <v>0.45090448171795644</v>
      </c>
      <c r="K78" s="14">
        <f>(Argentina!K78+Brazil!K78+Chile!K78+Colombia!K78+Mexico!K78+Venezuela!K78)/6</f>
        <v>0.16606813996665262</v>
      </c>
      <c r="L78" s="21">
        <f>(Argentina!L78+Brazil!L78+Chile!L78+Colombia!L78+Mexico!L78+Venezuela!L78)/6</f>
        <v>9.7326102204031525E-2</v>
      </c>
      <c r="M78" s="12"/>
      <c r="N78" s="24">
        <f>(Argentina!N78+Brazil!N78+Chile!N78+Colombia!N78+Mexico!N78+Venezuela!N78)/6</f>
        <v>3.8340825317341234</v>
      </c>
      <c r="O78" s="23">
        <f>(Argentina!O78+Brazil!O78+Chile!O78+Colombia!O78+Mexico!O78+Venezuela!O78)/6</f>
        <v>0.50506948063729051</v>
      </c>
      <c r="P78" s="16">
        <f>(Argentina!P78+Brazil!P78+Chile!P78+Colombia!P78+Mexico!P78+Venezuela!P78)/6</f>
        <v>0.45706341325994754</v>
      </c>
      <c r="Q78" s="11">
        <v>1990</v>
      </c>
    </row>
    <row r="79" spans="2:17" ht="13.8" x14ac:dyDescent="0.25">
      <c r="B79" s="10">
        <v>1991</v>
      </c>
      <c r="C79" s="13">
        <f>(Argentina!C79+Brazil!C79+Chile!C79+Colombia!C79+Mexico!C79+Venezuela!C79)/6</f>
        <v>45.3385532572008</v>
      </c>
      <c r="D79" s="13">
        <f>(Argentina!D79+Brazil!D79+Chile!D79+Colombia!D79+Mexico!D79+Venezuela!D79)/6</f>
        <v>93.994820424865978</v>
      </c>
      <c r="E79" s="22">
        <f>(Argentina!E79+Brazil!E79+Chile!E79+Colombia!E79+Mexico!E79+Venezuela!E79)/6</f>
        <v>155.59637779725998</v>
      </c>
      <c r="F79" s="13">
        <f>(Argentina!F79+Brazil!F79+Chile!F79+Colombia!F79+Mexico!F79+Venezuela!F79)/6</f>
        <v>89.570869787315317</v>
      </c>
      <c r="G79" s="17">
        <f>(Argentina!G79+Brazil!G79+Chile!G79+Colombia!G79+Mexico!G79+Venezuela!G79)/6</f>
        <v>192.64179728121317</v>
      </c>
      <c r="H79" s="15"/>
      <c r="I79" s="20">
        <f>(Argentina!I79+Brazil!I79+Chile!I79+Colombia!I79+Mexico!I79+Venezuela!I79)/6</f>
        <v>0.28921177838703688</v>
      </c>
      <c r="J79" s="14">
        <f>(Argentina!J79+Brazil!J79+Chile!J79+Colombia!J79+Mexico!J79+Venezuela!J79)/6</f>
        <v>0.44644705348950509</v>
      </c>
      <c r="K79" s="14">
        <f>(Argentina!K79+Brazil!K79+Chile!K79+Colombia!K79+Mexico!K79+Venezuela!K79)/6</f>
        <v>0.16647053373252041</v>
      </c>
      <c r="L79" s="21">
        <f>(Argentina!L79+Brazil!L79+Chile!L79+Colombia!L79+Mexico!L79+Venezuela!L79)/6</f>
        <v>9.7870634390937614E-2</v>
      </c>
      <c r="M79" s="12"/>
      <c r="N79" s="24">
        <f>(Argentina!N79+Brazil!N79+Chile!N79+Colombia!N79+Mexico!N79+Venezuela!N79)/6</f>
        <v>3.4591456646219996</v>
      </c>
      <c r="O79" s="23">
        <f>(Argentina!O79+Brazil!O79+Chile!O79+Colombia!O79+Mexico!O79+Venezuela!O79)/6</f>
        <v>0.48992260662668102</v>
      </c>
      <c r="P79" s="16">
        <f>(Argentina!P79+Brazil!P79+Chile!P79+Colombia!P79+Mexico!P79+Venezuela!P79)/6</f>
        <v>0.44316574627732752</v>
      </c>
      <c r="Q79" s="11">
        <v>1991</v>
      </c>
    </row>
    <row r="80" spans="2:17" ht="13.8" x14ac:dyDescent="0.25">
      <c r="B80" s="10">
        <v>1992</v>
      </c>
      <c r="C80" s="13">
        <f>(Argentina!C80+Brazil!C80+Chile!C80+Colombia!C80+Mexico!C80+Venezuela!C80)/6</f>
        <v>45.974606307822114</v>
      </c>
      <c r="D80" s="13">
        <f>(Argentina!D80+Brazil!D80+Chile!D80+Colombia!D80+Mexico!D80+Venezuela!D80)/6</f>
        <v>96.141629198636338</v>
      </c>
      <c r="E80" s="22">
        <f>(Argentina!E80+Brazil!E80+Chile!E80+Colombia!E80+Mexico!E80+Venezuela!E80)/6</f>
        <v>159.81214846259186</v>
      </c>
      <c r="F80" s="13">
        <f>(Argentina!F80+Brazil!F80+Chile!F80+Colombia!F80+Mexico!F80+Venezuela!F80)/6</f>
        <v>92.068590366498583</v>
      </c>
      <c r="G80" s="17">
        <f>(Argentina!G80+Brazil!G80+Chile!G80+Colombia!G80+Mexico!G80+Venezuela!G80)/6</f>
        <v>194.63314126794947</v>
      </c>
      <c r="H80" s="15"/>
      <c r="I80" s="20">
        <f>(Argentina!I80+Brazil!I80+Chile!I80+Colombia!I80+Mexico!I80+Venezuela!I80)/6</f>
        <v>0.2881677033777455</v>
      </c>
      <c r="J80" s="14">
        <f>(Argentina!J80+Brazil!J80+Chile!J80+Colombia!J80+Mexico!J80+Venezuela!J80)/6</f>
        <v>0.44435190424021559</v>
      </c>
      <c r="K80" s="14">
        <f>(Argentina!K80+Brazil!K80+Chile!K80+Colombia!K80+Mexico!K80+Venezuela!K80)/6</f>
        <v>0.16954818645315906</v>
      </c>
      <c r="L80" s="21">
        <f>(Argentina!L80+Brazil!L80+Chile!L80+Colombia!L80+Mexico!L80+Venezuela!L80)/6</f>
        <v>9.7932205928879745E-2</v>
      </c>
      <c r="M80" s="12"/>
      <c r="N80" s="24">
        <f>(Argentina!N80+Brazil!N80+Chile!N80+Colombia!N80+Mexico!N80+Venezuela!N80)/6</f>
        <v>3.4914071914175664</v>
      </c>
      <c r="O80" s="23">
        <f>(Argentina!O80+Brazil!O80+Chile!O80+Colombia!O80+Mexico!O80+Venezuela!O80)/6</f>
        <v>0.49645872267082319</v>
      </c>
      <c r="P80" s="16">
        <f>(Argentina!P80+Brazil!P80+Chile!P80+Colombia!P80+Mexico!P80+Venezuela!P80)/6</f>
        <v>0.44909602878084037</v>
      </c>
      <c r="Q80" s="11">
        <v>1992</v>
      </c>
    </row>
    <row r="81" spans="2:17" ht="13.8" x14ac:dyDescent="0.25">
      <c r="B81" s="10">
        <v>1993</v>
      </c>
      <c r="C81" s="13">
        <f>(Argentina!C81+Brazil!C81+Chile!C81+Colombia!C81+Mexico!C81+Venezuela!C81)/6</f>
        <v>44.959547063631504</v>
      </c>
      <c r="D81" s="13">
        <f>(Argentina!D81+Brazil!D81+Chile!D81+Colombia!D81+Mexico!D81+Venezuela!D81)/6</f>
        <v>98.002463053567794</v>
      </c>
      <c r="E81" s="22">
        <f>(Argentina!E81+Brazil!E81+Chile!E81+Colombia!E81+Mexico!E81+Venezuela!E81)/6</f>
        <v>168.22560583285852</v>
      </c>
      <c r="F81" s="13">
        <f>(Argentina!F81+Brazil!F81+Chile!F81+Colombia!F81+Mexico!F81+Venezuela!F81)/6</f>
        <v>94.069051129834634</v>
      </c>
      <c r="G81" s="17">
        <f>(Argentina!G81+Brazil!G81+Chile!G81+Colombia!G81+Mexico!G81+Venezuela!G81)/6</f>
        <v>194.88086417298814</v>
      </c>
      <c r="H81" s="15"/>
      <c r="I81" s="20">
        <f>(Argentina!I81+Brazil!I81+Chile!I81+Colombia!I81+Mexico!I81+Venezuela!I81)/6</f>
        <v>0.28560656329584738</v>
      </c>
      <c r="J81" s="14">
        <f>(Argentina!J81+Brazil!J81+Chile!J81+Colombia!J81+Mexico!J81+Venezuela!J81)/6</f>
        <v>0.44561781310551946</v>
      </c>
      <c r="K81" s="14">
        <f>(Argentina!K81+Brazil!K81+Chile!K81+Colombia!K81+Mexico!K81+Venezuela!K81)/6</f>
        <v>0.17024780257157915</v>
      </c>
      <c r="L81" s="21">
        <f>(Argentina!L81+Brazil!L81+Chile!L81+Colombia!L81+Mexico!L81+Venezuela!L81)/6</f>
        <v>9.8527821027054097E-2</v>
      </c>
      <c r="M81" s="12"/>
      <c r="N81" s="24">
        <f>(Argentina!N81+Brazil!N81+Chile!N81+Colombia!N81+Mexico!N81+Venezuela!N81)/6</f>
        <v>3.7599291256683038</v>
      </c>
      <c r="O81" s="23">
        <f>(Argentina!O81+Brazil!O81+Chile!O81+Colombia!O81+Mexico!O81+Venezuela!O81)/6</f>
        <v>0.5105915564127782</v>
      </c>
      <c r="P81" s="16">
        <f>(Argentina!P81+Brazil!P81+Chile!P81+Colombia!P81+Mexico!P81+Venezuela!P81)/6</f>
        <v>0.46191638929615048</v>
      </c>
      <c r="Q81" s="11">
        <v>1993</v>
      </c>
    </row>
    <row r="82" spans="2:17" ht="13.8" x14ac:dyDescent="0.25">
      <c r="B82" s="10">
        <v>1994</v>
      </c>
      <c r="C82" s="13">
        <f>(Argentina!C82+Brazil!C82+Chile!C82+Colombia!C82+Mexico!C82+Venezuela!C82)/6</f>
        <v>44.829724812456284</v>
      </c>
      <c r="D82" s="13">
        <f>(Argentina!D82+Brazil!D82+Chile!D82+Colombia!D82+Mexico!D82+Venezuela!D82)/6</f>
        <v>101.92406516762922</v>
      </c>
      <c r="E82" s="22">
        <f>(Argentina!E82+Brazil!E82+Chile!E82+Colombia!E82+Mexico!E82+Venezuela!E82)/6</f>
        <v>172.5047524208951</v>
      </c>
      <c r="F82" s="13">
        <f>(Argentina!F82+Brazil!F82+Chile!F82+Colombia!F82+Mexico!F82+Venezuela!F82)/6</f>
        <v>96.855754442169413</v>
      </c>
      <c r="G82" s="17">
        <f>(Argentina!G82+Brazil!G82+Chile!G82+Colombia!G82+Mexico!G82+Venezuela!G82)/6</f>
        <v>197.66855200934552</v>
      </c>
      <c r="H82" s="15"/>
      <c r="I82" s="20">
        <f>(Argentina!I82+Brazil!I82+Chile!I82+Colombia!I82+Mexico!I82+Venezuela!I82)/6</f>
        <v>0.28380421266675515</v>
      </c>
      <c r="J82" s="14">
        <f>(Argentina!J82+Brazil!J82+Chile!J82+Colombia!J82+Mexico!J82+Venezuela!J82)/6</f>
        <v>0.44527799102587834</v>
      </c>
      <c r="K82" s="14">
        <f>(Argentina!K82+Brazil!K82+Chile!K82+Colombia!K82+Mexico!K82+Venezuela!K82)/6</f>
        <v>0.17179580519771112</v>
      </c>
      <c r="L82" s="21">
        <f>(Argentina!L82+Brazil!L82+Chile!L82+Colombia!L82+Mexico!L82+Venezuela!L82)/6</f>
        <v>9.912199110965543E-2</v>
      </c>
      <c r="M82" s="12"/>
      <c r="N82" s="24">
        <f>(Argentina!N82+Brazil!N82+Chile!N82+Colombia!N82+Mexico!N82+Venezuela!N82)/6</f>
        <v>3.9547496472587427</v>
      </c>
      <c r="O82" s="23">
        <f>(Argentina!O82+Brazil!O82+Chile!O82+Colombia!O82+Mexico!O82+Venezuela!O82)/6</f>
        <v>0.51093201206622973</v>
      </c>
      <c r="P82" s="16">
        <f>(Argentina!P82+Brazil!P82+Chile!P82+Colombia!P82+Mexico!P82+Venezuela!P82)/6</f>
        <v>0.46178779187930247</v>
      </c>
      <c r="Q82" s="11">
        <v>1994</v>
      </c>
    </row>
    <row r="83" spans="2:17" ht="13.8" x14ac:dyDescent="0.25">
      <c r="B83" s="10">
        <v>1995</v>
      </c>
      <c r="C83" s="13">
        <f>(Argentina!C83+Brazil!C83+Chile!C83+Colombia!C83+Mexico!C83+Venezuela!C83)/6</f>
        <v>43.603856320856643</v>
      </c>
      <c r="D83" s="13">
        <f>(Argentina!D83+Brazil!D83+Chile!D83+Colombia!D83+Mexico!D83+Venezuela!D83)/6</f>
        <v>98.46881805859617</v>
      </c>
      <c r="E83" s="22">
        <f>(Argentina!E83+Brazil!E83+Chile!E83+Colombia!E83+Mexico!E83+Venezuela!E83)/6</f>
        <v>169.08876346739339</v>
      </c>
      <c r="F83" s="13">
        <f>(Argentina!F83+Brazil!F83+Chile!F83+Colombia!F83+Mexico!F83+Venezuela!F83)/6</f>
        <v>94.18217193812832</v>
      </c>
      <c r="G83" s="17">
        <f>(Argentina!G83+Brazil!G83+Chile!G83+Colombia!G83+Mexico!G83+Venezuela!G83)/6</f>
        <v>198.25262661992176</v>
      </c>
      <c r="H83" s="15"/>
      <c r="I83" s="20">
        <f>(Argentina!I83+Brazil!I83+Chile!I83+Colombia!I83+Mexico!I83+Venezuela!I83)/6</f>
        <v>0.28224539927554199</v>
      </c>
      <c r="J83" s="14">
        <f>(Argentina!J83+Brazil!J83+Chile!J83+Colombia!J83+Mexico!J83+Venezuela!J83)/6</f>
        <v>0.44877944189833735</v>
      </c>
      <c r="K83" s="14">
        <f>(Argentina!K83+Brazil!K83+Chile!K83+Colombia!K83+Mexico!K83+Venezuela!K83)/6</f>
        <v>0.16974715595430881</v>
      </c>
      <c r="L83" s="21">
        <f>(Argentina!L83+Brazil!L83+Chile!L83+Colombia!L83+Mexico!L83+Venezuela!L83)/6</f>
        <v>9.9228002871811882E-2</v>
      </c>
      <c r="M83" s="12"/>
      <c r="N83" s="24">
        <f>(Argentina!N83+Brazil!N83+Chile!N83+Colombia!N83+Mexico!N83+Venezuela!N83)/6</f>
        <v>3.9980112400363583</v>
      </c>
      <c r="O83" s="23">
        <f>(Argentina!O83+Brazil!O83+Chile!O83+Colombia!O83+Mexico!O83+Venezuela!O83)/6</f>
        <v>0.49587014057451606</v>
      </c>
      <c r="P83" s="16">
        <f>(Argentina!P83+Brazil!P83+Chile!P83+Colombia!P83+Mexico!P83+Venezuela!P83)/6</f>
        <v>0.44810298653284625</v>
      </c>
      <c r="Q83" s="11">
        <v>1995</v>
      </c>
    </row>
    <row r="84" spans="2:17" ht="13.8" x14ac:dyDescent="0.25">
      <c r="B84" s="10">
        <v>1996</v>
      </c>
      <c r="C84" s="13">
        <f>(Argentina!C84+Brazil!C84+Chile!C84+Colombia!C84+Mexico!C84+Venezuela!C84)/6</f>
        <v>42.271519943644286</v>
      </c>
      <c r="D84" s="13">
        <f>(Argentina!D84+Brazil!D84+Chile!D84+Colombia!D84+Mexico!D84+Venezuela!D84)/6</f>
        <v>94.601051015344169</v>
      </c>
      <c r="E84" s="22">
        <f>(Argentina!E84+Brazil!E84+Chile!E84+Colombia!E84+Mexico!E84+Venezuela!E84)/6</f>
        <v>166.4382300103328</v>
      </c>
      <c r="F84" s="13">
        <f>(Argentina!F84+Brazil!F84+Chile!F84+Colombia!F84+Mexico!F84+Venezuela!F84)/6</f>
        <v>91.756727122688176</v>
      </c>
      <c r="G84" s="17">
        <f>(Argentina!G84+Brazil!G84+Chile!G84+Colombia!G84+Mexico!G84+Venezuela!G84)/6</f>
        <v>201.45833632402778</v>
      </c>
      <c r="H84" s="15"/>
      <c r="I84" s="20">
        <f>(Argentina!I84+Brazil!I84+Chile!I84+Colombia!I84+Mexico!I84+Venezuela!I84)/6</f>
        <v>0.27959727772669069</v>
      </c>
      <c r="J84" s="14">
        <f>(Argentina!J84+Brazil!J84+Chile!J84+Colombia!J84+Mexico!J84+Venezuela!J84)/6</f>
        <v>0.45211568136305152</v>
      </c>
      <c r="K84" s="14">
        <f>(Argentina!K84+Brazil!K84+Chile!K84+Colombia!K84+Mexico!K84+Venezuela!K84)/6</f>
        <v>0.16858521784125272</v>
      </c>
      <c r="L84" s="21">
        <f>(Argentina!L84+Brazil!L84+Chile!L84+Colombia!L84+Mexico!L84+Venezuela!L84)/6</f>
        <v>9.9701823069004991E-2</v>
      </c>
      <c r="M84" s="12"/>
      <c r="N84" s="24">
        <f>(Argentina!N84+Brazil!N84+Chile!N84+Colombia!N84+Mexico!N84+Venezuela!N84)/6</f>
        <v>4.1085899027965214</v>
      </c>
      <c r="O84" s="23">
        <f>(Argentina!O84+Brazil!O84+Chile!O84+Colombia!O84+Mexico!O84+Venezuela!O84)/6</f>
        <v>0.47619859443206253</v>
      </c>
      <c r="P84" s="16">
        <f>(Argentina!P84+Brazil!P84+Chile!P84+Colombia!P84+Mexico!P84+Venezuela!P84)/6</f>
        <v>0.43011040809592843</v>
      </c>
      <c r="Q84" s="11">
        <v>1996</v>
      </c>
    </row>
    <row r="85" spans="2:17" ht="13.8" x14ac:dyDescent="0.25">
      <c r="B85" s="10">
        <v>1997</v>
      </c>
      <c r="C85" s="13">
        <f>(Argentina!C85+Brazil!C85+Chile!C85+Colombia!C85+Mexico!C85+Venezuela!C85)/6</f>
        <v>43.915531106014377</v>
      </c>
      <c r="D85" s="13">
        <f>(Argentina!D85+Brazil!D85+Chile!D85+Colombia!D85+Mexico!D85+Venezuela!D85)/6</f>
        <v>95.566321177099937</v>
      </c>
      <c r="E85" s="22">
        <f>(Argentina!E85+Brazil!E85+Chile!E85+Colombia!E85+Mexico!E85+Venezuela!E85)/6</f>
        <v>170.93195605667086</v>
      </c>
      <c r="F85" s="13">
        <f>(Argentina!F85+Brazil!F85+Chile!F85+Colombia!F85+Mexico!F85+Venezuela!F85)/6</f>
        <v>93.911877524620024</v>
      </c>
      <c r="G85" s="17">
        <f>(Argentina!G85+Brazil!G85+Chile!G85+Colombia!G85+Mexico!G85+Venezuela!G85)/6</f>
        <v>200.7797987697719</v>
      </c>
      <c r="H85" s="15"/>
      <c r="I85" s="20">
        <f>(Argentina!I85+Brazil!I85+Chile!I85+Colombia!I85+Mexico!I85+Venezuela!I85)/6</f>
        <v>0.27509580520695204</v>
      </c>
      <c r="J85" s="14">
        <f>(Argentina!J85+Brazil!J85+Chile!J85+Colombia!J85+Mexico!J85+Venezuela!J85)/6</f>
        <v>0.45292290726544399</v>
      </c>
      <c r="K85" s="14">
        <f>(Argentina!K85+Brazil!K85+Chile!K85+Colombia!K85+Mexico!K85+Venezuela!K85)/6</f>
        <v>0.17054513332759416</v>
      </c>
      <c r="L85" s="21">
        <f>(Argentina!L85+Brazil!L85+Chile!L85+Colombia!L85+Mexico!L85+Venezuela!L85)/6</f>
        <v>0.1014361542000098</v>
      </c>
      <c r="M85" s="12"/>
      <c r="N85" s="24">
        <f>(Argentina!N85+Brazil!N85+Chile!N85+Colombia!N85+Mexico!N85+Venezuela!N85)/6</f>
        <v>4.0319556419883025</v>
      </c>
      <c r="O85" s="23">
        <f>(Argentina!O85+Brazil!O85+Chile!O85+Colombia!O85+Mexico!O85+Venezuela!O85)/6</f>
        <v>0.48249224678825381</v>
      </c>
      <c r="P85" s="16">
        <f>(Argentina!P85+Brazil!P85+Chile!P85+Colombia!P85+Mexico!P85+Venezuela!P85)/6</f>
        <v>0.43481531263760109</v>
      </c>
      <c r="Q85" s="11">
        <v>1997</v>
      </c>
    </row>
    <row r="86" spans="2:17" ht="13.8" x14ac:dyDescent="0.25">
      <c r="B86" s="10">
        <v>1998</v>
      </c>
      <c r="C86" s="13">
        <f>(Argentina!C86+Brazil!C86+Chile!C86+Colombia!C86+Mexico!C86+Venezuela!C86)/6</f>
        <v>46.007244447315408</v>
      </c>
      <c r="D86" s="13">
        <f>(Argentina!D86+Brazil!D86+Chile!D86+Colombia!D86+Mexico!D86+Venezuela!D86)/6</f>
        <v>96.811519871262988</v>
      </c>
      <c r="E86" s="22">
        <f>(Argentina!E86+Brazil!E86+Chile!E86+Colombia!E86+Mexico!E86+Venezuela!E86)/6</f>
        <v>174.95549125617924</v>
      </c>
      <c r="F86" s="13">
        <f>(Argentina!F86+Brazil!F86+Chile!F86+Colombia!F86+Mexico!F86+Venezuela!F86)/6</f>
        <v>96.179405140023803</v>
      </c>
      <c r="G86" s="17">
        <f>(Argentina!G86+Brazil!G86+Chile!G86+Colombia!G86+Mexico!G86+Venezuela!G86)/6</f>
        <v>192.78893679649002</v>
      </c>
      <c r="H86" s="15"/>
      <c r="I86" s="20">
        <f>(Argentina!I86+Brazil!I86+Chile!I86+Colombia!I86+Mexico!I86+Venezuela!I86)/6</f>
        <v>0.26876319488091671</v>
      </c>
      <c r="J86" s="14">
        <f>(Argentina!J86+Brazil!J86+Chile!J86+Colombia!J86+Mexico!J86+Venezuela!J86)/6</f>
        <v>0.4597420416211439</v>
      </c>
      <c r="K86" s="14">
        <f>(Argentina!K86+Brazil!K86+Chile!K86+Colombia!K86+Mexico!K86+Venezuela!K86)/6</f>
        <v>0.16861951146325835</v>
      </c>
      <c r="L86" s="21">
        <f>(Argentina!L86+Brazil!L86+Chile!L86+Colombia!L86+Mexico!L86+Venezuela!L86)/6</f>
        <v>0.10287525203468105</v>
      </c>
      <c r="M86" s="12"/>
      <c r="N86" s="24">
        <f>(Argentina!N86+Brazil!N86+Chile!N86+Colombia!N86+Mexico!N86+Venezuela!N86)/6</f>
        <v>3.9226062138825575</v>
      </c>
      <c r="O86" s="23">
        <f>(Argentina!O86+Brazil!O86+Chile!O86+Colombia!O86+Mexico!O86+Venezuela!O86)/6</f>
        <v>0.50872517563377384</v>
      </c>
      <c r="P86" s="16">
        <f>(Argentina!P86+Brazil!P86+Chile!P86+Colombia!P86+Mexico!P86+Venezuela!P86)/6</f>
        <v>0.4573860403893813</v>
      </c>
      <c r="Q86" s="11">
        <v>1998</v>
      </c>
    </row>
    <row r="87" spans="2:17" ht="13.8" x14ac:dyDescent="0.25">
      <c r="B87" s="10">
        <v>1999</v>
      </c>
      <c r="C87" s="13">
        <f>(Argentina!C87+Brazil!C87+Chile!C87+Colombia!C87+Mexico!C87+Venezuela!C87)/6</f>
        <v>46.910709534778334</v>
      </c>
      <c r="D87" s="13">
        <f>(Argentina!D87+Brazil!D87+Chile!D87+Colombia!D87+Mexico!D87+Venezuela!D87)/6</f>
        <v>97.431166965380342</v>
      </c>
      <c r="E87" s="22">
        <f>(Argentina!E87+Brazil!E87+Chile!E87+Colombia!E87+Mexico!E87+Venezuela!E87)/6</f>
        <v>176.6666152317076</v>
      </c>
      <c r="F87" s="13">
        <f>(Argentina!F87+Brazil!F87+Chile!F87+Colombia!F87+Mexico!F87+Venezuela!F87)/6</f>
        <v>97.148429941871356</v>
      </c>
      <c r="G87" s="17">
        <f>(Argentina!G87+Brazil!G87+Chile!G87+Colombia!G87+Mexico!G87+Venezuela!G87)/6</f>
        <v>187.82931453234087</v>
      </c>
      <c r="H87" s="15"/>
      <c r="I87" s="20">
        <f>(Argentina!I87+Brazil!I87+Chile!I87+Colombia!I87+Mexico!I87+Venezuela!I87)/6</f>
        <v>0.27057440546028139</v>
      </c>
      <c r="J87" s="14">
        <f>(Argentina!J87+Brazil!J87+Chile!J87+Colombia!J87+Mexico!J87+Venezuela!J87)/6</f>
        <v>0.4560337924031746</v>
      </c>
      <c r="K87" s="14">
        <f>(Argentina!K87+Brazil!K87+Chile!K87+Colombia!K87+Mexico!K87+Venezuela!K87)/6</f>
        <v>0.16967359502644822</v>
      </c>
      <c r="L87" s="21">
        <f>(Argentina!L87+Brazil!L87+Chile!L87+Colombia!L87+Mexico!L87+Venezuela!L87)/6</f>
        <v>0.10371820711009572</v>
      </c>
      <c r="M87" s="12"/>
      <c r="N87" s="24">
        <f>(Argentina!N87+Brazil!N87+Chile!N87+Colombia!N87+Mexico!N87+Venezuela!N87)/6</f>
        <v>3.8735361457404007</v>
      </c>
      <c r="O87" s="23">
        <f>(Argentina!O87+Brazil!O87+Chile!O87+Colombia!O87+Mexico!O87+Venezuela!O87)/6</f>
        <v>0.52435693160778341</v>
      </c>
      <c r="P87" s="16">
        <f>(Argentina!P87+Brazil!P87+Chile!P87+Colombia!P87+Mexico!P87+Venezuela!P87)/6</f>
        <v>0.47066980829166183</v>
      </c>
      <c r="Q87" s="11">
        <v>1999</v>
      </c>
    </row>
    <row r="88" spans="2:17" ht="13.8" x14ac:dyDescent="0.25">
      <c r="B88" s="10">
        <v>2000</v>
      </c>
      <c r="C88" s="13">
        <f>(Argentina!C88+Brazil!C88+Chile!C88+Colombia!C88+Mexico!C88+Venezuela!C88)/6</f>
        <v>47.727261352713299</v>
      </c>
      <c r="D88" s="13">
        <f>(Argentina!D88+Brazil!D88+Chile!D88+Colombia!D88+Mexico!D88+Venezuela!D88)/6</f>
        <v>98.136143219507133</v>
      </c>
      <c r="E88" s="22">
        <f>(Argentina!E88+Brazil!E88+Chile!E88+Colombia!E88+Mexico!E88+Venezuela!E88)/6</f>
        <v>181.51098823486441</v>
      </c>
      <c r="F88" s="13">
        <f>(Argentina!F88+Brazil!F88+Chile!F88+Colombia!F88+Mexico!F88+Venezuela!F88)/6</f>
        <v>98.733034470295479</v>
      </c>
      <c r="G88" s="17">
        <f>(Argentina!G88+Brazil!G88+Chile!G88+Colombia!G88+Mexico!G88+Venezuela!G88)/6</f>
        <v>193.24747339121961</v>
      </c>
      <c r="H88" s="15"/>
      <c r="I88" s="20">
        <f>(Argentina!I88+Brazil!I88+Chile!I88+Colombia!I88+Mexico!I88+Venezuela!I88)/6</f>
        <v>0.26833333333333337</v>
      </c>
      <c r="J88" s="14">
        <f>(Argentina!J88+Brazil!J88+Chile!J88+Colombia!J88+Mexico!J88+Venezuela!J88)/6</f>
        <v>0.45937415773632972</v>
      </c>
      <c r="K88" s="14">
        <f>(Argentina!K88+Brazil!K88+Chile!K88+Colombia!K88+Mexico!K88+Venezuela!K88)/6</f>
        <v>0.16762702149370087</v>
      </c>
      <c r="L88" s="21">
        <f>(Argentina!L88+Brazil!L88+Chile!L88+Colombia!L88+Mexico!L88+Venezuela!L88)/6</f>
        <v>0.10466548743663613</v>
      </c>
      <c r="M88" s="12"/>
      <c r="N88" s="24">
        <f>(Argentina!N88+Brazil!N88+Chile!N88+Colombia!N88+Mexico!N88+Venezuela!N88)/6</f>
        <v>3.8999343311989527</v>
      </c>
      <c r="O88" s="23">
        <f>(Argentina!O88+Brazil!O88+Chile!O88+Colombia!O88+Mexico!O88+Venezuela!O88)/6</f>
        <v>0.52043153575042156</v>
      </c>
      <c r="P88" s="16">
        <f>(Argentina!P88+Brazil!P88+Chile!P88+Colombia!P88+Mexico!P88+Venezuela!P88)/6</f>
        <v>0.46664051277556884</v>
      </c>
      <c r="Q88" s="11">
        <v>2000</v>
      </c>
    </row>
    <row r="89" spans="2:17" ht="13.8" x14ac:dyDescent="0.25">
      <c r="B89" s="10">
        <v>2001</v>
      </c>
      <c r="C89" s="13">
        <f>(Argentina!C89+Brazil!C89+Chile!C89+Colombia!C89+Mexico!C89+Venezuela!C89)/6</f>
        <v>48.870444073459765</v>
      </c>
      <c r="D89" s="13">
        <f>(Argentina!D89+Brazil!D89+Chile!D89+Colombia!D89+Mexico!D89+Venezuela!D89)/6</f>
        <v>98.321744430504225</v>
      </c>
      <c r="E89" s="22">
        <f>(Argentina!E89+Brazil!E89+Chile!E89+Colombia!E89+Mexico!E89+Venezuela!E89)/6</f>
        <v>183.32358472314755</v>
      </c>
      <c r="F89" s="13">
        <f>(Argentina!F89+Brazil!F89+Chile!F89+Colombia!F89+Mexico!F89+Venezuela!F89)/6</f>
        <v>99.667070219077615</v>
      </c>
      <c r="G89" s="17">
        <f>(Argentina!G89+Brazil!G89+Chile!G89+Colombia!G89+Mexico!G89+Venezuela!G89)/6</f>
        <v>192.71977276907148</v>
      </c>
      <c r="H89" s="15"/>
      <c r="I89" s="20">
        <f>(Argentina!I89+Brazil!I89+Chile!I89+Colombia!I89+Mexico!I89+Venezuela!I89)/6</f>
        <v>0.26732691236866329</v>
      </c>
      <c r="J89" s="14">
        <f>(Argentina!J89+Brazil!J89+Chile!J89+Colombia!J89+Mexico!J89+Venezuela!J89)/6</f>
        <v>0.45864894190282041</v>
      </c>
      <c r="K89" s="14">
        <f>(Argentina!K89+Brazil!K89+Chile!K89+Colombia!K89+Mexico!K89+Venezuela!K89)/6</f>
        <v>0.16821855268957445</v>
      </c>
      <c r="L89" s="21">
        <f>(Argentina!L89+Brazil!L89+Chile!L89+Colombia!L89+Mexico!L89+Venezuela!L89)/6</f>
        <v>0.10580559303894184</v>
      </c>
      <c r="M89" s="12"/>
      <c r="N89" s="24">
        <f>(Argentina!N89+Brazil!N89+Chile!N89+Colombia!N89+Mexico!N89+Venezuela!N89)/6</f>
        <v>3.8087536227026084</v>
      </c>
      <c r="O89" s="23">
        <f>(Argentina!O89+Brazil!O89+Chile!O89+Colombia!O89+Mexico!O89+Venezuela!O89)/6</f>
        <v>0.5248809640964669</v>
      </c>
      <c r="P89" s="16">
        <f>(Argentina!P89+Brazil!P89+Chile!P89+Colombia!P89+Mexico!P89+Venezuela!P89)/6</f>
        <v>0.46992864145103158</v>
      </c>
      <c r="Q89" s="11">
        <v>2001</v>
      </c>
    </row>
    <row r="90" spans="2:17" ht="13.8" x14ac:dyDescent="0.25">
      <c r="B90" s="10">
        <v>2002</v>
      </c>
      <c r="C90" s="13">
        <f>(Argentina!C90+Brazil!C90+Chile!C90+Colombia!C90+Mexico!C90+Venezuela!C90)/6</f>
        <v>47.035312821920435</v>
      </c>
      <c r="D90" s="13">
        <f>(Argentina!D90+Brazil!D90+Chile!D90+Colombia!D90+Mexico!D90+Venezuela!D90)/6</f>
        <v>94.374650484288949</v>
      </c>
      <c r="E90" s="22">
        <f>(Argentina!E90+Brazil!E90+Chile!E90+Colombia!E90+Mexico!E90+Venezuela!E90)/6</f>
        <v>177.83436521715768</v>
      </c>
      <c r="F90" s="13">
        <f>(Argentina!F90+Brazil!F90+Chile!F90+Colombia!F90+Mexico!F90+Venezuela!F90)/6</f>
        <v>95.73412735811597</v>
      </c>
      <c r="G90" s="17">
        <f>(Argentina!G90+Brazil!G90+Chile!G90+Colombia!G90+Mexico!G90+Venezuela!G90)/6</f>
        <v>185.06142235713961</v>
      </c>
      <c r="H90" s="15"/>
      <c r="I90" s="20">
        <f>(Argentina!I90+Brazil!I90+Chile!I90+Colombia!I90+Mexico!I90+Venezuela!I90)/6</f>
        <v>0.26940326216469945</v>
      </c>
      <c r="J90" s="14">
        <f>(Argentina!J90+Brazil!J90+Chile!J90+Colombia!J90+Mexico!J90+Venezuela!J90)/6</f>
        <v>0.45625084621894962</v>
      </c>
      <c r="K90" s="14">
        <f>(Argentina!K90+Brazil!K90+Chile!K90+Colombia!K90+Mexico!K90+Venezuela!K90)/6</f>
        <v>0.16857622583825149</v>
      </c>
      <c r="L90" s="21">
        <f>(Argentina!L90+Brazil!L90+Chile!L90+Colombia!L90+Mexico!L90+Venezuela!L90)/6</f>
        <v>0.10576966577809947</v>
      </c>
      <c r="M90" s="12"/>
      <c r="N90" s="24">
        <f>(Argentina!N90+Brazil!N90+Chile!N90+Colombia!N90+Mexico!N90+Venezuela!N90)/6</f>
        <v>3.8201557240184232</v>
      </c>
      <c r="O90" s="23">
        <f>(Argentina!O90+Brazil!O90+Chile!O90+Colombia!O90+Mexico!O90+Venezuela!O90)/6</f>
        <v>0.5241686622731625</v>
      </c>
      <c r="P90" s="16">
        <f>(Argentina!P90+Brazil!P90+Chile!P90+Colombia!P90+Mexico!P90+Venezuela!P90)/6</f>
        <v>0.4691373221283634</v>
      </c>
      <c r="Q90" s="11">
        <v>2002</v>
      </c>
    </row>
    <row r="91" spans="2:17" ht="13.8" x14ac:dyDescent="0.25">
      <c r="B91" s="10">
        <v>2003</v>
      </c>
      <c r="C91" s="13">
        <f>(Argentina!C91+Brazil!C91+Chile!C91+Colombia!C91+Mexico!C91+Venezuela!C91)/6</f>
        <v>46.281482089944312</v>
      </c>
      <c r="D91" s="13">
        <f>(Argentina!D91+Brazil!D91+Chile!D91+Colombia!D91+Mexico!D91+Venezuela!D91)/6</f>
        <v>95.385552587829423</v>
      </c>
      <c r="E91" s="22">
        <f>(Argentina!E91+Brazil!E91+Chile!E91+Colombia!E91+Mexico!E91+Venezuela!E91)/6</f>
        <v>172.60114787264297</v>
      </c>
      <c r="F91" s="13">
        <f>(Argentina!F91+Brazil!F91+Chile!F91+Colombia!F91+Mexico!F91+Venezuela!F91)/6</f>
        <v>94.97027736498579</v>
      </c>
      <c r="G91" s="17">
        <f>(Argentina!G91+Brazil!G91+Chile!G91+Colombia!G91+Mexico!G91+Venezuela!G91)/6</f>
        <v>185.13306476099228</v>
      </c>
      <c r="H91" s="15"/>
      <c r="I91" s="20">
        <f>(Argentina!I91+Brazil!I91+Chile!I91+Colombia!I91+Mexico!I91+Venezuela!I91)/6</f>
        <v>0.27165721610989807</v>
      </c>
      <c r="J91" s="14">
        <f>(Argentina!J91+Brazil!J91+Chile!J91+Colombia!J91+Mexico!J91+Venezuela!J91)/6</f>
        <v>0.45428271572375517</v>
      </c>
      <c r="K91" s="14">
        <f>(Argentina!K91+Brazil!K91+Chile!K91+Colombia!K91+Mexico!K91+Venezuela!K91)/6</f>
        <v>0.16762157505852363</v>
      </c>
      <c r="L91" s="21">
        <f>(Argentina!L91+Brazil!L91+Chile!L91+Colombia!L91+Mexico!L91+Venezuela!L91)/6</f>
        <v>0.10643849310782318</v>
      </c>
      <c r="M91" s="12"/>
      <c r="N91" s="24">
        <f>(Argentina!N91+Brazil!N91+Chile!N91+Colombia!N91+Mexico!N91+Venezuela!N91)/6</f>
        <v>3.760962050538351</v>
      </c>
      <c r="O91" s="23">
        <f>(Argentina!O91+Brazil!O91+Chile!O91+Colombia!O91+Mexico!O91+Venezuela!O91)/6</f>
        <v>0.51865336390670935</v>
      </c>
      <c r="P91" s="16">
        <f>(Argentina!P91+Brazil!P91+Chile!P91+Colombia!P91+Mexico!P91+Venezuela!P91)/6</f>
        <v>0.46407069701362874</v>
      </c>
      <c r="Q91" s="11">
        <v>2003</v>
      </c>
    </row>
    <row r="92" spans="2:17" ht="13.8" x14ac:dyDescent="0.25">
      <c r="B92" s="10">
        <f>B91+1</f>
        <v>2004</v>
      </c>
      <c r="C92" s="13">
        <f>(Argentina!C92+Brazil!C92+Chile!C92+Colombia!C92+Mexico!C92+Venezuela!C92)/6</f>
        <v>47.17055095199688</v>
      </c>
      <c r="D92" s="13">
        <f>(Argentina!D92+Brazil!D92+Chile!D92+Colombia!D92+Mexico!D92+Venezuela!D92)/6</f>
        <v>97.817255634049801</v>
      </c>
      <c r="E92" s="22">
        <f>(Argentina!E92+Brazil!E92+Chile!E92+Colombia!E92+Mexico!E92+Venezuela!E92)/6</f>
        <v>175.18765199378959</v>
      </c>
      <c r="F92" s="13">
        <f>(Argentina!F92+Brazil!F92+Chile!F92+Colombia!F92+Mexico!F92+Venezuela!F92)/6</f>
        <v>97.205810116417226</v>
      </c>
      <c r="G92" s="17">
        <f>(Argentina!G92+Brazil!G92+Chile!G92+Colombia!G92+Mexico!G92+Venezuela!G92)/6</f>
        <v>197.8823698961412</v>
      </c>
      <c r="H92" s="15"/>
      <c r="I92" s="20">
        <f>(Argentina!I92+Brazil!I92+Chile!I92+Colombia!I92+Mexico!I92+Venezuela!I92)/6</f>
        <v>0.26947519432446504</v>
      </c>
      <c r="J92" s="14">
        <f>(Argentina!J92+Brazil!J92+Chile!J92+Colombia!J92+Mexico!J92+Venezuela!J92)/6</f>
        <v>0.45455912937457493</v>
      </c>
      <c r="K92" s="14">
        <f>(Argentina!K92+Brazil!K92+Chile!K92+Colombia!K92+Mexico!K92+Venezuela!K92)/6</f>
        <v>0.16807964060078884</v>
      </c>
      <c r="L92" s="21">
        <f>(Argentina!L92+Brazil!L92+Chile!L92+Colombia!L92+Mexico!L92+Venezuela!L92)/6</f>
        <v>0.10788603570017123</v>
      </c>
      <c r="M92" s="12"/>
      <c r="N92" s="24">
        <f>(Argentina!N92+Brazil!N92+Chile!N92+Colombia!N92+Mexico!N92+Venezuela!N92)/6</f>
        <v>3.7484229587530309</v>
      </c>
      <c r="O92" s="23">
        <f>(Argentina!O92+Brazil!O92+Chile!O92+Colombia!O92+Mexico!O92+Venezuela!O92)/6</f>
        <v>0.50206744790015967</v>
      </c>
      <c r="P92" s="16">
        <f>(Argentina!P92+Brazil!P92+Chile!P92+Colombia!P92+Mexico!P92+Venezuela!P92)/6</f>
        <v>0.44871575678464032</v>
      </c>
      <c r="Q92" s="11">
        <f>Q91+1</f>
        <v>2004</v>
      </c>
    </row>
    <row r="93" spans="2:17" ht="13.8" x14ac:dyDescent="0.25">
      <c r="B93" s="10">
        <f t="shared" ref="B93:B99" si="0">B92+1</f>
        <v>2005</v>
      </c>
      <c r="C93" s="13">
        <f>(Argentina!C93+Brazil!C93+Chile!C93+Colombia!C93+Mexico!C93+Venezuela!C93)/6</f>
        <v>49.020925895749095</v>
      </c>
      <c r="D93" s="13">
        <f>(Argentina!D93+Brazil!D93+Chile!D93+Colombia!D93+Mexico!D93+Venezuela!D93)/6</f>
        <v>100.57305942301953</v>
      </c>
      <c r="E93" s="22">
        <f>(Argentina!E93+Brazil!E93+Chile!E93+Colombia!E93+Mexico!E93+Venezuela!E93)/6</f>
        <v>177.57253543577781</v>
      </c>
      <c r="F93" s="13">
        <f>(Argentina!F93+Brazil!F93+Chile!F93+Colombia!F93+Mexico!F93+Venezuela!F93)/6</f>
        <v>100.14488915073476</v>
      </c>
      <c r="G93" s="17">
        <f>(Argentina!G93+Brazil!G93+Chile!G93+Colombia!G93+Mexico!G93+Venezuela!G93)/6</f>
        <v>207.71666473683263</v>
      </c>
      <c r="H93" s="15"/>
      <c r="I93" s="20">
        <f>(Argentina!I93+Brazil!I93+Chile!I93+Colombia!I93+Mexico!I93+Venezuela!I93)/6</f>
        <v>0.26740704062884318</v>
      </c>
      <c r="J93" s="14">
        <f>(Argentina!J93+Brazil!J93+Chile!J93+Colombia!J93+Mexico!J93+Venezuela!J93)/6</f>
        <v>0.45337387475791008</v>
      </c>
      <c r="K93" s="14">
        <f>(Argentina!K93+Brazil!K93+Chile!K93+Colombia!K93+Mexico!K93+Venezuela!K93)/6</f>
        <v>0.1697191488948914</v>
      </c>
      <c r="L93" s="21">
        <f>(Argentina!L93+Brazil!L93+Chile!L93+Colombia!L93+Mexico!L93+Venezuela!L93)/6</f>
        <v>0.10949993571835542</v>
      </c>
      <c r="M93" s="12"/>
      <c r="N93" s="24">
        <f>(Argentina!N93+Brazil!N93+Chile!N93+Colombia!N93+Mexico!N93+Venezuela!N93)/6</f>
        <v>3.6170184268446772</v>
      </c>
      <c r="O93" s="23">
        <f>(Argentina!O93+Brazil!O93+Chile!O93+Colombia!O93+Mexico!O93+Venezuela!O93)/6</f>
        <v>0.49802246690550134</v>
      </c>
      <c r="P93" s="16">
        <f>(Argentina!P93+Brazil!P93+Chile!P93+Colombia!P93+Mexico!P93+Venezuela!P93)/6</f>
        <v>0.44466248844875222</v>
      </c>
      <c r="Q93" s="11">
        <f t="shared" ref="Q93:Q99" si="1">Q92+1</f>
        <v>2005</v>
      </c>
    </row>
    <row r="94" spans="2:17" ht="13.8" x14ac:dyDescent="0.25">
      <c r="B94" s="10">
        <f t="shared" si="0"/>
        <v>2006</v>
      </c>
      <c r="C94" s="13">
        <f>(Argentina!C94+Brazil!C94+Chile!C94+Colombia!C94+Mexico!C94+Venezuela!C94)/6</f>
        <v>51.138586749249662</v>
      </c>
      <c r="D94" s="13">
        <f>(Argentina!D94+Brazil!D94+Chile!D94+Colombia!D94+Mexico!D94+Venezuela!D94)/6</f>
        <v>104.77765196817882</v>
      </c>
      <c r="E94" s="22">
        <f>(Argentina!E94+Brazil!E94+Chile!E94+Colombia!E94+Mexico!E94+Venezuela!E94)/6</f>
        <v>185.80131160249059</v>
      </c>
      <c r="F94" s="13">
        <f>(Argentina!F94+Brazil!F94+Chile!F94+Colombia!F94+Mexico!F94+Venezuela!F94)/6</f>
        <v>105.40547916470182</v>
      </c>
      <c r="G94" s="17">
        <f>(Argentina!G94+Brazil!G94+Chile!G94+Colombia!G94+Mexico!G94+Venezuela!G94)/6</f>
        <v>222.38821379007342</v>
      </c>
      <c r="H94" s="15"/>
      <c r="I94" s="20">
        <f>(Argentina!I94+Brazil!I94+Chile!I94+Colombia!I94+Mexico!I94+Venezuela!I94)/6</f>
        <v>0.2552968843389441</v>
      </c>
      <c r="J94" s="14">
        <f>(Argentina!J94+Brazil!J94+Chile!J94+Colombia!J94+Mexico!J94+Venezuela!J94)/6</f>
        <v>0.46137586220282506</v>
      </c>
      <c r="K94" s="14">
        <f>(Argentina!K94+Brazil!K94+Chile!K94+Colombia!K94+Mexico!K94+Venezuela!K94)/6</f>
        <v>0.17203759533018501</v>
      </c>
      <c r="L94" s="21">
        <f>(Argentina!L94+Brazil!L94+Chile!L94+Colombia!L94+Mexico!L94+Venezuela!L94)/6</f>
        <v>0.11128965812804581</v>
      </c>
      <c r="M94" s="12"/>
      <c r="N94" s="24">
        <f>(Argentina!N94+Brazil!N94+Chile!N94+Colombia!N94+Mexico!N94+Venezuela!N94)/6</f>
        <v>3.6212106724218125</v>
      </c>
      <c r="O94" s="23">
        <f>(Argentina!O94+Brazil!O94+Chile!O94+Colombia!O94+Mexico!O94+Venezuela!O94)/6</f>
        <v>0.49490281503415856</v>
      </c>
      <c r="P94" s="16">
        <f>(Argentina!P94+Brazil!P94+Chile!P94+Colombia!P94+Mexico!P94+Venezuela!P94)/6</f>
        <v>0.44131602088191652</v>
      </c>
      <c r="Q94" s="11">
        <f t="shared" si="1"/>
        <v>2006</v>
      </c>
    </row>
    <row r="95" spans="2:17" ht="13.8" x14ac:dyDescent="0.25">
      <c r="B95" s="10">
        <f t="shared" si="0"/>
        <v>2007</v>
      </c>
      <c r="C95" s="13">
        <f>(Argentina!C95+Brazil!C95+Chile!C95+Colombia!C95+Mexico!C95+Venezuela!C95)/6</f>
        <v>51.552906343740695</v>
      </c>
      <c r="D95" s="13">
        <f>(Argentina!D95+Brazil!D95+Chile!D95+Colombia!D95+Mexico!D95+Venezuela!D95)/6</f>
        <v>106.77046531447847</v>
      </c>
      <c r="E95" s="22">
        <f>(Argentina!E95+Brazil!E95+Chile!E95+Colombia!E95+Mexico!E95+Venezuela!E95)/6</f>
        <v>187.20285648742774</v>
      </c>
      <c r="F95" s="13">
        <f>(Argentina!F95+Brazil!F95+Chile!F95+Colombia!F95+Mexico!F95+Venezuela!F95)/6</f>
        <v>107.37488810526661</v>
      </c>
      <c r="G95" s="17">
        <f>(Argentina!G95+Brazil!G95+Chile!G95+Colombia!G95+Mexico!G95+Venezuela!G95)/6</f>
        <v>230.98870407679155</v>
      </c>
      <c r="H95" s="15"/>
      <c r="I95" s="20">
        <f>(Argentina!I95+Brazil!I95+Chile!I95+Colombia!I95+Mexico!I95+Venezuela!I95)/6</f>
        <v>0.24981773064244325</v>
      </c>
      <c r="J95" s="14">
        <f>(Argentina!J95+Brazil!J95+Chile!J95+Colombia!J95+Mexico!J95+Venezuela!J95)/6</f>
        <v>0.46444006532842391</v>
      </c>
      <c r="K95" s="14">
        <f>(Argentina!K95+Brazil!K95+Chile!K95+Colombia!K95+Mexico!K95+Venezuela!K95)/6</f>
        <v>0.17385758096866225</v>
      </c>
      <c r="L95" s="21">
        <f>(Argentina!L95+Brazil!L95+Chile!L95+Colombia!L95+Mexico!L95+Venezuela!L95)/6</f>
        <v>0.11188462306047063</v>
      </c>
      <c r="M95" s="12"/>
      <c r="N95" s="24">
        <f>(Argentina!N95+Brazil!N95+Chile!N95+Colombia!N95+Mexico!N95+Venezuela!N95)/6</f>
        <v>3.6236896392574192</v>
      </c>
      <c r="O95" s="23">
        <f>(Argentina!O95+Brazil!O95+Chile!O95+Colombia!O95+Mexico!O95+Venezuela!O95)/6</f>
        <v>0.48759939936358104</v>
      </c>
      <c r="P95" s="16">
        <f>(Argentina!P95+Brazil!P95+Chile!P95+Colombia!P95+Mexico!P95+Venezuela!P95)/6</f>
        <v>0.43448946581725684</v>
      </c>
      <c r="Q95" s="11">
        <f t="shared" si="1"/>
        <v>2007</v>
      </c>
    </row>
    <row r="96" spans="2:17" ht="13.8" x14ac:dyDescent="0.25">
      <c r="B96" s="10">
        <f t="shared" si="0"/>
        <v>2008</v>
      </c>
      <c r="C96" s="13">
        <f>(Argentina!C96+Brazil!C96+Chile!C96+Colombia!C96+Mexico!C96+Venezuela!C96)/6</f>
        <v>51.564921049142093</v>
      </c>
      <c r="D96" s="13">
        <f>(Argentina!D96+Brazil!D96+Chile!D96+Colombia!D96+Mexico!D96+Venezuela!D96)/6</f>
        <v>106.76052366687223</v>
      </c>
      <c r="E96" s="22">
        <f>(Argentina!E96+Brazil!E96+Chile!E96+Colombia!E96+Mexico!E96+Venezuela!E96)/6</f>
        <v>186.24259882185882</v>
      </c>
      <c r="F96" s="13">
        <f>(Argentina!F96+Brazil!F96+Chile!F96+Colombia!F96+Mexico!F96+Venezuela!F96)/6</f>
        <v>107.34521825912744</v>
      </c>
      <c r="G96" s="17">
        <f>(Argentina!G96+Brazil!G96+Chile!G96+Colombia!G96+Mexico!G96+Venezuela!G96)/6</f>
        <v>231.472920840352</v>
      </c>
      <c r="H96" s="15"/>
      <c r="I96" s="20">
        <f>(Argentina!I96+Brazil!I96+Chile!I96+Colombia!I96+Mexico!I96+Venezuela!I96)/6</f>
        <v>0.24691031805884281</v>
      </c>
      <c r="J96" s="14">
        <f>(Argentina!J96+Brazil!J96+Chile!J96+Colombia!J96+Mexico!J96+Venezuela!J96)/6</f>
        <v>0.46664974519178964</v>
      </c>
      <c r="K96" s="14">
        <f>(Argentina!K96+Brazil!K96+Chile!K96+Colombia!K96+Mexico!K96+Venezuela!K96)/6</f>
        <v>0.17370313271630086</v>
      </c>
      <c r="L96" s="21">
        <f>(Argentina!L96+Brazil!L96+Chile!L96+Colombia!L96+Mexico!L96+Venezuela!L96)/6</f>
        <v>0.11273680403306661</v>
      </c>
      <c r="M96" s="12"/>
      <c r="N96" s="24">
        <f>(Argentina!N96+Brazil!N96+Chile!N96+Colombia!N96+Mexico!N96+Venezuela!N96)/6</f>
        <v>3.6037012159865172</v>
      </c>
      <c r="O96" s="23">
        <f>(Argentina!O96+Brazil!O96+Chile!O96+Colombia!O96+Mexico!O96+Venezuela!O96)/6</f>
        <v>0.48151342073804893</v>
      </c>
      <c r="P96" s="16">
        <f>(Argentina!P96+Brazil!P96+Chile!P96+Colombia!P96+Mexico!P96+Venezuela!P96)/6</f>
        <v>0.42850095352970602</v>
      </c>
      <c r="Q96" s="11">
        <f t="shared" si="1"/>
        <v>2008</v>
      </c>
    </row>
    <row r="97" spans="2:17" ht="13.8" x14ac:dyDescent="0.25">
      <c r="B97" s="10">
        <f t="shared" si="0"/>
        <v>2009</v>
      </c>
      <c r="C97" s="13">
        <f>(Argentina!C97+Brazil!C97+Chile!C97+Colombia!C97+Mexico!C97+Venezuela!C97)/6</f>
        <v>52.940879013956284</v>
      </c>
      <c r="D97" s="13">
        <f>(Argentina!D97+Brazil!D97+Chile!D97+Colombia!D97+Mexico!D97+Venezuela!D97)/6</f>
        <v>108.16085093134946</v>
      </c>
      <c r="E97" s="22">
        <f>(Argentina!E97+Brazil!E97+Chile!E97+Colombia!E97+Mexico!E97+Venezuela!E97)/6</f>
        <v>189.21823173404493</v>
      </c>
      <c r="F97" s="13">
        <f>(Argentina!F97+Brazil!F97+Chile!F97+Colombia!F97+Mexico!F97+Venezuela!F97)/6</f>
        <v>108.59564826360963</v>
      </c>
      <c r="G97" s="17">
        <f>(Argentina!G97+Brazil!G97+Chile!G97+Colombia!G97+Mexico!G97+Venezuela!G97)/6</f>
        <v>223.24984804942827</v>
      </c>
      <c r="H97" s="15"/>
      <c r="I97" s="20">
        <f>(Argentina!I97+Brazil!I97+Chile!I97+Colombia!I97+Mexico!I97+Venezuela!I97)/6</f>
        <v>0.2450078826494545</v>
      </c>
      <c r="J97" s="14">
        <f>(Argentina!J97+Brazil!J97+Chile!J97+Colombia!J97+Mexico!J97+Venezuela!J97)/6</f>
        <v>0.47582154110083358</v>
      </c>
      <c r="K97" s="14">
        <f>(Argentina!K97+Brazil!K97+Chile!K97+Colombia!K97+Mexico!K97+Venezuela!K97)/6</f>
        <v>0.16643377221664526</v>
      </c>
      <c r="L97" s="21">
        <f>(Argentina!L97+Brazil!L97+Chile!L97+Colombia!L97+Mexico!L97+Venezuela!L97)/6</f>
        <v>0.11273680403306661</v>
      </c>
      <c r="M97" s="12"/>
      <c r="N97" s="24">
        <f>(Argentina!N97+Brazil!N97+Chile!N97+Colombia!N97+Mexico!N97+Venezuela!N97)/6</f>
        <v>3.5673051423159339</v>
      </c>
      <c r="O97" s="23">
        <f>(Argentina!O97+Brazil!O97+Chile!O97+Colombia!O97+Mexico!O97+Venezuela!O97)/6</f>
        <v>0.50292497210261711</v>
      </c>
      <c r="P97" s="16">
        <f>(Argentina!P97+Brazil!P97+Chile!P97+Colombia!P97+Mexico!P97+Venezuela!P97)/6</f>
        <v>0.44749120912886675</v>
      </c>
      <c r="Q97" s="11">
        <f t="shared" si="1"/>
        <v>2009</v>
      </c>
    </row>
    <row r="98" spans="2:17" ht="13.8" x14ac:dyDescent="0.25">
      <c r="B98" s="10">
        <f t="shared" si="0"/>
        <v>2010</v>
      </c>
      <c r="C98" s="13">
        <f>(Argentina!C98+Brazil!C98+Chile!C98+Colombia!C98+Mexico!C98+Venezuela!C98)/6</f>
        <v>54.550465782675502</v>
      </c>
      <c r="D98" s="13">
        <f>(Argentina!D98+Brazil!D98+Chile!D98+Colombia!D98+Mexico!D98+Venezuela!D98)/6</f>
        <v>110.89413683217413</v>
      </c>
      <c r="E98" s="22">
        <f>(Argentina!E98+Brazil!E98+Chile!E98+Colombia!E98+Mexico!E98+Venezuela!E98)/6</f>
        <v>193.20061701804516</v>
      </c>
      <c r="F98" s="13">
        <f>(Argentina!F98+Brazil!F98+Chile!F98+Colombia!F98+Mexico!F98+Venezuela!F98)/6</f>
        <v>111.85120967346866</v>
      </c>
      <c r="G98" s="17">
        <f>(Argentina!G98+Brazil!G98+Chile!G98+Colombia!G98+Mexico!G98+Venezuela!G98)/6</f>
        <v>230.20895301872815</v>
      </c>
      <c r="H98" s="15"/>
      <c r="I98" s="20">
        <f>(Argentina!I98+Brazil!I98+Chile!I98+Colombia!I98+Mexico!I98+Venezuela!I98)/6</f>
        <v>0.24045871942508676</v>
      </c>
      <c r="J98" s="14">
        <f>(Argentina!J98+Brazil!J98+Chile!J98+Colombia!J98+Mexico!J98+Venezuela!J98)/6</f>
        <v>0.47907642368976083</v>
      </c>
      <c r="K98" s="14">
        <f>(Argentina!K98+Brazil!K98+Chile!K98+Colombia!K98+Mexico!K98+Venezuela!K98)/6</f>
        <v>0.16772805285208581</v>
      </c>
      <c r="L98" s="21">
        <f>(Argentina!L98+Brazil!L98+Chile!L98+Colombia!L98+Mexico!L98+Venezuela!L98)/6</f>
        <v>0.11273680403306661</v>
      </c>
      <c r="M98" s="12"/>
      <c r="N98" s="24">
        <f>(Argentina!N98+Brazil!N98+Chile!N98+Colombia!N98+Mexico!N98+Venezuela!N98)/6</f>
        <v>3.5342709069194176</v>
      </c>
      <c r="O98" s="23">
        <f>(Argentina!O98+Brazil!O98+Chile!O98+Colombia!O98+Mexico!O98+Venezuela!O98)/6</f>
        <v>0.50175293106886354</v>
      </c>
      <c r="P98" s="16">
        <f>(Argentina!P98+Brazil!P98+Chile!P98+Colombia!P98+Mexico!P98+Venezuela!P98)/6</f>
        <v>0.44636644664259606</v>
      </c>
      <c r="Q98" s="11">
        <f t="shared" si="1"/>
        <v>2010</v>
      </c>
    </row>
    <row r="99" spans="2:17" ht="13.8" x14ac:dyDescent="0.25">
      <c r="B99" s="10">
        <f t="shared" si="0"/>
        <v>2011</v>
      </c>
      <c r="C99" s="13">
        <f>(Argentina!C99+Brazil!C99+Chile!C99+Colombia!C99+Mexico!C99+Venezuela!C99)/6</f>
        <v>55.462089409755997</v>
      </c>
      <c r="D99" s="13">
        <f>(Argentina!D99+Brazil!D99+Chile!D99+Colombia!D99+Mexico!D99+Venezuela!D99)/6</f>
        <v>114.90422991041446</v>
      </c>
      <c r="E99" s="22">
        <f>(Argentina!E99+Brazil!E99+Chile!E99+Colombia!E99+Mexico!E99+Venezuela!E99)/6</f>
        <v>194.96861213731833</v>
      </c>
      <c r="F99" s="13">
        <f>(Argentina!F99+Brazil!F99+Chile!F99+Colombia!F99+Mexico!F99+Venezuela!F99)/6</f>
        <v>114.93729637312232</v>
      </c>
      <c r="G99" s="17">
        <f>(Argentina!G99+Brazil!G99+Chile!G99+Colombia!G99+Mexico!G99+Venezuela!G99)/6</f>
        <v>235.00487046724501</v>
      </c>
      <c r="H99" s="15"/>
      <c r="I99" s="20">
        <f>(Argentina!I99+Brazil!I99+Chile!I99+Colombia!I99+Mexico!I99+Venezuela!I99)/6</f>
        <v>0.23731043349040584</v>
      </c>
      <c r="J99" s="14">
        <f>(Argentina!J99+Brazil!J99+Chile!J99+Colombia!J99+Mexico!J99+Venezuela!J99)/6</f>
        <v>0.48105626587640016</v>
      </c>
      <c r="K99" s="14">
        <f>(Argentina!K99+Brazil!K99+Chile!K99+Colombia!K99+Mexico!K99+Venezuela!K99)/6</f>
        <v>0.16889649660012737</v>
      </c>
      <c r="L99" s="21">
        <f>(Argentina!L99+Brazil!L99+Chile!L99+Colombia!L99+Mexico!L99+Venezuela!L99)/6</f>
        <v>0.11273680403306661</v>
      </c>
      <c r="M99" s="12"/>
      <c r="N99" s="24">
        <f>(Argentina!N99+Brazil!N99+Chile!N99+Colombia!N99+Mexico!N99+Venezuela!N99)/6</f>
        <v>3.5198355174040832</v>
      </c>
      <c r="O99" s="23">
        <f>(Argentina!O99+Brazil!O99+Chile!O99+Colombia!O99+Mexico!O99+Venezuela!O99)/6</f>
        <v>0.50605354920672696</v>
      </c>
      <c r="P99" s="16">
        <f>(Argentina!P99+Brazil!P99+Chile!P99+Colombia!P99+Mexico!P99+Venezuela!P99)/6</f>
        <v>0.45016591349147311</v>
      </c>
      <c r="Q99" s="11">
        <f t="shared" si="1"/>
        <v>2011</v>
      </c>
    </row>
    <row r="100" spans="2:17" x14ac:dyDescent="0.25">
      <c r="B100" s="18"/>
      <c r="C100" s="4"/>
      <c r="D100" s="4"/>
      <c r="E100" s="4"/>
      <c r="F100" s="4"/>
      <c r="G100" s="4"/>
      <c r="H100" s="4"/>
      <c r="I100" s="4"/>
      <c r="J100" s="4"/>
      <c r="K100" s="4"/>
      <c r="L100" s="4"/>
      <c r="M100" s="4"/>
      <c r="N100" s="4"/>
      <c r="O100" s="4"/>
      <c r="P100" s="4"/>
      <c r="Q100" s="19"/>
    </row>
    <row r="101" spans="2:17" x14ac:dyDescent="0.25">
      <c r="B101" s="1" t="s">
        <v>43</v>
      </c>
      <c r="C101" s="1"/>
      <c r="D101" s="1"/>
    </row>
    <row r="102" spans="2:17" ht="18" customHeight="1" x14ac:dyDescent="0.25">
      <c r="B102" s="40" t="s">
        <v>28</v>
      </c>
      <c r="C102" s="41"/>
      <c r="D102" s="41"/>
      <c r="E102" s="42"/>
      <c r="F102" s="42"/>
      <c r="G102" s="43"/>
      <c r="I102" s="40" t="s">
        <v>30</v>
      </c>
      <c r="J102" s="42"/>
      <c r="K102" s="42"/>
      <c r="L102" s="43"/>
      <c r="N102" s="40" t="s">
        <v>34</v>
      </c>
      <c r="O102" s="42"/>
      <c r="P102" s="42"/>
      <c r="Q102" s="52"/>
    </row>
    <row r="103" spans="2:17" ht="18" customHeight="1" x14ac:dyDescent="0.25">
      <c r="B103" s="44" t="s">
        <v>29</v>
      </c>
      <c r="C103" s="45"/>
      <c r="D103" s="45"/>
      <c r="E103" s="46"/>
      <c r="F103" s="46"/>
      <c r="G103" s="47"/>
      <c r="I103" s="44" t="s">
        <v>31</v>
      </c>
      <c r="J103" s="46"/>
      <c r="K103" s="46"/>
      <c r="L103" s="47"/>
      <c r="N103" s="44" t="s">
        <v>35</v>
      </c>
      <c r="O103" s="46"/>
      <c r="P103" s="46"/>
      <c r="Q103" s="53"/>
    </row>
    <row r="104" spans="2:17" ht="18" customHeight="1" x14ac:dyDescent="0.25">
      <c r="B104" s="44" t="s">
        <v>27</v>
      </c>
      <c r="C104" s="45"/>
      <c r="D104" s="45"/>
      <c r="E104" s="46"/>
      <c r="F104" s="46"/>
      <c r="G104" s="47"/>
      <c r="I104" s="44" t="s">
        <v>32</v>
      </c>
      <c r="J104" s="46"/>
      <c r="K104" s="46"/>
      <c r="L104" s="47"/>
      <c r="N104" s="44" t="s">
        <v>41</v>
      </c>
      <c r="O104" s="46"/>
      <c r="P104" s="46"/>
      <c r="Q104" s="53"/>
    </row>
    <row r="105" spans="2:17" ht="18" customHeight="1" x14ac:dyDescent="0.25">
      <c r="B105" s="48" t="s">
        <v>38</v>
      </c>
      <c r="C105" s="49"/>
      <c r="D105" s="49"/>
      <c r="E105" s="50"/>
      <c r="F105" s="50"/>
      <c r="G105" s="51"/>
      <c r="I105" s="48" t="s">
        <v>33</v>
      </c>
      <c r="J105" s="50"/>
      <c r="K105" s="50"/>
      <c r="L105" s="51"/>
      <c r="N105" s="48"/>
      <c r="O105" s="50"/>
      <c r="P105" s="50"/>
      <c r="Q105" s="54"/>
    </row>
    <row r="106" spans="2:17" x14ac:dyDescent="0.25">
      <c r="C106" s="1"/>
      <c r="D106" s="1"/>
    </row>
  </sheetData>
  <mergeCells count="6">
    <mergeCell ref="B3:Q4"/>
    <mergeCell ref="C5:G5"/>
    <mergeCell ref="I5:L5"/>
    <mergeCell ref="N5:P5"/>
    <mergeCell ref="C6:G6"/>
    <mergeCell ref="I6:L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Reference</vt:lpstr>
      <vt:lpstr>Argentina</vt:lpstr>
      <vt:lpstr>Brazil</vt:lpstr>
      <vt:lpstr>Chile</vt:lpstr>
      <vt:lpstr>Colombia</vt:lpstr>
      <vt:lpstr>Mexico</vt:lpstr>
      <vt:lpstr>Venezuela</vt:lpstr>
      <vt:lpstr>LA6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Astorga</dc:creator>
  <cp:lastModifiedBy>Pablo Astorga</cp:lastModifiedBy>
  <dcterms:created xsi:type="dcterms:W3CDTF">2017-07-06T09:30:25Z</dcterms:created>
  <dcterms:modified xsi:type="dcterms:W3CDTF">2023-11-30T16:05:14Z</dcterms:modified>
</cp:coreProperties>
</file>