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/Library/CloudStorage/GoogleDrive-tchart200@gmail.com/My Drive/Research/Manuscripts/Love Project/LAQ/Revise and resubmit /Figures and Tables/Supplemental Tables/Order of Tables in Text/"/>
    </mc:Choice>
  </mc:AlternateContent>
  <xr:revisionPtr revIDLastSave="0" documentId="13_ncr:1_{C639293C-C12B-3B43-9F2D-7BFD8CD62A25}" xr6:coauthVersionLast="47" xr6:coauthVersionMax="47" xr10:uidLastSave="{00000000-0000-0000-0000-000000000000}"/>
  <bookViews>
    <workbookView xWindow="-460" yWindow="2940" windowWidth="25500" windowHeight="12700" tabRatio="500" xr2:uid="{00000000-000D-0000-FFFF-FFFF00000000}"/>
  </bookViews>
  <sheets>
    <sheet name="S 10 La Blanca Richnes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4" i="3" l="1"/>
  <c r="K49" i="3"/>
  <c r="K36" i="3"/>
  <c r="K34" i="3"/>
  <c r="K30" i="3"/>
  <c r="K80" i="3"/>
  <c r="K76" i="3"/>
  <c r="K75" i="3"/>
  <c r="K72" i="3"/>
  <c r="K66" i="3"/>
  <c r="K67" i="3"/>
  <c r="K68" i="3"/>
  <c r="E85" i="3" l="1"/>
  <c r="E87" i="3" s="1"/>
  <c r="D85" i="3"/>
  <c r="D87" i="3" s="1"/>
  <c r="E57" i="3"/>
  <c r="E59" i="3" s="1"/>
  <c r="F57" i="3"/>
  <c r="F59" i="3" s="1"/>
  <c r="G57" i="3"/>
  <c r="G59" i="3" s="1"/>
  <c r="H57" i="3"/>
  <c r="H59" i="3" s="1"/>
  <c r="I57" i="3"/>
  <c r="I59" i="3" s="1"/>
  <c r="J57" i="3"/>
  <c r="J59" i="3" s="1"/>
  <c r="D57" i="3"/>
  <c r="K10" i="3"/>
  <c r="F10" i="3"/>
  <c r="G10" i="3"/>
  <c r="H10" i="3"/>
  <c r="I10" i="3"/>
  <c r="J10" i="3"/>
  <c r="F27" i="3"/>
  <c r="G27" i="3"/>
  <c r="H27" i="3"/>
  <c r="I27" i="3"/>
  <c r="J27" i="3"/>
  <c r="D59" i="3" l="1"/>
  <c r="K57" i="3"/>
</calcChain>
</file>

<file path=xl/sharedStrings.xml><?xml version="1.0" encoding="utf-8"?>
<sst xmlns="http://schemas.openxmlformats.org/spreadsheetml/2006/main" count="541" uniqueCount="57">
  <si>
    <t>Density (count/sample)</t>
  </si>
  <si>
    <t>Total counts</t>
  </si>
  <si>
    <t>Thin fruit/nut rind</t>
  </si>
  <si>
    <t>Thick fruit/nut rind</t>
  </si>
  <si>
    <t>Porous endosperm frags</t>
  </si>
  <si>
    <t>Spherical seed, unknown</t>
  </si>
  <si>
    <t>Maize total</t>
  </si>
  <si>
    <t>No material present</t>
  </si>
  <si>
    <t>Number of samples</t>
  </si>
  <si>
    <t>Operation</t>
  </si>
  <si>
    <t>Richness (n=13, maize totaled)</t>
  </si>
  <si>
    <t>Dense Tissue &gt; 2mm</t>
  </si>
  <si>
    <t>Wood&gt;2mm</t>
  </si>
  <si>
    <t>Porous Tissue &gt; 2mm</t>
  </si>
  <si>
    <t>Flattened/triangular seed, unk</t>
  </si>
  <si>
    <t>Unknown seeds &gt; 2mm</t>
  </si>
  <si>
    <t>cf. Arecaceae fruit</t>
  </si>
  <si>
    <r>
      <rPr>
        <i/>
        <sz val="12"/>
        <rFont val="Times New Roman"/>
        <family val="1"/>
      </rPr>
      <t>Phaseolus</t>
    </r>
    <r>
      <rPr>
        <sz val="12"/>
        <rFont val="Times New Roman"/>
        <family val="1"/>
      </rPr>
      <t xml:space="preserve"> bean frag</t>
    </r>
  </si>
  <si>
    <r>
      <rPr>
        <i/>
        <sz val="12"/>
        <rFont val="Times New Roman"/>
        <family val="1"/>
      </rPr>
      <t>Psidium guajava</t>
    </r>
    <r>
      <rPr>
        <sz val="12"/>
        <rFont val="Times New Roman"/>
        <family val="1"/>
      </rPr>
      <t xml:space="preserve"> seed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</si>
  <si>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cob tissue</t>
    </r>
  </si>
  <si>
    <r>
      <t xml:space="preserve">Fused </t>
    </r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kernel mass</t>
    </r>
  </si>
  <si>
    <r>
      <rPr>
        <i/>
        <sz val="12"/>
        <rFont val="Times New Roman"/>
        <family val="1"/>
      </rPr>
      <t>Zea mays</t>
    </r>
    <r>
      <rPr>
        <sz val="12"/>
        <rFont val="Times New Roman"/>
        <family val="1"/>
      </rPr>
      <t xml:space="preserve"> kernel frags&gt;2mm</t>
    </r>
  </si>
  <si>
    <t>Economic phytoliths:</t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</si>
  <si>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Large and extra-large Var 1 crosses</t>
    </r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</si>
  <si>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cob bodies</t>
    </r>
  </si>
  <si>
    <t>Arecaceae</t>
  </si>
  <si>
    <t>Annonaceae</t>
  </si>
  <si>
    <t>Cannaceae</t>
  </si>
  <si>
    <t>Cucurbitae tribe</t>
  </si>
  <si>
    <t xml:space="preserve">Cucurbita </t>
  </si>
  <si>
    <t>Chrysobalanaceae</t>
  </si>
  <si>
    <t>Ebenaceae</t>
  </si>
  <si>
    <t>Heliconia</t>
  </si>
  <si>
    <t>Marantaceae (all family-level)</t>
  </si>
  <si>
    <t>Calathea</t>
  </si>
  <si>
    <t xml:space="preserve">Maranta </t>
  </si>
  <si>
    <t>M. arundinacea</t>
  </si>
  <si>
    <t>Marantaceae/Cannaceae</t>
  </si>
  <si>
    <t>Zingiberales</t>
  </si>
  <si>
    <t>Undulating transport element (fruit/seed)</t>
  </si>
  <si>
    <t>Straight transport element (root/tuber)</t>
  </si>
  <si>
    <t>Economic starch:</t>
  </si>
  <si>
    <r>
      <rPr>
        <i/>
        <sz val="12"/>
        <color theme="1"/>
        <rFont val="Times New Roman"/>
        <family val="1"/>
      </rPr>
      <t>Zea mays</t>
    </r>
    <r>
      <rPr>
        <sz val="12"/>
        <color theme="1"/>
        <rFont val="Times New Roman"/>
        <family val="1"/>
      </rPr>
      <t xml:space="preserve">/cf. </t>
    </r>
    <r>
      <rPr>
        <i/>
        <sz val="12"/>
        <color theme="1"/>
        <rFont val="Times New Roman"/>
        <family val="1"/>
      </rPr>
      <t>Zea mays</t>
    </r>
  </si>
  <si>
    <r>
      <rPr>
        <i/>
        <sz val="12"/>
        <color theme="1"/>
        <rFont val="Times New Roman"/>
        <family val="1"/>
      </rPr>
      <t>Capsicum</t>
    </r>
    <r>
      <rPr>
        <sz val="12"/>
        <color theme="1"/>
        <rFont val="Times New Roman"/>
        <family val="1"/>
      </rPr>
      <t xml:space="preserve">/cf. </t>
    </r>
    <r>
      <rPr>
        <i/>
        <sz val="12"/>
        <color theme="1"/>
        <rFont val="Times New Roman"/>
        <family val="1"/>
      </rPr>
      <t>Capsicum</t>
    </r>
  </si>
  <si>
    <t>Microbotanicals- Artifacts</t>
  </si>
  <si>
    <t>Microbotanicals- Soils</t>
  </si>
  <si>
    <t>Macrobotanicals</t>
  </si>
  <si>
    <t>Richness (n=14, Genus level totaled)</t>
  </si>
  <si>
    <t>Surface collection</t>
  </si>
  <si>
    <t>Unknown</t>
  </si>
  <si>
    <t>Commoner</t>
  </si>
  <si>
    <t>Elite</t>
  </si>
  <si>
    <t>Richness (n=5, Genus level totaled)</t>
  </si>
  <si>
    <t>Total</t>
  </si>
  <si>
    <t>—</t>
  </si>
  <si>
    <r>
      <rPr>
        <i/>
        <sz val="12"/>
        <rFont val="Times New Roman"/>
        <family val="1"/>
      </rPr>
      <t xml:space="preserve">Zea mays </t>
    </r>
    <r>
      <rPr>
        <sz val="12"/>
        <rFont val="Times New Roman"/>
        <family val="1"/>
      </rPr>
      <t>Large and extra-large variant 1 crosses</t>
    </r>
  </si>
  <si>
    <t>Supplemental Table 8. La Blanca Richness and Density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</si>
</sst>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2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E8E3-2226-3244-B766-A1C17EBC247B}">
  <dimension ref="A1:K87"/>
  <sheetViews>
    <sheetView tabSelected="1" zoomScale="150" zoomScaleNormal="150" zoomScalePageLayoutView="150" workbookViewId="0">
      <pane ySplit="2" topLeftCell="A83" activePane="bottomLeft" state="frozen"/>
      <selection pane="bottomLeft" activeCell="C92" sqref="C92"/>
    </sheetView>
  </sheetViews>
  <sheetFormatPr baseColWidth="10" defaultRowHeight="16" x14ac:dyDescent="0.2"/>
  <cols>
    <col min="1" max="1" width="41.5" style="11" bestFit="1" customWidth="1"/>
    <col min="2" max="2" width="15.6640625" style="1" bestFit="1" customWidth="1"/>
    <col min="3" max="5" width="9.83203125" style="1" bestFit="1" customWidth="1"/>
    <col min="6" max="10" width="10.83203125" style="1"/>
    <col min="11" max="11" width="7" style="1" bestFit="1" customWidth="1"/>
    <col min="12" max="16384" width="10.83203125" style="6"/>
  </cols>
  <sheetData>
    <row r="1" spans="1:11" x14ac:dyDescent="0.2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">
      <c r="A2" s="15" t="s">
        <v>9</v>
      </c>
      <c r="B2" s="16">
        <v>29</v>
      </c>
      <c r="C2" s="16">
        <v>30</v>
      </c>
      <c r="D2" s="16">
        <v>31</v>
      </c>
      <c r="E2" s="16">
        <v>32</v>
      </c>
      <c r="F2" s="17">
        <v>34</v>
      </c>
      <c r="G2" s="17">
        <v>35</v>
      </c>
      <c r="H2" s="17">
        <v>36</v>
      </c>
      <c r="I2" s="17">
        <v>37</v>
      </c>
      <c r="J2" s="17">
        <v>38</v>
      </c>
      <c r="K2" s="16" t="s">
        <v>53</v>
      </c>
    </row>
    <row r="3" spans="1:11" x14ac:dyDescent="0.2">
      <c r="A3" s="11" t="s">
        <v>46</v>
      </c>
      <c r="B3" s="5" t="s">
        <v>48</v>
      </c>
      <c r="C3" s="5" t="s">
        <v>49</v>
      </c>
      <c r="D3" s="5" t="s">
        <v>50</v>
      </c>
      <c r="E3" s="5" t="s">
        <v>51</v>
      </c>
      <c r="F3" s="5" t="s">
        <v>50</v>
      </c>
      <c r="G3" s="5" t="s">
        <v>50</v>
      </c>
      <c r="H3" s="5" t="s">
        <v>50</v>
      </c>
      <c r="I3" s="5" t="s">
        <v>51</v>
      </c>
      <c r="J3" s="5" t="s">
        <v>50</v>
      </c>
    </row>
    <row r="4" spans="1:11" x14ac:dyDescent="0.2">
      <c r="A4" s="9" t="s">
        <v>8</v>
      </c>
      <c r="B4" s="4" t="s">
        <v>54</v>
      </c>
      <c r="C4" s="4" t="s">
        <v>54</v>
      </c>
      <c r="D4" s="4" t="s">
        <v>54</v>
      </c>
      <c r="E4" s="4" t="s">
        <v>54</v>
      </c>
      <c r="F4" s="1">
        <v>96</v>
      </c>
      <c r="G4" s="1">
        <v>118</v>
      </c>
      <c r="H4" s="1">
        <v>113</v>
      </c>
      <c r="I4" s="1">
        <v>40</v>
      </c>
      <c r="J4" s="1">
        <v>46</v>
      </c>
      <c r="K4" s="1">
        <v>413</v>
      </c>
    </row>
    <row r="5" spans="1:11" x14ac:dyDescent="0.2">
      <c r="A5" s="9" t="s">
        <v>7</v>
      </c>
      <c r="B5" s="4" t="s">
        <v>54</v>
      </c>
      <c r="C5" s="4" t="s">
        <v>54</v>
      </c>
      <c r="D5" s="4" t="s">
        <v>54</v>
      </c>
      <c r="E5" s="4" t="s">
        <v>54</v>
      </c>
      <c r="F5" s="1">
        <v>59</v>
      </c>
      <c r="G5" s="1">
        <v>83</v>
      </c>
      <c r="H5" s="1">
        <v>74</v>
      </c>
      <c r="I5" s="1">
        <v>32</v>
      </c>
      <c r="J5" s="1">
        <v>33</v>
      </c>
      <c r="K5" s="1">
        <v>281</v>
      </c>
    </row>
    <row r="7" spans="1:11" x14ac:dyDescent="0.2">
      <c r="A7" s="9" t="s">
        <v>21</v>
      </c>
      <c r="B7" s="4" t="s">
        <v>54</v>
      </c>
      <c r="C7" s="4" t="s">
        <v>54</v>
      </c>
      <c r="D7" s="4" t="s">
        <v>54</v>
      </c>
      <c r="E7" s="4" t="s">
        <v>54</v>
      </c>
      <c r="F7" s="1">
        <v>14</v>
      </c>
      <c r="G7" s="1">
        <v>16</v>
      </c>
      <c r="H7" s="1">
        <v>34</v>
      </c>
      <c r="I7" s="1">
        <v>5</v>
      </c>
      <c r="J7" s="1">
        <v>2</v>
      </c>
      <c r="K7" s="4">
        <v>71</v>
      </c>
    </row>
    <row r="8" spans="1:11" x14ac:dyDescent="0.2">
      <c r="A8" s="9" t="s">
        <v>20</v>
      </c>
      <c r="B8" s="4" t="s">
        <v>54</v>
      </c>
      <c r="C8" s="4" t="s">
        <v>54</v>
      </c>
      <c r="D8" s="4" t="s">
        <v>54</v>
      </c>
      <c r="E8" s="4" t="s">
        <v>54</v>
      </c>
      <c r="F8" s="4" t="s">
        <v>54</v>
      </c>
      <c r="G8" s="4" t="s">
        <v>54</v>
      </c>
      <c r="H8" s="1">
        <v>1</v>
      </c>
      <c r="I8" s="4" t="s">
        <v>54</v>
      </c>
      <c r="J8" s="4" t="s">
        <v>54</v>
      </c>
      <c r="K8" s="4">
        <v>1</v>
      </c>
    </row>
    <row r="9" spans="1:11" x14ac:dyDescent="0.2">
      <c r="A9" s="9" t="s">
        <v>19</v>
      </c>
      <c r="B9" s="4" t="s">
        <v>54</v>
      </c>
      <c r="C9" s="4" t="s">
        <v>54</v>
      </c>
      <c r="D9" s="4" t="s">
        <v>54</v>
      </c>
      <c r="E9" s="4" t="s">
        <v>54</v>
      </c>
      <c r="F9" s="1">
        <v>6</v>
      </c>
      <c r="G9" s="4" t="s">
        <v>54</v>
      </c>
      <c r="H9" s="4" t="s">
        <v>54</v>
      </c>
      <c r="I9" s="4" t="s">
        <v>54</v>
      </c>
      <c r="J9" s="4" t="s">
        <v>54</v>
      </c>
      <c r="K9" s="4">
        <v>6</v>
      </c>
    </row>
    <row r="10" spans="1:11" x14ac:dyDescent="0.2">
      <c r="A10" s="9" t="s">
        <v>6</v>
      </c>
      <c r="B10" s="4" t="s">
        <v>54</v>
      </c>
      <c r="C10" s="4" t="s">
        <v>54</v>
      </c>
      <c r="D10" s="4" t="s">
        <v>54</v>
      </c>
      <c r="E10" s="4" t="s">
        <v>54</v>
      </c>
      <c r="F10" s="4">
        <f t="shared" ref="F10:J10" si="0">SUM(F7:F9)</f>
        <v>20</v>
      </c>
      <c r="G10" s="4">
        <f t="shared" si="0"/>
        <v>16</v>
      </c>
      <c r="H10" s="4">
        <f t="shared" si="0"/>
        <v>35</v>
      </c>
      <c r="I10" s="4">
        <f t="shared" si="0"/>
        <v>5</v>
      </c>
      <c r="J10" s="4">
        <f t="shared" si="0"/>
        <v>2</v>
      </c>
      <c r="K10" s="4">
        <f>SUM(K7:K9)</f>
        <v>78</v>
      </c>
    </row>
    <row r="11" spans="1:11" x14ac:dyDescent="0.2">
      <c r="A11" s="9"/>
      <c r="B11" s="2"/>
      <c r="C11" s="2"/>
      <c r="D11" s="2"/>
      <c r="E11" s="2"/>
      <c r="F11" s="2"/>
      <c r="G11" s="2"/>
      <c r="H11" s="2"/>
      <c r="I11" s="2"/>
      <c r="J11" s="2"/>
      <c r="K11" s="4"/>
    </row>
    <row r="12" spans="1:11" x14ac:dyDescent="0.2">
      <c r="A12" s="9" t="s">
        <v>16</v>
      </c>
      <c r="B12" s="4" t="s">
        <v>54</v>
      </c>
      <c r="C12" s="4" t="s">
        <v>54</v>
      </c>
      <c r="D12" s="4" t="s">
        <v>54</v>
      </c>
      <c r="E12" s="4" t="s">
        <v>54</v>
      </c>
      <c r="F12" s="4" t="s">
        <v>54</v>
      </c>
      <c r="G12" s="1">
        <v>9</v>
      </c>
      <c r="H12" s="4" t="s">
        <v>54</v>
      </c>
      <c r="I12" s="4" t="s">
        <v>54</v>
      </c>
      <c r="J12" s="4" t="s">
        <v>54</v>
      </c>
      <c r="K12" s="4">
        <v>9</v>
      </c>
    </row>
    <row r="13" spans="1:11" x14ac:dyDescent="0.2">
      <c r="A13" s="9" t="s">
        <v>15</v>
      </c>
      <c r="B13" s="4" t="s">
        <v>54</v>
      </c>
      <c r="C13" s="4" t="s">
        <v>54</v>
      </c>
      <c r="D13" s="4" t="s">
        <v>54</v>
      </c>
      <c r="E13" s="4" t="s">
        <v>54</v>
      </c>
      <c r="F13" s="1">
        <v>2</v>
      </c>
      <c r="G13" s="4" t="s">
        <v>54</v>
      </c>
      <c r="H13" s="4" t="s">
        <v>54</v>
      </c>
      <c r="I13" s="4" t="s">
        <v>54</v>
      </c>
      <c r="J13" s="4" t="s">
        <v>54</v>
      </c>
      <c r="K13" s="4">
        <v>2</v>
      </c>
    </row>
    <row r="14" spans="1:11" x14ac:dyDescent="0.2">
      <c r="A14" s="9" t="s">
        <v>18</v>
      </c>
      <c r="B14" s="4" t="s">
        <v>54</v>
      </c>
      <c r="C14" s="4" t="s">
        <v>54</v>
      </c>
      <c r="D14" s="4" t="s">
        <v>54</v>
      </c>
      <c r="E14" s="4" t="s">
        <v>54</v>
      </c>
      <c r="F14" s="1">
        <v>1</v>
      </c>
      <c r="G14" s="4" t="s">
        <v>54</v>
      </c>
      <c r="H14" s="4" t="s">
        <v>54</v>
      </c>
      <c r="I14" s="4" t="s">
        <v>54</v>
      </c>
      <c r="J14" s="4" t="s">
        <v>54</v>
      </c>
      <c r="K14" s="4">
        <v>1</v>
      </c>
    </row>
    <row r="15" spans="1:11" x14ac:dyDescent="0.2">
      <c r="A15" s="9" t="s">
        <v>5</v>
      </c>
      <c r="B15" s="4" t="s">
        <v>54</v>
      </c>
      <c r="C15" s="4" t="s">
        <v>54</v>
      </c>
      <c r="D15" s="4" t="s">
        <v>54</v>
      </c>
      <c r="E15" s="4" t="s">
        <v>54</v>
      </c>
      <c r="F15" s="1">
        <v>1</v>
      </c>
      <c r="G15" s="1">
        <v>2</v>
      </c>
      <c r="H15" s="4" t="s">
        <v>54</v>
      </c>
      <c r="I15" s="4" t="s">
        <v>54</v>
      </c>
      <c r="J15" s="4" t="s">
        <v>54</v>
      </c>
      <c r="K15" s="4">
        <v>3</v>
      </c>
    </row>
    <row r="16" spans="1:11" x14ac:dyDescent="0.2">
      <c r="A16" s="9" t="s">
        <v>14</v>
      </c>
      <c r="B16" s="4" t="s">
        <v>54</v>
      </c>
      <c r="C16" s="4" t="s">
        <v>54</v>
      </c>
      <c r="D16" s="4" t="s">
        <v>54</v>
      </c>
      <c r="E16" s="4" t="s">
        <v>54</v>
      </c>
      <c r="F16" s="1">
        <v>2</v>
      </c>
      <c r="G16" s="4" t="s">
        <v>54</v>
      </c>
      <c r="H16" s="4" t="s">
        <v>54</v>
      </c>
      <c r="I16" s="4" t="s">
        <v>54</v>
      </c>
      <c r="J16" s="4" t="s">
        <v>54</v>
      </c>
      <c r="K16" s="4">
        <v>2</v>
      </c>
    </row>
    <row r="17" spans="1:11" x14ac:dyDescent="0.2">
      <c r="A17" s="9" t="s">
        <v>13</v>
      </c>
      <c r="B17" s="4" t="s">
        <v>54</v>
      </c>
      <c r="C17" s="4" t="s">
        <v>54</v>
      </c>
      <c r="D17" s="4" t="s">
        <v>54</v>
      </c>
      <c r="E17" s="4" t="s">
        <v>54</v>
      </c>
      <c r="F17" s="1">
        <v>9</v>
      </c>
      <c r="G17" s="1">
        <v>3</v>
      </c>
      <c r="H17" s="1">
        <v>3</v>
      </c>
      <c r="I17" s="4" t="s">
        <v>54</v>
      </c>
      <c r="J17" s="4" t="s">
        <v>54</v>
      </c>
      <c r="K17" s="4">
        <v>15</v>
      </c>
    </row>
    <row r="18" spans="1:11" x14ac:dyDescent="0.2">
      <c r="A18" s="9" t="s">
        <v>4</v>
      </c>
      <c r="B18" s="4" t="s">
        <v>54</v>
      </c>
      <c r="C18" s="4" t="s">
        <v>54</v>
      </c>
      <c r="D18" s="4" t="s">
        <v>54</v>
      </c>
      <c r="E18" s="4" t="s">
        <v>54</v>
      </c>
      <c r="F18" s="1">
        <v>1</v>
      </c>
      <c r="G18" s="4" t="s">
        <v>54</v>
      </c>
      <c r="H18" s="4" t="s">
        <v>54</v>
      </c>
      <c r="I18" s="4" t="s">
        <v>54</v>
      </c>
      <c r="J18" s="4" t="s">
        <v>54</v>
      </c>
      <c r="K18" s="4">
        <v>1</v>
      </c>
    </row>
    <row r="19" spans="1:11" x14ac:dyDescent="0.2">
      <c r="A19" s="9" t="s">
        <v>12</v>
      </c>
      <c r="B19" s="4" t="s">
        <v>54</v>
      </c>
      <c r="C19" s="4" t="s">
        <v>54</v>
      </c>
      <c r="D19" s="4" t="s">
        <v>54</v>
      </c>
      <c r="E19" s="4" t="s">
        <v>54</v>
      </c>
      <c r="F19" s="1">
        <v>80</v>
      </c>
      <c r="G19" s="1">
        <v>103</v>
      </c>
      <c r="H19" s="1">
        <v>106</v>
      </c>
      <c r="I19" s="1">
        <v>14</v>
      </c>
      <c r="J19" s="1">
        <v>48</v>
      </c>
      <c r="K19" s="4">
        <v>351</v>
      </c>
    </row>
    <row r="20" spans="1:11" x14ac:dyDescent="0.2">
      <c r="A20" s="9" t="s">
        <v>3</v>
      </c>
      <c r="B20" s="4" t="s">
        <v>54</v>
      </c>
      <c r="C20" s="4" t="s">
        <v>54</v>
      </c>
      <c r="D20" s="4" t="s">
        <v>54</v>
      </c>
      <c r="E20" s="4" t="s">
        <v>54</v>
      </c>
      <c r="F20" s="1">
        <v>11</v>
      </c>
      <c r="G20" s="1">
        <v>2</v>
      </c>
      <c r="H20" s="1">
        <v>9</v>
      </c>
      <c r="I20" s="1">
        <v>1</v>
      </c>
      <c r="J20" s="1">
        <v>4</v>
      </c>
      <c r="K20" s="4">
        <v>27</v>
      </c>
    </row>
    <row r="21" spans="1:11" x14ac:dyDescent="0.2">
      <c r="A21" s="9" t="s">
        <v>2</v>
      </c>
      <c r="B21" s="4" t="s">
        <v>54</v>
      </c>
      <c r="C21" s="4" t="s">
        <v>54</v>
      </c>
      <c r="D21" s="4" t="s">
        <v>54</v>
      </c>
      <c r="E21" s="4" t="s">
        <v>54</v>
      </c>
      <c r="F21" s="1">
        <v>4</v>
      </c>
      <c r="G21" s="1">
        <v>2</v>
      </c>
      <c r="H21" s="1">
        <v>3</v>
      </c>
      <c r="I21" s="4" t="s">
        <v>54</v>
      </c>
      <c r="J21" s="4" t="s">
        <v>54</v>
      </c>
      <c r="K21" s="4">
        <v>9</v>
      </c>
    </row>
    <row r="22" spans="1:11" x14ac:dyDescent="0.2">
      <c r="A22" s="9" t="s">
        <v>11</v>
      </c>
      <c r="B22" s="4" t="s">
        <v>54</v>
      </c>
      <c r="C22" s="4" t="s">
        <v>54</v>
      </c>
      <c r="D22" s="4" t="s">
        <v>54</v>
      </c>
      <c r="E22" s="4" t="s">
        <v>54</v>
      </c>
      <c r="F22" s="1">
        <v>5</v>
      </c>
      <c r="G22" s="1">
        <v>9</v>
      </c>
      <c r="H22" s="1">
        <v>3</v>
      </c>
      <c r="I22" s="1">
        <v>2</v>
      </c>
      <c r="J22" s="4" t="s">
        <v>54</v>
      </c>
      <c r="K22" s="4">
        <v>19</v>
      </c>
    </row>
    <row r="23" spans="1:11" x14ac:dyDescent="0.2">
      <c r="A23" s="9" t="s">
        <v>17</v>
      </c>
      <c r="B23" s="4" t="s">
        <v>54</v>
      </c>
      <c r="C23" s="4" t="s">
        <v>54</v>
      </c>
      <c r="D23" s="4" t="s">
        <v>54</v>
      </c>
      <c r="E23" s="4" t="s">
        <v>54</v>
      </c>
      <c r="F23" s="1">
        <v>1</v>
      </c>
      <c r="G23" s="4" t="s">
        <v>54</v>
      </c>
      <c r="H23" s="4" t="s">
        <v>54</v>
      </c>
      <c r="I23" s="4" t="s">
        <v>54</v>
      </c>
      <c r="J23" s="4" t="s">
        <v>54</v>
      </c>
      <c r="K23" s="4">
        <v>1</v>
      </c>
    </row>
    <row r="25" spans="1:11" s="8" customFormat="1" x14ac:dyDescent="0.2">
      <c r="A25" s="9" t="s">
        <v>1</v>
      </c>
      <c r="B25" s="4" t="s">
        <v>54</v>
      </c>
      <c r="C25" s="4" t="s">
        <v>54</v>
      </c>
      <c r="D25" s="4" t="s">
        <v>54</v>
      </c>
      <c r="E25" s="4" t="s">
        <v>54</v>
      </c>
      <c r="F25" s="1">
        <v>137</v>
      </c>
      <c r="G25" s="1">
        <v>146</v>
      </c>
      <c r="H25" s="1">
        <v>159</v>
      </c>
      <c r="I25" s="1">
        <v>22</v>
      </c>
      <c r="J25" s="1">
        <v>54</v>
      </c>
      <c r="K25" s="1">
        <v>518</v>
      </c>
    </row>
    <row r="26" spans="1:11" x14ac:dyDescent="0.2">
      <c r="A26" s="9" t="s">
        <v>10</v>
      </c>
      <c r="B26" s="4" t="s">
        <v>54</v>
      </c>
      <c r="C26" s="4" t="s">
        <v>54</v>
      </c>
      <c r="D26" s="4" t="s">
        <v>54</v>
      </c>
      <c r="E26" s="4" t="s">
        <v>54</v>
      </c>
      <c r="F26" s="1">
        <v>12</v>
      </c>
      <c r="G26" s="1">
        <v>8</v>
      </c>
      <c r="H26" s="1">
        <v>6</v>
      </c>
      <c r="I26" s="1">
        <v>4</v>
      </c>
      <c r="J26" s="1">
        <v>3</v>
      </c>
      <c r="K26" s="4" t="s">
        <v>54</v>
      </c>
    </row>
    <row r="27" spans="1:11" s="19" customFormat="1" x14ac:dyDescent="0.2">
      <c r="A27" s="18" t="s">
        <v>0</v>
      </c>
      <c r="B27" s="4" t="s">
        <v>54</v>
      </c>
      <c r="C27" s="4" t="s">
        <v>54</v>
      </c>
      <c r="D27" s="4" t="s">
        <v>54</v>
      </c>
      <c r="E27" s="4" t="s">
        <v>54</v>
      </c>
      <c r="F27" s="7">
        <f>F25/F4</f>
        <v>1.4270833333333333</v>
      </c>
      <c r="G27" s="7">
        <f>G25/G4</f>
        <v>1.2372881355932204</v>
      </c>
      <c r="H27" s="7">
        <f>H25/H4</f>
        <v>1.4070796460176991</v>
      </c>
      <c r="I27" s="7">
        <f>I25/I4</f>
        <v>0.55000000000000004</v>
      </c>
      <c r="J27" s="7">
        <f>J25/J4</f>
        <v>1.173913043478261</v>
      </c>
      <c r="K27" s="4" t="s">
        <v>54</v>
      </c>
    </row>
    <row r="28" spans="1:11" s="19" customFormat="1" x14ac:dyDescent="0.2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">
      <c r="A29" s="14" t="s">
        <v>44</v>
      </c>
    </row>
    <row r="30" spans="1:11" x14ac:dyDescent="0.2">
      <c r="A30" s="9" t="s">
        <v>8</v>
      </c>
      <c r="B30" s="4" t="s">
        <v>54</v>
      </c>
      <c r="C30" s="4" t="s">
        <v>54</v>
      </c>
      <c r="D30" s="1">
        <v>6</v>
      </c>
      <c r="E30" s="1">
        <v>91</v>
      </c>
      <c r="F30" s="1">
        <v>7</v>
      </c>
      <c r="G30" s="1">
        <v>6</v>
      </c>
      <c r="H30" s="1">
        <v>4</v>
      </c>
      <c r="I30" s="1">
        <v>12</v>
      </c>
      <c r="J30" s="1">
        <v>19</v>
      </c>
      <c r="K30" s="1">
        <f>SUM(D30:J30)</f>
        <v>145</v>
      </c>
    </row>
    <row r="31" spans="1:11" x14ac:dyDescent="0.2">
      <c r="A31" s="9" t="s">
        <v>7</v>
      </c>
      <c r="B31" s="4" t="s">
        <v>54</v>
      </c>
      <c r="C31" s="4" t="s">
        <v>54</v>
      </c>
      <c r="D31" s="4" t="s">
        <v>54</v>
      </c>
      <c r="E31" s="4" t="s">
        <v>54</v>
      </c>
      <c r="F31" s="4" t="s">
        <v>54</v>
      </c>
      <c r="G31" s="4" t="s">
        <v>54</v>
      </c>
      <c r="H31" s="4" t="s">
        <v>54</v>
      </c>
      <c r="I31" s="4" t="s">
        <v>54</v>
      </c>
      <c r="J31" s="4" t="s">
        <v>54</v>
      </c>
      <c r="K31" s="4" t="s">
        <v>54</v>
      </c>
    </row>
    <row r="33" spans="1:11" x14ac:dyDescent="0.2">
      <c r="A33" s="10" t="s">
        <v>22</v>
      </c>
    </row>
    <row r="34" spans="1:11" x14ac:dyDescent="0.2">
      <c r="A34" s="9" t="s">
        <v>23</v>
      </c>
      <c r="B34" s="4" t="s">
        <v>54</v>
      </c>
      <c r="C34" s="4" t="s">
        <v>54</v>
      </c>
      <c r="D34" s="4" t="s">
        <v>54</v>
      </c>
      <c r="E34" s="1">
        <v>8</v>
      </c>
      <c r="F34" s="1">
        <v>3</v>
      </c>
      <c r="G34" s="1">
        <v>3</v>
      </c>
      <c r="H34" s="1">
        <v>1</v>
      </c>
      <c r="I34" s="1">
        <v>1</v>
      </c>
      <c r="J34" s="1">
        <v>6</v>
      </c>
      <c r="K34" s="1">
        <f>+SUM(E34:J34)</f>
        <v>22</v>
      </c>
    </row>
    <row r="35" spans="1:11" x14ac:dyDescent="0.2">
      <c r="A35" s="9" t="s">
        <v>24</v>
      </c>
      <c r="B35" s="4" t="s">
        <v>54</v>
      </c>
      <c r="C35" s="4" t="s">
        <v>54</v>
      </c>
      <c r="D35" s="1">
        <v>1</v>
      </c>
      <c r="E35" s="1">
        <v>35</v>
      </c>
      <c r="F35" s="4" t="s">
        <v>54</v>
      </c>
      <c r="G35" s="1">
        <v>4</v>
      </c>
      <c r="H35" s="4" t="s">
        <v>54</v>
      </c>
      <c r="I35" s="1">
        <v>1</v>
      </c>
      <c r="J35" s="1">
        <v>1</v>
      </c>
      <c r="K35" s="1">
        <v>42</v>
      </c>
    </row>
    <row r="36" spans="1:11" x14ac:dyDescent="0.2">
      <c r="A36" s="9" t="s">
        <v>25</v>
      </c>
      <c r="B36" s="4" t="s">
        <v>54</v>
      </c>
      <c r="C36" s="4" t="s">
        <v>54</v>
      </c>
      <c r="D36" s="1">
        <v>41</v>
      </c>
      <c r="E36" s="1">
        <v>36</v>
      </c>
      <c r="F36" s="1">
        <v>1</v>
      </c>
      <c r="G36" s="1">
        <v>17</v>
      </c>
      <c r="H36" s="1">
        <v>1</v>
      </c>
      <c r="I36" s="1">
        <v>5</v>
      </c>
      <c r="J36" s="1">
        <v>16</v>
      </c>
      <c r="K36" s="1">
        <f>SUM(D36:J36)</f>
        <v>117</v>
      </c>
    </row>
    <row r="37" spans="1:11" x14ac:dyDescent="0.2">
      <c r="A37" s="9" t="s">
        <v>26</v>
      </c>
      <c r="B37" s="4" t="s">
        <v>54</v>
      </c>
      <c r="C37" s="4" t="s">
        <v>54</v>
      </c>
      <c r="D37" s="4" t="s">
        <v>54</v>
      </c>
      <c r="E37" s="1">
        <v>1</v>
      </c>
      <c r="F37" s="4" t="s">
        <v>54</v>
      </c>
      <c r="G37" s="4" t="s">
        <v>54</v>
      </c>
      <c r="H37" s="4" t="s">
        <v>54</v>
      </c>
      <c r="I37" s="4" t="s">
        <v>54</v>
      </c>
      <c r="J37" s="1">
        <v>1</v>
      </c>
      <c r="K37" s="1">
        <v>2</v>
      </c>
    </row>
    <row r="38" spans="1:11" x14ac:dyDescent="0.2">
      <c r="A38" s="9" t="s">
        <v>27</v>
      </c>
      <c r="B38" s="4" t="s">
        <v>54</v>
      </c>
      <c r="C38" s="4" t="s">
        <v>54</v>
      </c>
      <c r="D38" s="4" t="s">
        <v>54</v>
      </c>
      <c r="E38" s="4" t="s">
        <v>54</v>
      </c>
      <c r="F38" s="4" t="s">
        <v>54</v>
      </c>
      <c r="G38" s="4" t="s">
        <v>54</v>
      </c>
      <c r="H38" s="4" t="s">
        <v>54</v>
      </c>
      <c r="I38" s="4" t="s">
        <v>54</v>
      </c>
      <c r="J38" s="1">
        <v>2</v>
      </c>
      <c r="K38" s="1">
        <v>2</v>
      </c>
    </row>
    <row r="39" spans="1:11" x14ac:dyDescent="0.2">
      <c r="A39" s="9" t="s">
        <v>28</v>
      </c>
      <c r="B39" s="4" t="s">
        <v>54</v>
      </c>
      <c r="C39" s="4" t="s">
        <v>54</v>
      </c>
      <c r="D39" s="4" t="s">
        <v>54</v>
      </c>
      <c r="E39" s="1">
        <v>2</v>
      </c>
      <c r="F39" s="4" t="s">
        <v>54</v>
      </c>
      <c r="G39" s="4" t="s">
        <v>54</v>
      </c>
      <c r="H39" s="4" t="s">
        <v>54</v>
      </c>
      <c r="I39" s="4" t="s">
        <v>54</v>
      </c>
      <c r="J39" s="4" t="s">
        <v>54</v>
      </c>
      <c r="K39" s="1">
        <v>2</v>
      </c>
    </row>
    <row r="40" spans="1:11" x14ac:dyDescent="0.2">
      <c r="A40" s="13" t="s">
        <v>29</v>
      </c>
      <c r="B40" s="4" t="s">
        <v>54</v>
      </c>
      <c r="C40" s="4" t="s">
        <v>54</v>
      </c>
      <c r="D40" s="4" t="s">
        <v>54</v>
      </c>
      <c r="E40" s="1">
        <v>2</v>
      </c>
      <c r="F40" s="4" t="s">
        <v>54</v>
      </c>
      <c r="G40" s="4" t="s">
        <v>54</v>
      </c>
      <c r="H40" s="4" t="s">
        <v>54</v>
      </c>
      <c r="I40" s="4" t="s">
        <v>54</v>
      </c>
      <c r="J40" s="1">
        <v>2</v>
      </c>
      <c r="K40" s="1">
        <v>4</v>
      </c>
    </row>
    <row r="41" spans="1:11" x14ac:dyDescent="0.2">
      <c r="A41" s="9" t="s">
        <v>30</v>
      </c>
      <c r="B41" s="4" t="s">
        <v>54</v>
      </c>
      <c r="C41" s="4" t="s">
        <v>54</v>
      </c>
      <c r="D41" s="4" t="s">
        <v>54</v>
      </c>
      <c r="E41" s="1">
        <v>36</v>
      </c>
      <c r="F41" s="1">
        <v>1</v>
      </c>
      <c r="G41" s="4" t="s">
        <v>54</v>
      </c>
      <c r="H41" s="1">
        <v>2</v>
      </c>
      <c r="I41" s="4" t="s">
        <v>54</v>
      </c>
      <c r="J41" s="1">
        <v>6</v>
      </c>
      <c r="K41" s="1">
        <v>45</v>
      </c>
    </row>
    <row r="42" spans="1:11" x14ac:dyDescent="0.2">
      <c r="A42" s="9" t="s">
        <v>31</v>
      </c>
      <c r="B42" s="4" t="s">
        <v>54</v>
      </c>
      <c r="C42" s="4" t="s">
        <v>54</v>
      </c>
      <c r="D42" s="4" t="s">
        <v>54</v>
      </c>
      <c r="E42" s="4" t="s">
        <v>54</v>
      </c>
      <c r="F42" s="4" t="s">
        <v>54</v>
      </c>
      <c r="G42" s="4" t="s">
        <v>54</v>
      </c>
      <c r="H42" s="4" t="s">
        <v>54</v>
      </c>
      <c r="I42" s="4" t="s">
        <v>54</v>
      </c>
      <c r="J42" s="1">
        <v>1</v>
      </c>
      <c r="K42" s="1">
        <v>1</v>
      </c>
    </row>
    <row r="43" spans="1:11" x14ac:dyDescent="0.2">
      <c r="A43" s="13" t="s">
        <v>32</v>
      </c>
      <c r="B43" s="4" t="s">
        <v>54</v>
      </c>
      <c r="C43" s="4" t="s">
        <v>54</v>
      </c>
      <c r="D43" s="1">
        <v>5</v>
      </c>
      <c r="E43" s="1">
        <v>316</v>
      </c>
      <c r="F43" s="4" t="s">
        <v>54</v>
      </c>
      <c r="G43" s="1">
        <v>9</v>
      </c>
      <c r="H43" s="4" t="s">
        <v>54</v>
      </c>
      <c r="I43" s="1">
        <v>9</v>
      </c>
      <c r="J43" s="1">
        <v>26</v>
      </c>
      <c r="K43" s="1">
        <v>365</v>
      </c>
    </row>
    <row r="44" spans="1:11" x14ac:dyDescent="0.2">
      <c r="A44" s="9" t="s">
        <v>33</v>
      </c>
      <c r="B44" s="4" t="s">
        <v>54</v>
      </c>
      <c r="C44" s="4" t="s">
        <v>54</v>
      </c>
      <c r="D44" s="1">
        <v>28</v>
      </c>
      <c r="E44" s="1">
        <v>465</v>
      </c>
      <c r="F44" s="1">
        <v>1</v>
      </c>
      <c r="G44" s="1">
        <v>52</v>
      </c>
      <c r="H44" s="1">
        <v>2</v>
      </c>
      <c r="I44" s="1">
        <v>8</v>
      </c>
      <c r="J44" s="1">
        <v>65</v>
      </c>
      <c r="K44" s="6">
        <v>621</v>
      </c>
    </row>
    <row r="45" spans="1:11" x14ac:dyDescent="0.2">
      <c r="A45" s="13" t="s">
        <v>34</v>
      </c>
      <c r="B45" s="4" t="s">
        <v>54</v>
      </c>
      <c r="C45" s="4" t="s">
        <v>54</v>
      </c>
      <c r="D45" s="4" t="s">
        <v>54</v>
      </c>
      <c r="E45" s="1">
        <v>2</v>
      </c>
      <c r="F45" s="4" t="s">
        <v>54</v>
      </c>
      <c r="G45" s="1">
        <v>1</v>
      </c>
      <c r="H45" s="4" t="s">
        <v>54</v>
      </c>
      <c r="I45" s="4" t="s">
        <v>54</v>
      </c>
      <c r="J45" s="4" t="s">
        <v>54</v>
      </c>
      <c r="K45" s="1">
        <v>3</v>
      </c>
    </row>
    <row r="46" spans="1:11" x14ac:dyDescent="0.2">
      <c r="A46" s="13" t="s">
        <v>35</v>
      </c>
      <c r="B46" s="4" t="s">
        <v>54</v>
      </c>
      <c r="C46" s="4" t="s">
        <v>54</v>
      </c>
      <c r="D46" s="4" t="s">
        <v>54</v>
      </c>
      <c r="E46" s="1">
        <v>1</v>
      </c>
      <c r="F46" s="4" t="s">
        <v>54</v>
      </c>
      <c r="G46" s="4" t="s">
        <v>54</v>
      </c>
      <c r="H46" s="4" t="s">
        <v>54</v>
      </c>
      <c r="I46" s="4" t="s">
        <v>54</v>
      </c>
      <c r="J46" s="4" t="s">
        <v>54</v>
      </c>
      <c r="K46" s="1">
        <v>1</v>
      </c>
    </row>
    <row r="47" spans="1:11" x14ac:dyDescent="0.2">
      <c r="A47" s="13" t="s">
        <v>36</v>
      </c>
      <c r="B47" s="4" t="s">
        <v>54</v>
      </c>
      <c r="C47" s="4" t="s">
        <v>54</v>
      </c>
      <c r="D47" s="4" t="s">
        <v>54</v>
      </c>
      <c r="E47" s="1">
        <v>1</v>
      </c>
      <c r="F47" s="4" t="s">
        <v>54</v>
      </c>
      <c r="G47" s="4" t="s">
        <v>54</v>
      </c>
      <c r="H47" s="4" t="s">
        <v>54</v>
      </c>
      <c r="I47" s="4" t="s">
        <v>54</v>
      </c>
      <c r="J47" s="4" t="s">
        <v>54</v>
      </c>
      <c r="K47" s="1">
        <v>1</v>
      </c>
    </row>
    <row r="48" spans="1:11" x14ac:dyDescent="0.2">
      <c r="A48" s="9" t="s">
        <v>37</v>
      </c>
      <c r="B48" s="4" t="s">
        <v>54</v>
      </c>
      <c r="C48" s="4" t="s">
        <v>54</v>
      </c>
      <c r="D48" s="1">
        <v>4</v>
      </c>
      <c r="E48" s="1">
        <v>21</v>
      </c>
      <c r="F48" s="4" t="s">
        <v>54</v>
      </c>
      <c r="G48" s="1">
        <v>5</v>
      </c>
      <c r="H48" s="4" t="s">
        <v>54</v>
      </c>
      <c r="I48" s="1">
        <v>1</v>
      </c>
      <c r="J48" s="1">
        <v>22</v>
      </c>
      <c r="K48" s="1">
        <v>53</v>
      </c>
    </row>
    <row r="49" spans="1:11" x14ac:dyDescent="0.2">
      <c r="A49" s="9" t="s">
        <v>38</v>
      </c>
      <c r="B49" s="4" t="s">
        <v>54</v>
      </c>
      <c r="C49" s="4" t="s">
        <v>54</v>
      </c>
      <c r="D49" s="4" t="s">
        <v>54</v>
      </c>
      <c r="E49" s="1">
        <v>14</v>
      </c>
      <c r="F49" s="1">
        <v>2</v>
      </c>
      <c r="G49" s="1">
        <v>2</v>
      </c>
      <c r="H49" s="4" t="s">
        <v>54</v>
      </c>
      <c r="I49" s="4" t="s">
        <v>54</v>
      </c>
      <c r="J49" s="4" t="s">
        <v>54</v>
      </c>
      <c r="K49" s="1">
        <f>SUM(E49:G49)</f>
        <v>18</v>
      </c>
    </row>
    <row r="50" spans="1:11" x14ac:dyDescent="0.2">
      <c r="A50" s="3" t="s">
        <v>39</v>
      </c>
      <c r="B50" s="4" t="s">
        <v>54</v>
      </c>
      <c r="C50" s="4" t="s">
        <v>54</v>
      </c>
      <c r="D50" s="1">
        <v>6</v>
      </c>
      <c r="E50" s="1">
        <v>54</v>
      </c>
      <c r="F50" s="1">
        <v>7</v>
      </c>
      <c r="G50" s="1">
        <v>7</v>
      </c>
      <c r="H50" s="4" t="s">
        <v>54</v>
      </c>
      <c r="I50" s="1">
        <v>7</v>
      </c>
      <c r="J50" s="1">
        <v>12</v>
      </c>
      <c r="K50" s="1">
        <v>93</v>
      </c>
    </row>
    <row r="51" spans="1:11" x14ac:dyDescent="0.2">
      <c r="A51" s="3" t="s">
        <v>40</v>
      </c>
      <c r="B51" s="4" t="s">
        <v>54</v>
      </c>
      <c r="C51" s="4" t="s">
        <v>54</v>
      </c>
      <c r="D51" s="4" t="s">
        <v>54</v>
      </c>
      <c r="E51" s="1">
        <v>3</v>
      </c>
      <c r="F51" s="4" t="s">
        <v>54</v>
      </c>
      <c r="G51" s="1">
        <v>2</v>
      </c>
      <c r="H51" s="4" t="s">
        <v>54</v>
      </c>
      <c r="I51" s="1">
        <v>6</v>
      </c>
      <c r="J51" s="4" t="s">
        <v>54</v>
      </c>
      <c r="K51" s="1">
        <v>11</v>
      </c>
    </row>
    <row r="53" spans="1:11" x14ac:dyDescent="0.2">
      <c r="A53" s="14" t="s">
        <v>41</v>
      </c>
      <c r="D53" s="6"/>
      <c r="E53" s="6"/>
    </row>
    <row r="54" spans="1:11" x14ac:dyDescent="0.2">
      <c r="A54" s="11" t="s">
        <v>42</v>
      </c>
      <c r="B54" s="4" t="s">
        <v>54</v>
      </c>
      <c r="C54" s="4" t="s">
        <v>54</v>
      </c>
      <c r="D54" s="1">
        <v>3</v>
      </c>
      <c r="E54" s="1">
        <v>43</v>
      </c>
      <c r="F54" s="1">
        <v>5</v>
      </c>
      <c r="G54" s="1">
        <v>4</v>
      </c>
      <c r="H54" s="1">
        <v>2</v>
      </c>
      <c r="I54" s="1">
        <v>5</v>
      </c>
      <c r="J54" s="1">
        <v>7</v>
      </c>
      <c r="K54" s="1">
        <f>SUM(D54:J54)</f>
        <v>69</v>
      </c>
    </row>
    <row r="55" spans="1:11" x14ac:dyDescent="0.2">
      <c r="A55" s="11" t="s">
        <v>43</v>
      </c>
      <c r="B55" s="4" t="s">
        <v>54</v>
      </c>
      <c r="C55" s="4" t="s">
        <v>54</v>
      </c>
      <c r="D55" s="1">
        <v>1</v>
      </c>
      <c r="E55" s="1">
        <v>3</v>
      </c>
      <c r="F55" s="1">
        <v>1</v>
      </c>
      <c r="G55" s="4" t="s">
        <v>54</v>
      </c>
      <c r="H55" s="4" t="s">
        <v>54</v>
      </c>
      <c r="I55" s="1">
        <v>1</v>
      </c>
      <c r="J55" s="4" t="s">
        <v>54</v>
      </c>
      <c r="K55" s="1">
        <v>6</v>
      </c>
    </row>
    <row r="57" spans="1:11" x14ac:dyDescent="0.2">
      <c r="A57" s="9" t="s">
        <v>1</v>
      </c>
      <c r="B57" s="4" t="s">
        <v>54</v>
      </c>
      <c r="C57" s="4" t="s">
        <v>54</v>
      </c>
      <c r="D57" s="1">
        <f>SUM(D54:D55, D34:D51)</f>
        <v>89</v>
      </c>
      <c r="E57" s="1">
        <f t="shared" ref="E57:J57" si="1">SUM(E54:E55, E34:E51)</f>
        <v>1043</v>
      </c>
      <c r="F57" s="1">
        <f t="shared" si="1"/>
        <v>21</v>
      </c>
      <c r="G57" s="1">
        <f t="shared" si="1"/>
        <v>106</v>
      </c>
      <c r="H57" s="1">
        <f t="shared" si="1"/>
        <v>8</v>
      </c>
      <c r="I57" s="1">
        <f t="shared" si="1"/>
        <v>44</v>
      </c>
      <c r="J57" s="1">
        <f t="shared" si="1"/>
        <v>167</v>
      </c>
      <c r="K57" s="1">
        <f>SUM(D57:J57)</f>
        <v>1478</v>
      </c>
    </row>
    <row r="58" spans="1:11" x14ac:dyDescent="0.2">
      <c r="A58" s="9" t="s">
        <v>47</v>
      </c>
      <c r="B58" s="4" t="s">
        <v>54</v>
      </c>
      <c r="C58" s="4" t="s">
        <v>54</v>
      </c>
      <c r="D58" s="1">
        <v>6</v>
      </c>
      <c r="E58" s="1">
        <v>12</v>
      </c>
      <c r="F58" s="1">
        <v>8</v>
      </c>
      <c r="G58" s="1">
        <v>9</v>
      </c>
      <c r="H58" s="1">
        <v>4</v>
      </c>
      <c r="I58" s="1">
        <v>7</v>
      </c>
      <c r="J58" s="1">
        <v>10</v>
      </c>
      <c r="K58" s="4" t="s">
        <v>54</v>
      </c>
    </row>
    <row r="59" spans="1:11" x14ac:dyDescent="0.2">
      <c r="A59" s="18" t="s">
        <v>0</v>
      </c>
      <c r="B59" s="4" t="s">
        <v>54</v>
      </c>
      <c r="C59" s="4" t="s">
        <v>54</v>
      </c>
      <c r="D59" s="7">
        <f>D57/D30</f>
        <v>14.833333333333334</v>
      </c>
      <c r="E59" s="7">
        <f t="shared" ref="E59:J59" si="2">E57/E30</f>
        <v>11.461538461538462</v>
      </c>
      <c r="F59" s="7">
        <f t="shared" si="2"/>
        <v>3</v>
      </c>
      <c r="G59" s="7">
        <f t="shared" si="2"/>
        <v>17.666666666666668</v>
      </c>
      <c r="H59" s="7">
        <f t="shared" si="2"/>
        <v>2</v>
      </c>
      <c r="I59" s="7">
        <f t="shared" si="2"/>
        <v>3.6666666666666665</v>
      </c>
      <c r="J59" s="7">
        <f t="shared" si="2"/>
        <v>8.7894736842105257</v>
      </c>
      <c r="K59" s="4" t="s">
        <v>54</v>
      </c>
    </row>
    <row r="61" spans="1:11" x14ac:dyDescent="0.2">
      <c r="A61" s="11" t="s">
        <v>45</v>
      </c>
    </row>
    <row r="62" spans="1:11" x14ac:dyDescent="0.2">
      <c r="A62" s="9" t="s">
        <v>8</v>
      </c>
      <c r="B62" s="4" t="s">
        <v>54</v>
      </c>
      <c r="C62" s="4" t="s">
        <v>54</v>
      </c>
      <c r="D62" s="1">
        <v>1</v>
      </c>
      <c r="E62" s="1">
        <v>7</v>
      </c>
      <c r="F62" s="4" t="s">
        <v>54</v>
      </c>
      <c r="G62" s="4" t="s">
        <v>54</v>
      </c>
      <c r="H62" s="4" t="s">
        <v>54</v>
      </c>
      <c r="I62" s="4" t="s">
        <v>54</v>
      </c>
      <c r="J62" s="4" t="s">
        <v>54</v>
      </c>
      <c r="K62" s="4">
        <v>8</v>
      </c>
    </row>
    <row r="63" spans="1:11" x14ac:dyDescent="0.2">
      <c r="A63" s="9" t="s">
        <v>7</v>
      </c>
      <c r="B63" s="4" t="s">
        <v>54</v>
      </c>
      <c r="C63" s="4" t="s">
        <v>54</v>
      </c>
      <c r="D63" s="4" t="s">
        <v>54</v>
      </c>
      <c r="E63" s="4" t="s">
        <v>54</v>
      </c>
      <c r="F63" s="4" t="s">
        <v>54</v>
      </c>
      <c r="G63" s="4" t="s">
        <v>54</v>
      </c>
      <c r="H63" s="4" t="s">
        <v>54</v>
      </c>
      <c r="I63" s="4" t="s">
        <v>54</v>
      </c>
      <c r="J63" s="4" t="s">
        <v>54</v>
      </c>
      <c r="K63" s="4" t="s">
        <v>54</v>
      </c>
    </row>
    <row r="65" spans="1:11" x14ac:dyDescent="0.2">
      <c r="A65" s="9" t="s">
        <v>22</v>
      </c>
    </row>
    <row r="66" spans="1:11" x14ac:dyDescent="0.2">
      <c r="A66" s="9" t="s">
        <v>55</v>
      </c>
      <c r="B66" s="4" t="s">
        <v>54</v>
      </c>
      <c r="C66" s="4" t="s">
        <v>54</v>
      </c>
      <c r="D66" s="1">
        <v>1</v>
      </c>
      <c r="E66" s="1">
        <v>3</v>
      </c>
      <c r="F66" s="4" t="s">
        <v>54</v>
      </c>
      <c r="G66" s="4" t="s">
        <v>54</v>
      </c>
      <c r="H66" s="4" t="s">
        <v>54</v>
      </c>
      <c r="I66" s="4" t="s">
        <v>54</v>
      </c>
      <c r="J66" s="4" t="s">
        <v>54</v>
      </c>
      <c r="K66" s="1">
        <f>SUM(D66:E66)</f>
        <v>4</v>
      </c>
    </row>
    <row r="67" spans="1:11" x14ac:dyDescent="0.2">
      <c r="A67" s="9" t="s">
        <v>24</v>
      </c>
      <c r="B67" s="4" t="s">
        <v>54</v>
      </c>
      <c r="C67" s="4" t="s">
        <v>54</v>
      </c>
      <c r="D67" s="1">
        <v>3</v>
      </c>
      <c r="E67" s="1">
        <v>12</v>
      </c>
      <c r="F67" s="4" t="s">
        <v>54</v>
      </c>
      <c r="G67" s="4" t="s">
        <v>54</v>
      </c>
      <c r="H67" s="4" t="s">
        <v>54</v>
      </c>
      <c r="I67" s="4" t="s">
        <v>54</v>
      </c>
      <c r="J67" s="4" t="s">
        <v>54</v>
      </c>
      <c r="K67" s="1">
        <f>SUM(D67:E67)</f>
        <v>15</v>
      </c>
    </row>
    <row r="68" spans="1:11" x14ac:dyDescent="0.2">
      <c r="A68" s="9" t="s">
        <v>25</v>
      </c>
      <c r="B68" s="4" t="s">
        <v>54</v>
      </c>
      <c r="C68" s="4" t="s">
        <v>54</v>
      </c>
      <c r="D68" s="1">
        <v>10</v>
      </c>
      <c r="E68" s="1">
        <v>35</v>
      </c>
      <c r="F68" s="4" t="s">
        <v>54</v>
      </c>
      <c r="G68" s="4" t="s">
        <v>54</v>
      </c>
      <c r="H68" s="4" t="s">
        <v>54</v>
      </c>
      <c r="I68" s="4" t="s">
        <v>54</v>
      </c>
      <c r="J68" s="4" t="s">
        <v>54</v>
      </c>
      <c r="K68" s="1">
        <f>SUM(D68:E68)</f>
        <v>45</v>
      </c>
    </row>
    <row r="69" spans="1:11" x14ac:dyDescent="0.2">
      <c r="A69" s="9" t="s">
        <v>26</v>
      </c>
      <c r="B69" s="4" t="s">
        <v>54</v>
      </c>
      <c r="C69" s="4" t="s">
        <v>54</v>
      </c>
      <c r="D69" s="4" t="s">
        <v>54</v>
      </c>
      <c r="E69" s="4" t="s">
        <v>54</v>
      </c>
      <c r="F69" s="4" t="s">
        <v>54</v>
      </c>
      <c r="G69" s="4" t="s">
        <v>54</v>
      </c>
      <c r="H69" s="4" t="s">
        <v>54</v>
      </c>
      <c r="I69" s="4" t="s">
        <v>54</v>
      </c>
      <c r="J69" s="4" t="s">
        <v>54</v>
      </c>
      <c r="K69" s="1" t="s">
        <v>54</v>
      </c>
    </row>
    <row r="70" spans="1:11" x14ac:dyDescent="0.2">
      <c r="A70" s="9" t="s">
        <v>27</v>
      </c>
      <c r="B70" s="4" t="s">
        <v>54</v>
      </c>
      <c r="C70" s="4" t="s">
        <v>54</v>
      </c>
      <c r="D70" s="4" t="s">
        <v>54</v>
      </c>
      <c r="E70" s="4" t="s">
        <v>54</v>
      </c>
      <c r="F70" s="4" t="s">
        <v>54</v>
      </c>
      <c r="G70" s="4" t="s">
        <v>54</v>
      </c>
      <c r="H70" s="4" t="s">
        <v>54</v>
      </c>
      <c r="I70" s="4" t="s">
        <v>54</v>
      </c>
      <c r="J70" s="4" t="s">
        <v>54</v>
      </c>
      <c r="K70" s="4" t="s">
        <v>54</v>
      </c>
    </row>
    <row r="71" spans="1:11" x14ac:dyDescent="0.2">
      <c r="A71" s="9" t="s">
        <v>28</v>
      </c>
      <c r="B71" s="4" t="s">
        <v>54</v>
      </c>
      <c r="C71" s="4" t="s">
        <v>54</v>
      </c>
      <c r="D71" s="4" t="s">
        <v>54</v>
      </c>
      <c r="E71" s="4" t="s">
        <v>54</v>
      </c>
      <c r="F71" s="4" t="s">
        <v>54</v>
      </c>
      <c r="G71" s="4" t="s">
        <v>54</v>
      </c>
      <c r="H71" s="4" t="s">
        <v>54</v>
      </c>
      <c r="I71" s="4" t="s">
        <v>54</v>
      </c>
      <c r="J71" s="4" t="s">
        <v>54</v>
      </c>
      <c r="K71" s="4" t="s">
        <v>54</v>
      </c>
    </row>
    <row r="72" spans="1:11" x14ac:dyDescent="0.2">
      <c r="A72" s="13" t="s">
        <v>29</v>
      </c>
      <c r="B72" s="4" t="s">
        <v>54</v>
      </c>
      <c r="C72" s="4" t="s">
        <v>54</v>
      </c>
      <c r="D72" s="4" t="s">
        <v>54</v>
      </c>
      <c r="E72" s="1">
        <v>5</v>
      </c>
      <c r="F72" s="4" t="s">
        <v>54</v>
      </c>
      <c r="G72" s="4" t="s">
        <v>54</v>
      </c>
      <c r="H72" s="4" t="s">
        <v>54</v>
      </c>
      <c r="I72" s="4" t="s">
        <v>54</v>
      </c>
      <c r="J72" s="4" t="s">
        <v>54</v>
      </c>
      <c r="K72" s="1">
        <f>SUM(D72:E72)</f>
        <v>5</v>
      </c>
    </row>
    <row r="73" spans="1:11" x14ac:dyDescent="0.2">
      <c r="A73" s="9" t="s">
        <v>30</v>
      </c>
      <c r="B73" s="4" t="s">
        <v>54</v>
      </c>
      <c r="C73" s="4" t="s">
        <v>54</v>
      </c>
      <c r="D73" s="4" t="s">
        <v>54</v>
      </c>
      <c r="E73" s="4" t="s">
        <v>54</v>
      </c>
      <c r="F73" s="4" t="s">
        <v>54</v>
      </c>
      <c r="G73" s="4" t="s">
        <v>54</v>
      </c>
      <c r="H73" s="4" t="s">
        <v>54</v>
      </c>
      <c r="I73" s="4" t="s">
        <v>54</v>
      </c>
      <c r="J73" s="4" t="s">
        <v>54</v>
      </c>
      <c r="K73" s="4" t="s">
        <v>54</v>
      </c>
    </row>
    <row r="74" spans="1:11" x14ac:dyDescent="0.2">
      <c r="A74" s="9" t="s">
        <v>31</v>
      </c>
      <c r="B74" s="4" t="s">
        <v>54</v>
      </c>
      <c r="C74" s="4" t="s">
        <v>54</v>
      </c>
      <c r="D74" s="4" t="s">
        <v>54</v>
      </c>
      <c r="E74" s="4" t="s">
        <v>54</v>
      </c>
      <c r="F74" s="4" t="s">
        <v>54</v>
      </c>
      <c r="G74" s="4" t="s">
        <v>54</v>
      </c>
      <c r="H74" s="4" t="s">
        <v>54</v>
      </c>
      <c r="I74" s="4" t="s">
        <v>54</v>
      </c>
      <c r="J74" s="4" t="s">
        <v>54</v>
      </c>
      <c r="K74" s="4" t="s">
        <v>54</v>
      </c>
    </row>
    <row r="75" spans="1:11" x14ac:dyDescent="0.2">
      <c r="A75" s="13" t="s">
        <v>32</v>
      </c>
      <c r="B75" s="4" t="s">
        <v>54</v>
      </c>
      <c r="C75" s="4" t="s">
        <v>54</v>
      </c>
      <c r="D75" s="1">
        <v>10</v>
      </c>
      <c r="E75" s="1">
        <v>102</v>
      </c>
      <c r="F75" s="4" t="s">
        <v>54</v>
      </c>
      <c r="G75" s="4" t="s">
        <v>54</v>
      </c>
      <c r="H75" s="4" t="s">
        <v>54</v>
      </c>
      <c r="I75" s="4" t="s">
        <v>54</v>
      </c>
      <c r="J75" s="4" t="s">
        <v>54</v>
      </c>
      <c r="K75" s="1">
        <f>SUM(D75:E75)</f>
        <v>112</v>
      </c>
    </row>
    <row r="76" spans="1:11" x14ac:dyDescent="0.2">
      <c r="A76" s="9" t="s">
        <v>33</v>
      </c>
      <c r="B76" s="4" t="s">
        <v>54</v>
      </c>
      <c r="C76" s="4" t="s">
        <v>54</v>
      </c>
      <c r="D76" s="1">
        <v>5</v>
      </c>
      <c r="E76" s="1">
        <v>70</v>
      </c>
      <c r="F76" s="4" t="s">
        <v>54</v>
      </c>
      <c r="G76" s="4" t="s">
        <v>54</v>
      </c>
      <c r="H76" s="4" t="s">
        <v>54</v>
      </c>
      <c r="I76" s="4" t="s">
        <v>54</v>
      </c>
      <c r="J76" s="4" t="s">
        <v>54</v>
      </c>
      <c r="K76" s="1">
        <f>SUM(D76:E76)</f>
        <v>75</v>
      </c>
    </row>
    <row r="77" spans="1:11" x14ac:dyDescent="0.2">
      <c r="A77" s="13" t="s">
        <v>34</v>
      </c>
      <c r="B77" s="4" t="s">
        <v>54</v>
      </c>
      <c r="C77" s="4" t="s">
        <v>54</v>
      </c>
      <c r="D77" s="4" t="s">
        <v>54</v>
      </c>
      <c r="E77" s="4" t="s">
        <v>54</v>
      </c>
      <c r="F77" s="4" t="s">
        <v>54</v>
      </c>
      <c r="G77" s="4" t="s">
        <v>54</v>
      </c>
      <c r="H77" s="4" t="s">
        <v>54</v>
      </c>
      <c r="I77" s="4" t="s">
        <v>54</v>
      </c>
      <c r="J77" s="4" t="s">
        <v>54</v>
      </c>
      <c r="K77" s="4" t="s">
        <v>54</v>
      </c>
    </row>
    <row r="78" spans="1:11" x14ac:dyDescent="0.2">
      <c r="A78" s="13" t="s">
        <v>35</v>
      </c>
      <c r="B78" s="4" t="s">
        <v>54</v>
      </c>
      <c r="C78" s="4" t="s">
        <v>54</v>
      </c>
      <c r="D78" s="4" t="s">
        <v>54</v>
      </c>
      <c r="E78" s="4" t="s">
        <v>54</v>
      </c>
      <c r="F78" s="4" t="s">
        <v>54</v>
      </c>
      <c r="G78" s="4" t="s">
        <v>54</v>
      </c>
      <c r="H78" s="4" t="s">
        <v>54</v>
      </c>
      <c r="I78" s="4" t="s">
        <v>54</v>
      </c>
      <c r="J78" s="4" t="s">
        <v>54</v>
      </c>
      <c r="K78" s="4" t="s">
        <v>54</v>
      </c>
    </row>
    <row r="79" spans="1:11" x14ac:dyDescent="0.2">
      <c r="A79" s="13" t="s">
        <v>36</v>
      </c>
      <c r="B79" s="4" t="s">
        <v>54</v>
      </c>
      <c r="C79" s="4" t="s">
        <v>54</v>
      </c>
      <c r="D79" s="4" t="s">
        <v>54</v>
      </c>
      <c r="E79" s="4" t="s">
        <v>54</v>
      </c>
      <c r="F79" s="4" t="s">
        <v>54</v>
      </c>
      <c r="G79" s="4" t="s">
        <v>54</v>
      </c>
      <c r="H79" s="4" t="s">
        <v>54</v>
      </c>
      <c r="I79" s="4" t="s">
        <v>54</v>
      </c>
      <c r="J79" s="4" t="s">
        <v>54</v>
      </c>
      <c r="K79" s="4" t="s">
        <v>54</v>
      </c>
    </row>
    <row r="80" spans="1:11" x14ac:dyDescent="0.2">
      <c r="A80" s="9" t="s">
        <v>37</v>
      </c>
      <c r="B80" s="4" t="s">
        <v>54</v>
      </c>
      <c r="C80" s="4" t="s">
        <v>54</v>
      </c>
      <c r="D80" s="1">
        <v>3</v>
      </c>
      <c r="E80" s="1">
        <v>33</v>
      </c>
      <c r="F80" s="4" t="s">
        <v>54</v>
      </c>
      <c r="G80" s="4" t="s">
        <v>54</v>
      </c>
      <c r="H80" s="4" t="s">
        <v>54</v>
      </c>
      <c r="I80" s="4" t="s">
        <v>54</v>
      </c>
      <c r="J80" s="4" t="s">
        <v>54</v>
      </c>
      <c r="K80" s="1">
        <f>SUM(D80:E80)</f>
        <v>36</v>
      </c>
    </row>
    <row r="81" spans="1:11" x14ac:dyDescent="0.2">
      <c r="A81" s="9" t="s">
        <v>38</v>
      </c>
      <c r="B81" s="4" t="s">
        <v>54</v>
      </c>
      <c r="C81" s="4" t="s">
        <v>54</v>
      </c>
      <c r="D81" s="4" t="s">
        <v>54</v>
      </c>
      <c r="E81" s="4" t="s">
        <v>54</v>
      </c>
      <c r="F81" s="4" t="s">
        <v>54</v>
      </c>
      <c r="G81" s="4" t="s">
        <v>54</v>
      </c>
      <c r="H81" s="4" t="s">
        <v>54</v>
      </c>
      <c r="I81" s="4" t="s">
        <v>54</v>
      </c>
      <c r="J81" s="4" t="s">
        <v>54</v>
      </c>
      <c r="K81" s="4" t="s">
        <v>54</v>
      </c>
    </row>
    <row r="82" spans="1:11" x14ac:dyDescent="0.2">
      <c r="A82" s="3" t="s">
        <v>39</v>
      </c>
      <c r="B82" s="4" t="s">
        <v>54</v>
      </c>
      <c r="C82" s="4" t="s">
        <v>54</v>
      </c>
      <c r="D82" s="4" t="s">
        <v>54</v>
      </c>
      <c r="E82" s="4" t="s">
        <v>54</v>
      </c>
      <c r="F82" s="4" t="s">
        <v>54</v>
      </c>
      <c r="G82" s="4" t="s">
        <v>54</v>
      </c>
      <c r="H82" s="4" t="s">
        <v>54</v>
      </c>
      <c r="I82" s="4" t="s">
        <v>54</v>
      </c>
      <c r="J82" s="4" t="s">
        <v>54</v>
      </c>
      <c r="K82" s="4" t="s">
        <v>54</v>
      </c>
    </row>
    <row r="83" spans="1:11" x14ac:dyDescent="0.2">
      <c r="A83" s="3" t="s">
        <v>40</v>
      </c>
      <c r="B83" s="4" t="s">
        <v>54</v>
      </c>
      <c r="C83" s="4" t="s">
        <v>54</v>
      </c>
      <c r="D83" s="4" t="s">
        <v>54</v>
      </c>
      <c r="E83" s="4" t="s">
        <v>54</v>
      </c>
      <c r="F83" s="4" t="s">
        <v>54</v>
      </c>
      <c r="G83" s="4" t="s">
        <v>54</v>
      </c>
      <c r="H83" s="4" t="s">
        <v>54</v>
      </c>
      <c r="I83" s="4" t="s">
        <v>54</v>
      </c>
      <c r="J83" s="4" t="s">
        <v>54</v>
      </c>
      <c r="K83" s="4" t="s">
        <v>54</v>
      </c>
    </row>
    <row r="85" spans="1:11" x14ac:dyDescent="0.2">
      <c r="A85" s="9" t="s">
        <v>1</v>
      </c>
      <c r="B85" s="4" t="s">
        <v>54</v>
      </c>
      <c r="C85" s="4" t="s">
        <v>54</v>
      </c>
      <c r="D85" s="1">
        <f>SUM(D66:D83)</f>
        <v>32</v>
      </c>
      <c r="E85" s="1">
        <f>SUM(E66:E83)</f>
        <v>260</v>
      </c>
      <c r="F85" s="4" t="s">
        <v>54</v>
      </c>
      <c r="G85" s="4" t="s">
        <v>54</v>
      </c>
      <c r="H85" s="4" t="s">
        <v>54</v>
      </c>
      <c r="I85" s="4" t="s">
        <v>54</v>
      </c>
      <c r="J85" s="4" t="s">
        <v>54</v>
      </c>
      <c r="K85" s="4" t="s">
        <v>54</v>
      </c>
    </row>
    <row r="86" spans="1:11" x14ac:dyDescent="0.2">
      <c r="A86" s="9" t="s">
        <v>52</v>
      </c>
      <c r="B86" s="4" t="s">
        <v>54</v>
      </c>
      <c r="C86" s="4" t="s">
        <v>54</v>
      </c>
      <c r="D86" s="1">
        <v>4</v>
      </c>
      <c r="E86" s="1">
        <v>5</v>
      </c>
      <c r="F86" s="4" t="s">
        <v>54</v>
      </c>
      <c r="G86" s="4" t="s">
        <v>54</v>
      </c>
      <c r="H86" s="4" t="s">
        <v>54</v>
      </c>
      <c r="I86" s="4" t="s">
        <v>54</v>
      </c>
      <c r="J86" s="4" t="s">
        <v>54</v>
      </c>
      <c r="K86" s="4" t="s">
        <v>54</v>
      </c>
    </row>
    <row r="87" spans="1:11" x14ac:dyDescent="0.2">
      <c r="A87" s="21" t="s">
        <v>0</v>
      </c>
      <c r="B87" s="22" t="s">
        <v>54</v>
      </c>
      <c r="C87" s="22" t="s">
        <v>54</v>
      </c>
      <c r="D87" s="20">
        <f>D85/D62</f>
        <v>32</v>
      </c>
      <c r="E87" s="20">
        <f>E85/E62</f>
        <v>37.142857142857146</v>
      </c>
      <c r="F87" s="22" t="s">
        <v>54</v>
      </c>
      <c r="G87" s="22" t="s">
        <v>54</v>
      </c>
      <c r="H87" s="22" t="s">
        <v>54</v>
      </c>
      <c r="I87" s="22" t="s">
        <v>54</v>
      </c>
      <c r="J87" s="22" t="s">
        <v>54</v>
      </c>
      <c r="K87" s="22" t="s">
        <v>54</v>
      </c>
    </row>
  </sheetData>
  <mergeCells count="1">
    <mergeCell ref="A1:K1"/>
  </mergeCells>
  <printOptions gridLines="1"/>
  <pageMargins left="0.75" right="0.75" top="1" bottom="1" header="0.5" footer="0.5"/>
  <pageSetup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10 La Blanca Richness</vt:lpstr>
    </vt:vector>
  </TitlesOfParts>
  <Company>University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ASCRT  A&amp;S Deans Office</dc:creator>
  <cp:lastModifiedBy>Thomas Hart</cp:lastModifiedBy>
  <cp:lastPrinted>2016-07-21T18:11:50Z</cp:lastPrinted>
  <dcterms:created xsi:type="dcterms:W3CDTF">2016-07-21T17:02:50Z</dcterms:created>
  <dcterms:modified xsi:type="dcterms:W3CDTF">2023-01-13T21:39:46Z</dcterms:modified>
</cp:coreProperties>
</file>