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 ASUS\Documents\Projects_active\Prom Migration Paper\Final Copy edits\"/>
    </mc:Choice>
  </mc:AlternateContent>
  <xr:revisionPtr revIDLastSave="0" documentId="13_ncr:1_{924F9120-3D0D-4EBF-A3C8-F2BD3B1E4F03}" xr6:coauthVersionLast="45" xr6:coauthVersionMax="45" xr10:uidLastSave="{00000000-0000-0000-0000-000000000000}"/>
  <bookViews>
    <workbookView xWindow="-28920" yWindow="-8010" windowWidth="29040" windowHeight="15840" xr2:uid="{EFC20D9B-DF4C-4826-B5C3-FC7ACF6D357E}"/>
  </bookViews>
  <sheets>
    <sheet name="Table 1" sheetId="2" r:id="rId1"/>
  </sheets>
  <externalReferences>
    <externalReference r:id="rId2"/>
  </externalReferences>
  <definedNames>
    <definedName name="_xlnm.Print_Area" localSheetId="0">'Table 1'!$A$1:$I$137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2" l="1"/>
  <c r="F53" i="2"/>
  <c r="F54" i="2"/>
  <c r="F55" i="2"/>
  <c r="F56" i="2"/>
  <c r="F57" i="2"/>
  <c r="F58" i="2"/>
  <c r="F59" i="2"/>
  <c r="F60" i="2"/>
  <c r="F51" i="2"/>
  <c r="F128" i="2" l="1"/>
  <c r="F129" i="2"/>
  <c r="F130" i="2"/>
  <c r="F131" i="2"/>
  <c r="F132" i="2"/>
  <c r="F127" i="2"/>
  <c r="F126" i="2" l="1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8" i="2"/>
  <c r="F107" i="2"/>
  <c r="F106" i="2"/>
  <c r="F105" i="2"/>
  <c r="F104" i="2"/>
  <c r="F103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6" i="2"/>
  <c r="F15" i="2"/>
  <c r="F14" i="2"/>
  <c r="F13" i="2"/>
  <c r="F12" i="2"/>
  <c r="F11" i="2"/>
  <c r="F10" i="2"/>
  <c r="F9" i="2"/>
  <c r="F8" i="2"/>
  <c r="F7" i="2"/>
  <c r="F6" i="2"/>
  <c r="F5" i="2"/>
</calcChain>
</file>

<file path=xl/sharedStrings.xml><?xml version="1.0" encoding="utf-8"?>
<sst xmlns="http://schemas.openxmlformats.org/spreadsheetml/2006/main" count="376" uniqueCount="163">
  <si>
    <t>Sample</t>
  </si>
  <si>
    <t>Site</t>
  </si>
  <si>
    <t>%C</t>
  </si>
  <si>
    <t>%N</t>
  </si>
  <si>
    <t>C/N</t>
  </si>
  <si>
    <t>FS-575.38</t>
  </si>
  <si>
    <t>FS-575.39</t>
  </si>
  <si>
    <t>FS-187.82</t>
  </si>
  <si>
    <t>FS-237.24</t>
  </si>
  <si>
    <t>FS-237.3</t>
  </si>
  <si>
    <t>FS-237.1</t>
  </si>
  <si>
    <t>FS-750.15</t>
  </si>
  <si>
    <t>FS-623.6</t>
  </si>
  <si>
    <t>FS-19 #1</t>
  </si>
  <si>
    <t>FS-614.17</t>
  </si>
  <si>
    <t>FS-702</t>
  </si>
  <si>
    <t>FS-1</t>
  </si>
  <si>
    <t>FS-1199</t>
  </si>
  <si>
    <t>FS-1305</t>
  </si>
  <si>
    <t>FS-775-2</t>
  </si>
  <si>
    <t>FS-417</t>
  </si>
  <si>
    <t>FS-607</t>
  </si>
  <si>
    <t>FS-38</t>
  </si>
  <si>
    <t>FS-380</t>
  </si>
  <si>
    <t>FS-796</t>
  </si>
  <si>
    <t>FS-203</t>
  </si>
  <si>
    <t>FS-292</t>
  </si>
  <si>
    <t>FS-1 Ives #4</t>
  </si>
  <si>
    <t>FS-1169</t>
  </si>
  <si>
    <t>TOM-455 F2 &amp; F1</t>
  </si>
  <si>
    <t>TOM-455 F3</t>
  </si>
  <si>
    <t>FS-775</t>
  </si>
  <si>
    <t>FS-61-4</t>
  </si>
  <si>
    <t>FS-945</t>
  </si>
  <si>
    <t>FS-1117</t>
  </si>
  <si>
    <t>FS-1290</t>
  </si>
  <si>
    <t>FS-1318</t>
  </si>
  <si>
    <t>FS-1431</t>
  </si>
  <si>
    <t>FS-1568</t>
  </si>
  <si>
    <t>FS-1596</t>
  </si>
  <si>
    <t>FS-1675</t>
  </si>
  <si>
    <t>FS-1676</t>
  </si>
  <si>
    <t>FS-1677</t>
  </si>
  <si>
    <t>FS-1 Ives #1</t>
  </si>
  <si>
    <t>FS-1145</t>
  </si>
  <si>
    <t>Material</t>
  </si>
  <si>
    <t>FS-703</t>
  </si>
  <si>
    <t>FS-657</t>
  </si>
  <si>
    <t>FS-542</t>
  </si>
  <si>
    <t>FS-128</t>
  </si>
  <si>
    <t>FS-425</t>
  </si>
  <si>
    <t>FS-586</t>
  </si>
  <si>
    <t>FS-921</t>
  </si>
  <si>
    <t>FS-745</t>
  </si>
  <si>
    <t>FS-236</t>
  </si>
  <si>
    <t>FS-193</t>
  </si>
  <si>
    <t>FS-720</t>
  </si>
  <si>
    <t>FS-643</t>
  </si>
  <si>
    <t>FS-120</t>
  </si>
  <si>
    <t>FS-241</t>
  </si>
  <si>
    <t>FS-660</t>
  </si>
  <si>
    <t>Dung</t>
  </si>
  <si>
    <t>FS-853-1</t>
  </si>
  <si>
    <t>FS-75-2</t>
  </si>
  <si>
    <t>FS-311-1</t>
  </si>
  <si>
    <t>FS-249 -2</t>
  </si>
  <si>
    <t>FS-190-2</t>
  </si>
  <si>
    <t>FS-106-1</t>
  </si>
  <si>
    <t>FS-61-2 *</t>
  </si>
  <si>
    <t>FS-61-1 *</t>
  </si>
  <si>
    <t>FS-61-4 *</t>
  </si>
  <si>
    <t>FS-1623-4 *</t>
  </si>
  <si>
    <t>FS-1623-3 *</t>
  </si>
  <si>
    <t>FS-1623-5 *</t>
  </si>
  <si>
    <t>FS-753-1 *</t>
  </si>
  <si>
    <t>FS-753-2 *</t>
  </si>
  <si>
    <t>FS-404 *</t>
  </si>
  <si>
    <t>FS-656-1 *</t>
  </si>
  <si>
    <t>FS-305 body</t>
  </si>
  <si>
    <t>FS-305 ankle-wrap</t>
  </si>
  <si>
    <t>Long bone</t>
  </si>
  <si>
    <t>Femur</t>
  </si>
  <si>
    <t>Scapula</t>
  </si>
  <si>
    <t>Tibia (left)</t>
  </si>
  <si>
    <t>Radius</t>
  </si>
  <si>
    <t>Rib</t>
  </si>
  <si>
    <t>cf Humerus</t>
  </si>
  <si>
    <t>Hair</t>
  </si>
  <si>
    <t>Moccasin</t>
  </si>
  <si>
    <t>Coarse</t>
  </si>
  <si>
    <t>Coarse &amp; fine</t>
  </si>
  <si>
    <t>Fine</t>
  </si>
  <si>
    <t>Element/Type</t>
  </si>
  <si>
    <t>Sewn fragment</t>
  </si>
  <si>
    <t>Leather strip</t>
  </si>
  <si>
    <t>42BO1</t>
  </si>
  <si>
    <t>42BO2</t>
  </si>
  <si>
    <t>Moccasin body</t>
  </si>
  <si>
    <t>Moccasin ankle wrap</t>
  </si>
  <si>
    <t>5DA272</t>
  </si>
  <si>
    <t>#440</t>
  </si>
  <si>
    <t>#454</t>
  </si>
  <si>
    <t>#455 </t>
  </si>
  <si>
    <t>#1566</t>
  </si>
  <si>
    <t>#3505</t>
  </si>
  <si>
    <t>#2805</t>
  </si>
  <si>
    <t>FS-878-1 *</t>
  </si>
  <si>
    <t>Femur (right)</t>
  </si>
  <si>
    <t>Humerus (right)</t>
  </si>
  <si>
    <t>AI-u</t>
  </si>
  <si>
    <t>AI-g</t>
  </si>
  <si>
    <t>AN-472</t>
  </si>
  <si>
    <t>AN-473</t>
  </si>
  <si>
    <t>AN-475</t>
  </si>
  <si>
    <t>AN-476 a</t>
  </si>
  <si>
    <t>AN-476 b</t>
  </si>
  <si>
    <t>AN-474-1 b</t>
  </si>
  <si>
    <t>AN-447</t>
  </si>
  <si>
    <t>AN-448</t>
  </si>
  <si>
    <t>AN-449</t>
  </si>
  <si>
    <t>AN-450</t>
  </si>
  <si>
    <t>AN-451</t>
  </si>
  <si>
    <t>AN-452</t>
  </si>
  <si>
    <t>Collected dry</t>
  </si>
  <si>
    <t>Collected wet</t>
  </si>
  <si>
    <r>
      <t>δ</t>
    </r>
    <r>
      <rPr>
        <b/>
        <vertAlign val="superscript"/>
        <sz val="10"/>
        <color theme="1"/>
        <rFont val="Calibri"/>
        <family val="2"/>
        <scheme val="minor"/>
      </rPr>
      <t>13</t>
    </r>
    <r>
      <rPr>
        <b/>
        <sz val="10"/>
        <color theme="1"/>
        <rFont val="Calibri"/>
        <family val="2"/>
        <scheme val="minor"/>
      </rPr>
      <t>C</t>
    </r>
    <r>
      <rPr>
        <b/>
        <vertAlign val="subscript"/>
        <sz val="10"/>
        <color theme="1"/>
        <rFont val="Calibri"/>
        <family val="2"/>
        <scheme val="minor"/>
      </rPr>
      <t>tissue</t>
    </r>
  </si>
  <si>
    <r>
      <rPr>
        <b/>
        <i/>
        <sz val="10"/>
        <color theme="1"/>
        <rFont val="Calibri"/>
        <family val="2"/>
        <scheme val="minor"/>
      </rPr>
      <t>δ</t>
    </r>
    <r>
      <rPr>
        <b/>
        <vertAlign val="superscript"/>
        <sz val="10"/>
        <color theme="1"/>
        <rFont val="Calibri"/>
        <family val="2"/>
        <scheme val="minor"/>
      </rPr>
      <t>13</t>
    </r>
    <r>
      <rPr>
        <b/>
        <sz val="10"/>
        <color theme="1"/>
        <rFont val="Calibri"/>
        <family val="2"/>
        <scheme val="minor"/>
      </rPr>
      <t>C</t>
    </r>
    <r>
      <rPr>
        <b/>
        <vertAlign val="subscript"/>
        <sz val="10"/>
        <color theme="1"/>
        <rFont val="Calibri"/>
        <family val="2"/>
        <scheme val="minor"/>
      </rPr>
      <t>diet</t>
    </r>
  </si>
  <si>
    <t>Moccasin sole</t>
  </si>
  <si>
    <t>Bone collagen</t>
  </si>
  <si>
    <t>Hide/Leather</t>
  </si>
  <si>
    <t>Notes</t>
  </si>
  <si>
    <t>OxA-18156 **</t>
  </si>
  <si>
    <t>OxA-18160 **</t>
  </si>
  <si>
    <t>OxA-23853 **</t>
  </si>
  <si>
    <t>OxA-23854 **</t>
  </si>
  <si>
    <t>OxA-23855 **</t>
  </si>
  <si>
    <t>OxA-23856 **</t>
  </si>
  <si>
    <t>OxA-23857 **</t>
  </si>
  <si>
    <t>OxA-23886 **</t>
  </si>
  <si>
    <t>OxA-23887 **</t>
  </si>
  <si>
    <t>OxA-23888 **</t>
  </si>
  <si>
    <t>OxA-23889 **</t>
  </si>
  <si>
    <t>OxA-23890 **</t>
  </si>
  <si>
    <t>OxA-23917 **</t>
  </si>
  <si>
    <t>OxA-23918 **</t>
  </si>
  <si>
    <t>OxA-23919 **</t>
  </si>
  <si>
    <t>OxA-23920 **</t>
  </si>
  <si>
    <t>OxA-23921 **</t>
  </si>
  <si>
    <t>OxA-24002 **</t>
  </si>
  <si>
    <t>OxA-24003 **</t>
  </si>
  <si>
    <t>OxA-24004 **</t>
  </si>
  <si>
    <t>OxA-26138 **</t>
  </si>
  <si>
    <t>OxA-18159 **</t>
  </si>
  <si>
    <r>
      <t xml:space="preserve"> </t>
    </r>
    <r>
      <rPr>
        <vertAlign val="superscript"/>
        <sz val="10"/>
        <color theme="1"/>
        <rFont val="Calibri"/>
        <family val="2"/>
        <scheme val="minor"/>
      </rPr>
      <t>+</t>
    </r>
    <r>
      <rPr>
        <sz val="10"/>
        <color theme="1"/>
        <rFont val="Calibri"/>
        <family val="2"/>
        <scheme val="minor"/>
      </rPr>
      <t xml:space="preserve"> Antelope Island diet calculations account for a +2.1 ‰ to make them equivalent to pre-Industrial values, as described in the text. </t>
    </r>
  </si>
  <si>
    <t xml:space="preserve">* Values for these samples are means are from serial-sampling (see Supplemental Table for values of sections). </t>
  </si>
  <si>
    <r>
      <t>Table 1. Isotopic and elemental data for Promontory (42BO1, 42BO2), Franktown (5DA272), and Antelope Island (AI) bison tissues. Diet δ</t>
    </r>
    <r>
      <rPr>
        <b/>
        <vertAlign val="superscript"/>
        <sz val="10"/>
        <color theme="1"/>
        <rFont val="Calibri"/>
        <family val="2"/>
        <scheme val="minor"/>
      </rPr>
      <t>13</t>
    </r>
    <r>
      <rPr>
        <b/>
        <sz val="10"/>
        <color theme="1"/>
        <rFont val="Calibri"/>
        <family val="2"/>
        <scheme val="minor"/>
      </rPr>
      <t>C values were calculated from measured tissue values using the equations in the text. See text and notes below for further details.</t>
    </r>
  </si>
  <si>
    <r>
      <t>AI</t>
    </r>
    <r>
      <rPr>
        <vertAlign val="superscript"/>
        <sz val="10"/>
        <color theme="1"/>
        <rFont val="Calibri"/>
        <family val="2"/>
        <scheme val="minor"/>
      </rPr>
      <t>+</t>
    </r>
  </si>
  <si>
    <t>FS-1 Ives #1 -1,3,5</t>
  </si>
  <si>
    <t>Strip, hair removed</t>
  </si>
  <si>
    <t>Removed from hair</t>
  </si>
  <si>
    <t>Attached to limb</t>
  </si>
  <si>
    <t>Robe fragment</t>
  </si>
  <si>
    <r>
      <t xml:space="preserve"> ** Carbon isotope values for these samples were obtained in the process of radiocarbon dating and previously published in Ives </t>
    </r>
    <r>
      <rPr>
        <sz val="10"/>
        <rFont val="Calibri"/>
        <family val="2"/>
        <scheme val="minor"/>
      </rPr>
      <t>and colleagues</t>
    </r>
    <r>
      <rPr>
        <sz val="10"/>
        <color theme="1"/>
        <rFont val="Calibri"/>
        <family val="2"/>
        <scheme val="minor"/>
      </rPr>
      <t xml:space="preserve"> (2014). Their diet values are not calculated since the calibration does not provide the necessary precision for paleodiet reconstruction.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</si>
</sst>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Fill="1"/>
    <xf numFmtId="164" fontId="0" fillId="0" borderId="0" xfId="0" applyNumberFormat="1"/>
    <xf numFmtId="0" fontId="2" fillId="0" borderId="0" xfId="0" applyFont="1"/>
    <xf numFmtId="164" fontId="0" fillId="0" borderId="0" xfId="0" applyNumberFormat="1" applyFont="1"/>
    <xf numFmtId="0" fontId="3" fillId="0" borderId="0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/>
    <xf numFmtId="2" fontId="8" fillId="0" borderId="0" xfId="0" applyNumberFormat="1" applyFont="1" applyFill="1"/>
    <xf numFmtId="0" fontId="4" fillId="0" borderId="0" xfId="0" applyFont="1"/>
    <xf numFmtId="0" fontId="9" fillId="0" borderId="0" xfId="0" applyFont="1"/>
    <xf numFmtId="0" fontId="8" fillId="0" borderId="0" xfId="0" applyFont="1" applyFill="1" applyBorder="1" applyAlignment="1">
      <alignment vertical="center"/>
    </xf>
    <xf numFmtId="0" fontId="9" fillId="0" borderId="0" xfId="0" applyFont="1" applyAlignment="1">
      <alignment wrapText="1"/>
    </xf>
    <xf numFmtId="164" fontId="8" fillId="0" borderId="0" xfId="0" applyNumberFormat="1" applyFont="1"/>
    <xf numFmtId="1" fontId="8" fillId="0" borderId="0" xfId="0" applyNumberFormat="1" applyFont="1"/>
    <xf numFmtId="0" fontId="8" fillId="0" borderId="1" xfId="0" applyFont="1" applyBorder="1"/>
    <xf numFmtId="0" fontId="9" fillId="0" borderId="1" xfId="0" applyFont="1" applyBorder="1"/>
    <xf numFmtId="0" fontId="11" fillId="0" borderId="0" xfId="0" applyFont="1" applyFill="1"/>
    <xf numFmtId="164" fontId="11" fillId="0" borderId="0" xfId="0" applyNumberFormat="1" applyFont="1" applyFill="1"/>
    <xf numFmtId="16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164" fontId="8" fillId="0" borderId="1" xfId="0" applyNumberFormat="1" applyFont="1" applyBorder="1" applyAlignment="1">
      <alignment horizontal="right"/>
    </xf>
    <xf numFmtId="0" fontId="8" fillId="0" borderId="0" xfId="0" applyFont="1" applyBorder="1"/>
    <xf numFmtId="0" fontId="4" fillId="0" borderId="0" xfId="0" applyFont="1" applyAlignment="1">
      <alignment vertical="top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ormanah/Library/Containers/com.microsoft.Excel/Data/Documents/Users/jmetcal1/OneDrive/Documents/Promontory/Data/Promontory%20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ps"/>
    </sheetNames>
    <sheetDataSet>
      <sheetData sheetId="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5712B-3E3D-4A3F-BC01-42EC142186D4}">
  <dimension ref="A1:N162"/>
  <sheetViews>
    <sheetView tabSelected="1" zoomScaleNormal="100" workbookViewId="0">
      <pane ySplit="3" topLeftCell="A4" activePane="bottomLeft" state="frozen"/>
      <selection pane="bottomLeft" activeCell="A10" sqref="A10"/>
    </sheetView>
  </sheetViews>
  <sheetFormatPr defaultColWidth="8.81640625" defaultRowHeight="14.5" x14ac:dyDescent="0.35"/>
  <cols>
    <col min="1" max="1" width="7.6328125" style="13" customWidth="1"/>
    <col min="2" max="2" width="7.90625" customWidth="1"/>
    <col min="3" max="3" width="14.7265625" customWidth="1"/>
    <col min="4" max="4" width="16.7265625" customWidth="1"/>
    <col min="5" max="5" width="7.81640625" style="13" bestFit="1" customWidth="1"/>
    <col min="6" max="6" width="6.81640625" bestFit="1" customWidth="1"/>
    <col min="7" max="9" width="4.36328125" bestFit="1" customWidth="1"/>
    <col min="10" max="10" width="1.453125" customWidth="1"/>
  </cols>
  <sheetData>
    <row r="1" spans="1:14" ht="44.5" customHeight="1" x14ac:dyDescent="0.35">
      <c r="A1" s="31" t="s">
        <v>155</v>
      </c>
      <c r="B1" s="31"/>
      <c r="C1" s="31"/>
      <c r="D1" s="31"/>
      <c r="E1" s="31"/>
      <c r="F1" s="31"/>
      <c r="G1" s="31"/>
      <c r="H1" s="31"/>
      <c r="I1" s="31"/>
    </row>
    <row r="2" spans="1:14" x14ac:dyDescent="0.35">
      <c r="B2" s="13"/>
      <c r="C2" s="13"/>
      <c r="D2" s="13"/>
      <c r="F2" s="13"/>
      <c r="G2" s="13"/>
      <c r="H2" s="13"/>
      <c r="I2" s="13"/>
    </row>
    <row r="3" spans="1:14" s="2" customFormat="1" ht="15.5" x14ac:dyDescent="0.4">
      <c r="A3" s="10" t="s">
        <v>45</v>
      </c>
      <c r="B3" s="10" t="s">
        <v>1</v>
      </c>
      <c r="C3" s="10" t="s">
        <v>0</v>
      </c>
      <c r="D3" s="10" t="s">
        <v>92</v>
      </c>
      <c r="E3" s="11" t="s">
        <v>125</v>
      </c>
      <c r="F3" s="12" t="s">
        <v>126</v>
      </c>
      <c r="G3" s="12" t="s">
        <v>2</v>
      </c>
      <c r="H3" s="12" t="s">
        <v>3</v>
      </c>
      <c r="I3" s="12" t="s">
        <v>4</v>
      </c>
      <c r="J3" s="8"/>
    </row>
    <row r="4" spans="1:14" x14ac:dyDescent="0.35">
      <c r="A4" s="17" t="s">
        <v>128</v>
      </c>
      <c r="C4" s="13"/>
      <c r="D4" s="13"/>
      <c r="E4" s="14"/>
      <c r="F4" s="14"/>
      <c r="G4" s="14"/>
      <c r="H4" s="14"/>
      <c r="I4" s="14"/>
    </row>
    <row r="5" spans="1:14" x14ac:dyDescent="0.35">
      <c r="B5" s="15" t="s">
        <v>95</v>
      </c>
      <c r="C5" s="15" t="s">
        <v>16</v>
      </c>
      <c r="D5" s="15" t="s">
        <v>80</v>
      </c>
      <c r="E5" s="27">
        <v>-19.20374774274519</v>
      </c>
      <c r="F5" s="27">
        <f t="shared" ref="F5:F16" si="0">E5-5</f>
        <v>-24.20374774274519</v>
      </c>
      <c r="G5" s="27">
        <v>38.512792000000005</v>
      </c>
      <c r="H5" s="27">
        <v>14.040392000000001</v>
      </c>
      <c r="I5" s="27">
        <v>3.1993309694749898</v>
      </c>
      <c r="L5" s="25"/>
      <c r="M5" s="26"/>
      <c r="N5" s="25"/>
    </row>
    <row r="6" spans="1:14" x14ac:dyDescent="0.35">
      <c r="B6" s="15" t="s">
        <v>95</v>
      </c>
      <c r="C6" s="15" t="s">
        <v>7</v>
      </c>
      <c r="D6" s="15" t="s">
        <v>82</v>
      </c>
      <c r="E6" s="27">
        <v>-20.043897584090985</v>
      </c>
      <c r="F6" s="27">
        <f t="shared" si="0"/>
        <v>-25.043897584090985</v>
      </c>
      <c r="G6" s="27">
        <v>41.619574999999998</v>
      </c>
      <c r="H6" s="27">
        <v>14.2517225</v>
      </c>
      <c r="I6" s="27">
        <v>3.4059856166818534</v>
      </c>
    </row>
    <row r="7" spans="1:14" x14ac:dyDescent="0.35">
      <c r="B7" s="15" t="s">
        <v>96</v>
      </c>
      <c r="C7" s="15" t="s">
        <v>13</v>
      </c>
      <c r="D7" s="15" t="s">
        <v>80</v>
      </c>
      <c r="E7" s="27">
        <v>-19.821753141422356</v>
      </c>
      <c r="F7" s="27">
        <f t="shared" si="0"/>
        <v>-24.821753141422356</v>
      </c>
      <c r="G7" s="27">
        <v>41.031720499999999</v>
      </c>
      <c r="H7" s="27">
        <v>14.8153565</v>
      </c>
      <c r="I7" s="27">
        <v>3.2299267770198949</v>
      </c>
    </row>
    <row r="8" spans="1:14" x14ac:dyDescent="0.35">
      <c r="B8" s="15" t="s">
        <v>95</v>
      </c>
      <c r="C8" s="16" t="s">
        <v>10</v>
      </c>
      <c r="D8" s="15" t="s">
        <v>84</v>
      </c>
      <c r="E8" s="27">
        <v>-19.913082450698163</v>
      </c>
      <c r="F8" s="27">
        <f t="shared" si="0"/>
        <v>-24.913082450698163</v>
      </c>
      <c r="G8" s="27">
        <v>40.954036000000002</v>
      </c>
      <c r="H8" s="27">
        <v>14.7930165</v>
      </c>
      <c r="I8" s="27">
        <v>3.2289674867519214</v>
      </c>
    </row>
    <row r="9" spans="1:14" x14ac:dyDescent="0.35">
      <c r="B9" s="15" t="s">
        <v>95</v>
      </c>
      <c r="C9" s="15" t="s">
        <v>8</v>
      </c>
      <c r="D9" s="15" t="s">
        <v>83</v>
      </c>
      <c r="E9" s="27">
        <v>-17.866087230350672</v>
      </c>
      <c r="F9" s="27">
        <f t="shared" si="0"/>
        <v>-22.866087230350672</v>
      </c>
      <c r="G9" s="27">
        <v>40.562725</v>
      </c>
      <c r="H9" s="27">
        <v>14.741526</v>
      </c>
      <c r="I9" s="27">
        <v>3.2087297551764591</v>
      </c>
    </row>
    <row r="10" spans="1:14" x14ac:dyDescent="0.35">
      <c r="B10" s="15" t="s">
        <v>95</v>
      </c>
      <c r="C10" s="16" t="s">
        <v>9</v>
      </c>
      <c r="D10" s="15" t="s">
        <v>81</v>
      </c>
      <c r="E10" s="27">
        <v>-20.144330547285808</v>
      </c>
      <c r="F10" s="27">
        <f t="shared" si="0"/>
        <v>-25.144330547285808</v>
      </c>
      <c r="G10" s="27">
        <v>42.619258000000002</v>
      </c>
      <c r="H10" s="27">
        <v>14.788201000000001</v>
      </c>
      <c r="I10" s="27">
        <v>3.3608755280060754</v>
      </c>
    </row>
    <row r="11" spans="1:14" x14ac:dyDescent="0.35">
      <c r="B11" s="15" t="s">
        <v>95</v>
      </c>
      <c r="C11" s="15" t="s">
        <v>5</v>
      </c>
      <c r="D11" s="15" t="s">
        <v>80</v>
      </c>
      <c r="E11" s="27">
        <v>-19.720416241341582</v>
      </c>
      <c r="F11" s="27">
        <f t="shared" si="0"/>
        <v>-24.720416241341582</v>
      </c>
      <c r="G11" s="27">
        <v>41.563851499999998</v>
      </c>
      <c r="H11" s="27">
        <v>14.321244</v>
      </c>
      <c r="I11" s="27">
        <v>3.3847895398423007</v>
      </c>
    </row>
    <row r="12" spans="1:14" x14ac:dyDescent="0.35">
      <c r="B12" s="15" t="s">
        <v>95</v>
      </c>
      <c r="C12" s="15" t="s">
        <v>6</v>
      </c>
      <c r="D12" s="15" t="s">
        <v>81</v>
      </c>
      <c r="E12" s="27">
        <v>-19.429348002645693</v>
      </c>
      <c r="F12" s="27">
        <f t="shared" si="0"/>
        <v>-24.429348002645693</v>
      </c>
      <c r="G12" s="27">
        <v>42.399187499999996</v>
      </c>
      <c r="H12" s="27">
        <v>15.0741955</v>
      </c>
      <c r="I12" s="27">
        <v>3.2801167956311543</v>
      </c>
    </row>
    <row r="13" spans="1:14" x14ac:dyDescent="0.35">
      <c r="B13" s="15" t="s">
        <v>96</v>
      </c>
      <c r="C13" s="15" t="s">
        <v>14</v>
      </c>
      <c r="D13" s="15" t="s">
        <v>107</v>
      </c>
      <c r="E13" s="27">
        <v>-18.688758865299153</v>
      </c>
      <c r="F13" s="27">
        <f t="shared" si="0"/>
        <v>-23.688758865299153</v>
      </c>
      <c r="G13" s="27">
        <v>40.638993999999997</v>
      </c>
      <c r="H13" s="27">
        <v>14.7850255</v>
      </c>
      <c r="I13" s="27">
        <v>3.2054542667235832</v>
      </c>
    </row>
    <row r="14" spans="1:14" x14ac:dyDescent="0.35">
      <c r="B14" s="15" t="s">
        <v>95</v>
      </c>
      <c r="C14" s="15" t="s">
        <v>12</v>
      </c>
      <c r="D14" s="15" t="s">
        <v>108</v>
      </c>
      <c r="E14" s="27">
        <v>-18.422496320531287</v>
      </c>
      <c r="F14" s="27">
        <f t="shared" si="0"/>
        <v>-23.422496320531287</v>
      </c>
      <c r="G14" s="27">
        <v>40.449540999999996</v>
      </c>
      <c r="H14" s="27">
        <v>14.7538175</v>
      </c>
      <c r="I14" s="27">
        <v>3.1975637125028511</v>
      </c>
    </row>
    <row r="15" spans="1:14" x14ac:dyDescent="0.35">
      <c r="B15" s="15" t="s">
        <v>96</v>
      </c>
      <c r="C15" s="15" t="s">
        <v>15</v>
      </c>
      <c r="D15" s="15" t="s">
        <v>85</v>
      </c>
      <c r="E15" s="27">
        <v>-19.632376912393642</v>
      </c>
      <c r="F15" s="27">
        <f t="shared" si="0"/>
        <v>-24.632376912393642</v>
      </c>
      <c r="G15" s="27">
        <v>41.807189000000001</v>
      </c>
      <c r="H15" s="27">
        <v>15.161666</v>
      </c>
      <c r="I15" s="27">
        <v>3.2155925506863676</v>
      </c>
    </row>
    <row r="16" spans="1:14" x14ac:dyDescent="0.35">
      <c r="B16" s="15" t="s">
        <v>95</v>
      </c>
      <c r="C16" s="15" t="s">
        <v>11</v>
      </c>
      <c r="D16" s="15" t="s">
        <v>86</v>
      </c>
      <c r="E16" s="27">
        <v>-19.84737689399763</v>
      </c>
      <c r="F16" s="27">
        <f t="shared" si="0"/>
        <v>-24.84737689399763</v>
      </c>
      <c r="G16" s="27">
        <v>42.993312500000002</v>
      </c>
      <c r="H16" s="27">
        <v>15.15907</v>
      </c>
      <c r="I16" s="27">
        <v>3.307472783048095</v>
      </c>
      <c r="L16" s="4"/>
      <c r="M16" s="4"/>
    </row>
    <row r="17" spans="1:13" x14ac:dyDescent="0.35">
      <c r="A17" s="17" t="s">
        <v>87</v>
      </c>
      <c r="B17" s="13"/>
      <c r="C17" s="13"/>
      <c r="D17" s="13"/>
      <c r="E17" s="28"/>
      <c r="F17" s="27"/>
      <c r="G17" s="28"/>
      <c r="H17" s="28"/>
      <c r="I17" s="28"/>
      <c r="L17" s="4"/>
      <c r="M17" s="4"/>
    </row>
    <row r="18" spans="1:13" x14ac:dyDescent="0.35">
      <c r="B18" s="15" t="s">
        <v>95</v>
      </c>
      <c r="C18" s="13" t="s">
        <v>157</v>
      </c>
      <c r="D18" s="13" t="s">
        <v>89</v>
      </c>
      <c r="E18" s="27">
        <v>-21.792270078448794</v>
      </c>
      <c r="F18" s="27">
        <f t="shared" ref="F18:F50" si="1">E18-3</f>
        <v>-24.792270078448794</v>
      </c>
      <c r="G18" s="27">
        <v>41.802194</v>
      </c>
      <c r="H18" s="27">
        <v>13.762155999999999</v>
      </c>
      <c r="I18" s="27">
        <v>3.5422447204084109</v>
      </c>
    </row>
    <row r="19" spans="1:13" x14ac:dyDescent="0.35">
      <c r="B19" s="15" t="s">
        <v>95</v>
      </c>
      <c r="C19" s="13" t="s">
        <v>27</v>
      </c>
      <c r="D19" s="13" t="s">
        <v>89</v>
      </c>
      <c r="E19" s="27">
        <v>-22.005035504418302</v>
      </c>
      <c r="F19" s="27">
        <f t="shared" si="1"/>
        <v>-25.005035504418302</v>
      </c>
      <c r="G19" s="27">
        <v>41.973025</v>
      </c>
      <c r="H19" s="27">
        <v>14.100232999999999</v>
      </c>
      <c r="I19" s="27">
        <v>3.4714422307046942</v>
      </c>
    </row>
    <row r="20" spans="1:13" x14ac:dyDescent="0.35">
      <c r="B20" s="15" t="s">
        <v>95</v>
      </c>
      <c r="C20" s="13" t="s">
        <v>67</v>
      </c>
      <c r="D20" s="13" t="s">
        <v>89</v>
      </c>
      <c r="E20" s="27">
        <v>-21.729108588770966</v>
      </c>
      <c r="F20" s="27">
        <f t="shared" si="1"/>
        <v>-24.729108588770966</v>
      </c>
      <c r="G20" s="27">
        <v>41.623119666666668</v>
      </c>
      <c r="H20" s="27">
        <v>13.834005333333332</v>
      </c>
      <c r="I20" s="27">
        <v>3.5088166582903164</v>
      </c>
    </row>
    <row r="21" spans="1:13" x14ac:dyDescent="0.35">
      <c r="B21" s="15" t="s">
        <v>95</v>
      </c>
      <c r="C21" s="13" t="s">
        <v>28</v>
      </c>
      <c r="D21" s="13" t="s">
        <v>89</v>
      </c>
      <c r="E21" s="27">
        <v>-20.623191947001647</v>
      </c>
      <c r="F21" s="27">
        <f t="shared" si="1"/>
        <v>-23.623191947001647</v>
      </c>
      <c r="G21" s="27">
        <v>41.393773000000003</v>
      </c>
      <c r="H21" s="27">
        <v>13.842635333333334</v>
      </c>
      <c r="I21" s="27">
        <v>3.4872351461593589</v>
      </c>
    </row>
    <row r="22" spans="1:13" x14ac:dyDescent="0.35">
      <c r="B22" s="15" t="s">
        <v>95</v>
      </c>
      <c r="C22" s="13" t="s">
        <v>17</v>
      </c>
      <c r="D22" s="13" t="s">
        <v>89</v>
      </c>
      <c r="E22" s="27">
        <v>-20.402538664922929</v>
      </c>
      <c r="F22" s="27">
        <f t="shared" si="1"/>
        <v>-23.402538664922929</v>
      </c>
      <c r="G22" s="27">
        <v>41.008052999999997</v>
      </c>
      <c r="H22" s="27">
        <v>13.588016</v>
      </c>
      <c r="I22" s="27">
        <v>3.5194845433152913</v>
      </c>
    </row>
    <row r="23" spans="1:13" x14ac:dyDescent="0.35">
      <c r="B23" s="15" t="s">
        <v>95</v>
      </c>
      <c r="C23" s="13" t="s">
        <v>18</v>
      </c>
      <c r="D23" s="13" t="s">
        <v>89</v>
      </c>
      <c r="E23" s="27">
        <v>-20.77861274079897</v>
      </c>
      <c r="F23" s="27">
        <f t="shared" si="1"/>
        <v>-23.77861274079897</v>
      </c>
      <c r="G23" s="27">
        <v>40.794615999999998</v>
      </c>
      <c r="H23" s="27">
        <v>13.865572</v>
      </c>
      <c r="I23" s="27">
        <v>3.4310813944108429</v>
      </c>
    </row>
    <row r="24" spans="1:13" x14ac:dyDescent="0.35">
      <c r="B24" s="15" t="s">
        <v>95</v>
      </c>
      <c r="C24" s="13" t="s">
        <v>72</v>
      </c>
      <c r="D24" s="13" t="s">
        <v>89</v>
      </c>
      <c r="E24" s="27">
        <v>-21.823760676774491</v>
      </c>
      <c r="F24" s="27">
        <f t="shared" si="1"/>
        <v>-24.823760676774491</v>
      </c>
      <c r="G24" s="27">
        <v>45.541241562499991</v>
      </c>
      <c r="H24" s="27">
        <v>14.832693750000001</v>
      </c>
      <c r="I24" s="27">
        <v>3.5807453287578461</v>
      </c>
    </row>
    <row r="25" spans="1:13" x14ac:dyDescent="0.35">
      <c r="B25" s="15" t="s">
        <v>95</v>
      </c>
      <c r="C25" s="13" t="s">
        <v>71</v>
      </c>
      <c r="D25" s="13" t="s">
        <v>89</v>
      </c>
      <c r="E25" s="27">
        <v>-22.017204260643741</v>
      </c>
      <c r="F25" s="27">
        <f t="shared" si="1"/>
        <v>-25.017204260643741</v>
      </c>
      <c r="G25" s="27">
        <v>42.656911666666673</v>
      </c>
      <c r="H25" s="27">
        <v>13.700251400000003</v>
      </c>
      <c r="I25" s="27">
        <v>3.6319669759826834</v>
      </c>
    </row>
    <row r="26" spans="1:13" x14ac:dyDescent="0.35">
      <c r="B26" s="15" t="s">
        <v>95</v>
      </c>
      <c r="C26" s="13" t="s">
        <v>73</v>
      </c>
      <c r="D26" s="13" t="s">
        <v>89</v>
      </c>
      <c r="E26" s="27">
        <v>-21.928746412761431</v>
      </c>
      <c r="F26" s="27">
        <f t="shared" si="1"/>
        <v>-24.928746412761431</v>
      </c>
      <c r="G26" s="27">
        <v>44.214948300000003</v>
      </c>
      <c r="H26" s="27">
        <v>14.470610699999998</v>
      </c>
      <c r="I26" s="27">
        <v>3.5686759960770318</v>
      </c>
    </row>
    <row r="27" spans="1:13" x14ac:dyDescent="0.35">
      <c r="B27" s="15" t="s">
        <v>95</v>
      </c>
      <c r="C27" s="13" t="s">
        <v>66</v>
      </c>
      <c r="D27" s="13" t="s">
        <v>89</v>
      </c>
      <c r="E27" s="27">
        <v>-20.022378398430654</v>
      </c>
      <c r="F27" s="27">
        <f t="shared" si="1"/>
        <v>-23.022378398430654</v>
      </c>
      <c r="G27" s="27">
        <v>42.057856000000001</v>
      </c>
      <c r="H27" s="27">
        <v>14.118941</v>
      </c>
      <c r="I27" s="27">
        <v>3.4738492497029703</v>
      </c>
    </row>
    <row r="28" spans="1:13" x14ac:dyDescent="0.35">
      <c r="B28" s="15" t="s">
        <v>95</v>
      </c>
      <c r="C28" s="13" t="s">
        <v>25</v>
      </c>
      <c r="D28" s="13" t="s">
        <v>89</v>
      </c>
      <c r="E28" s="27">
        <v>-21.970854568043713</v>
      </c>
      <c r="F28" s="27">
        <f t="shared" si="1"/>
        <v>-24.970854568043713</v>
      </c>
      <c r="G28" s="27">
        <v>42.059207499999999</v>
      </c>
      <c r="H28" s="27">
        <v>13.517523499999999</v>
      </c>
      <c r="I28" s="27">
        <v>3.6295258025682728</v>
      </c>
    </row>
    <row r="29" spans="1:13" x14ac:dyDescent="0.35">
      <c r="B29" s="15" t="s">
        <v>95</v>
      </c>
      <c r="C29" s="13" t="s">
        <v>25</v>
      </c>
      <c r="D29" s="13" t="s">
        <v>89</v>
      </c>
      <c r="E29" s="27">
        <v>-21.144897624068609</v>
      </c>
      <c r="F29" s="27">
        <f t="shared" si="1"/>
        <v>-24.144897624068609</v>
      </c>
      <c r="G29" s="27">
        <v>41.382122000000003</v>
      </c>
      <c r="H29" s="27">
        <v>13.798038</v>
      </c>
      <c r="I29" s="27">
        <v>3.4975294637607299</v>
      </c>
    </row>
    <row r="30" spans="1:13" x14ac:dyDescent="0.35">
      <c r="B30" s="15" t="s">
        <v>95</v>
      </c>
      <c r="C30" s="13" t="s">
        <v>65</v>
      </c>
      <c r="D30" s="13" t="s">
        <v>89</v>
      </c>
      <c r="E30" s="27">
        <v>-20.310770961796493</v>
      </c>
      <c r="F30" s="27">
        <f t="shared" si="1"/>
        <v>-23.310770961796493</v>
      </c>
      <c r="G30" s="27">
        <v>41.550736000000001</v>
      </c>
      <c r="H30" s="27">
        <v>13.530331499999999</v>
      </c>
      <c r="I30" s="27">
        <v>3.5812271260785864</v>
      </c>
    </row>
    <row r="31" spans="1:13" x14ac:dyDescent="0.35">
      <c r="B31" s="15" t="s">
        <v>95</v>
      </c>
      <c r="C31" s="13" t="s">
        <v>26</v>
      </c>
      <c r="D31" s="13" t="s">
        <v>90</v>
      </c>
      <c r="E31" s="27">
        <v>-21.296626874621893</v>
      </c>
      <c r="F31" s="27">
        <f t="shared" si="1"/>
        <v>-24.296626874621893</v>
      </c>
      <c r="G31" s="27">
        <v>42.566324666666667</v>
      </c>
      <c r="H31" s="27">
        <v>13.762227000000001</v>
      </c>
      <c r="I31" s="27">
        <v>3.6102882687487052</v>
      </c>
    </row>
    <row r="32" spans="1:13" x14ac:dyDescent="0.35">
      <c r="B32" s="15" t="s">
        <v>95</v>
      </c>
      <c r="C32" s="13" t="s">
        <v>64</v>
      </c>
      <c r="D32" s="13" t="s">
        <v>89</v>
      </c>
      <c r="E32" s="27">
        <v>-21.086359774429511</v>
      </c>
      <c r="F32" s="27">
        <f t="shared" si="1"/>
        <v>-24.086359774429511</v>
      </c>
      <c r="G32" s="27">
        <v>42.283101500000001</v>
      </c>
      <c r="H32" s="27">
        <v>14.0315265</v>
      </c>
      <c r="I32" s="27">
        <v>3.514206711352394</v>
      </c>
    </row>
    <row r="33" spans="2:9" x14ac:dyDescent="0.35">
      <c r="B33" s="15" t="s">
        <v>96</v>
      </c>
      <c r="C33" s="15" t="s">
        <v>22</v>
      </c>
      <c r="D33" s="13" t="s">
        <v>91</v>
      </c>
      <c r="E33" s="27">
        <v>-22.101889840140647</v>
      </c>
      <c r="F33" s="27">
        <f t="shared" si="1"/>
        <v>-25.101889840140647</v>
      </c>
      <c r="G33" s="27">
        <v>43.499181</v>
      </c>
      <c r="H33" s="27">
        <v>14.218686</v>
      </c>
      <c r="I33" s="27">
        <v>3.5677475574070243</v>
      </c>
    </row>
    <row r="34" spans="2:9" x14ac:dyDescent="0.35">
      <c r="B34" s="15" t="s">
        <v>95</v>
      </c>
      <c r="C34" s="13" t="s">
        <v>23</v>
      </c>
      <c r="D34" s="13" t="s">
        <v>89</v>
      </c>
      <c r="E34" s="27">
        <v>-21.094592044973641</v>
      </c>
      <c r="F34" s="27">
        <f t="shared" si="1"/>
        <v>-24.094592044973641</v>
      </c>
      <c r="G34" s="27">
        <v>46.030577999999998</v>
      </c>
      <c r="H34" s="27">
        <v>14.990330999999999</v>
      </c>
      <c r="I34" s="27">
        <v>3.5809739969790741</v>
      </c>
    </row>
    <row r="35" spans="2:9" x14ac:dyDescent="0.35">
      <c r="B35" s="15" t="s">
        <v>95</v>
      </c>
      <c r="C35" s="13" t="s">
        <v>76</v>
      </c>
      <c r="D35" s="13" t="s">
        <v>89</v>
      </c>
      <c r="E35" s="27">
        <v>-21.767457245143465</v>
      </c>
      <c r="F35" s="27">
        <f t="shared" si="1"/>
        <v>-24.767457245143465</v>
      </c>
      <c r="G35" s="27">
        <v>42.740221200000001</v>
      </c>
      <c r="H35" s="27">
        <v>13.329650599999999</v>
      </c>
      <c r="I35" s="27">
        <v>3.7458652970568465</v>
      </c>
    </row>
    <row r="36" spans="2:9" x14ac:dyDescent="0.35">
      <c r="B36" s="15" t="s">
        <v>95</v>
      </c>
      <c r="C36" s="18" t="s">
        <v>20</v>
      </c>
      <c r="D36" s="13" t="s">
        <v>91</v>
      </c>
      <c r="E36" s="27">
        <v>-21.667940104757974</v>
      </c>
      <c r="F36" s="27">
        <f t="shared" si="1"/>
        <v>-24.667940104757974</v>
      </c>
      <c r="G36" s="27">
        <v>44.099247000000005</v>
      </c>
      <c r="H36" s="27">
        <v>14.388190000000002</v>
      </c>
      <c r="I36" s="27">
        <v>3.5750934730243094</v>
      </c>
    </row>
    <row r="37" spans="2:9" x14ac:dyDescent="0.35">
      <c r="B37" s="15" t="s">
        <v>95</v>
      </c>
      <c r="C37" s="15" t="s">
        <v>20</v>
      </c>
      <c r="D37" s="13" t="s">
        <v>91</v>
      </c>
      <c r="E37" s="27">
        <v>-21.597634556774253</v>
      </c>
      <c r="F37" s="27">
        <f t="shared" si="1"/>
        <v>-24.597634556774253</v>
      </c>
      <c r="G37" s="27">
        <v>43.820383999999997</v>
      </c>
      <c r="H37" s="27">
        <v>14.531264</v>
      </c>
      <c r="I37" s="27">
        <v>3.5167277441480098</v>
      </c>
    </row>
    <row r="38" spans="2:9" x14ac:dyDescent="0.35">
      <c r="B38" s="15" t="s">
        <v>95</v>
      </c>
      <c r="C38" s="15" t="s">
        <v>21</v>
      </c>
      <c r="D38" s="13" t="s">
        <v>91</v>
      </c>
      <c r="E38" s="27">
        <v>-21.254669389782798</v>
      </c>
      <c r="F38" s="27">
        <f t="shared" si="1"/>
        <v>-24.254669389782798</v>
      </c>
      <c r="G38" s="27">
        <v>43.964251500000003</v>
      </c>
      <c r="H38" s="27">
        <v>15.000613999999999</v>
      </c>
      <c r="I38" s="27">
        <v>3.4180444830118715</v>
      </c>
    </row>
    <row r="39" spans="2:9" x14ac:dyDescent="0.35">
      <c r="B39" s="15" t="s">
        <v>95</v>
      </c>
      <c r="C39" s="13" t="s">
        <v>69</v>
      </c>
      <c r="D39" s="13" t="s">
        <v>89</v>
      </c>
      <c r="E39" s="27">
        <v>-21.682006014696427</v>
      </c>
      <c r="F39" s="27">
        <f t="shared" si="1"/>
        <v>-24.682006014696427</v>
      </c>
      <c r="G39" s="27">
        <v>42.796199000000001</v>
      </c>
      <c r="H39" s="27">
        <v>13.970199000000003</v>
      </c>
      <c r="I39" s="27">
        <v>3.5730406855288392</v>
      </c>
    </row>
    <row r="40" spans="2:9" x14ac:dyDescent="0.35">
      <c r="B40" s="15" t="s">
        <v>95</v>
      </c>
      <c r="C40" s="13" t="s">
        <v>68</v>
      </c>
      <c r="D40" s="13" t="s">
        <v>89</v>
      </c>
      <c r="E40" s="27">
        <v>-21.578477439800423</v>
      </c>
      <c r="F40" s="27">
        <f t="shared" si="1"/>
        <v>-24.578477439800423</v>
      </c>
      <c r="G40" s="27">
        <v>44.617205166666658</v>
      </c>
      <c r="H40" s="27">
        <v>15.256923166666667</v>
      </c>
      <c r="I40" s="27">
        <v>3.4111192149833922</v>
      </c>
    </row>
    <row r="41" spans="2:9" x14ac:dyDescent="0.35">
      <c r="B41" s="15" t="s">
        <v>95</v>
      </c>
      <c r="C41" s="13" t="s">
        <v>70</v>
      </c>
      <c r="D41" s="13" t="s">
        <v>89</v>
      </c>
      <c r="E41" s="27">
        <v>-21.706565143225717</v>
      </c>
      <c r="F41" s="27">
        <f t="shared" si="1"/>
        <v>-24.706565143225717</v>
      </c>
      <c r="G41" s="27">
        <v>44.451600124999999</v>
      </c>
      <c r="H41" s="27">
        <v>14.472559625000001</v>
      </c>
      <c r="I41" s="27">
        <v>3.5841407031883543</v>
      </c>
    </row>
    <row r="42" spans="2:9" x14ac:dyDescent="0.35">
      <c r="B42" s="15" t="s">
        <v>95</v>
      </c>
      <c r="C42" s="13" t="s">
        <v>77</v>
      </c>
      <c r="D42" s="13" t="s">
        <v>89</v>
      </c>
      <c r="E42" s="27">
        <v>-21.167595038628967</v>
      </c>
      <c r="F42" s="27">
        <f t="shared" si="1"/>
        <v>-24.167595038628967</v>
      </c>
      <c r="G42" s="27">
        <v>42.929998400000002</v>
      </c>
      <c r="H42" s="27">
        <v>13.8390176</v>
      </c>
      <c r="I42" s="27">
        <v>3.6178383864143484</v>
      </c>
    </row>
    <row r="43" spans="2:9" x14ac:dyDescent="0.35">
      <c r="B43" s="15" t="s">
        <v>95</v>
      </c>
      <c r="C43" s="13" t="s">
        <v>63</v>
      </c>
      <c r="D43" s="13" t="s">
        <v>89</v>
      </c>
      <c r="E43" s="27">
        <v>-22.206868255243101</v>
      </c>
      <c r="F43" s="27">
        <f t="shared" si="1"/>
        <v>-25.206868255243101</v>
      </c>
      <c r="G43" s="27">
        <v>41.105308999999998</v>
      </c>
      <c r="H43" s="27">
        <v>13.356308</v>
      </c>
      <c r="I43" s="27">
        <v>3.5890330161396209</v>
      </c>
    </row>
    <row r="44" spans="2:9" x14ac:dyDescent="0.35">
      <c r="B44" s="15" t="s">
        <v>95</v>
      </c>
      <c r="C44" s="13" t="s">
        <v>74</v>
      </c>
      <c r="D44" s="13" t="s">
        <v>89</v>
      </c>
      <c r="E44" s="27">
        <v>-21.936452536714665</v>
      </c>
      <c r="F44" s="27">
        <f t="shared" si="1"/>
        <v>-24.936452536714665</v>
      </c>
      <c r="G44" s="27">
        <v>43.183549583333331</v>
      </c>
      <c r="H44" s="27">
        <v>13.839083666666667</v>
      </c>
      <c r="I44" s="27">
        <v>3.639306830113116</v>
      </c>
    </row>
    <row r="45" spans="2:9" x14ac:dyDescent="0.35">
      <c r="B45" s="15" t="s">
        <v>95</v>
      </c>
      <c r="C45" s="13" t="s">
        <v>75</v>
      </c>
      <c r="D45" s="13" t="s">
        <v>89</v>
      </c>
      <c r="E45" s="27">
        <v>-21.741490311816438</v>
      </c>
      <c r="F45" s="27">
        <f t="shared" si="1"/>
        <v>-24.741490311816438</v>
      </c>
      <c r="G45" s="27">
        <v>44.578143000000004</v>
      </c>
      <c r="H45" s="27">
        <v>13.960555666666666</v>
      </c>
      <c r="I45" s="27">
        <v>3.7296263909044343</v>
      </c>
    </row>
    <row r="46" spans="2:9" x14ac:dyDescent="0.35">
      <c r="B46" s="15" t="s">
        <v>95</v>
      </c>
      <c r="C46" s="13" t="s">
        <v>19</v>
      </c>
      <c r="D46" s="13" t="s">
        <v>89</v>
      </c>
      <c r="E46" s="27">
        <v>-21.66859199957041</v>
      </c>
      <c r="F46" s="27">
        <f t="shared" si="1"/>
        <v>-24.66859199957041</v>
      </c>
      <c r="G46" s="27">
        <v>42.777043999999997</v>
      </c>
      <c r="H46" s="27">
        <v>14.376148000000001</v>
      </c>
      <c r="I46" s="27">
        <v>3.4700377306227921</v>
      </c>
    </row>
    <row r="47" spans="2:9" x14ac:dyDescent="0.35">
      <c r="B47" s="15" t="s">
        <v>95</v>
      </c>
      <c r="C47" s="13" t="s">
        <v>24</v>
      </c>
      <c r="D47" s="13" t="s">
        <v>89</v>
      </c>
      <c r="E47" s="27">
        <v>-20.97787535350832</v>
      </c>
      <c r="F47" s="27">
        <f t="shared" si="1"/>
        <v>-23.97787535350832</v>
      </c>
      <c r="G47" s="27">
        <v>45.766824999999997</v>
      </c>
      <c r="H47" s="27">
        <v>14.910883999999999</v>
      </c>
      <c r="I47" s="27">
        <v>3.5794257255048514</v>
      </c>
    </row>
    <row r="48" spans="2:9" x14ac:dyDescent="0.35">
      <c r="B48" s="15" t="s">
        <v>95</v>
      </c>
      <c r="C48" s="13" t="s">
        <v>24</v>
      </c>
      <c r="D48" s="13" t="s">
        <v>91</v>
      </c>
      <c r="E48" s="27">
        <v>-21.106830088714204</v>
      </c>
      <c r="F48" s="27">
        <f t="shared" si="1"/>
        <v>-24.106830088714204</v>
      </c>
      <c r="G48" s="27">
        <v>44.863623500000003</v>
      </c>
      <c r="H48" s="27">
        <v>14.988372500000001</v>
      </c>
      <c r="I48" s="27">
        <v>3.489764465840143</v>
      </c>
    </row>
    <row r="49" spans="1:13" x14ac:dyDescent="0.35">
      <c r="B49" s="15" t="s">
        <v>95</v>
      </c>
      <c r="C49" s="13" t="s">
        <v>62</v>
      </c>
      <c r="D49" s="13" t="s">
        <v>89</v>
      </c>
      <c r="E49" s="27">
        <v>-21.585083857085877</v>
      </c>
      <c r="F49" s="27">
        <f t="shared" si="1"/>
        <v>-24.585083857085877</v>
      </c>
      <c r="G49" s="27">
        <v>42.390442499999999</v>
      </c>
      <c r="H49" s="27">
        <v>14.1575275</v>
      </c>
      <c r="I49" s="27">
        <v>3.4918752782709674</v>
      </c>
    </row>
    <row r="50" spans="1:13" x14ac:dyDescent="0.35">
      <c r="B50" s="15" t="s">
        <v>95</v>
      </c>
      <c r="C50" s="13" t="s">
        <v>106</v>
      </c>
      <c r="D50" s="13" t="s">
        <v>89</v>
      </c>
      <c r="E50" s="27">
        <v>-21.585869146363859</v>
      </c>
      <c r="F50" s="27">
        <f t="shared" si="1"/>
        <v>-24.585869146363859</v>
      </c>
      <c r="G50" s="27">
        <v>43.959324000000002</v>
      </c>
      <c r="H50" s="27">
        <v>14.700267666666667</v>
      </c>
      <c r="I50" s="27">
        <v>3.4873732840107103</v>
      </c>
      <c r="L50" s="4"/>
      <c r="M50" s="4"/>
    </row>
    <row r="51" spans="1:13" ht="15" x14ac:dyDescent="0.35">
      <c r="B51" s="30" t="s">
        <v>156</v>
      </c>
      <c r="C51" s="13" t="s">
        <v>109</v>
      </c>
      <c r="D51" s="13" t="s">
        <v>91</v>
      </c>
      <c r="E51" s="27">
        <v>-23.285342630159043</v>
      </c>
      <c r="F51" s="27">
        <f>E51-3+2.1</f>
        <v>-24.185342630159042</v>
      </c>
      <c r="G51" s="27">
        <v>42.743853000000001</v>
      </c>
      <c r="H51" s="27">
        <v>13.968339</v>
      </c>
      <c r="I51" s="27">
        <v>3.5685752806702022</v>
      </c>
      <c r="L51" s="4"/>
      <c r="M51" s="4"/>
    </row>
    <row r="52" spans="1:13" ht="15" x14ac:dyDescent="0.35">
      <c r="B52" s="30" t="s">
        <v>156</v>
      </c>
      <c r="C52" s="13" t="s">
        <v>110</v>
      </c>
      <c r="D52" s="13" t="s">
        <v>89</v>
      </c>
      <c r="E52" s="27">
        <v>-23.328196629818471</v>
      </c>
      <c r="F52" s="27">
        <f t="shared" ref="F52:F58" si="2">E52-3+2.1</f>
        <v>-24.22819662981847</v>
      </c>
      <c r="G52" s="27">
        <v>43.346625000000003</v>
      </c>
      <c r="H52" s="27">
        <v>14.216191999999999</v>
      </c>
      <c r="I52" s="27">
        <v>3.5558052762374905</v>
      </c>
      <c r="L52" s="4"/>
      <c r="M52" s="4"/>
    </row>
    <row r="53" spans="1:13" ht="15" x14ac:dyDescent="0.35">
      <c r="B53" s="30" t="s">
        <v>156</v>
      </c>
      <c r="C53" s="13" t="s">
        <v>111</v>
      </c>
      <c r="D53" s="13" t="s">
        <v>89</v>
      </c>
      <c r="E53" s="27">
        <v>-23.268310623316989</v>
      </c>
      <c r="F53" s="27">
        <f t="shared" si="2"/>
        <v>-24.168310623316987</v>
      </c>
      <c r="G53" s="27">
        <v>44.079909000000001</v>
      </c>
      <c r="H53" s="27">
        <v>14.601766</v>
      </c>
      <c r="I53" s="27">
        <v>3.5204750158685369</v>
      </c>
      <c r="L53" s="4"/>
      <c r="M53" s="4"/>
    </row>
    <row r="54" spans="1:13" ht="15" x14ac:dyDescent="0.35">
      <c r="B54" s="30" t="s">
        <v>156</v>
      </c>
      <c r="C54" s="13" t="s">
        <v>112</v>
      </c>
      <c r="D54" s="13" t="s">
        <v>91</v>
      </c>
      <c r="E54" s="27">
        <v>-23.379921408520737</v>
      </c>
      <c r="F54" s="27">
        <f t="shared" si="2"/>
        <v>-24.279921408520735</v>
      </c>
      <c r="G54" s="27">
        <v>43.147115999999997</v>
      </c>
      <c r="H54" s="27">
        <v>14.423619</v>
      </c>
      <c r="I54" s="27">
        <v>3.4885382729761991</v>
      </c>
      <c r="L54" s="4"/>
      <c r="M54" s="4"/>
    </row>
    <row r="55" spans="1:13" ht="15" x14ac:dyDescent="0.35">
      <c r="B55" s="30" t="s">
        <v>156</v>
      </c>
      <c r="C55" s="13" t="s">
        <v>113</v>
      </c>
      <c r="D55" s="13" t="s">
        <v>89</v>
      </c>
      <c r="E55" s="27">
        <v>-23.440831439225537</v>
      </c>
      <c r="F55" s="27">
        <f t="shared" si="2"/>
        <v>-24.340831439225536</v>
      </c>
      <c r="G55" s="27">
        <v>42.972124999999998</v>
      </c>
      <c r="H55" s="27">
        <v>13.94983</v>
      </c>
      <c r="I55" s="27">
        <v>3.5923932934540832</v>
      </c>
      <c r="L55" s="4"/>
      <c r="M55" s="4"/>
    </row>
    <row r="56" spans="1:13" ht="15" x14ac:dyDescent="0.35">
      <c r="B56" s="30" t="s">
        <v>156</v>
      </c>
      <c r="C56" s="13" t="s">
        <v>114</v>
      </c>
      <c r="D56" s="13" t="s">
        <v>91</v>
      </c>
      <c r="E56" s="27">
        <v>-23.438321732113771</v>
      </c>
      <c r="F56" s="27">
        <f t="shared" si="2"/>
        <v>-24.338321732113769</v>
      </c>
      <c r="G56" s="27">
        <v>44.218144000000002</v>
      </c>
      <c r="H56" s="27">
        <v>14.612795</v>
      </c>
      <c r="I56" s="27">
        <v>3.528849848451117</v>
      </c>
      <c r="L56" s="4"/>
      <c r="M56" s="4"/>
    </row>
    <row r="57" spans="1:13" ht="15" x14ac:dyDescent="0.35">
      <c r="B57" s="30" t="s">
        <v>156</v>
      </c>
      <c r="C57" s="13" t="s">
        <v>115</v>
      </c>
      <c r="D57" s="13" t="s">
        <v>91</v>
      </c>
      <c r="E57" s="27">
        <v>-23.296804077099029</v>
      </c>
      <c r="F57" s="27">
        <f t="shared" si="2"/>
        <v>-24.196804077099028</v>
      </c>
      <c r="G57" s="27">
        <v>44.432569000000001</v>
      </c>
      <c r="H57" s="27">
        <v>14.620272999999999</v>
      </c>
      <c r="I57" s="27">
        <v>3.5441484425279142</v>
      </c>
      <c r="L57" s="4"/>
      <c r="M57" s="4"/>
    </row>
    <row r="58" spans="1:13" ht="15" x14ac:dyDescent="0.35">
      <c r="B58" s="30" t="s">
        <v>156</v>
      </c>
      <c r="C58" s="13" t="s">
        <v>116</v>
      </c>
      <c r="D58" s="13" t="s">
        <v>89</v>
      </c>
      <c r="E58" s="27">
        <v>-23.062031817931814</v>
      </c>
      <c r="F58" s="27">
        <f t="shared" si="2"/>
        <v>-23.962031817931813</v>
      </c>
      <c r="G58" s="27">
        <v>46.131303000000003</v>
      </c>
      <c r="H58" s="27">
        <v>13.789528000000001</v>
      </c>
      <c r="I58" s="27">
        <v>3.9013263614541263</v>
      </c>
      <c r="L58" s="4"/>
      <c r="M58" s="4"/>
    </row>
    <row r="59" spans="1:13" ht="15" x14ac:dyDescent="0.35">
      <c r="B59" s="30" t="s">
        <v>156</v>
      </c>
      <c r="C59" s="15" t="s">
        <v>29</v>
      </c>
      <c r="D59" s="13" t="s">
        <v>89</v>
      </c>
      <c r="E59" s="27">
        <v>-12.589729435399509</v>
      </c>
      <c r="F59" s="27">
        <f>E59-3</f>
        <v>-15.589729435399509</v>
      </c>
      <c r="G59" s="27">
        <v>43.370950000000001</v>
      </c>
      <c r="H59" s="27">
        <v>13.774855000000001</v>
      </c>
      <c r="I59" s="27">
        <v>3.6717902202562875</v>
      </c>
    </row>
    <row r="60" spans="1:13" ht="15" x14ac:dyDescent="0.35">
      <c r="B60" s="30" t="s">
        <v>156</v>
      </c>
      <c r="C60" s="15" t="s">
        <v>30</v>
      </c>
      <c r="D60" s="13" t="s">
        <v>89</v>
      </c>
      <c r="E60" s="27">
        <v>-12.338600444643063</v>
      </c>
      <c r="F60" s="27">
        <f>E60-3</f>
        <v>-15.338600444643063</v>
      </c>
      <c r="G60" s="27">
        <v>52.322415999999997</v>
      </c>
      <c r="H60" s="27">
        <v>16.501922</v>
      </c>
      <c r="I60" s="27">
        <v>3.6975939804164555</v>
      </c>
    </row>
    <row r="61" spans="1:13" x14ac:dyDescent="0.35">
      <c r="A61" s="17" t="s">
        <v>129</v>
      </c>
      <c r="B61" s="13"/>
      <c r="C61" s="13"/>
      <c r="D61" s="13"/>
      <c r="E61" s="28"/>
      <c r="F61" s="27"/>
      <c r="G61" s="28"/>
      <c r="H61" s="28"/>
      <c r="I61" s="28"/>
    </row>
    <row r="62" spans="1:13" s="1" customFormat="1" x14ac:dyDescent="0.35">
      <c r="A62" s="13"/>
      <c r="B62" s="15" t="s">
        <v>95</v>
      </c>
      <c r="C62" s="13" t="s">
        <v>79</v>
      </c>
      <c r="D62" s="18" t="s">
        <v>98</v>
      </c>
      <c r="E62" s="27">
        <v>-12.900669452719221</v>
      </c>
      <c r="F62" s="27">
        <f>E62-4.5</f>
        <v>-17.400669452719221</v>
      </c>
      <c r="G62" s="27">
        <v>34.873123499999998</v>
      </c>
      <c r="H62" s="27">
        <v>12.4105995</v>
      </c>
      <c r="I62" s="27">
        <v>3.2772136061855797</v>
      </c>
      <c r="J62"/>
      <c r="K62"/>
      <c r="L62" s="6"/>
      <c r="M62" s="6"/>
    </row>
    <row r="63" spans="1:13" s="1" customFormat="1" x14ac:dyDescent="0.35">
      <c r="A63" s="13"/>
      <c r="B63" s="15" t="s">
        <v>95</v>
      </c>
      <c r="C63" s="13" t="s">
        <v>78</v>
      </c>
      <c r="D63" s="18" t="s">
        <v>97</v>
      </c>
      <c r="E63" s="27">
        <v>-20.024707739645393</v>
      </c>
      <c r="F63" s="27">
        <f>E63-4.5</f>
        <v>-24.524707739645393</v>
      </c>
      <c r="G63" s="27">
        <v>33.074328000000001</v>
      </c>
      <c r="H63" s="27">
        <v>12.039701000000001</v>
      </c>
      <c r="I63" s="27">
        <v>3.2040080321191193</v>
      </c>
    </row>
    <row r="64" spans="1:13" s="1" customFormat="1" x14ac:dyDescent="0.35">
      <c r="A64" s="13"/>
      <c r="B64" s="15" t="s">
        <v>95</v>
      </c>
      <c r="C64" s="13" t="s">
        <v>43</v>
      </c>
      <c r="D64" s="18" t="s">
        <v>160</v>
      </c>
      <c r="E64" s="27">
        <v>-19.548203535896597</v>
      </c>
      <c r="F64" s="27">
        <f t="shared" ref="F64:F80" si="3">E64-4.5</f>
        <v>-24.048203535896597</v>
      </c>
      <c r="G64" s="27">
        <v>37.6017765</v>
      </c>
      <c r="H64" s="27">
        <v>13.363179000000001</v>
      </c>
      <c r="I64" s="27">
        <v>3.281963914969376</v>
      </c>
    </row>
    <row r="65" spans="1:13" s="1" customFormat="1" x14ac:dyDescent="0.35">
      <c r="A65" s="13"/>
      <c r="B65" s="15" t="s">
        <v>95</v>
      </c>
      <c r="C65" s="13" t="s">
        <v>27</v>
      </c>
      <c r="D65" s="18" t="s">
        <v>160</v>
      </c>
      <c r="E65" s="27">
        <v>-19.199902045230793</v>
      </c>
      <c r="F65" s="27">
        <f t="shared" si="3"/>
        <v>-23.699902045230793</v>
      </c>
      <c r="G65" s="27">
        <v>37.391802999999996</v>
      </c>
      <c r="H65" s="27">
        <v>13.343280500000001</v>
      </c>
      <c r="I65" s="27">
        <v>3.2681929581336457</v>
      </c>
    </row>
    <row r="66" spans="1:13" s="1" customFormat="1" x14ac:dyDescent="0.35">
      <c r="A66" s="13"/>
      <c r="B66" s="15" t="s">
        <v>95</v>
      </c>
      <c r="C66" s="13" t="s">
        <v>34</v>
      </c>
      <c r="D66" s="18" t="s">
        <v>88</v>
      </c>
      <c r="E66" s="27">
        <v>-19.032880423230218</v>
      </c>
      <c r="F66" s="27">
        <f t="shared" si="3"/>
        <v>-23.532880423230218</v>
      </c>
      <c r="G66" s="27">
        <v>30.243303000000001</v>
      </c>
      <c r="H66" s="27">
        <v>10.622726999999999</v>
      </c>
      <c r="I66" s="27">
        <v>3.3201611373901176</v>
      </c>
    </row>
    <row r="67" spans="1:13" s="1" customFormat="1" x14ac:dyDescent="0.35">
      <c r="A67" s="13"/>
      <c r="B67" s="15" t="s">
        <v>95</v>
      </c>
      <c r="C67" s="13" t="s">
        <v>44</v>
      </c>
      <c r="D67" s="18" t="s">
        <v>88</v>
      </c>
      <c r="E67" s="27">
        <v>-19.55719785622107</v>
      </c>
      <c r="F67" s="27">
        <f t="shared" si="3"/>
        <v>-24.05719785622107</v>
      </c>
      <c r="G67" s="27">
        <v>38.125954999999998</v>
      </c>
      <c r="H67" s="27">
        <v>13.846489</v>
      </c>
      <c r="I67" s="27">
        <v>3.2111927866376604</v>
      </c>
      <c r="J67"/>
      <c r="K67"/>
      <c r="L67"/>
      <c r="M67"/>
    </row>
    <row r="68" spans="1:13" s="1" customFormat="1" x14ac:dyDescent="0.35">
      <c r="A68" s="13"/>
      <c r="B68" s="15" t="s">
        <v>95</v>
      </c>
      <c r="C68" s="13" t="s">
        <v>35</v>
      </c>
      <c r="D68" s="18" t="s">
        <v>88</v>
      </c>
      <c r="E68" s="27">
        <v>-19.51112258845906</v>
      </c>
      <c r="F68" s="27">
        <f t="shared" si="3"/>
        <v>-24.01112258845906</v>
      </c>
      <c r="G68" s="27">
        <v>39.658655333333336</v>
      </c>
      <c r="H68" s="27">
        <v>14.574107</v>
      </c>
      <c r="I68" s="27">
        <v>3.1735609513853631</v>
      </c>
    </row>
    <row r="69" spans="1:13" s="1" customFormat="1" x14ac:dyDescent="0.35">
      <c r="A69" s="13"/>
      <c r="B69" s="15" t="s">
        <v>95</v>
      </c>
      <c r="C69" s="13" t="s">
        <v>36</v>
      </c>
      <c r="D69" s="18" t="s">
        <v>88</v>
      </c>
      <c r="E69" s="27">
        <v>-20.270365813030953</v>
      </c>
      <c r="F69" s="27">
        <f t="shared" si="3"/>
        <v>-24.770365813030953</v>
      </c>
      <c r="G69" s="27">
        <v>28.555931000000001</v>
      </c>
      <c r="H69" s="27">
        <v>10.0997</v>
      </c>
      <c r="I69" s="27">
        <v>3.2972646901302354</v>
      </c>
    </row>
    <row r="70" spans="1:13" s="1" customFormat="1" x14ac:dyDescent="0.35">
      <c r="A70" s="13"/>
      <c r="B70" s="15" t="s">
        <v>95</v>
      </c>
      <c r="C70" s="13" t="s">
        <v>37</v>
      </c>
      <c r="D70" s="18" t="s">
        <v>88</v>
      </c>
      <c r="E70" s="27">
        <v>-20.098022388264056</v>
      </c>
      <c r="F70" s="27">
        <f t="shared" si="3"/>
        <v>-24.598022388264056</v>
      </c>
      <c r="G70" s="27">
        <v>37.783518999999998</v>
      </c>
      <c r="H70" s="27">
        <v>13.406938999999999</v>
      </c>
      <c r="I70" s="27">
        <v>3.2865385603119917</v>
      </c>
    </row>
    <row r="71" spans="1:13" s="1" customFormat="1" x14ac:dyDescent="0.35">
      <c r="A71" s="13"/>
      <c r="B71" s="15" t="s">
        <v>95</v>
      </c>
      <c r="C71" s="13" t="s">
        <v>38</v>
      </c>
      <c r="D71" s="18" t="s">
        <v>88</v>
      </c>
      <c r="E71" s="27">
        <v>-19.660465562337272</v>
      </c>
      <c r="F71" s="27">
        <f t="shared" si="3"/>
        <v>-24.160465562337272</v>
      </c>
      <c r="G71" s="27">
        <v>30.792162333333334</v>
      </c>
      <c r="H71" s="27">
        <v>10.87079</v>
      </c>
      <c r="I71" s="27">
        <v>3.3136286414883958</v>
      </c>
    </row>
    <row r="72" spans="1:13" s="1" customFormat="1" x14ac:dyDescent="0.35">
      <c r="A72" s="13"/>
      <c r="B72" s="15" t="s">
        <v>95</v>
      </c>
      <c r="C72" s="13" t="s">
        <v>39</v>
      </c>
      <c r="D72" s="18" t="s">
        <v>88</v>
      </c>
      <c r="E72" s="27">
        <v>-19.735895333714478</v>
      </c>
      <c r="F72" s="27">
        <f t="shared" si="3"/>
        <v>-24.235895333714478</v>
      </c>
      <c r="G72" s="27">
        <v>30.495847000000001</v>
      </c>
      <c r="H72" s="27">
        <v>10.395272</v>
      </c>
      <c r="I72" s="27">
        <v>3.4211396655285151</v>
      </c>
    </row>
    <row r="73" spans="1:13" s="1" customFormat="1" x14ac:dyDescent="0.35">
      <c r="A73" s="13"/>
      <c r="B73" s="15" t="s">
        <v>95</v>
      </c>
      <c r="C73" s="13" t="s">
        <v>40</v>
      </c>
      <c r="D73" s="18" t="s">
        <v>161</v>
      </c>
      <c r="E73" s="27">
        <v>-19.714265489555764</v>
      </c>
      <c r="F73" s="27">
        <f t="shared" si="3"/>
        <v>-24.214265489555764</v>
      </c>
      <c r="G73" s="27">
        <v>40.379210999999998</v>
      </c>
      <c r="H73" s="27">
        <v>14.823273499999999</v>
      </c>
      <c r="I73" s="27">
        <v>3.1770426090157358</v>
      </c>
    </row>
    <row r="74" spans="1:13" s="1" customFormat="1" x14ac:dyDescent="0.35">
      <c r="A74" s="13"/>
      <c r="B74" s="15" t="s">
        <v>95</v>
      </c>
      <c r="C74" s="13" t="s">
        <v>41</v>
      </c>
      <c r="D74" s="18" t="s">
        <v>161</v>
      </c>
      <c r="E74" s="27">
        <v>-18.392707472259723</v>
      </c>
      <c r="F74" s="27">
        <f t="shared" si="3"/>
        <v>-22.892707472259723</v>
      </c>
      <c r="G74" s="27">
        <v>39.154305000000001</v>
      </c>
      <c r="H74" s="27">
        <v>14.0877275</v>
      </c>
      <c r="I74" s="27">
        <v>3.2414101031017468</v>
      </c>
    </row>
    <row r="75" spans="1:13" s="1" customFormat="1" x14ac:dyDescent="0.35">
      <c r="A75" s="13"/>
      <c r="B75" s="15" t="s">
        <v>95</v>
      </c>
      <c r="C75" s="13" t="s">
        <v>42</v>
      </c>
      <c r="D75" s="18" t="s">
        <v>88</v>
      </c>
      <c r="E75" s="27">
        <v>-19.815438832162837</v>
      </c>
      <c r="F75" s="27">
        <f t="shared" si="3"/>
        <v>-24.315438832162837</v>
      </c>
      <c r="G75" s="27">
        <v>25.888805000000001</v>
      </c>
      <c r="H75" s="27">
        <v>8.9086309999999997</v>
      </c>
      <c r="I75" s="27">
        <v>3.3889643114754473</v>
      </c>
    </row>
    <row r="76" spans="1:13" s="1" customFormat="1" x14ac:dyDescent="0.35">
      <c r="A76" s="13"/>
      <c r="B76" s="15" t="s">
        <v>95</v>
      </c>
      <c r="C76" s="13" t="s">
        <v>25</v>
      </c>
      <c r="D76" s="18" t="s">
        <v>158</v>
      </c>
      <c r="E76" s="27">
        <v>-19.935495100948</v>
      </c>
      <c r="F76" s="27">
        <f t="shared" si="3"/>
        <v>-24.435495100948</v>
      </c>
      <c r="G76" s="27">
        <v>38.721947</v>
      </c>
      <c r="H76" s="27">
        <v>14.170104</v>
      </c>
      <c r="I76" s="27">
        <v>3.1867960784836402</v>
      </c>
      <c r="M76" s="6"/>
    </row>
    <row r="77" spans="1:13" s="1" customFormat="1" x14ac:dyDescent="0.35">
      <c r="A77" s="13"/>
      <c r="B77" s="15" t="s">
        <v>95</v>
      </c>
      <c r="C77" s="13" t="s">
        <v>26</v>
      </c>
      <c r="D77" s="18" t="s">
        <v>158</v>
      </c>
      <c r="E77" s="27">
        <v>-19.758362541834618</v>
      </c>
      <c r="F77" s="27">
        <f t="shared" si="3"/>
        <v>-24.258362541834618</v>
      </c>
      <c r="G77" s="27">
        <v>39.275095499999999</v>
      </c>
      <c r="H77" s="27">
        <v>14.226995499999999</v>
      </c>
      <c r="I77" s="27">
        <v>3.2194412869047309</v>
      </c>
    </row>
    <row r="78" spans="1:13" x14ac:dyDescent="0.35">
      <c r="B78" s="15" t="s">
        <v>95</v>
      </c>
      <c r="C78" s="13" t="s">
        <v>32</v>
      </c>
      <c r="D78" s="18" t="s">
        <v>159</v>
      </c>
      <c r="E78" s="27">
        <v>-20.417265830954388</v>
      </c>
      <c r="F78" s="27">
        <f t="shared" si="3"/>
        <v>-24.917265830954388</v>
      </c>
      <c r="G78" s="27">
        <v>37.933152999999997</v>
      </c>
      <c r="H78" s="27">
        <v>13.00808</v>
      </c>
      <c r="I78" s="27">
        <v>3.4007264966941166</v>
      </c>
      <c r="J78" s="1"/>
      <c r="K78" s="1"/>
      <c r="L78" s="1"/>
      <c r="M78" s="1"/>
    </row>
    <row r="79" spans="1:13" s="1" customFormat="1" x14ac:dyDescent="0.35">
      <c r="A79" s="13"/>
      <c r="B79" s="15" t="s">
        <v>95</v>
      </c>
      <c r="C79" s="13" t="s">
        <v>31</v>
      </c>
      <c r="D79" s="18" t="s">
        <v>159</v>
      </c>
      <c r="E79" s="27">
        <v>-19.913660085433637</v>
      </c>
      <c r="F79" s="27">
        <f t="shared" si="3"/>
        <v>-24.413660085433637</v>
      </c>
      <c r="G79" s="27">
        <v>40.575881000000003</v>
      </c>
      <c r="H79" s="27">
        <v>14.339105999999999</v>
      </c>
      <c r="I79" s="27">
        <v>3.2999840792630342</v>
      </c>
    </row>
    <row r="80" spans="1:13" x14ac:dyDescent="0.35">
      <c r="B80" s="15" t="s">
        <v>95</v>
      </c>
      <c r="C80" s="13" t="s">
        <v>33</v>
      </c>
      <c r="D80" s="18" t="s">
        <v>88</v>
      </c>
      <c r="E80" s="27">
        <v>-20.248378972275237</v>
      </c>
      <c r="F80" s="27">
        <f t="shared" si="3"/>
        <v>-24.748378972275237</v>
      </c>
      <c r="G80" s="27">
        <v>24.070893999999999</v>
      </c>
      <c r="H80" s="27">
        <v>7.9991159999999999</v>
      </c>
      <c r="I80" s="27">
        <v>3.5092651805337787</v>
      </c>
      <c r="J80" s="1"/>
      <c r="K80" s="1"/>
      <c r="L80" s="1"/>
      <c r="M80" s="1"/>
    </row>
    <row r="81" spans="1:13" s="1" customFormat="1" x14ac:dyDescent="0.35">
      <c r="A81" s="13"/>
      <c r="B81" s="15" t="s">
        <v>95</v>
      </c>
      <c r="C81" s="13" t="s">
        <v>131</v>
      </c>
      <c r="D81" s="18" t="s">
        <v>127</v>
      </c>
      <c r="E81" s="27">
        <v>-20.350000000000001</v>
      </c>
      <c r="F81" s="27"/>
      <c r="G81" s="27"/>
      <c r="H81" s="27"/>
      <c r="I81" s="27"/>
      <c r="J81"/>
      <c r="K81"/>
      <c r="L81" s="6"/>
      <c r="M81" s="6"/>
    </row>
    <row r="82" spans="1:13" s="1" customFormat="1" x14ac:dyDescent="0.35">
      <c r="A82" s="13"/>
      <c r="B82" s="15" t="s">
        <v>95</v>
      </c>
      <c r="C82" s="13" t="s">
        <v>132</v>
      </c>
      <c r="D82" s="18" t="s">
        <v>88</v>
      </c>
      <c r="E82" s="27">
        <v>-20.13</v>
      </c>
      <c r="F82" s="27"/>
      <c r="G82" s="27"/>
      <c r="H82" s="27"/>
      <c r="I82" s="27"/>
      <c r="J82"/>
      <c r="K82"/>
      <c r="L82" s="6"/>
      <c r="M82" s="6"/>
    </row>
    <row r="83" spans="1:13" s="1" customFormat="1" x14ac:dyDescent="0.35">
      <c r="A83" s="13"/>
      <c r="B83" s="15" t="s">
        <v>95</v>
      </c>
      <c r="C83" s="13" t="s">
        <v>133</v>
      </c>
      <c r="D83" s="18" t="s">
        <v>88</v>
      </c>
      <c r="E83" s="27">
        <v>-20.21</v>
      </c>
      <c r="F83" s="27"/>
      <c r="G83" s="27"/>
      <c r="H83" s="27"/>
      <c r="I83" s="27"/>
      <c r="J83"/>
      <c r="K83"/>
      <c r="L83" s="6"/>
      <c r="M83" s="6"/>
    </row>
    <row r="84" spans="1:13" s="1" customFormat="1" x14ac:dyDescent="0.35">
      <c r="A84" s="13"/>
      <c r="B84" s="15" t="s">
        <v>95</v>
      </c>
      <c r="C84" s="13" t="s">
        <v>134</v>
      </c>
      <c r="D84" s="18" t="s">
        <v>88</v>
      </c>
      <c r="E84" s="27">
        <v>-20.329999999999998</v>
      </c>
      <c r="F84" s="27"/>
      <c r="G84" s="27"/>
      <c r="H84" s="27"/>
      <c r="I84" s="27"/>
      <c r="J84"/>
      <c r="K84"/>
      <c r="L84" s="6"/>
      <c r="M84" s="6"/>
    </row>
    <row r="85" spans="1:13" s="1" customFormat="1" x14ac:dyDescent="0.35">
      <c r="A85" s="13"/>
      <c r="B85" s="15" t="s">
        <v>95</v>
      </c>
      <c r="C85" s="13" t="s">
        <v>135</v>
      </c>
      <c r="D85" s="18" t="s">
        <v>88</v>
      </c>
      <c r="E85" s="27">
        <v>-22.46</v>
      </c>
      <c r="F85" s="27"/>
      <c r="G85" s="27"/>
      <c r="H85" s="27"/>
      <c r="I85" s="27"/>
      <c r="J85"/>
      <c r="K85"/>
      <c r="L85" s="6"/>
      <c r="M85" s="6"/>
    </row>
    <row r="86" spans="1:13" s="1" customFormat="1" x14ac:dyDescent="0.35">
      <c r="A86" s="13"/>
      <c r="B86" s="15" t="s">
        <v>95</v>
      </c>
      <c r="C86" s="13" t="s">
        <v>136</v>
      </c>
      <c r="D86" s="18" t="s">
        <v>88</v>
      </c>
      <c r="E86" s="27">
        <v>-19.489999999999998</v>
      </c>
      <c r="F86" s="27"/>
      <c r="G86" s="27"/>
      <c r="H86" s="27"/>
      <c r="I86" s="27"/>
      <c r="J86"/>
      <c r="K86"/>
      <c r="L86" s="6"/>
      <c r="M86" s="6"/>
    </row>
    <row r="87" spans="1:13" s="1" customFormat="1" x14ac:dyDescent="0.35">
      <c r="A87" s="13"/>
      <c r="B87" s="15" t="s">
        <v>95</v>
      </c>
      <c r="C87" s="13" t="s">
        <v>137</v>
      </c>
      <c r="D87" s="18" t="s">
        <v>88</v>
      </c>
      <c r="E87" s="27">
        <v>-19.89</v>
      </c>
      <c r="F87" s="27"/>
      <c r="G87" s="27"/>
      <c r="H87" s="27"/>
      <c r="I87" s="27"/>
      <c r="J87"/>
      <c r="K87"/>
      <c r="L87" s="6"/>
      <c r="M87" s="6"/>
    </row>
    <row r="88" spans="1:13" s="1" customFormat="1" x14ac:dyDescent="0.35">
      <c r="A88" s="13"/>
      <c r="B88" s="15" t="s">
        <v>95</v>
      </c>
      <c r="C88" s="13" t="s">
        <v>138</v>
      </c>
      <c r="D88" s="18" t="s">
        <v>88</v>
      </c>
      <c r="E88" s="27">
        <v>-20.010000000000002</v>
      </c>
      <c r="F88" s="27"/>
      <c r="G88" s="27"/>
      <c r="H88" s="27"/>
      <c r="I88" s="27"/>
      <c r="J88"/>
      <c r="K88"/>
      <c r="L88" s="6"/>
      <c r="M88" s="6"/>
    </row>
    <row r="89" spans="1:13" s="1" customFormat="1" x14ac:dyDescent="0.35">
      <c r="A89" s="13"/>
      <c r="B89" s="15" t="s">
        <v>95</v>
      </c>
      <c r="C89" s="13" t="s">
        <v>139</v>
      </c>
      <c r="D89" s="18" t="s">
        <v>88</v>
      </c>
      <c r="E89" s="27">
        <v>-20.51</v>
      </c>
      <c r="F89" s="27"/>
      <c r="G89" s="27"/>
      <c r="H89" s="27"/>
      <c r="I89" s="27"/>
      <c r="J89"/>
      <c r="K89"/>
      <c r="L89" s="6"/>
      <c r="M89" s="6"/>
    </row>
    <row r="90" spans="1:13" s="1" customFormat="1" x14ac:dyDescent="0.35">
      <c r="A90" s="13"/>
      <c r="B90" s="15" t="s">
        <v>95</v>
      </c>
      <c r="C90" s="13" t="s">
        <v>140</v>
      </c>
      <c r="D90" s="18" t="s">
        <v>88</v>
      </c>
      <c r="E90" s="27">
        <v>-18.670000000000002</v>
      </c>
      <c r="F90" s="27"/>
      <c r="G90" s="27"/>
      <c r="H90" s="27"/>
      <c r="I90" s="27"/>
      <c r="J90"/>
      <c r="K90"/>
      <c r="L90" s="6"/>
      <c r="M90" s="6"/>
    </row>
    <row r="91" spans="1:13" s="1" customFormat="1" x14ac:dyDescent="0.35">
      <c r="A91" s="13"/>
      <c r="B91" s="15" t="s">
        <v>95</v>
      </c>
      <c r="C91" s="13" t="s">
        <v>141</v>
      </c>
      <c r="D91" s="18" t="s">
        <v>88</v>
      </c>
      <c r="E91" s="27">
        <v>-20.3</v>
      </c>
      <c r="F91" s="27"/>
      <c r="G91" s="27"/>
      <c r="H91" s="27"/>
      <c r="I91" s="27"/>
      <c r="J91"/>
      <c r="K91"/>
      <c r="L91" s="6"/>
      <c r="M91" s="6"/>
    </row>
    <row r="92" spans="1:13" s="1" customFormat="1" x14ac:dyDescent="0.35">
      <c r="A92" s="13"/>
      <c r="B92" s="15" t="s">
        <v>95</v>
      </c>
      <c r="C92" s="13" t="s">
        <v>142</v>
      </c>
      <c r="D92" s="18" t="s">
        <v>88</v>
      </c>
      <c r="E92" s="27">
        <v>-20.21</v>
      </c>
      <c r="F92" s="27"/>
      <c r="G92" s="27"/>
      <c r="H92" s="27"/>
      <c r="I92" s="27"/>
      <c r="J92"/>
      <c r="K92"/>
      <c r="L92" s="6"/>
      <c r="M92" s="6"/>
    </row>
    <row r="93" spans="1:13" s="1" customFormat="1" x14ac:dyDescent="0.35">
      <c r="A93" s="13"/>
      <c r="B93" s="15" t="s">
        <v>95</v>
      </c>
      <c r="C93" s="13" t="s">
        <v>143</v>
      </c>
      <c r="D93" s="18" t="s">
        <v>88</v>
      </c>
      <c r="E93" s="27">
        <v>-19.27</v>
      </c>
      <c r="F93" s="27"/>
      <c r="G93" s="27"/>
      <c r="H93" s="27"/>
      <c r="I93" s="27"/>
      <c r="J93"/>
      <c r="K93"/>
      <c r="L93" s="6"/>
      <c r="M93" s="6"/>
    </row>
    <row r="94" spans="1:13" s="1" customFormat="1" x14ac:dyDescent="0.35">
      <c r="A94" s="13"/>
      <c r="B94" s="15" t="s">
        <v>95</v>
      </c>
      <c r="C94" s="13" t="s">
        <v>144</v>
      </c>
      <c r="D94" s="18" t="s">
        <v>88</v>
      </c>
      <c r="E94" s="27">
        <v>-20.36</v>
      </c>
      <c r="F94" s="27"/>
      <c r="G94" s="27"/>
      <c r="H94" s="27"/>
      <c r="I94" s="27"/>
      <c r="J94"/>
      <c r="K94"/>
      <c r="L94" s="6"/>
      <c r="M94" s="6"/>
    </row>
    <row r="95" spans="1:13" s="1" customFormat="1" x14ac:dyDescent="0.35">
      <c r="A95" s="13"/>
      <c r="B95" s="15" t="s">
        <v>95</v>
      </c>
      <c r="C95" s="13" t="s">
        <v>145</v>
      </c>
      <c r="D95" s="18" t="s">
        <v>88</v>
      </c>
      <c r="E95" s="27">
        <v>-20</v>
      </c>
      <c r="F95" s="27"/>
      <c r="G95" s="27"/>
      <c r="H95" s="27"/>
      <c r="I95" s="27"/>
      <c r="J95"/>
      <c r="K95"/>
      <c r="L95" s="6"/>
      <c r="M95" s="6"/>
    </row>
    <row r="96" spans="1:13" s="1" customFormat="1" x14ac:dyDescent="0.35">
      <c r="A96" s="13"/>
      <c r="B96" s="15" t="s">
        <v>95</v>
      </c>
      <c r="C96" s="13" t="s">
        <v>146</v>
      </c>
      <c r="D96" s="18" t="s">
        <v>88</v>
      </c>
      <c r="E96" s="27">
        <v>-18.68</v>
      </c>
      <c r="F96" s="27"/>
      <c r="G96" s="27"/>
      <c r="H96" s="27"/>
      <c r="I96" s="27"/>
      <c r="J96"/>
      <c r="K96"/>
      <c r="L96" s="6"/>
      <c r="M96" s="6"/>
    </row>
    <row r="97" spans="1:13" s="1" customFormat="1" x14ac:dyDescent="0.35">
      <c r="A97" s="13"/>
      <c r="B97" s="15" t="s">
        <v>95</v>
      </c>
      <c r="C97" s="13" t="s">
        <v>147</v>
      </c>
      <c r="D97" s="18" t="s">
        <v>88</v>
      </c>
      <c r="E97" s="27">
        <v>-20.39</v>
      </c>
      <c r="F97" s="27"/>
      <c r="G97" s="27"/>
      <c r="H97" s="27"/>
      <c r="I97" s="27"/>
      <c r="J97"/>
      <c r="K97"/>
      <c r="L97" s="6"/>
      <c r="M97" s="6"/>
    </row>
    <row r="98" spans="1:13" s="1" customFormat="1" x14ac:dyDescent="0.35">
      <c r="A98" s="13"/>
      <c r="B98" s="15" t="s">
        <v>95</v>
      </c>
      <c r="C98" s="13" t="s">
        <v>148</v>
      </c>
      <c r="D98" s="18" t="s">
        <v>88</v>
      </c>
      <c r="E98" s="27">
        <v>-19.850000000000001</v>
      </c>
      <c r="F98" s="27"/>
      <c r="G98" s="27"/>
      <c r="H98" s="27"/>
      <c r="I98" s="27"/>
      <c r="J98"/>
      <c r="K98"/>
      <c r="L98" s="6"/>
      <c r="M98" s="6"/>
    </row>
    <row r="99" spans="1:13" s="1" customFormat="1" x14ac:dyDescent="0.35">
      <c r="A99" s="13"/>
      <c r="B99" s="15" t="s">
        <v>95</v>
      </c>
      <c r="C99" s="13" t="s">
        <v>149</v>
      </c>
      <c r="D99" s="18" t="s">
        <v>88</v>
      </c>
      <c r="E99" s="27">
        <v>-20.04</v>
      </c>
      <c r="F99" s="27"/>
      <c r="G99" s="27"/>
      <c r="H99" s="27"/>
      <c r="I99" s="27"/>
      <c r="J99"/>
      <c r="K99"/>
      <c r="L99" s="6"/>
      <c r="M99" s="6"/>
    </row>
    <row r="100" spans="1:13" s="1" customFormat="1" x14ac:dyDescent="0.35">
      <c r="A100" s="13"/>
      <c r="B100" s="15" t="s">
        <v>95</v>
      </c>
      <c r="C100" s="13" t="s">
        <v>150</v>
      </c>
      <c r="D100" s="18" t="s">
        <v>88</v>
      </c>
      <c r="E100" s="27">
        <v>-19.75</v>
      </c>
      <c r="F100" s="27"/>
      <c r="G100" s="27"/>
      <c r="H100" s="27"/>
      <c r="I100" s="27"/>
      <c r="J100"/>
      <c r="K100"/>
      <c r="L100" s="6"/>
      <c r="M100" s="6"/>
    </row>
    <row r="101" spans="1:13" s="1" customFormat="1" x14ac:dyDescent="0.35">
      <c r="A101" s="13"/>
      <c r="B101" s="15" t="s">
        <v>95</v>
      </c>
      <c r="C101" s="13" t="s">
        <v>151</v>
      </c>
      <c r="D101" s="18" t="s">
        <v>88</v>
      </c>
      <c r="E101" s="27">
        <v>-19.3</v>
      </c>
      <c r="F101" s="27"/>
      <c r="G101" s="27"/>
      <c r="H101" s="27"/>
      <c r="I101" s="27"/>
      <c r="J101"/>
      <c r="K101"/>
      <c r="L101" s="6"/>
      <c r="M101" s="6"/>
    </row>
    <row r="102" spans="1:13" s="1" customFormat="1" x14ac:dyDescent="0.35">
      <c r="A102" s="13"/>
      <c r="B102" s="15" t="s">
        <v>95</v>
      </c>
      <c r="C102" s="13" t="s">
        <v>152</v>
      </c>
      <c r="D102" s="18" t="s">
        <v>88</v>
      </c>
      <c r="E102" s="27">
        <v>-19.399999999999999</v>
      </c>
      <c r="F102" s="27"/>
      <c r="G102" s="27"/>
      <c r="H102" s="27"/>
      <c r="I102" s="27"/>
      <c r="J102"/>
      <c r="K102"/>
      <c r="L102" s="6"/>
      <c r="M102" s="6"/>
    </row>
    <row r="103" spans="1:13" x14ac:dyDescent="0.35">
      <c r="B103" s="13" t="s">
        <v>99</v>
      </c>
      <c r="C103" s="19" t="s">
        <v>103</v>
      </c>
      <c r="D103" s="18" t="s">
        <v>88</v>
      </c>
      <c r="E103" s="27">
        <v>-9.0739683510269984</v>
      </c>
      <c r="F103" s="27">
        <f t="shared" ref="F103:F108" si="4">E103-4.5</f>
        <v>-13.573968351026998</v>
      </c>
      <c r="G103" s="27">
        <v>36.304105999999997</v>
      </c>
      <c r="H103" s="27">
        <v>12.606298000000001</v>
      </c>
      <c r="I103" s="27">
        <v>3.3584132840893606</v>
      </c>
    </row>
    <row r="104" spans="1:13" x14ac:dyDescent="0.35">
      <c r="B104" s="13" t="s">
        <v>99</v>
      </c>
      <c r="C104" s="19" t="s">
        <v>105</v>
      </c>
      <c r="D104" s="20" t="s">
        <v>93</v>
      </c>
      <c r="E104" s="27">
        <v>-11.930144374022969</v>
      </c>
      <c r="F104" s="27">
        <f t="shared" si="4"/>
        <v>-16.430144374022969</v>
      </c>
      <c r="G104" s="27">
        <v>44.042268999999997</v>
      </c>
      <c r="H104" s="27">
        <v>15.803879999999999</v>
      </c>
      <c r="I104" s="27">
        <v>3.2499144094798527</v>
      </c>
    </row>
    <row r="105" spans="1:13" x14ac:dyDescent="0.35">
      <c r="B105" s="13" t="s">
        <v>99</v>
      </c>
      <c r="C105" s="19" t="s">
        <v>104</v>
      </c>
      <c r="D105" s="18" t="s">
        <v>88</v>
      </c>
      <c r="E105" s="27">
        <v>-13.92352028611538</v>
      </c>
      <c r="F105" s="27">
        <f t="shared" si="4"/>
        <v>-18.42352028611538</v>
      </c>
      <c r="G105" s="27">
        <v>40.896031000000001</v>
      </c>
      <c r="H105" s="27">
        <v>12.580384</v>
      </c>
      <c r="I105" s="27">
        <v>3.7909951205189709</v>
      </c>
    </row>
    <row r="106" spans="1:13" x14ac:dyDescent="0.35">
      <c r="B106" s="13" t="s">
        <v>99</v>
      </c>
      <c r="C106" s="19" t="s">
        <v>100</v>
      </c>
      <c r="D106" s="18" t="s">
        <v>93</v>
      </c>
      <c r="E106" s="27">
        <v>-19.518743512774893</v>
      </c>
      <c r="F106" s="27">
        <f t="shared" si="4"/>
        <v>-24.018743512774893</v>
      </c>
      <c r="G106" s="27">
        <v>38.735103000000002</v>
      </c>
      <c r="H106" s="27">
        <v>13.1061345</v>
      </c>
      <c r="I106" s="27">
        <v>3.4469218210927632</v>
      </c>
    </row>
    <row r="107" spans="1:13" x14ac:dyDescent="0.35">
      <c r="B107" s="13" t="s">
        <v>99</v>
      </c>
      <c r="C107" s="19" t="s">
        <v>101</v>
      </c>
      <c r="D107" s="18" t="s">
        <v>93</v>
      </c>
      <c r="E107" s="27">
        <v>-19.459824007013125</v>
      </c>
      <c r="F107" s="27">
        <f t="shared" si="4"/>
        <v>-23.959824007013125</v>
      </c>
      <c r="G107" s="27">
        <v>35.935156000000006</v>
      </c>
      <c r="H107" s="27">
        <v>12.556715000000001</v>
      </c>
      <c r="I107" s="27">
        <v>3.3379087331292796</v>
      </c>
    </row>
    <row r="108" spans="1:13" x14ac:dyDescent="0.35">
      <c r="B108" s="13" t="s">
        <v>99</v>
      </c>
      <c r="C108" s="19" t="s">
        <v>102</v>
      </c>
      <c r="D108" s="18" t="s">
        <v>94</v>
      </c>
      <c r="E108" s="27">
        <v>-19.562250969435787</v>
      </c>
      <c r="F108" s="27">
        <f t="shared" si="4"/>
        <v>-24.062250969435787</v>
      </c>
      <c r="G108" s="27">
        <v>44.621700000000004</v>
      </c>
      <c r="H108" s="27">
        <v>14.882942</v>
      </c>
      <c r="I108" s="27">
        <v>3.4964431760689809</v>
      </c>
    </row>
    <row r="109" spans="1:13" x14ac:dyDescent="0.35">
      <c r="A109" s="17" t="s">
        <v>61</v>
      </c>
      <c r="B109" s="13"/>
      <c r="C109" s="7"/>
      <c r="D109" s="18"/>
      <c r="E109" s="27"/>
      <c r="F109" s="28"/>
      <c r="G109" s="27"/>
      <c r="H109" s="27"/>
      <c r="I109" s="27"/>
    </row>
    <row r="110" spans="1:13" x14ac:dyDescent="0.35">
      <c r="B110" s="15" t="s">
        <v>95</v>
      </c>
      <c r="C110" s="13" t="s">
        <v>58</v>
      </c>
      <c r="D110" s="18"/>
      <c r="E110" s="27">
        <v>-25.990765660833954</v>
      </c>
      <c r="F110" s="27">
        <f t="shared" ref="F110:F126" si="5">E110+1</f>
        <v>-24.990765660833954</v>
      </c>
      <c r="G110" s="27">
        <v>36.742792000000001</v>
      </c>
      <c r="H110" s="27">
        <v>1.1247805</v>
      </c>
      <c r="I110" s="27">
        <v>38.10238119975422</v>
      </c>
    </row>
    <row r="111" spans="1:13" x14ac:dyDescent="0.35">
      <c r="B111" s="15" t="s">
        <v>95</v>
      </c>
      <c r="C111" s="13" t="s">
        <v>49</v>
      </c>
      <c r="D111" s="18"/>
      <c r="E111" s="27">
        <v>-24.887766065123454</v>
      </c>
      <c r="F111" s="27">
        <f t="shared" si="5"/>
        <v>-23.887766065123454</v>
      </c>
      <c r="G111" s="27">
        <v>35.993090499999994</v>
      </c>
      <c r="H111" s="27">
        <v>1.021463</v>
      </c>
      <c r="I111" s="27">
        <v>41.144401555979911</v>
      </c>
    </row>
    <row r="112" spans="1:13" x14ac:dyDescent="0.35">
      <c r="B112" s="15" t="s">
        <v>95</v>
      </c>
      <c r="C112" s="13" t="s">
        <v>55</v>
      </c>
      <c r="D112" s="18"/>
      <c r="E112" s="27">
        <v>-26.465037677820327</v>
      </c>
      <c r="F112" s="27">
        <f t="shared" si="5"/>
        <v>-25.465037677820327</v>
      </c>
      <c r="G112" s="27">
        <v>31.568047</v>
      </c>
      <c r="H112" s="27">
        <v>0.99488599999999994</v>
      </c>
      <c r="I112" s="27">
        <v>37.016865398669182</v>
      </c>
    </row>
    <row r="113" spans="2:13" x14ac:dyDescent="0.35">
      <c r="B113" s="15" t="s">
        <v>95</v>
      </c>
      <c r="C113" s="13" t="s">
        <v>54</v>
      </c>
      <c r="D113" s="18"/>
      <c r="E113" s="27">
        <v>-26.672463464145785</v>
      </c>
      <c r="F113" s="27">
        <f t="shared" si="5"/>
        <v>-25.672463464145785</v>
      </c>
      <c r="G113" s="27">
        <v>35.281304500000005</v>
      </c>
      <c r="H113" s="27">
        <v>1.2272525000000001</v>
      </c>
      <c r="I113" s="27">
        <v>33.531923890525761</v>
      </c>
    </row>
    <row r="114" spans="2:13" x14ac:dyDescent="0.35">
      <c r="B114" s="15" t="s">
        <v>96</v>
      </c>
      <c r="C114" s="13" t="s">
        <v>59</v>
      </c>
      <c r="D114" s="18"/>
      <c r="E114" s="27">
        <v>-24.675002573608843</v>
      </c>
      <c r="F114" s="27">
        <f t="shared" si="5"/>
        <v>-23.675002573608843</v>
      </c>
      <c r="G114" s="27">
        <v>31.629669</v>
      </c>
      <c r="H114" s="27">
        <v>0.98024800000000001</v>
      </c>
      <c r="I114" s="27">
        <v>38.042827410682719</v>
      </c>
    </row>
    <row r="115" spans="2:13" x14ac:dyDescent="0.35">
      <c r="B115" s="15" t="s">
        <v>95</v>
      </c>
      <c r="C115" s="13" t="s">
        <v>50</v>
      </c>
      <c r="D115" s="18"/>
      <c r="E115" s="27">
        <v>-24.417957313977169</v>
      </c>
      <c r="F115" s="27">
        <f t="shared" si="5"/>
        <v>-23.417957313977169</v>
      </c>
      <c r="G115" s="27">
        <v>35.591032499999997</v>
      </c>
      <c r="H115" s="27">
        <v>1.0697950000000001</v>
      </c>
      <c r="I115" s="27">
        <v>38.799899439835606</v>
      </c>
    </row>
    <row r="116" spans="2:13" x14ac:dyDescent="0.35">
      <c r="B116" s="15" t="s">
        <v>95</v>
      </c>
      <c r="C116" s="13" t="s">
        <v>48</v>
      </c>
      <c r="D116" s="18"/>
      <c r="E116" s="27">
        <v>-25.050211029990102</v>
      </c>
      <c r="F116" s="27">
        <f t="shared" si="5"/>
        <v>-24.050211029990102</v>
      </c>
      <c r="G116" s="27">
        <v>33.918901500000004</v>
      </c>
      <c r="H116" s="27">
        <v>1.3582989999999999</v>
      </c>
      <c r="I116" s="27">
        <v>29.123361593964802</v>
      </c>
    </row>
    <row r="117" spans="2:13" x14ac:dyDescent="0.35">
      <c r="B117" s="15" t="s">
        <v>95</v>
      </c>
      <c r="C117" s="13" t="s">
        <v>51</v>
      </c>
      <c r="D117" s="18"/>
      <c r="E117" s="27">
        <v>-23.229586027777625</v>
      </c>
      <c r="F117" s="27">
        <f t="shared" si="5"/>
        <v>-22.229586027777625</v>
      </c>
      <c r="G117" s="27">
        <v>39.284586000000004</v>
      </c>
      <c r="H117" s="27">
        <v>0.98090300000000008</v>
      </c>
      <c r="I117" s="27">
        <v>46.725602632487679</v>
      </c>
    </row>
    <row r="118" spans="2:13" x14ac:dyDescent="0.35">
      <c r="B118" s="15" t="s">
        <v>95</v>
      </c>
      <c r="C118" s="13" t="s">
        <v>57</v>
      </c>
      <c r="D118" s="18"/>
      <c r="E118" s="27">
        <v>-26.672307994161166</v>
      </c>
      <c r="F118" s="27">
        <f t="shared" si="5"/>
        <v>-25.672307994161166</v>
      </c>
      <c r="G118" s="27">
        <v>30.967323499999999</v>
      </c>
      <c r="H118" s="27">
        <v>0.96525149999999993</v>
      </c>
      <c r="I118" s="27">
        <v>37.42547962598195</v>
      </c>
    </row>
    <row r="119" spans="2:13" x14ac:dyDescent="0.35">
      <c r="B119" s="15" t="s">
        <v>95</v>
      </c>
      <c r="C119" s="13" t="s">
        <v>47</v>
      </c>
      <c r="D119" s="18"/>
      <c r="E119" s="27">
        <v>-25.816403282503593</v>
      </c>
      <c r="F119" s="27">
        <f t="shared" si="5"/>
        <v>-24.816403282503593</v>
      </c>
      <c r="G119" s="27">
        <v>37.757642000000004</v>
      </c>
      <c r="H119" s="27">
        <v>0.90189699999999995</v>
      </c>
      <c r="I119" s="27">
        <v>48.826672597403842</v>
      </c>
    </row>
    <row r="120" spans="2:13" x14ac:dyDescent="0.35">
      <c r="B120" s="15" t="s">
        <v>96</v>
      </c>
      <c r="C120" s="13" t="s">
        <v>60</v>
      </c>
      <c r="D120" s="18"/>
      <c r="E120" s="27">
        <v>-25.665924883699784</v>
      </c>
      <c r="F120" s="27">
        <f t="shared" si="5"/>
        <v>-24.665924883699784</v>
      </c>
      <c r="G120" s="27">
        <v>40.706615499999998</v>
      </c>
      <c r="H120" s="27">
        <v>1.0212615</v>
      </c>
      <c r="I120" s="27">
        <v>46.490371452229567</v>
      </c>
    </row>
    <row r="121" spans="2:13" x14ac:dyDescent="0.35">
      <c r="B121" s="15" t="s">
        <v>95</v>
      </c>
      <c r="C121" s="13" t="s">
        <v>46</v>
      </c>
      <c r="D121" s="18"/>
      <c r="E121" s="27">
        <v>-25.629024184081885</v>
      </c>
      <c r="F121" s="27">
        <f t="shared" si="5"/>
        <v>-24.629024184081885</v>
      </c>
      <c r="G121" s="27">
        <v>36.406768499999998</v>
      </c>
      <c r="H121" s="27">
        <v>0.96966200000000002</v>
      </c>
      <c r="I121" s="27">
        <v>43.813615154745889</v>
      </c>
    </row>
    <row r="122" spans="2:13" x14ac:dyDescent="0.35">
      <c r="B122" s="15" t="s">
        <v>95</v>
      </c>
      <c r="C122" s="13" t="s">
        <v>46</v>
      </c>
      <c r="D122" s="18"/>
      <c r="E122" s="27">
        <v>-24.063671130777802</v>
      </c>
      <c r="F122" s="27">
        <f t="shared" si="5"/>
        <v>-23.063671130777802</v>
      </c>
      <c r="G122" s="27">
        <v>35.248276500000003</v>
      </c>
      <c r="H122" s="27">
        <v>1.6262034999999999</v>
      </c>
      <c r="I122" s="27">
        <v>25.342003339680971</v>
      </c>
    </row>
    <row r="123" spans="2:13" x14ac:dyDescent="0.35">
      <c r="B123" s="15" t="s">
        <v>95</v>
      </c>
      <c r="C123" s="13" t="s">
        <v>46</v>
      </c>
      <c r="D123" s="18"/>
      <c r="E123" s="27">
        <v>-22.064069705894148</v>
      </c>
      <c r="F123" s="27">
        <f t="shared" si="5"/>
        <v>-21.064069705894148</v>
      </c>
      <c r="G123" s="27">
        <v>36.942493999999996</v>
      </c>
      <c r="H123" s="27">
        <v>1.4064004999999999</v>
      </c>
      <c r="I123" s="27">
        <v>30.631675256483696</v>
      </c>
      <c r="L123" s="9"/>
    </row>
    <row r="124" spans="2:13" x14ac:dyDescent="0.35">
      <c r="B124" s="15" t="s">
        <v>95</v>
      </c>
      <c r="C124" s="13" t="s">
        <v>56</v>
      </c>
      <c r="D124" s="18"/>
      <c r="E124" s="27">
        <v>-25.636483589447483</v>
      </c>
      <c r="F124" s="27">
        <f t="shared" si="5"/>
        <v>-24.636483589447483</v>
      </c>
      <c r="G124" s="27">
        <v>35.610981000000002</v>
      </c>
      <c r="H124" s="27">
        <v>1.0533074999999998</v>
      </c>
      <c r="I124" s="27">
        <v>39.426737959836913</v>
      </c>
      <c r="L124" s="9"/>
    </row>
    <row r="125" spans="2:13" x14ac:dyDescent="0.35">
      <c r="B125" s="15" t="s">
        <v>95</v>
      </c>
      <c r="C125" s="13" t="s">
        <v>53</v>
      </c>
      <c r="D125" s="18"/>
      <c r="E125" s="27">
        <v>-25.825253339825299</v>
      </c>
      <c r="F125" s="27">
        <f t="shared" si="5"/>
        <v>-24.825253339825299</v>
      </c>
      <c r="G125" s="27">
        <v>36.760614000000004</v>
      </c>
      <c r="H125" s="27">
        <v>1.037177</v>
      </c>
      <c r="I125" s="27">
        <v>41.47820741032281</v>
      </c>
      <c r="L125" s="9"/>
    </row>
    <row r="126" spans="2:13" x14ac:dyDescent="0.35">
      <c r="B126" s="15" t="s">
        <v>95</v>
      </c>
      <c r="C126" s="13" t="s">
        <v>52</v>
      </c>
      <c r="D126" s="18"/>
      <c r="E126" s="27">
        <v>-25.208606823582766</v>
      </c>
      <c r="F126" s="27">
        <f t="shared" si="5"/>
        <v>-24.208606823582766</v>
      </c>
      <c r="G126" s="27">
        <v>35.830238999999999</v>
      </c>
      <c r="H126" s="27">
        <v>0.91704450000000004</v>
      </c>
      <c r="I126" s="27">
        <v>45.573179828978347</v>
      </c>
      <c r="L126" s="4"/>
      <c r="M126" s="4"/>
    </row>
    <row r="127" spans="2:13" ht="15" x14ac:dyDescent="0.35">
      <c r="B127" s="30" t="s">
        <v>156</v>
      </c>
      <c r="C127" s="13" t="s">
        <v>117</v>
      </c>
      <c r="D127" s="18" t="s">
        <v>123</v>
      </c>
      <c r="E127" s="27">
        <v>-28.182501317658133</v>
      </c>
      <c r="F127" s="27">
        <f>E127+1+2.1</f>
        <v>-25.082501317658132</v>
      </c>
      <c r="G127" s="27">
        <v>39.551794999999998</v>
      </c>
      <c r="H127" s="27">
        <v>1.3712065</v>
      </c>
      <c r="I127" s="27">
        <v>33.638926049887466</v>
      </c>
      <c r="L127" s="4"/>
    </row>
    <row r="128" spans="2:13" ht="15" x14ac:dyDescent="0.35">
      <c r="B128" s="30" t="s">
        <v>156</v>
      </c>
      <c r="C128" s="13" t="s">
        <v>118</v>
      </c>
      <c r="D128" s="18" t="s">
        <v>123</v>
      </c>
      <c r="E128" s="27">
        <v>-26.833881889721297</v>
      </c>
      <c r="F128" s="27">
        <f t="shared" ref="F128:F132" si="6">E128+1+2.1</f>
        <v>-23.733881889721296</v>
      </c>
      <c r="G128" s="27">
        <v>36.259647000000001</v>
      </c>
      <c r="H128" s="27">
        <v>1.167311</v>
      </c>
      <c r="I128" s="27">
        <v>36.2256575542512</v>
      </c>
    </row>
    <row r="129" spans="1:12" ht="15" x14ac:dyDescent="0.35">
      <c r="B129" s="30" t="s">
        <v>156</v>
      </c>
      <c r="C129" s="13" t="s">
        <v>119</v>
      </c>
      <c r="D129" s="18" t="s">
        <v>123</v>
      </c>
      <c r="E129" s="27">
        <v>-27.040353610386415</v>
      </c>
      <c r="F129" s="27">
        <f t="shared" si="6"/>
        <v>-23.940353610386413</v>
      </c>
      <c r="G129" s="27">
        <v>27.309238999999998</v>
      </c>
      <c r="H129" s="27">
        <v>1.3825825</v>
      </c>
      <c r="I129" s="27">
        <v>23.035353787268786</v>
      </c>
    </row>
    <row r="130" spans="1:12" ht="15" x14ac:dyDescent="0.35">
      <c r="B130" s="30" t="s">
        <v>156</v>
      </c>
      <c r="C130" s="13" t="s">
        <v>120</v>
      </c>
      <c r="D130" s="18" t="s">
        <v>123</v>
      </c>
      <c r="E130" s="27">
        <v>-28.247243606903361</v>
      </c>
      <c r="F130" s="27">
        <f t="shared" si="6"/>
        <v>-25.147243606903359</v>
      </c>
      <c r="G130" s="27">
        <v>36.889795499999998</v>
      </c>
      <c r="H130" s="27">
        <v>1.8209439999999999</v>
      </c>
      <c r="I130" s="27">
        <v>23.632190465359905</v>
      </c>
      <c r="L130" s="4"/>
    </row>
    <row r="131" spans="1:12" ht="15" x14ac:dyDescent="0.35">
      <c r="B131" s="30" t="s">
        <v>156</v>
      </c>
      <c r="C131" s="13" t="s">
        <v>121</v>
      </c>
      <c r="D131" s="18" t="s">
        <v>124</v>
      </c>
      <c r="E131" s="27">
        <v>-30.196069648466825</v>
      </c>
      <c r="F131" s="27">
        <f t="shared" si="6"/>
        <v>-27.096069648466823</v>
      </c>
      <c r="G131" s="27">
        <v>34.640414</v>
      </c>
      <c r="H131" s="27">
        <v>2.1075679999999997</v>
      </c>
      <c r="I131" s="27">
        <v>19.172366756393366</v>
      </c>
    </row>
    <row r="132" spans="1:12" ht="15" x14ac:dyDescent="0.35">
      <c r="A132" s="23"/>
      <c r="B132" s="23" t="s">
        <v>156</v>
      </c>
      <c r="C132" s="23" t="s">
        <v>122</v>
      </c>
      <c r="D132" s="24" t="s">
        <v>124</v>
      </c>
      <c r="E132" s="29">
        <v>-28.671864652535689</v>
      </c>
      <c r="F132" s="29">
        <f t="shared" si="6"/>
        <v>-25.571864652535687</v>
      </c>
      <c r="G132" s="29">
        <v>39.272523500000005</v>
      </c>
      <c r="H132" s="29">
        <v>1.8099505</v>
      </c>
      <c r="I132" s="29">
        <v>25.305455148433307</v>
      </c>
    </row>
    <row r="133" spans="1:12" x14ac:dyDescent="0.35">
      <c r="B133" s="3"/>
      <c r="D133" s="5"/>
      <c r="E133" s="21"/>
      <c r="G133" s="4"/>
      <c r="H133" s="4"/>
      <c r="I133" s="4"/>
    </row>
    <row r="134" spans="1:12" x14ac:dyDescent="0.35">
      <c r="A134" s="17" t="s">
        <v>130</v>
      </c>
      <c r="B134" s="3"/>
      <c r="D134" s="5"/>
      <c r="E134" s="21"/>
      <c r="G134" s="4"/>
      <c r="H134" s="4"/>
      <c r="I134" s="4"/>
    </row>
    <row r="135" spans="1:12" x14ac:dyDescent="0.35">
      <c r="A135" s="13" t="s">
        <v>154</v>
      </c>
      <c r="B135" s="3"/>
      <c r="D135" s="5"/>
      <c r="E135" s="21"/>
      <c r="G135" s="4"/>
      <c r="H135" s="4"/>
      <c r="I135" s="4"/>
    </row>
    <row r="136" spans="1:12" ht="45" customHeight="1" x14ac:dyDescent="0.35">
      <c r="A136" s="32" t="s">
        <v>162</v>
      </c>
      <c r="B136" s="32"/>
      <c r="C136" s="32"/>
      <c r="D136" s="32"/>
      <c r="E136" s="32"/>
      <c r="F136" s="32"/>
      <c r="G136" s="32"/>
      <c r="H136" s="32"/>
      <c r="I136" s="32"/>
    </row>
    <row r="137" spans="1:12" ht="33" customHeight="1" x14ac:dyDescent="0.35">
      <c r="A137" s="32" t="s">
        <v>153</v>
      </c>
      <c r="B137" s="32"/>
      <c r="C137" s="32"/>
      <c r="D137" s="32"/>
      <c r="E137" s="32"/>
      <c r="F137" s="32"/>
      <c r="G137" s="32"/>
      <c r="H137" s="32"/>
      <c r="I137" s="32"/>
    </row>
    <row r="138" spans="1:12" x14ac:dyDescent="0.35">
      <c r="B138" s="3"/>
      <c r="H138" s="4"/>
      <c r="I138" s="4"/>
    </row>
    <row r="139" spans="1:12" x14ac:dyDescent="0.35">
      <c r="B139" s="3"/>
      <c r="D139" s="5"/>
      <c r="E139" s="22"/>
      <c r="G139" s="4"/>
      <c r="H139" s="4"/>
      <c r="I139" s="4"/>
    </row>
    <row r="140" spans="1:12" x14ac:dyDescent="0.35">
      <c r="B140" s="3"/>
      <c r="D140" s="5"/>
      <c r="E140" s="22"/>
      <c r="H140" s="4"/>
      <c r="I140" s="4"/>
    </row>
    <row r="141" spans="1:12" x14ac:dyDescent="0.35">
      <c r="D141" s="5"/>
      <c r="E141" s="22"/>
      <c r="G141" s="4"/>
    </row>
    <row r="142" spans="1:12" x14ac:dyDescent="0.35">
      <c r="B142" s="3"/>
      <c r="D142" s="5"/>
      <c r="E142" s="22"/>
      <c r="G142" s="4"/>
      <c r="H142" s="4"/>
      <c r="I142" s="4"/>
    </row>
    <row r="143" spans="1:12" x14ac:dyDescent="0.35">
      <c r="B143" s="3"/>
      <c r="D143" s="5"/>
      <c r="E143" s="21"/>
      <c r="H143" s="4"/>
      <c r="I143" s="4"/>
    </row>
    <row r="144" spans="1:12" x14ac:dyDescent="0.35">
      <c r="B144" s="3"/>
      <c r="G144" s="4"/>
      <c r="H144" s="4"/>
      <c r="I144" s="4"/>
    </row>
    <row r="145" spans="2:9" x14ac:dyDescent="0.35">
      <c r="B145" s="3"/>
      <c r="D145" s="5"/>
      <c r="E145" s="22"/>
      <c r="G145" s="4"/>
      <c r="H145" s="4"/>
      <c r="I145" s="4"/>
    </row>
    <row r="146" spans="2:9" x14ac:dyDescent="0.35">
      <c r="B146" s="3"/>
      <c r="D146" s="5"/>
      <c r="E146" s="22"/>
      <c r="G146" s="4"/>
      <c r="H146" s="4"/>
      <c r="I146" s="4"/>
    </row>
    <row r="147" spans="2:9" x14ac:dyDescent="0.35">
      <c r="B147" s="3"/>
      <c r="D147" s="5"/>
      <c r="E147" s="21"/>
      <c r="G147" s="4"/>
      <c r="H147" s="4"/>
      <c r="I147" s="4"/>
    </row>
    <row r="148" spans="2:9" x14ac:dyDescent="0.35">
      <c r="B148" s="3"/>
      <c r="D148" s="5"/>
      <c r="E148" s="21"/>
      <c r="G148" s="4"/>
      <c r="H148" s="4"/>
      <c r="I148" s="4"/>
    </row>
    <row r="149" spans="2:9" x14ac:dyDescent="0.35">
      <c r="B149" s="3"/>
      <c r="D149" s="5"/>
      <c r="E149" s="21"/>
      <c r="G149" s="4"/>
      <c r="H149" s="4"/>
      <c r="I149" s="4"/>
    </row>
    <row r="150" spans="2:9" x14ac:dyDescent="0.35">
      <c r="B150" s="3"/>
      <c r="D150" s="5"/>
      <c r="E150" s="21"/>
      <c r="G150" s="4"/>
      <c r="H150" s="4"/>
      <c r="I150" s="4"/>
    </row>
    <row r="151" spans="2:9" x14ac:dyDescent="0.35">
      <c r="B151" s="3"/>
      <c r="D151" s="5"/>
      <c r="E151" s="21"/>
      <c r="G151" s="4"/>
      <c r="H151" s="4"/>
      <c r="I151" s="4"/>
    </row>
    <row r="152" spans="2:9" x14ac:dyDescent="0.35">
      <c r="B152" s="3"/>
      <c r="D152" s="5"/>
      <c r="E152" s="21"/>
      <c r="G152" s="4"/>
      <c r="H152" s="4"/>
      <c r="I152" s="4"/>
    </row>
    <row r="153" spans="2:9" x14ac:dyDescent="0.35">
      <c r="B153" s="3"/>
      <c r="D153" s="5"/>
      <c r="E153" s="21"/>
      <c r="G153" s="4"/>
      <c r="H153" s="4"/>
      <c r="I153" s="4"/>
    </row>
    <row r="154" spans="2:9" x14ac:dyDescent="0.35">
      <c r="B154" s="3"/>
      <c r="D154" s="5"/>
      <c r="E154" s="21"/>
      <c r="G154" s="4"/>
      <c r="H154" s="4"/>
      <c r="I154" s="4"/>
    </row>
    <row r="155" spans="2:9" x14ac:dyDescent="0.35">
      <c r="B155" s="3"/>
      <c r="D155" s="5"/>
      <c r="E155" s="21"/>
      <c r="G155" s="4"/>
      <c r="H155" s="4"/>
      <c r="I155" s="4"/>
    </row>
    <row r="156" spans="2:9" x14ac:dyDescent="0.35">
      <c r="B156" s="3"/>
      <c r="D156" s="5"/>
      <c r="E156" s="21"/>
      <c r="G156" s="4"/>
      <c r="H156" s="4"/>
      <c r="I156" s="4"/>
    </row>
    <row r="157" spans="2:9" x14ac:dyDescent="0.35">
      <c r="B157" s="3"/>
      <c r="D157" s="5"/>
      <c r="E157" s="21"/>
      <c r="G157" s="4"/>
      <c r="H157" s="4"/>
      <c r="I157" s="4"/>
    </row>
    <row r="158" spans="2:9" x14ac:dyDescent="0.35">
      <c r="B158" s="3"/>
      <c r="D158" s="5"/>
      <c r="E158" s="21"/>
      <c r="G158" s="4"/>
      <c r="H158" s="4"/>
      <c r="I158" s="4"/>
    </row>
    <row r="159" spans="2:9" x14ac:dyDescent="0.35">
      <c r="B159" s="3"/>
      <c r="D159" s="5"/>
      <c r="E159" s="21"/>
      <c r="G159" s="4"/>
      <c r="H159" s="4"/>
      <c r="I159" s="4"/>
    </row>
    <row r="160" spans="2:9" x14ac:dyDescent="0.35">
      <c r="B160" s="3"/>
      <c r="D160" s="5"/>
      <c r="E160" s="21"/>
      <c r="G160" s="4"/>
      <c r="H160" s="4"/>
      <c r="I160" s="4"/>
    </row>
    <row r="161" spans="2:9" x14ac:dyDescent="0.35">
      <c r="B161" s="3"/>
      <c r="D161" s="5"/>
      <c r="E161" s="21"/>
      <c r="G161" s="4"/>
      <c r="H161" s="4"/>
      <c r="I161" s="4"/>
    </row>
    <row r="162" spans="2:9" x14ac:dyDescent="0.35">
      <c r="B162" s="3"/>
      <c r="D162" s="5"/>
      <c r="E162" s="21"/>
      <c r="G162" s="4"/>
      <c r="H162" s="4"/>
      <c r="I162" s="4"/>
    </row>
  </sheetData>
  <mergeCells count="3">
    <mergeCell ref="A1:I1"/>
    <mergeCell ref="A136:I136"/>
    <mergeCell ref="A137:I137"/>
  </mergeCells>
  <pageMargins left="0.7" right="0.7" top="0.75" bottom="0.75" header="0.3" footer="0.3"/>
  <pageSetup orientation="portrait" verticalDpi="599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stopIfTrue="1" operator="containsText" text="x" id="{2B779F0B-DB0A-42F5-92F6-278D021688C6}">
            <xm:f>NOT(ISERROR(SEARCH("x",'\Users\gormanah\Library\Containers\com.microsoft.Excel\Data\Documents\Users\jmetcal1\OneDrive\Documents\Promontory\Data\[Promontory dung.xlsx]dups'!#REF!)))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C119:C120 C123:C124</xm:sqref>
        </x14:conditionalFormatting>
        <x14:conditionalFormatting xmlns:xm="http://schemas.microsoft.com/office/excel/2006/main">
          <x14:cfRule type="containsText" priority="3" stopIfTrue="1" operator="containsText" text="x" id="{9F2BC5E2-5C10-42D0-B71E-C6B9CF67092F}">
            <xm:f>NOT(ISERROR(SEARCH("x",'\Users\gormanah\Library\Containers\com.microsoft.Excel\Data\Documents\Users\jmetcal1\OneDrive\Documents\Promontory\Data\[Promontory dung.xlsx]dups'!#REF!)))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C126</xm:sqref>
        </x14:conditionalFormatting>
        <x14:conditionalFormatting xmlns:xm="http://schemas.microsoft.com/office/excel/2006/main">
          <x14:cfRule type="containsText" priority="4" stopIfTrue="1" operator="containsText" text="x" id="{F8DC01C1-E3FD-4E22-927A-4C9307DEFB85}">
            <xm:f>NOT(ISERROR(SEARCH("x",'\Users\gormanah\Library\Containers\com.microsoft.Excel\Data\Documents\Users\jmetcal1\OneDrive\Documents\Promontory\Data\[Promontory dung.xlsx]dups'!#REF!)))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C125</xm:sqref>
        </x14:conditionalFormatting>
        <x14:conditionalFormatting xmlns:xm="http://schemas.microsoft.com/office/excel/2006/main">
          <x14:cfRule type="containsText" priority="1" stopIfTrue="1" operator="containsText" text="x" id="{75F8C5AD-6129-47E2-879C-7DCC32D8CF8A}">
            <xm:f>NOT(ISERROR(SEARCH("x",'\Users\gormanah\Library\Containers\com.microsoft.Excel\Data\Documents\Users\jmetcal1\OneDrive\Documents\Promontory\Data\[Promontory dung.xlsx]dups'!#REF!)))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C148:C150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Company>Lakehead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Metcalfe</dc:creator>
  <cp:lastModifiedBy>Jess ASUS</cp:lastModifiedBy>
  <cp:lastPrinted>2020-08-29T15:40:26Z</cp:lastPrinted>
  <dcterms:created xsi:type="dcterms:W3CDTF">2020-01-17T19:05:49Z</dcterms:created>
  <dcterms:modified xsi:type="dcterms:W3CDTF">2020-12-10T20:07:59Z</dcterms:modified>
</cp:coreProperties>
</file>