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9155" windowHeight="8175"/>
  </bookViews>
  <sheets>
    <sheet name="English" sheetId="2" r:id="rId1"/>
    <sheet name="IF mediana-media" sheetId="3" r:id="rId2"/>
  </sheets>
  <calcPr calcId="145621" calcMode="manual"/>
</workbook>
</file>

<file path=xl/calcChain.xml><?xml version="1.0" encoding="utf-8"?>
<calcChain xmlns="http://schemas.openxmlformats.org/spreadsheetml/2006/main">
  <c r="B46" i="3" l="1"/>
  <c r="B45" i="3"/>
  <c r="B44" i="3"/>
  <c r="K2" i="2"/>
  <c r="K3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5" i="2"/>
  <c r="K6" i="2"/>
  <c r="K7" i="2"/>
  <c r="K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</calcChain>
</file>

<file path=xl/sharedStrings.xml><?xml version="1.0" encoding="utf-8"?>
<sst xmlns="http://schemas.openxmlformats.org/spreadsheetml/2006/main" count="187" uniqueCount="45">
  <si>
    <t>Class</t>
  </si>
  <si>
    <t>Fragments</t>
  </si>
  <si>
    <t>Dispersion</t>
  </si>
  <si>
    <t>Small</t>
  </si>
  <si>
    <t>Medium</t>
  </si>
  <si>
    <t>Large</t>
  </si>
  <si>
    <t>Size Category</t>
  </si>
  <si>
    <t>Vessel No.</t>
  </si>
  <si>
    <t>Ceramic Type*</t>
  </si>
  <si>
    <t>Thermally altered Fragments</t>
  </si>
  <si>
    <t>Completeness Percentage</t>
  </si>
  <si>
    <t>Fine</t>
  </si>
  <si>
    <t>Vessel</t>
  </si>
  <si>
    <t>Coarse</t>
  </si>
  <si>
    <t>IF</t>
  </si>
  <si>
    <t>Mean</t>
  </si>
  <si>
    <t>Median</t>
  </si>
  <si>
    <t>Mode</t>
  </si>
  <si>
    <t>Semi-coarse</t>
  </si>
  <si>
    <t>FI</t>
  </si>
  <si>
    <t>Percentage of Thermal-Alteration**</t>
  </si>
  <si>
    <t>*For futher details on the typology see Gordillo 2004.**Refers to fragments affected by sooting associated to the fire of the site and their percentages are in accordance to their current state of completeness (amount of fragments found).</t>
  </si>
  <si>
    <t>Shape Type</t>
  </si>
  <si>
    <t>Engraved Black Ware</t>
  </si>
  <si>
    <t>Polished Black Ware</t>
  </si>
  <si>
    <t>Polished Red Ware</t>
  </si>
  <si>
    <t>Painted Semi-Fine</t>
  </si>
  <si>
    <t>Incised Orange Ware</t>
  </si>
  <si>
    <t>Tricoloured Coarse Ware</t>
  </si>
  <si>
    <t>Bicoloured Coarse Ware</t>
  </si>
  <si>
    <t>Tricoloured Fine Ware</t>
  </si>
  <si>
    <t>Micaceous Coarse Ware</t>
  </si>
  <si>
    <t>Red over Buff</t>
  </si>
  <si>
    <t>Polished Buff Ware</t>
  </si>
  <si>
    <t>calceiform</t>
  </si>
  <si>
    <t>Globular Pot</t>
  </si>
  <si>
    <t>Globular Pot with Inflexion</t>
  </si>
  <si>
    <t>Bowl</t>
  </si>
  <si>
    <t>Open Bowl</t>
  </si>
  <si>
    <t>Calceiform</t>
  </si>
  <si>
    <t>Large Ovoid Vessel</t>
  </si>
  <si>
    <t>Dish</t>
  </si>
  <si>
    <t>Dish with Inflexion</t>
  </si>
  <si>
    <t>Gordillo, I. 2004. Organización socioespacial y religión en Ambato, Catamarca: el sitio ceremonial de La Rinconada. Unpublished PhD Dissertation, Universidad de Buenos Aires.</t>
  </si>
  <si>
    <t>Reference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</si>
</sst>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9" fontId="0" fillId="0" borderId="1" xfId="0" applyNumberFormat="1" applyFill="1" applyBorder="1"/>
    <xf numFmtId="2" fontId="0" fillId="0" borderId="1" xfId="0" applyNumberFormat="1" applyFill="1" applyBorder="1"/>
    <xf numFmtId="0" fontId="0" fillId="0" borderId="1" xfId="0" applyFill="1" applyBorder="1" applyAlignment="1">
      <alignment horizontal="right"/>
    </xf>
    <xf numFmtId="0" fontId="2" fillId="3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2" fontId="2" fillId="3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2" fontId="0" fillId="2" borderId="1" xfId="0" applyNumberFormat="1" applyFill="1" applyBorder="1" applyAlignment="1">
      <alignment horizontal="right"/>
    </xf>
    <xf numFmtId="2" fontId="0" fillId="2" borderId="1" xfId="0" applyNumberFormat="1" applyFill="1" applyBorder="1"/>
    <xf numFmtId="2" fontId="0" fillId="0" borderId="0" xfId="0" applyNumberFormat="1"/>
    <xf numFmtId="0" fontId="1" fillId="3" borderId="0" xfId="0" applyFont="1" applyFill="1" applyAlignment="1">
      <alignment horizontal="center"/>
    </xf>
    <xf numFmtId="0" fontId="1" fillId="0" borderId="0" xfId="0" applyFont="1"/>
    <xf numFmtId="0" fontId="0" fillId="0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3" fillId="0" borderId="0" xfId="0" applyFont="1" applyAlignment="1">
      <alignment vertical="center"/>
    </xf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topLeftCell="A37" workbookViewId="0">
      <selection activeCell="D51" sqref="D51"/>
    </sheetView>
  </sheetViews>
  <sheetFormatPr defaultRowHeight="15" x14ac:dyDescent="0.25"/>
  <cols>
    <col min="1" max="1" width="9.140625" style="3"/>
    <col min="2" max="2" width="23.42578125" style="10" bestFit="1" customWidth="1"/>
    <col min="3" max="3" width="10.42578125" style="3" bestFit="1" customWidth="1"/>
    <col min="4" max="4" width="25" style="10" bestFit="1" customWidth="1"/>
    <col min="5" max="5" width="14.28515625" style="3" customWidth="1"/>
    <col min="6" max="6" width="11.7109375" style="3" bestFit="1" customWidth="1"/>
    <col min="7" max="7" width="9.140625" style="3"/>
    <col min="8" max="8" width="14.85546875" style="3" bestFit="1" customWidth="1"/>
    <col min="9" max="9" width="16.85546875" style="3" bestFit="1" customWidth="1"/>
    <col min="10" max="10" width="21.42578125" style="3" customWidth="1"/>
    <col min="11" max="11" width="24.28515625" style="3" customWidth="1"/>
    <col min="12" max="16384" width="9.140625" style="3"/>
  </cols>
  <sheetData>
    <row r="1" spans="1:11" s="14" customFormat="1" ht="25.5" customHeight="1" x14ac:dyDescent="0.25">
      <c r="A1" s="11" t="s">
        <v>7</v>
      </c>
      <c r="B1" s="11" t="s">
        <v>8</v>
      </c>
      <c r="C1" s="11" t="s">
        <v>0</v>
      </c>
      <c r="D1" s="9" t="s">
        <v>22</v>
      </c>
      <c r="E1" s="11" t="s">
        <v>10</v>
      </c>
      <c r="F1" s="11" t="s">
        <v>1</v>
      </c>
      <c r="G1" s="12" t="s">
        <v>19</v>
      </c>
      <c r="H1" s="13" t="s">
        <v>2</v>
      </c>
      <c r="I1" s="11" t="s">
        <v>6</v>
      </c>
      <c r="J1" s="15" t="s">
        <v>9</v>
      </c>
      <c r="K1" s="15" t="s">
        <v>20</v>
      </c>
    </row>
    <row r="2" spans="1:11" x14ac:dyDescent="0.25">
      <c r="A2" s="4">
        <v>1</v>
      </c>
      <c r="B2" s="4" t="s">
        <v>23</v>
      </c>
      <c r="C2" s="4" t="s">
        <v>11</v>
      </c>
      <c r="D2" s="4" t="s">
        <v>35</v>
      </c>
      <c r="E2" s="6">
        <v>0.5</v>
      </c>
      <c r="F2" s="5">
        <v>20</v>
      </c>
      <c r="G2" s="7">
        <f>1/(1+LOG10(F2))</f>
        <v>0.43458798967609363</v>
      </c>
      <c r="H2" s="2">
        <v>0.5</v>
      </c>
      <c r="I2" s="8" t="s">
        <v>3</v>
      </c>
      <c r="J2" s="5">
        <v>0</v>
      </c>
      <c r="K2" s="7">
        <f t="shared" ref="K2:K43" si="0">J2*100/F2</f>
        <v>0</v>
      </c>
    </row>
    <row r="3" spans="1:11" x14ac:dyDescent="0.25">
      <c r="A3" s="4">
        <v>2</v>
      </c>
      <c r="B3" s="4" t="s">
        <v>24</v>
      </c>
      <c r="C3" s="4" t="s">
        <v>11</v>
      </c>
      <c r="D3" s="4" t="s">
        <v>41</v>
      </c>
      <c r="E3" s="6">
        <v>0.6</v>
      </c>
      <c r="F3" s="5">
        <v>12</v>
      </c>
      <c r="G3" s="7">
        <f>1/(1+LOG10(F3))</f>
        <v>0.48095855130519694</v>
      </c>
      <c r="H3" s="2">
        <v>1.25</v>
      </c>
      <c r="I3" s="8" t="s">
        <v>3</v>
      </c>
      <c r="J3" s="5">
        <v>0</v>
      </c>
      <c r="K3" s="7">
        <f t="shared" si="0"/>
        <v>0</v>
      </c>
    </row>
    <row r="4" spans="1:11" x14ac:dyDescent="0.25">
      <c r="A4" s="4">
        <v>3</v>
      </c>
      <c r="B4" s="4" t="s">
        <v>25</v>
      </c>
      <c r="C4" s="4" t="s">
        <v>11</v>
      </c>
      <c r="D4" s="4" t="s">
        <v>35</v>
      </c>
      <c r="E4" s="6">
        <v>0.8</v>
      </c>
      <c r="F4" s="5">
        <v>37</v>
      </c>
      <c r="G4" s="7">
        <f>1/(1+LOG10(F4))</f>
        <v>0.38937751292231187</v>
      </c>
      <c r="H4" s="1">
        <v>6.25</v>
      </c>
      <c r="I4" s="8" t="s">
        <v>3</v>
      </c>
      <c r="J4" s="5">
        <v>9</v>
      </c>
      <c r="K4" s="7">
        <f t="shared" si="0"/>
        <v>24.324324324324323</v>
      </c>
    </row>
    <row r="5" spans="1:11" x14ac:dyDescent="0.25">
      <c r="A5" s="4">
        <v>4</v>
      </c>
      <c r="B5" s="4" t="s">
        <v>25</v>
      </c>
      <c r="C5" s="4" t="s">
        <v>11</v>
      </c>
      <c r="D5" s="4" t="s">
        <v>42</v>
      </c>
      <c r="E5" s="6">
        <v>0.99</v>
      </c>
      <c r="F5" s="5">
        <v>4</v>
      </c>
      <c r="G5" s="7">
        <f t="shared" ref="G5:G43" si="1">1/(1+LOG10(F5))</f>
        <v>0.6241963505817848</v>
      </c>
      <c r="H5" s="2">
        <v>10</v>
      </c>
      <c r="I5" s="8" t="s">
        <v>3</v>
      </c>
      <c r="J5" s="5">
        <v>1</v>
      </c>
      <c r="K5" s="7">
        <f t="shared" si="0"/>
        <v>25</v>
      </c>
    </row>
    <row r="6" spans="1:11" x14ac:dyDescent="0.25">
      <c r="A6" s="4">
        <v>5</v>
      </c>
      <c r="B6" s="4" t="s">
        <v>30</v>
      </c>
      <c r="C6" s="4" t="s">
        <v>11</v>
      </c>
      <c r="D6" s="4" t="s">
        <v>42</v>
      </c>
      <c r="E6" s="6">
        <v>0.5</v>
      </c>
      <c r="F6" s="5">
        <v>21</v>
      </c>
      <c r="G6" s="7">
        <f t="shared" si="1"/>
        <v>0.43062255242977826</v>
      </c>
      <c r="H6" s="1">
        <v>2</v>
      </c>
      <c r="I6" s="8" t="s">
        <v>3</v>
      </c>
      <c r="J6" s="5">
        <v>4</v>
      </c>
      <c r="K6" s="7">
        <f t="shared" si="0"/>
        <v>19.047619047619047</v>
      </c>
    </row>
    <row r="7" spans="1:11" x14ac:dyDescent="0.25">
      <c r="A7" s="4">
        <v>6</v>
      </c>
      <c r="B7" s="4" t="s">
        <v>33</v>
      </c>
      <c r="C7" s="4" t="s">
        <v>11</v>
      </c>
      <c r="D7" s="4" t="s">
        <v>36</v>
      </c>
      <c r="E7" s="6">
        <v>0.3</v>
      </c>
      <c r="F7" s="5">
        <v>12</v>
      </c>
      <c r="G7" s="7">
        <f t="shared" si="1"/>
        <v>0.48095855130519694</v>
      </c>
      <c r="H7" s="2">
        <v>0.5</v>
      </c>
      <c r="I7" s="8" t="s">
        <v>3</v>
      </c>
      <c r="J7" s="5">
        <v>1</v>
      </c>
      <c r="K7" s="7">
        <f t="shared" si="0"/>
        <v>8.3333333333333339</v>
      </c>
    </row>
    <row r="8" spans="1:11" x14ac:dyDescent="0.25">
      <c r="A8" s="4">
        <v>7</v>
      </c>
      <c r="B8" s="4" t="s">
        <v>24</v>
      </c>
      <c r="C8" s="4" t="s">
        <v>11</v>
      </c>
      <c r="D8" s="4" t="s">
        <v>42</v>
      </c>
      <c r="E8" s="6">
        <v>0.95</v>
      </c>
      <c r="F8" s="5">
        <v>3</v>
      </c>
      <c r="G8" s="7">
        <f t="shared" si="1"/>
        <v>0.67699249252884552</v>
      </c>
      <c r="H8" s="1">
        <v>0.5</v>
      </c>
      <c r="I8" s="8" t="s">
        <v>3</v>
      </c>
      <c r="J8" s="5">
        <v>0</v>
      </c>
      <c r="K8" s="7">
        <f t="shared" si="0"/>
        <v>0</v>
      </c>
    </row>
    <row r="9" spans="1:11" x14ac:dyDescent="0.25">
      <c r="A9" s="4">
        <v>8</v>
      </c>
      <c r="B9" s="4" t="s">
        <v>25</v>
      </c>
      <c r="C9" s="4" t="s">
        <v>11</v>
      </c>
      <c r="D9" s="4" t="s">
        <v>36</v>
      </c>
      <c r="E9" s="6">
        <v>0.4</v>
      </c>
      <c r="F9" s="5">
        <v>37</v>
      </c>
      <c r="G9" s="7">
        <f t="shared" si="1"/>
        <v>0.38937751292231187</v>
      </c>
      <c r="H9" s="1">
        <v>1.25</v>
      </c>
      <c r="I9" s="8" t="s">
        <v>3</v>
      </c>
      <c r="J9" s="5">
        <v>6</v>
      </c>
      <c r="K9" s="7">
        <f t="shared" si="0"/>
        <v>16.216216216216218</v>
      </c>
    </row>
    <row r="10" spans="1:11" x14ac:dyDescent="0.25">
      <c r="A10" s="4">
        <v>13</v>
      </c>
      <c r="B10" s="4" t="s">
        <v>32</v>
      </c>
      <c r="C10" s="4" t="s">
        <v>11</v>
      </c>
      <c r="D10" s="4" t="s">
        <v>37</v>
      </c>
      <c r="E10" s="6">
        <v>0.5</v>
      </c>
      <c r="F10" s="5">
        <v>10</v>
      </c>
      <c r="G10" s="7">
        <f t="shared" si="1"/>
        <v>0.5</v>
      </c>
      <c r="H10" s="1">
        <v>4</v>
      </c>
      <c r="I10" s="8" t="s">
        <v>3</v>
      </c>
      <c r="J10" s="5">
        <v>0</v>
      </c>
      <c r="K10" s="7">
        <f t="shared" si="0"/>
        <v>0</v>
      </c>
    </row>
    <row r="11" spans="1:11" x14ac:dyDescent="0.25">
      <c r="A11" s="4">
        <v>114</v>
      </c>
      <c r="B11" s="4" t="s">
        <v>27</v>
      </c>
      <c r="C11" s="4" t="s">
        <v>18</v>
      </c>
      <c r="D11" s="4" t="s">
        <v>36</v>
      </c>
      <c r="E11" s="6">
        <v>0.3</v>
      </c>
      <c r="F11" s="5">
        <v>37</v>
      </c>
      <c r="G11" s="7">
        <f t="shared" si="1"/>
        <v>0.38937751292231187</v>
      </c>
      <c r="H11" s="1">
        <v>1</v>
      </c>
      <c r="I11" s="8" t="s">
        <v>4</v>
      </c>
      <c r="J11" s="5">
        <v>7</v>
      </c>
      <c r="K11" s="7">
        <f t="shared" si="0"/>
        <v>18.918918918918919</v>
      </c>
    </row>
    <row r="12" spans="1:11" x14ac:dyDescent="0.25">
      <c r="A12" s="4">
        <v>115</v>
      </c>
      <c r="B12" s="4" t="s">
        <v>29</v>
      </c>
      <c r="C12" s="4" t="s">
        <v>13</v>
      </c>
      <c r="D12" s="4" t="s">
        <v>36</v>
      </c>
      <c r="E12" s="6">
        <v>0.9</v>
      </c>
      <c r="F12" s="5">
        <v>68</v>
      </c>
      <c r="G12" s="7">
        <f t="shared" si="1"/>
        <v>0.35304390235601402</v>
      </c>
      <c r="H12" s="1">
        <v>2.25</v>
      </c>
      <c r="I12" s="8" t="s">
        <v>4</v>
      </c>
      <c r="J12" s="5">
        <v>1</v>
      </c>
      <c r="K12" s="7">
        <f t="shared" si="0"/>
        <v>1.4705882352941178</v>
      </c>
    </row>
    <row r="13" spans="1:11" x14ac:dyDescent="0.25">
      <c r="A13" s="4">
        <v>116</v>
      </c>
      <c r="B13" s="4" t="s">
        <v>31</v>
      </c>
      <c r="C13" s="4" t="s">
        <v>13</v>
      </c>
      <c r="D13" s="4" t="s">
        <v>39</v>
      </c>
      <c r="E13" s="6">
        <v>0.6</v>
      </c>
      <c r="F13" s="5">
        <v>17</v>
      </c>
      <c r="G13" s="7">
        <f t="shared" si="1"/>
        <v>0.4483402378845171</v>
      </c>
      <c r="H13" s="1">
        <v>0.5</v>
      </c>
      <c r="I13" s="8" t="s">
        <v>3</v>
      </c>
      <c r="J13" s="5">
        <v>6</v>
      </c>
      <c r="K13" s="7">
        <f t="shared" si="0"/>
        <v>35.294117647058826</v>
      </c>
    </row>
    <row r="14" spans="1:11" x14ac:dyDescent="0.25">
      <c r="A14" s="4">
        <v>117</v>
      </c>
      <c r="B14" s="4" t="s">
        <v>26</v>
      </c>
      <c r="C14" s="4" t="s">
        <v>18</v>
      </c>
      <c r="D14" s="4" t="s">
        <v>35</v>
      </c>
      <c r="E14" s="6">
        <v>0.5</v>
      </c>
      <c r="F14" s="5">
        <v>72</v>
      </c>
      <c r="G14" s="7">
        <f t="shared" si="1"/>
        <v>0.34997677072898348</v>
      </c>
      <c r="H14" s="1">
        <v>2</v>
      </c>
      <c r="I14" s="8" t="s">
        <v>4</v>
      </c>
      <c r="J14" s="5">
        <v>0</v>
      </c>
      <c r="K14" s="7">
        <f t="shared" si="0"/>
        <v>0</v>
      </c>
    </row>
    <row r="15" spans="1:11" x14ac:dyDescent="0.25">
      <c r="A15" s="4">
        <v>118</v>
      </c>
      <c r="B15" s="4" t="s">
        <v>28</v>
      </c>
      <c r="C15" s="4" t="s">
        <v>13</v>
      </c>
      <c r="D15" s="4" t="s">
        <v>40</v>
      </c>
      <c r="E15" s="6">
        <v>0.5</v>
      </c>
      <c r="F15" s="5">
        <v>21</v>
      </c>
      <c r="G15" s="7">
        <f t="shared" si="1"/>
        <v>0.43062255242977826</v>
      </c>
      <c r="H15" s="1">
        <v>0.5</v>
      </c>
      <c r="I15" s="8" t="s">
        <v>5</v>
      </c>
      <c r="J15" s="5">
        <v>6</v>
      </c>
      <c r="K15" s="7">
        <f t="shared" si="0"/>
        <v>28.571428571428573</v>
      </c>
    </row>
    <row r="16" spans="1:11" x14ac:dyDescent="0.25">
      <c r="A16" s="4">
        <v>119</v>
      </c>
      <c r="B16" s="4" t="s">
        <v>28</v>
      </c>
      <c r="C16" s="4" t="s">
        <v>13</v>
      </c>
      <c r="D16" s="4" t="s">
        <v>35</v>
      </c>
      <c r="E16" s="6">
        <v>0.5</v>
      </c>
      <c r="F16" s="5">
        <v>75</v>
      </c>
      <c r="G16" s="7">
        <f t="shared" si="1"/>
        <v>0.34781867528634969</v>
      </c>
      <c r="H16" s="1">
        <v>1</v>
      </c>
      <c r="I16" s="8" t="s">
        <v>5</v>
      </c>
      <c r="J16" s="5">
        <v>0</v>
      </c>
      <c r="K16" s="7">
        <f t="shared" si="0"/>
        <v>0</v>
      </c>
    </row>
    <row r="17" spans="1:11" x14ac:dyDescent="0.25">
      <c r="A17" s="4">
        <v>120</v>
      </c>
      <c r="B17" s="4" t="s">
        <v>28</v>
      </c>
      <c r="C17" s="4" t="s">
        <v>13</v>
      </c>
      <c r="D17" s="4" t="s">
        <v>40</v>
      </c>
      <c r="E17" s="6">
        <v>0.9</v>
      </c>
      <c r="F17" s="5">
        <v>26</v>
      </c>
      <c r="G17" s="7">
        <f t="shared" si="1"/>
        <v>0.41408324478622099</v>
      </c>
      <c r="H17" s="1">
        <v>0.5</v>
      </c>
      <c r="I17" s="8" t="s">
        <v>5</v>
      </c>
      <c r="J17" s="5">
        <v>0</v>
      </c>
      <c r="K17" s="7">
        <f t="shared" si="0"/>
        <v>0</v>
      </c>
    </row>
    <row r="18" spans="1:11" x14ac:dyDescent="0.25">
      <c r="A18" s="4">
        <v>121</v>
      </c>
      <c r="B18" s="4" t="s">
        <v>28</v>
      </c>
      <c r="C18" s="4" t="s">
        <v>13</v>
      </c>
      <c r="D18" s="4" t="s">
        <v>40</v>
      </c>
      <c r="E18" s="6">
        <v>0.5</v>
      </c>
      <c r="F18" s="5">
        <v>23</v>
      </c>
      <c r="G18" s="7">
        <f t="shared" si="1"/>
        <v>0.42341881428904443</v>
      </c>
      <c r="H18" s="1">
        <v>1</v>
      </c>
      <c r="I18" s="8" t="s">
        <v>5</v>
      </c>
      <c r="J18" s="5">
        <v>0</v>
      </c>
      <c r="K18" s="7">
        <f t="shared" si="0"/>
        <v>0</v>
      </c>
    </row>
    <row r="19" spans="1:11" x14ac:dyDescent="0.25">
      <c r="A19" s="4">
        <v>122</v>
      </c>
      <c r="B19" s="4" t="s">
        <v>29</v>
      </c>
      <c r="C19" s="4" t="s">
        <v>13</v>
      </c>
      <c r="D19" s="4" t="s">
        <v>40</v>
      </c>
      <c r="E19" s="6">
        <v>0.7</v>
      </c>
      <c r="F19" s="5">
        <v>40</v>
      </c>
      <c r="G19" s="7">
        <f t="shared" si="1"/>
        <v>0.38431089342012037</v>
      </c>
      <c r="H19" s="1">
        <v>1</v>
      </c>
      <c r="I19" s="8" t="s">
        <v>5</v>
      </c>
      <c r="J19" s="5">
        <v>0</v>
      </c>
      <c r="K19" s="7">
        <f t="shared" si="0"/>
        <v>0</v>
      </c>
    </row>
    <row r="20" spans="1:11" x14ac:dyDescent="0.25">
      <c r="A20" s="4">
        <v>123</v>
      </c>
      <c r="B20" s="4" t="s">
        <v>31</v>
      </c>
      <c r="C20" s="4" t="s">
        <v>13</v>
      </c>
      <c r="D20" s="4" t="s">
        <v>40</v>
      </c>
      <c r="E20" s="6">
        <v>0.65</v>
      </c>
      <c r="F20" s="5">
        <v>2</v>
      </c>
      <c r="G20" s="7">
        <f t="shared" si="1"/>
        <v>0.76862178684024074</v>
      </c>
      <c r="H20" s="1">
        <v>0.5</v>
      </c>
      <c r="I20" s="8" t="s">
        <v>5</v>
      </c>
      <c r="J20" s="5">
        <v>0</v>
      </c>
      <c r="K20" s="7">
        <f t="shared" si="0"/>
        <v>0</v>
      </c>
    </row>
    <row r="21" spans="1:11" x14ac:dyDescent="0.25">
      <c r="A21" s="4">
        <v>125</v>
      </c>
      <c r="B21" s="4" t="s">
        <v>31</v>
      </c>
      <c r="C21" s="4" t="s">
        <v>13</v>
      </c>
      <c r="D21" s="4" t="s">
        <v>40</v>
      </c>
      <c r="E21" s="6">
        <v>0.5</v>
      </c>
      <c r="F21" s="5">
        <v>32</v>
      </c>
      <c r="G21" s="7">
        <f t="shared" si="1"/>
        <v>0.39917769740502962</v>
      </c>
      <c r="H21" s="1">
        <v>1</v>
      </c>
      <c r="I21" s="8" t="s">
        <v>5</v>
      </c>
      <c r="J21" s="5">
        <v>1</v>
      </c>
      <c r="K21" s="7">
        <f t="shared" si="0"/>
        <v>3.125</v>
      </c>
    </row>
    <row r="22" spans="1:11" x14ac:dyDescent="0.25">
      <c r="A22" s="4">
        <v>126</v>
      </c>
      <c r="B22" s="4" t="s">
        <v>31</v>
      </c>
      <c r="C22" s="4" t="s">
        <v>13</v>
      </c>
      <c r="D22" s="4" t="s">
        <v>35</v>
      </c>
      <c r="E22" s="6">
        <v>0.6</v>
      </c>
      <c r="F22" s="5">
        <v>1</v>
      </c>
      <c r="G22" s="7">
        <f t="shared" si="1"/>
        <v>1</v>
      </c>
      <c r="H22" s="1">
        <v>0.5</v>
      </c>
      <c r="I22" s="8" t="s">
        <v>4</v>
      </c>
      <c r="J22" s="5">
        <v>0</v>
      </c>
      <c r="K22" s="7">
        <f t="shared" si="0"/>
        <v>0</v>
      </c>
    </row>
    <row r="23" spans="1:11" x14ac:dyDescent="0.25">
      <c r="A23" s="4">
        <v>127</v>
      </c>
      <c r="B23" s="4" t="s">
        <v>31</v>
      </c>
      <c r="C23" s="4" t="s">
        <v>13</v>
      </c>
      <c r="D23" s="4" t="s">
        <v>37</v>
      </c>
      <c r="E23" s="6">
        <v>0.9</v>
      </c>
      <c r="F23" s="5">
        <v>18</v>
      </c>
      <c r="G23" s="7">
        <f t="shared" si="1"/>
        <v>0.44340539679225749</v>
      </c>
      <c r="H23" s="1">
        <v>1</v>
      </c>
      <c r="I23" s="8" t="s">
        <v>4</v>
      </c>
      <c r="J23" s="5">
        <v>3</v>
      </c>
      <c r="K23" s="7">
        <f t="shared" si="0"/>
        <v>16.666666666666668</v>
      </c>
    </row>
    <row r="24" spans="1:11" x14ac:dyDescent="0.25">
      <c r="A24" s="4">
        <v>129</v>
      </c>
      <c r="B24" s="4" t="s">
        <v>31</v>
      </c>
      <c r="C24" s="4" t="s">
        <v>13</v>
      </c>
      <c r="D24" s="4" t="s">
        <v>36</v>
      </c>
      <c r="E24" s="6">
        <v>0.99</v>
      </c>
      <c r="F24" s="5">
        <v>33</v>
      </c>
      <c r="G24" s="7">
        <f t="shared" si="1"/>
        <v>0.39705954537956056</v>
      </c>
      <c r="H24" s="1">
        <v>0.5</v>
      </c>
      <c r="I24" s="8" t="s">
        <v>4</v>
      </c>
      <c r="J24" s="5">
        <v>0</v>
      </c>
      <c r="K24" s="7">
        <f t="shared" si="0"/>
        <v>0</v>
      </c>
    </row>
    <row r="25" spans="1:11" x14ac:dyDescent="0.25">
      <c r="A25" s="4">
        <v>130</v>
      </c>
      <c r="B25" s="4" t="s">
        <v>31</v>
      </c>
      <c r="C25" s="4" t="s">
        <v>13</v>
      </c>
      <c r="D25" s="4" t="s">
        <v>39</v>
      </c>
      <c r="E25" s="6">
        <v>0.6</v>
      </c>
      <c r="F25" s="5">
        <v>27</v>
      </c>
      <c r="G25" s="7">
        <f t="shared" si="1"/>
        <v>0.41129180863066023</v>
      </c>
      <c r="H25" s="1">
        <v>0.5</v>
      </c>
      <c r="I25" s="8" t="s">
        <v>4</v>
      </c>
      <c r="J25" s="5">
        <v>0</v>
      </c>
      <c r="K25" s="7">
        <f t="shared" si="0"/>
        <v>0</v>
      </c>
    </row>
    <row r="26" spans="1:11" x14ac:dyDescent="0.25">
      <c r="A26" s="4">
        <v>131</v>
      </c>
      <c r="B26" s="4" t="s">
        <v>31</v>
      </c>
      <c r="C26" s="4" t="s">
        <v>13</v>
      </c>
      <c r="D26" s="4" t="s">
        <v>40</v>
      </c>
      <c r="E26" s="6">
        <v>0.8</v>
      </c>
      <c r="F26" s="5">
        <v>71</v>
      </c>
      <c r="G26" s="7">
        <f t="shared" si="1"/>
        <v>0.35072233999744318</v>
      </c>
      <c r="H26" s="1">
        <v>1.5</v>
      </c>
      <c r="I26" s="8" t="s">
        <v>5</v>
      </c>
      <c r="J26" s="5">
        <v>0</v>
      </c>
      <c r="K26" s="7">
        <f t="shared" si="0"/>
        <v>0</v>
      </c>
    </row>
    <row r="27" spans="1:11" x14ac:dyDescent="0.25">
      <c r="A27" s="4">
        <v>132</v>
      </c>
      <c r="B27" s="4" t="s">
        <v>31</v>
      </c>
      <c r="C27" s="4" t="s">
        <v>13</v>
      </c>
      <c r="D27" s="4" t="s">
        <v>35</v>
      </c>
      <c r="E27" s="6">
        <v>0.95</v>
      </c>
      <c r="F27" s="5">
        <v>51</v>
      </c>
      <c r="G27" s="7">
        <f t="shared" si="1"/>
        <v>0.36933484082069779</v>
      </c>
      <c r="H27" s="1">
        <v>1.5</v>
      </c>
      <c r="I27" s="8" t="s">
        <v>5</v>
      </c>
      <c r="J27" s="5">
        <v>0</v>
      </c>
      <c r="K27" s="7">
        <f t="shared" si="0"/>
        <v>0</v>
      </c>
    </row>
    <row r="28" spans="1:11" x14ac:dyDescent="0.25">
      <c r="A28" s="4">
        <v>133</v>
      </c>
      <c r="B28" s="4" t="s">
        <v>31</v>
      </c>
      <c r="C28" s="4" t="s">
        <v>13</v>
      </c>
      <c r="D28" s="4" t="s">
        <v>40</v>
      </c>
      <c r="E28" s="6">
        <v>0.7</v>
      </c>
      <c r="F28" s="5">
        <v>120</v>
      </c>
      <c r="G28" s="7">
        <f t="shared" si="1"/>
        <v>0.32476165580820548</v>
      </c>
      <c r="H28" s="1">
        <v>3</v>
      </c>
      <c r="I28" s="8" t="s">
        <v>5</v>
      </c>
      <c r="J28" s="5">
        <v>0</v>
      </c>
      <c r="K28" s="7">
        <f t="shared" si="0"/>
        <v>0</v>
      </c>
    </row>
    <row r="29" spans="1:11" x14ac:dyDescent="0.25">
      <c r="A29" s="4">
        <v>134</v>
      </c>
      <c r="B29" s="4" t="s">
        <v>31</v>
      </c>
      <c r="C29" s="4" t="s">
        <v>13</v>
      </c>
      <c r="D29" s="4" t="s">
        <v>35</v>
      </c>
      <c r="E29" s="6">
        <v>0.5</v>
      </c>
      <c r="F29" s="5">
        <v>48</v>
      </c>
      <c r="G29" s="7">
        <f t="shared" si="1"/>
        <v>0.37296159184050337</v>
      </c>
      <c r="H29" s="1">
        <v>0.5</v>
      </c>
      <c r="I29" s="8" t="s">
        <v>4</v>
      </c>
      <c r="J29" s="5">
        <v>0</v>
      </c>
      <c r="K29" s="7">
        <f t="shared" si="0"/>
        <v>0</v>
      </c>
    </row>
    <row r="30" spans="1:11" x14ac:dyDescent="0.25">
      <c r="A30" s="4">
        <v>135</v>
      </c>
      <c r="B30" s="4" t="s">
        <v>31</v>
      </c>
      <c r="C30" s="4" t="s">
        <v>13</v>
      </c>
      <c r="D30" s="4" t="s">
        <v>34</v>
      </c>
      <c r="E30" s="6">
        <v>0.8</v>
      </c>
      <c r="F30" s="5">
        <v>21</v>
      </c>
      <c r="G30" s="7">
        <f t="shared" si="1"/>
        <v>0.43062255242977826</v>
      </c>
      <c r="H30" s="1">
        <v>0.5</v>
      </c>
      <c r="I30" s="8" t="s">
        <v>3</v>
      </c>
      <c r="J30" s="5">
        <v>0</v>
      </c>
      <c r="K30" s="7">
        <f t="shared" si="0"/>
        <v>0</v>
      </c>
    </row>
    <row r="31" spans="1:11" x14ac:dyDescent="0.25">
      <c r="A31" s="4">
        <v>136</v>
      </c>
      <c r="B31" s="4" t="s">
        <v>31</v>
      </c>
      <c r="C31" s="4" t="s">
        <v>13</v>
      </c>
      <c r="D31" s="4" t="s">
        <v>40</v>
      </c>
      <c r="E31" s="6">
        <v>0.9</v>
      </c>
      <c r="F31" s="5">
        <v>46</v>
      </c>
      <c r="G31" s="7">
        <f t="shared" si="1"/>
        <v>0.37555048683059694</v>
      </c>
      <c r="H31" s="1">
        <v>0.5</v>
      </c>
      <c r="I31" s="8" t="s">
        <v>5</v>
      </c>
      <c r="J31" s="5">
        <v>0</v>
      </c>
      <c r="K31" s="7">
        <f t="shared" si="0"/>
        <v>0</v>
      </c>
    </row>
    <row r="32" spans="1:11" x14ac:dyDescent="0.25">
      <c r="A32" s="4">
        <v>137</v>
      </c>
      <c r="B32" s="4" t="s">
        <v>31</v>
      </c>
      <c r="C32" s="4" t="s">
        <v>13</v>
      </c>
      <c r="D32" s="4" t="s">
        <v>35</v>
      </c>
      <c r="E32" s="6">
        <v>0.5</v>
      </c>
      <c r="F32" s="5">
        <v>23</v>
      </c>
      <c r="G32" s="7">
        <f t="shared" si="1"/>
        <v>0.42341881428904443</v>
      </c>
      <c r="H32" s="1">
        <v>1</v>
      </c>
      <c r="I32" s="8" t="s">
        <v>4</v>
      </c>
      <c r="J32" s="5">
        <v>3</v>
      </c>
      <c r="K32" s="7">
        <f t="shared" si="0"/>
        <v>13.043478260869565</v>
      </c>
    </row>
    <row r="33" spans="1:11" x14ac:dyDescent="0.25">
      <c r="A33" s="4">
        <v>138</v>
      </c>
      <c r="B33" s="4" t="s">
        <v>31</v>
      </c>
      <c r="C33" s="4" t="s">
        <v>13</v>
      </c>
      <c r="D33" s="4" t="s">
        <v>40</v>
      </c>
      <c r="E33" s="6">
        <v>0.4</v>
      </c>
      <c r="F33" s="5">
        <v>62</v>
      </c>
      <c r="G33" s="7">
        <f t="shared" si="1"/>
        <v>0.35811594904856747</v>
      </c>
      <c r="H33" s="1">
        <v>3.75</v>
      </c>
      <c r="I33" s="8" t="s">
        <v>5</v>
      </c>
      <c r="J33" s="5">
        <v>12</v>
      </c>
      <c r="K33" s="7">
        <f t="shared" si="0"/>
        <v>19.35483870967742</v>
      </c>
    </row>
    <row r="34" spans="1:11" x14ac:dyDescent="0.25">
      <c r="A34" s="4">
        <v>140</v>
      </c>
      <c r="B34" s="4" t="s">
        <v>31</v>
      </c>
      <c r="C34" s="4" t="s">
        <v>13</v>
      </c>
      <c r="D34" s="4" t="s">
        <v>36</v>
      </c>
      <c r="E34" s="6">
        <v>0.4</v>
      </c>
      <c r="F34" s="5">
        <v>20</v>
      </c>
      <c r="G34" s="7">
        <f t="shared" si="1"/>
        <v>0.43458798967609363</v>
      </c>
      <c r="H34" s="1">
        <v>2</v>
      </c>
      <c r="I34" s="8" t="s">
        <v>4</v>
      </c>
      <c r="J34" s="5">
        <v>0</v>
      </c>
      <c r="K34" s="7">
        <f t="shared" si="0"/>
        <v>0</v>
      </c>
    </row>
    <row r="35" spans="1:11" x14ac:dyDescent="0.25">
      <c r="A35" s="4">
        <v>141</v>
      </c>
      <c r="B35" s="4" t="s">
        <v>31</v>
      </c>
      <c r="C35" s="4" t="s">
        <v>13</v>
      </c>
      <c r="D35" s="4" t="s">
        <v>38</v>
      </c>
      <c r="E35" s="6">
        <v>0.3</v>
      </c>
      <c r="F35" s="5">
        <v>1</v>
      </c>
      <c r="G35" s="7">
        <f t="shared" si="1"/>
        <v>1</v>
      </c>
      <c r="H35" s="1">
        <v>0.5</v>
      </c>
      <c r="I35" s="8" t="s">
        <v>3</v>
      </c>
      <c r="J35" s="5">
        <v>0</v>
      </c>
      <c r="K35" s="7">
        <f t="shared" si="0"/>
        <v>0</v>
      </c>
    </row>
    <row r="36" spans="1:11" x14ac:dyDescent="0.25">
      <c r="A36" s="4">
        <v>142</v>
      </c>
      <c r="B36" s="4" t="s">
        <v>31</v>
      </c>
      <c r="C36" s="4" t="s">
        <v>13</v>
      </c>
      <c r="D36" s="4" t="s">
        <v>40</v>
      </c>
      <c r="E36" s="6">
        <v>0.3</v>
      </c>
      <c r="F36" s="5">
        <v>5</v>
      </c>
      <c r="G36" s="7">
        <f t="shared" si="1"/>
        <v>0.588591910067779</v>
      </c>
      <c r="H36" s="1">
        <v>0.5</v>
      </c>
      <c r="I36" s="8" t="s">
        <v>5</v>
      </c>
      <c r="J36" s="5">
        <v>0</v>
      </c>
      <c r="K36" s="7">
        <f t="shared" si="0"/>
        <v>0</v>
      </c>
    </row>
    <row r="37" spans="1:11" x14ac:dyDescent="0.25">
      <c r="A37" s="4">
        <v>177</v>
      </c>
      <c r="B37" s="4" t="s">
        <v>25</v>
      </c>
      <c r="C37" s="4" t="s">
        <v>11</v>
      </c>
      <c r="D37" s="4" t="s">
        <v>36</v>
      </c>
      <c r="E37" s="6">
        <v>0.4</v>
      </c>
      <c r="F37" s="5">
        <v>29</v>
      </c>
      <c r="G37" s="7">
        <f t="shared" si="1"/>
        <v>0.40610819244218488</v>
      </c>
      <c r="H37" s="1">
        <v>1</v>
      </c>
      <c r="I37" s="8" t="s">
        <v>3</v>
      </c>
      <c r="J37" s="5">
        <v>8</v>
      </c>
      <c r="K37" s="7">
        <f t="shared" si="0"/>
        <v>27.586206896551722</v>
      </c>
    </row>
    <row r="38" spans="1:11" x14ac:dyDescent="0.25">
      <c r="A38" s="4">
        <v>178</v>
      </c>
      <c r="B38" s="4" t="s">
        <v>25</v>
      </c>
      <c r="C38" s="4" t="s">
        <v>11</v>
      </c>
      <c r="D38" s="4" t="s">
        <v>36</v>
      </c>
      <c r="E38" s="6">
        <v>0.5</v>
      </c>
      <c r="F38" s="5">
        <v>9</v>
      </c>
      <c r="G38" s="7">
        <f t="shared" si="1"/>
        <v>0.51170721912445838</v>
      </c>
      <c r="H38" s="1">
        <v>0.5</v>
      </c>
      <c r="I38" s="8" t="s">
        <v>3</v>
      </c>
      <c r="J38" s="5">
        <v>0</v>
      </c>
      <c r="K38" s="7">
        <f t="shared" si="0"/>
        <v>0</v>
      </c>
    </row>
    <row r="39" spans="1:11" x14ac:dyDescent="0.25">
      <c r="A39" s="4">
        <v>179</v>
      </c>
      <c r="B39" s="4" t="s">
        <v>26</v>
      </c>
      <c r="C39" s="4" t="s">
        <v>18</v>
      </c>
      <c r="D39" s="4" t="s">
        <v>36</v>
      </c>
      <c r="E39" s="6">
        <v>0.3</v>
      </c>
      <c r="F39" s="8">
        <v>21</v>
      </c>
      <c r="G39" s="7">
        <f t="shared" si="1"/>
        <v>0.43062255242977826</v>
      </c>
      <c r="H39" s="1">
        <v>1</v>
      </c>
      <c r="I39" s="8" t="s">
        <v>5</v>
      </c>
      <c r="J39" s="5">
        <v>6</v>
      </c>
      <c r="K39" s="7">
        <f t="shared" si="0"/>
        <v>28.571428571428573</v>
      </c>
    </row>
    <row r="40" spans="1:11" x14ac:dyDescent="0.25">
      <c r="A40" s="4">
        <v>180</v>
      </c>
      <c r="B40" s="4" t="s">
        <v>31</v>
      </c>
      <c r="C40" s="4" t="s">
        <v>13</v>
      </c>
      <c r="D40" s="4" t="s">
        <v>40</v>
      </c>
      <c r="E40" s="6">
        <v>0.6</v>
      </c>
      <c r="F40" s="5">
        <v>39</v>
      </c>
      <c r="G40" s="7">
        <f t="shared" si="1"/>
        <v>0.38594174660414898</v>
      </c>
      <c r="H40" s="1">
        <v>1</v>
      </c>
      <c r="I40" s="8" t="s">
        <v>5</v>
      </c>
      <c r="J40" s="5">
        <v>0</v>
      </c>
      <c r="K40" s="7">
        <f t="shared" si="0"/>
        <v>0</v>
      </c>
    </row>
    <row r="41" spans="1:11" x14ac:dyDescent="0.25">
      <c r="A41" s="4">
        <v>181</v>
      </c>
      <c r="B41" s="4" t="s">
        <v>31</v>
      </c>
      <c r="C41" s="4" t="s">
        <v>13</v>
      </c>
      <c r="D41" s="4" t="s">
        <v>35</v>
      </c>
      <c r="E41" s="6">
        <v>0.4</v>
      </c>
      <c r="F41" s="5">
        <v>22</v>
      </c>
      <c r="G41" s="7">
        <f t="shared" si="1"/>
        <v>0.42690843466773182</v>
      </c>
      <c r="H41" s="1">
        <v>0.5</v>
      </c>
      <c r="I41" s="8" t="s">
        <v>5</v>
      </c>
      <c r="J41" s="5">
        <v>0</v>
      </c>
      <c r="K41" s="7">
        <f t="shared" si="0"/>
        <v>0</v>
      </c>
    </row>
    <row r="42" spans="1:11" x14ac:dyDescent="0.25">
      <c r="A42" s="4">
        <v>182</v>
      </c>
      <c r="B42" s="4" t="s">
        <v>31</v>
      </c>
      <c r="C42" s="4" t="s">
        <v>13</v>
      </c>
      <c r="D42" s="4" t="s">
        <v>35</v>
      </c>
      <c r="E42" s="6">
        <v>0.4</v>
      </c>
      <c r="F42" s="5">
        <v>20</v>
      </c>
      <c r="G42" s="7">
        <f t="shared" si="1"/>
        <v>0.43458798967609363</v>
      </c>
      <c r="H42" s="1">
        <v>1</v>
      </c>
      <c r="I42" s="8" t="s">
        <v>4</v>
      </c>
      <c r="J42" s="5">
        <v>4</v>
      </c>
      <c r="K42" s="7">
        <f t="shared" si="0"/>
        <v>20</v>
      </c>
    </row>
    <row r="43" spans="1:11" x14ac:dyDescent="0.25">
      <c r="A43" s="4">
        <v>183</v>
      </c>
      <c r="B43" s="4" t="s">
        <v>28</v>
      </c>
      <c r="C43" s="4" t="s">
        <v>13</v>
      </c>
      <c r="D43" s="4" t="s">
        <v>40</v>
      </c>
      <c r="E43" s="6">
        <v>0.7</v>
      </c>
      <c r="F43" s="5">
        <v>37</v>
      </c>
      <c r="G43" s="7">
        <f t="shared" si="1"/>
        <v>0.38937751292231187</v>
      </c>
      <c r="H43" s="1">
        <v>1</v>
      </c>
      <c r="I43" s="8" t="s">
        <v>5</v>
      </c>
      <c r="J43" s="5">
        <v>0</v>
      </c>
      <c r="K43" s="7">
        <f t="shared" si="0"/>
        <v>0</v>
      </c>
    </row>
    <row r="44" spans="1:11" x14ac:dyDescent="0.25">
      <c r="A44" s="21" t="s">
        <v>21</v>
      </c>
      <c r="B44" s="22"/>
      <c r="C44" s="22"/>
      <c r="D44" s="22"/>
      <c r="E44" s="22"/>
      <c r="F44" s="22"/>
      <c r="G44" s="22"/>
      <c r="H44" s="22"/>
      <c r="I44" s="22"/>
      <c r="J44" s="22"/>
      <c r="K44" s="23"/>
    </row>
    <row r="45" spans="1:11" x14ac:dyDescent="0.25">
      <c r="A45" s="24"/>
      <c r="B45" s="25"/>
      <c r="C45" s="25"/>
      <c r="D45" s="25"/>
      <c r="E45" s="25"/>
      <c r="F45" s="25"/>
      <c r="G45" s="25"/>
      <c r="H45" s="25"/>
      <c r="I45" s="25"/>
      <c r="J45" s="25"/>
      <c r="K45" s="26"/>
    </row>
    <row r="47" spans="1:11" s="27" customFormat="1" x14ac:dyDescent="0.25">
      <c r="A47" s="30" t="s">
        <v>44</v>
      </c>
      <c r="B47" s="28"/>
      <c r="D47" s="28"/>
    </row>
    <row r="48" spans="1:11" s="27" customFormat="1" ht="15.75" x14ac:dyDescent="0.25">
      <c r="A48" s="29" t="s">
        <v>43</v>
      </c>
      <c r="B48" s="28"/>
      <c r="D48" s="28"/>
    </row>
    <row r="49" spans="2:4" s="27" customFormat="1" x14ac:dyDescent="0.25">
      <c r="B49" s="28"/>
      <c r="D49" s="28"/>
    </row>
  </sheetData>
  <mergeCells count="1">
    <mergeCell ref="A44:K4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workbookViewId="0">
      <selection activeCell="C2" sqref="C2"/>
    </sheetView>
  </sheetViews>
  <sheetFormatPr defaultRowHeight="15" x14ac:dyDescent="0.25"/>
  <sheetData>
    <row r="1" spans="1:2" x14ac:dyDescent="0.25">
      <c r="A1" s="19" t="s">
        <v>12</v>
      </c>
      <c r="B1" s="19" t="s">
        <v>14</v>
      </c>
    </row>
    <row r="2" spans="1:2" x14ac:dyDescent="0.25">
      <c r="A2" s="4">
        <v>133</v>
      </c>
      <c r="B2" s="17">
        <v>0.32476165580820548</v>
      </c>
    </row>
    <row r="3" spans="1:2" x14ac:dyDescent="0.25">
      <c r="A3" s="4">
        <v>119</v>
      </c>
      <c r="B3" s="17">
        <v>0.34781867528634969</v>
      </c>
    </row>
    <row r="4" spans="1:2" x14ac:dyDescent="0.25">
      <c r="A4" s="4">
        <v>117</v>
      </c>
      <c r="B4" s="17">
        <v>0.34997677072898348</v>
      </c>
    </row>
    <row r="5" spans="1:2" x14ac:dyDescent="0.25">
      <c r="A5" s="4">
        <v>131</v>
      </c>
      <c r="B5" s="17">
        <v>0.35072233999744318</v>
      </c>
    </row>
    <row r="6" spans="1:2" x14ac:dyDescent="0.25">
      <c r="A6" s="4">
        <v>115</v>
      </c>
      <c r="B6" s="17">
        <v>0.35304390235601402</v>
      </c>
    </row>
    <row r="7" spans="1:2" x14ac:dyDescent="0.25">
      <c r="A7" s="4">
        <v>138</v>
      </c>
      <c r="B7" s="17">
        <v>0.35811594904856747</v>
      </c>
    </row>
    <row r="8" spans="1:2" x14ac:dyDescent="0.25">
      <c r="A8" s="4">
        <v>132</v>
      </c>
      <c r="B8" s="17">
        <v>0.36933484082069779</v>
      </c>
    </row>
    <row r="9" spans="1:2" x14ac:dyDescent="0.25">
      <c r="A9" s="4">
        <v>134</v>
      </c>
      <c r="B9" s="17">
        <v>0.37296159184050337</v>
      </c>
    </row>
    <row r="10" spans="1:2" x14ac:dyDescent="0.25">
      <c r="A10" s="4">
        <v>136</v>
      </c>
      <c r="B10" s="16">
        <v>0.37555048683059694</v>
      </c>
    </row>
    <row r="11" spans="1:2" x14ac:dyDescent="0.25">
      <c r="A11" s="4">
        <v>122</v>
      </c>
      <c r="B11" s="17">
        <v>0.38431089342012037</v>
      </c>
    </row>
    <row r="12" spans="1:2" x14ac:dyDescent="0.25">
      <c r="A12" s="4">
        <v>180</v>
      </c>
      <c r="B12" s="17">
        <v>0.38594174660414898</v>
      </c>
    </row>
    <row r="13" spans="1:2" x14ac:dyDescent="0.25">
      <c r="A13" s="4">
        <v>3</v>
      </c>
      <c r="B13" s="17">
        <v>0.38937751292231187</v>
      </c>
    </row>
    <row r="14" spans="1:2" x14ac:dyDescent="0.25">
      <c r="A14" s="4">
        <v>8</v>
      </c>
      <c r="B14" s="17">
        <v>0.38937751292231187</v>
      </c>
    </row>
    <row r="15" spans="1:2" x14ac:dyDescent="0.25">
      <c r="A15" s="4">
        <v>114</v>
      </c>
      <c r="B15" s="17">
        <v>0.38937751292231187</v>
      </c>
    </row>
    <row r="16" spans="1:2" x14ac:dyDescent="0.25">
      <c r="A16" s="4">
        <v>183</v>
      </c>
      <c r="B16" s="16">
        <v>0.38937751292231187</v>
      </c>
    </row>
    <row r="17" spans="1:2" x14ac:dyDescent="0.25">
      <c r="A17" s="4">
        <v>129</v>
      </c>
      <c r="B17" s="17">
        <v>0.39705954537956056</v>
      </c>
    </row>
    <row r="18" spans="1:2" x14ac:dyDescent="0.25">
      <c r="A18" s="4">
        <v>125</v>
      </c>
      <c r="B18" s="17">
        <v>0.39917769740502962</v>
      </c>
    </row>
    <row r="19" spans="1:2" x14ac:dyDescent="0.25">
      <c r="A19" s="4">
        <v>177</v>
      </c>
      <c r="B19" s="17">
        <v>0.40610819244218488</v>
      </c>
    </row>
    <row r="20" spans="1:2" x14ac:dyDescent="0.25">
      <c r="A20" s="4">
        <v>130</v>
      </c>
      <c r="B20" s="17">
        <v>0.41129180863066023</v>
      </c>
    </row>
    <row r="21" spans="1:2" x14ac:dyDescent="0.25">
      <c r="A21" s="4">
        <v>120</v>
      </c>
      <c r="B21" s="17">
        <v>0.41408324478622099</v>
      </c>
    </row>
    <row r="22" spans="1:2" x14ac:dyDescent="0.25">
      <c r="A22" s="4">
        <v>121</v>
      </c>
      <c r="B22" s="17">
        <v>0.42341881428904443</v>
      </c>
    </row>
    <row r="23" spans="1:2" x14ac:dyDescent="0.25">
      <c r="A23" s="4">
        <v>137</v>
      </c>
      <c r="B23" s="17">
        <v>0.42341881428904443</v>
      </c>
    </row>
    <row r="24" spans="1:2" x14ac:dyDescent="0.25">
      <c r="A24" s="4">
        <v>181</v>
      </c>
      <c r="B24" s="17">
        <v>0.42690843466773182</v>
      </c>
    </row>
    <row r="25" spans="1:2" x14ac:dyDescent="0.25">
      <c r="A25" s="4">
        <v>5</v>
      </c>
      <c r="B25" s="17">
        <v>0.43062255242977826</v>
      </c>
    </row>
    <row r="26" spans="1:2" x14ac:dyDescent="0.25">
      <c r="A26" s="4">
        <v>118</v>
      </c>
      <c r="B26" s="17">
        <v>0.43062255242977826</v>
      </c>
    </row>
    <row r="27" spans="1:2" x14ac:dyDescent="0.25">
      <c r="A27" s="4">
        <v>135</v>
      </c>
      <c r="B27" s="17">
        <v>0.43062255242977826</v>
      </c>
    </row>
    <row r="28" spans="1:2" x14ac:dyDescent="0.25">
      <c r="A28" s="4">
        <v>179</v>
      </c>
      <c r="B28" s="17">
        <v>0.43062255242977826</v>
      </c>
    </row>
    <row r="29" spans="1:2" x14ac:dyDescent="0.25">
      <c r="A29" s="4">
        <v>1</v>
      </c>
      <c r="B29" s="16">
        <v>0.43458798967609363</v>
      </c>
    </row>
    <row r="30" spans="1:2" x14ac:dyDescent="0.25">
      <c r="A30" s="4">
        <v>140</v>
      </c>
      <c r="B30" s="17">
        <v>0.43458798967609363</v>
      </c>
    </row>
    <row r="31" spans="1:2" x14ac:dyDescent="0.25">
      <c r="A31" s="4">
        <v>182</v>
      </c>
      <c r="B31" s="17">
        <v>0.43458798967609363</v>
      </c>
    </row>
    <row r="32" spans="1:2" x14ac:dyDescent="0.25">
      <c r="A32" s="4">
        <v>127</v>
      </c>
      <c r="B32" s="17">
        <v>0.44340539679225749</v>
      </c>
    </row>
    <row r="33" spans="1:2" x14ac:dyDescent="0.25">
      <c r="A33" s="4">
        <v>116</v>
      </c>
      <c r="B33" s="17">
        <v>0.4483402378845171</v>
      </c>
    </row>
    <row r="34" spans="1:2" x14ac:dyDescent="0.25">
      <c r="A34" s="4">
        <v>2</v>
      </c>
      <c r="B34" s="16">
        <v>0.48095855130519694</v>
      </c>
    </row>
    <row r="35" spans="1:2" x14ac:dyDescent="0.25">
      <c r="A35" s="4">
        <v>6</v>
      </c>
      <c r="B35" s="17">
        <v>0.48095855130519694</v>
      </c>
    </row>
    <row r="36" spans="1:2" x14ac:dyDescent="0.25">
      <c r="A36" s="4">
        <v>13</v>
      </c>
      <c r="B36" s="17">
        <v>0.5</v>
      </c>
    </row>
    <row r="37" spans="1:2" x14ac:dyDescent="0.25">
      <c r="A37" s="4">
        <v>178</v>
      </c>
      <c r="B37" s="17">
        <v>0.51170721912445838</v>
      </c>
    </row>
    <row r="38" spans="1:2" x14ac:dyDescent="0.25">
      <c r="A38" s="4">
        <v>142</v>
      </c>
      <c r="B38" s="17">
        <v>0.588591910067779</v>
      </c>
    </row>
    <row r="39" spans="1:2" x14ac:dyDescent="0.25">
      <c r="A39" s="4">
        <v>4</v>
      </c>
      <c r="B39" s="17">
        <v>0.6241963505817848</v>
      </c>
    </row>
    <row r="40" spans="1:2" x14ac:dyDescent="0.25">
      <c r="A40" s="4">
        <v>7</v>
      </c>
      <c r="B40" s="17">
        <v>0.67699249252884552</v>
      </c>
    </row>
    <row r="41" spans="1:2" x14ac:dyDescent="0.25">
      <c r="A41" s="4">
        <v>123</v>
      </c>
      <c r="B41" s="17">
        <v>0.76862178684024074</v>
      </c>
    </row>
    <row r="42" spans="1:2" x14ac:dyDescent="0.25">
      <c r="A42" s="4">
        <v>126</v>
      </c>
      <c r="B42" s="17">
        <v>1</v>
      </c>
    </row>
    <row r="43" spans="1:2" x14ac:dyDescent="0.25">
      <c r="A43" s="4">
        <v>141</v>
      </c>
      <c r="B43" s="17">
        <v>1</v>
      </c>
    </row>
    <row r="44" spans="1:2" x14ac:dyDescent="0.25">
      <c r="A44" s="20" t="s">
        <v>15</v>
      </c>
      <c r="B44" s="18">
        <f>AVERAGE(B2:B43)</f>
        <v>0.46146528884519117</v>
      </c>
    </row>
    <row r="45" spans="1:2" x14ac:dyDescent="0.25">
      <c r="A45" s="20" t="s">
        <v>16</v>
      </c>
      <c r="B45" s="18">
        <f>MEDIAN(B2:B43)</f>
        <v>0.42341881428904443</v>
      </c>
    </row>
    <row r="46" spans="1:2" x14ac:dyDescent="0.25">
      <c r="A46" s="20" t="s">
        <v>17</v>
      </c>
      <c r="B46" s="18">
        <f>MODE(B2:B43)</f>
        <v>0.38937751292231187</v>
      </c>
    </row>
  </sheetData>
  <sortState ref="A2:B43">
    <sortCondition ref="B1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English</vt:lpstr>
      <vt:lpstr>IF mediana-media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K</cp:lastModifiedBy>
  <dcterms:created xsi:type="dcterms:W3CDTF">2016-01-03T20:34:54Z</dcterms:created>
  <dcterms:modified xsi:type="dcterms:W3CDTF">2016-11-03T10:31:28Z</dcterms:modified>
</cp:coreProperties>
</file>