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Aqy\Research\Crellin AQY-RE-21-246.R1\In Copy-Edit\FINAL Files\"/>
    </mc:Choice>
  </mc:AlternateContent>
  <xr:revisionPtr revIDLastSave="0" documentId="8_{60BB249D-4C93-42A4-A82A-FBC8219375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ce Summary" sheetId="14" r:id="rId1"/>
    <sheet name="Au-alloy Standards" sheetId="15" r:id="rId2"/>
    <sheet name="STHEAD.1f" sheetId="16" r:id="rId3"/>
    <sheet name="STHEAD.2" sheetId="7" r:id="rId4"/>
    <sheet name="STHEAD.2a" sheetId="4" r:id="rId5"/>
    <sheet name="STHEAD.3" sheetId="5" r:id="rId6"/>
    <sheet name="STHEAD.4a_1" sheetId="18" r:id="rId7"/>
    <sheet name="STHEAD.4a_2" sheetId="10" r:id="rId8"/>
    <sheet name="STHEAD.6_1" sheetId="6" r:id="rId9"/>
    <sheet name="STHEAD.6_4" sheetId="11" r:id="rId10"/>
    <sheet name="STHEAD.8" sheetId="13" r:id="rId11"/>
    <sheet name="STHEAD.9" sheetId="17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7" l="1"/>
  <c r="I4" i="13" l="1"/>
  <c r="I5" i="13"/>
  <c r="I3" i="13"/>
  <c r="M63" i="15"/>
  <c r="L63" i="15"/>
  <c r="H63" i="15"/>
  <c r="G63" i="15"/>
  <c r="M62" i="15"/>
  <c r="L62" i="15"/>
  <c r="H62" i="15"/>
  <c r="G62" i="15"/>
  <c r="M61" i="15"/>
  <c r="L61" i="15"/>
  <c r="H61" i="15"/>
  <c r="G61" i="15"/>
  <c r="M60" i="15"/>
  <c r="L60" i="15"/>
  <c r="H60" i="15"/>
  <c r="G60" i="15"/>
  <c r="C63" i="15" l="1"/>
  <c r="B63" i="15"/>
  <c r="C62" i="15"/>
  <c r="B62" i="15"/>
  <c r="C61" i="15"/>
  <c r="B61" i="15"/>
  <c r="C60" i="15"/>
  <c r="B60" i="15"/>
  <c r="G25" i="7" l="1"/>
  <c r="G20" i="7"/>
  <c r="G4" i="7"/>
  <c r="G3" i="7"/>
</calcChain>
</file>

<file path=xl/sharedStrings.xml><?xml version="1.0" encoding="utf-8"?>
<sst xmlns="http://schemas.openxmlformats.org/spreadsheetml/2006/main" count="1103" uniqueCount="166">
  <si>
    <t>StHead-2a-1_Background</t>
  </si>
  <si>
    <t>Wt%</t>
  </si>
  <si>
    <t>Wt% Sigma</t>
  </si>
  <si>
    <t>Atomic %</t>
  </si>
  <si>
    <t>O</t>
  </si>
  <si>
    <t>Na</t>
  </si>
  <si>
    <t>Mg</t>
  </si>
  <si>
    <t>Al</t>
  </si>
  <si>
    <t>Si</t>
  </si>
  <si>
    <t>P</t>
  </si>
  <si>
    <t>S</t>
  </si>
  <si>
    <t>Cl</t>
  </si>
  <si>
    <t>K</t>
  </si>
  <si>
    <t>Ca</t>
  </si>
  <si>
    <t>Ti</t>
  </si>
  <si>
    <t>Fe</t>
  </si>
  <si>
    <t>Total</t>
  </si>
  <si>
    <t> </t>
  </si>
  <si>
    <t>Spectrum 5</t>
  </si>
  <si>
    <t>Cu</t>
  </si>
  <si>
    <t>Ag</t>
  </si>
  <si>
    <t>Au</t>
  </si>
  <si>
    <t>Spectrum 6</t>
  </si>
  <si>
    <t>Spectrum 7</t>
  </si>
  <si>
    <t>Spectrum 8</t>
  </si>
  <si>
    <t>Spectrum 20</t>
  </si>
  <si>
    <t>Spectrum 21</t>
  </si>
  <si>
    <t>Spectrum 22</t>
  </si>
  <si>
    <t>Spectrum 23</t>
  </si>
  <si>
    <t>Spectrum 24</t>
  </si>
  <si>
    <t>C</t>
  </si>
  <si>
    <t>Pb</t>
  </si>
  <si>
    <t>Spectrum 25</t>
  </si>
  <si>
    <t>Spectrum 26</t>
  </si>
  <si>
    <t>Spectrum 27</t>
  </si>
  <si>
    <t>Spectrum 28</t>
  </si>
  <si>
    <t>Zn</t>
  </si>
  <si>
    <t>Spectrum 29</t>
  </si>
  <si>
    <t>Spectrum 30</t>
  </si>
  <si>
    <t>As</t>
  </si>
  <si>
    <t>Spectrum 31</t>
  </si>
  <si>
    <t>Spectrum 32</t>
  </si>
  <si>
    <t>StHead-3-1a</t>
  </si>
  <si>
    <t>StHead-3-1b</t>
  </si>
  <si>
    <t>StHead-3-2</t>
  </si>
  <si>
    <t>StHead-3-3</t>
  </si>
  <si>
    <t>Spectrum 38</t>
  </si>
  <si>
    <t>Spectrum 39</t>
  </si>
  <si>
    <t>StHead-61-1a</t>
  </si>
  <si>
    <t>StHead-61-1b</t>
  </si>
  <si>
    <t>STHead-2-1</t>
  </si>
  <si>
    <t>Sn</t>
  </si>
  <si>
    <t>STHead-2-2</t>
  </si>
  <si>
    <t>STHead-2-3</t>
  </si>
  <si>
    <t>STHead-2-4</t>
  </si>
  <si>
    <t>Au-1</t>
  </si>
  <si>
    <t>Au-2</t>
  </si>
  <si>
    <t>Au-3</t>
  </si>
  <si>
    <t>Mean</t>
  </si>
  <si>
    <t>2 SD</t>
  </si>
  <si>
    <t>Certified</t>
  </si>
  <si>
    <t>n</t>
  </si>
  <si>
    <t>2SD</t>
  </si>
  <si>
    <t>2: Background</t>
  </si>
  <si>
    <t>Sthead.4A-1-1</t>
  </si>
  <si>
    <t>Cr</t>
  </si>
  <si>
    <t>Mn</t>
  </si>
  <si>
    <t>Sthead.4A-1-2</t>
  </si>
  <si>
    <t>Sthead.6-4-1</t>
  </si>
  <si>
    <t>Sthead.6-4-2</t>
  </si>
  <si>
    <t>Sthead.6-4-3</t>
  </si>
  <si>
    <t>StHead8-1</t>
  </si>
  <si>
    <t>StHead8-2</t>
  </si>
  <si>
    <t>StHead8-3</t>
  </si>
  <si>
    <t>StHead8-4</t>
  </si>
  <si>
    <t>StHead8-5</t>
  </si>
  <si>
    <t>Sthead.6-4-4</t>
  </si>
  <si>
    <t>4: Background</t>
  </si>
  <si>
    <t>3: Background</t>
  </si>
  <si>
    <t>Element</t>
  </si>
  <si>
    <t>-</t>
  </si>
  <si>
    <t>Sthead1F_01</t>
  </si>
  <si>
    <t>Sthead1F_02</t>
  </si>
  <si>
    <t>Location 4</t>
  </si>
  <si>
    <t>Sthead1F_03</t>
  </si>
  <si>
    <t>MAC1</t>
  </si>
  <si>
    <t>MAC2</t>
  </si>
  <si>
    <t>MAC3</t>
  </si>
  <si>
    <t>MAC1-01</t>
  </si>
  <si>
    <t>MAC1-02</t>
  </si>
  <si>
    <t>MAC1-03</t>
  </si>
  <si>
    <t>MAC1-04</t>
  </si>
  <si>
    <t>MAC1-05</t>
  </si>
  <si>
    <t>MAC1-06</t>
  </si>
  <si>
    <t>MAC1-07</t>
  </si>
  <si>
    <t>MAC1-08</t>
  </si>
  <si>
    <t>MAC2-01</t>
  </si>
  <si>
    <t>MAC2-02</t>
  </si>
  <si>
    <t>MAC2-03</t>
  </si>
  <si>
    <t>MAC2-04</t>
  </si>
  <si>
    <t>MAC2-05</t>
  </si>
  <si>
    <t>MAC2-06</t>
  </si>
  <si>
    <t>MAC2-07</t>
  </si>
  <si>
    <t>MAC3-01</t>
  </si>
  <si>
    <t>MAC3-02</t>
  </si>
  <si>
    <t>MAC3-03</t>
  </si>
  <si>
    <t>MAC3-04</t>
  </si>
  <si>
    <t>MAC3-05</t>
  </si>
  <si>
    <t>MAC3-06</t>
  </si>
  <si>
    <t>MAC3-07</t>
  </si>
  <si>
    <t>MAC1 Summary</t>
  </si>
  <si>
    <t>MAC2 Summary</t>
  </si>
  <si>
    <t>MAC3 Summary</t>
  </si>
  <si>
    <t>Location 9-1</t>
  </si>
  <si>
    <t>Location 9-2</t>
  </si>
  <si>
    <t>STHEAD.2</t>
  </si>
  <si>
    <t>STHEAD.2a</t>
  </si>
  <si>
    <t>STHEAD.3</t>
  </si>
  <si>
    <t>STHEAD.6(1)</t>
  </si>
  <si>
    <t>STHEAD.6(4)</t>
  </si>
  <si>
    <t>STHEAD.8</t>
  </si>
  <si>
    <t>Analysis No.</t>
  </si>
  <si>
    <t>Location (as shown on figures)</t>
  </si>
  <si>
    <t>Artefact &amp; Analysis No.</t>
  </si>
  <si>
    <t>1: Background</t>
  </si>
  <si>
    <t>Artefact/Element Measured</t>
  </si>
  <si>
    <t>1SD</t>
  </si>
  <si>
    <t>Mean Composition</t>
  </si>
  <si>
    <t>Au trace, qualitative only due to detector being obscured.</t>
  </si>
  <si>
    <t>Analysis 1</t>
  </si>
  <si>
    <t>Analysis 3</t>
  </si>
  <si>
    <t>Analysis 6</t>
  </si>
  <si>
    <t>Analysis 4</t>
  </si>
  <si>
    <t>Analysis 5</t>
  </si>
  <si>
    <t>Analysis 7</t>
  </si>
  <si>
    <t>Analysis 2</t>
  </si>
  <si>
    <t>Analysis 8</t>
  </si>
  <si>
    <r>
      <t>Analyses 1</t>
    </r>
    <r>
      <rPr>
        <b/>
        <sz val="11"/>
        <color theme="1"/>
        <rFont val="Calibri"/>
        <family val="2"/>
      </rPr>
      <t>–3</t>
    </r>
  </si>
  <si>
    <t>Location 1</t>
  </si>
  <si>
    <t>Location 2</t>
  </si>
  <si>
    <t>Location 5</t>
  </si>
  <si>
    <t>Location 3</t>
  </si>
  <si>
    <t>Location 6</t>
  </si>
  <si>
    <t>Location 7</t>
  </si>
  <si>
    <t>Location 8</t>
  </si>
  <si>
    <t>STHEAD.9</t>
  </si>
  <si>
    <t>StHead9-1</t>
  </si>
  <si>
    <t>StHead9-10</t>
  </si>
  <si>
    <t>StHead9-9</t>
  </si>
  <si>
    <t>StHead9-8</t>
  </si>
  <si>
    <t>StHead9-7</t>
  </si>
  <si>
    <t>StHead9-6</t>
  </si>
  <si>
    <t>StHead9-5</t>
  </si>
  <si>
    <t>StHead9-4</t>
  </si>
  <si>
    <t>#</t>
  </si>
  <si>
    <t>StHead9-3</t>
  </si>
  <si>
    <t>StHead9-2</t>
  </si>
  <si>
    <t>StHead9-11</t>
  </si>
  <si>
    <t>StHead9-12</t>
  </si>
  <si>
    <t>StHead9-13</t>
  </si>
  <si>
    <t>Sthead.4A-2-1</t>
  </si>
  <si>
    <t>Sthead.4A-3-1</t>
  </si>
  <si>
    <t>Sthead.4A-3-2</t>
  </si>
  <si>
    <t>Sb</t>
  </si>
  <si>
    <t>STHEAD.4a_1</t>
  </si>
  <si>
    <t>STHEAD.4a_2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</si>
</sst>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88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 applyFill="1" applyBorder="1"/>
    <xf numFmtId="164" fontId="3" fillId="0" borderId="0" xfId="0" applyNumberFormat="1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1" fontId="4" fillId="0" borderId="0" xfId="0" applyNumberFormat="1" applyFont="1"/>
    <xf numFmtId="164" fontId="0" fillId="0" borderId="0" xfId="0" applyNumberFormat="1"/>
    <xf numFmtId="1" fontId="2" fillId="0" borderId="0" xfId="0" applyNumberFormat="1" applyFont="1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1" xfId="0" applyBorder="1" applyAlignment="1">
      <alignment vertical="center" wrapText="1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0" xfId="0" applyFont="1"/>
    <xf numFmtId="164" fontId="4" fillId="0" borderId="0" xfId="0" applyNumberFormat="1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0" xfId="0" applyFont="1" applyBorder="1"/>
    <xf numFmtId="0" fontId="0" fillId="0" borderId="1" xfId="0" applyFont="1" applyBorder="1"/>
    <xf numFmtId="0" fontId="0" fillId="0" borderId="1" xfId="0" applyFont="1" applyBorder="1" applyAlignment="1">
      <alignment vertical="center" wrapText="1"/>
    </xf>
    <xf numFmtId="0" fontId="0" fillId="0" borderId="6" xfId="0" applyBorder="1"/>
    <xf numFmtId="164" fontId="0" fillId="0" borderId="0" xfId="0" applyNumberFormat="1" applyFont="1"/>
    <xf numFmtId="1" fontId="0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1" fontId="9" fillId="0" borderId="0" xfId="0" applyNumberFormat="1" applyFont="1" applyFill="1" applyBorder="1"/>
    <xf numFmtId="1" fontId="10" fillId="0" borderId="0" xfId="0" applyNumberFormat="1" applyFont="1"/>
    <xf numFmtId="1" fontId="5" fillId="0" borderId="0" xfId="0" applyNumberFormat="1" applyFont="1" applyFill="1" applyBorder="1"/>
    <xf numFmtId="1" fontId="11" fillId="0" borderId="0" xfId="0" applyNumberFormat="1" applyFont="1" applyFill="1" applyBorder="1"/>
    <xf numFmtId="1" fontId="12" fillId="0" borderId="0" xfId="0" applyNumberFormat="1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/>
    <xf numFmtId="0" fontId="0" fillId="0" borderId="0" xfId="0" applyFill="1" applyBorder="1"/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I72"/>
  <sheetViews>
    <sheetView tabSelected="1" workbookViewId="0"/>
  </sheetViews>
  <sheetFormatPr defaultRowHeight="15" x14ac:dyDescent="0.25"/>
  <cols>
    <col min="1" max="1" width="20.28515625" style="23" bestFit="1" customWidth="1"/>
    <col min="2" max="2" width="26.5703125" style="23" bestFit="1" customWidth="1"/>
    <col min="4" max="6" width="8.7109375" style="6"/>
  </cols>
  <sheetData>
    <row r="1" spans="1:9" s="65" customFormat="1" ht="15.75" thickBot="1" x14ac:dyDescent="0.3">
      <c r="A1" s="72" t="s">
        <v>123</v>
      </c>
      <c r="B1" s="72" t="s">
        <v>122</v>
      </c>
      <c r="C1" s="64" t="s">
        <v>79</v>
      </c>
      <c r="D1" s="71" t="s">
        <v>61</v>
      </c>
      <c r="E1" s="71" t="s">
        <v>58</v>
      </c>
      <c r="F1" s="71" t="s">
        <v>62</v>
      </c>
    </row>
    <row r="2" spans="1:9" ht="15.75" thickBot="1" x14ac:dyDescent="0.3">
      <c r="A2" s="54" t="s">
        <v>115</v>
      </c>
      <c r="B2" s="54"/>
      <c r="C2" s="36" t="s">
        <v>79</v>
      </c>
      <c r="D2" s="37" t="s">
        <v>61</v>
      </c>
      <c r="E2" s="48" t="s">
        <v>58</v>
      </c>
      <c r="F2" s="48" t="s">
        <v>62</v>
      </c>
    </row>
    <row r="3" spans="1:9" x14ac:dyDescent="0.25">
      <c r="A3" s="23" t="s">
        <v>129</v>
      </c>
      <c r="B3" s="23" t="s">
        <v>138</v>
      </c>
      <c r="C3" t="s">
        <v>19</v>
      </c>
      <c r="D3" s="6">
        <v>1</v>
      </c>
      <c r="E3" s="22">
        <v>75.045126353790593</v>
      </c>
      <c r="F3" s="6">
        <v>0.57999999999999996</v>
      </c>
    </row>
    <row r="4" spans="1:9" ht="15.75" thickBot="1" x14ac:dyDescent="0.3">
      <c r="A4" s="49"/>
      <c r="B4" s="49"/>
      <c r="C4" s="38" t="s">
        <v>51</v>
      </c>
      <c r="D4" s="42">
        <v>1</v>
      </c>
      <c r="E4" s="45">
        <v>24.954873646209389</v>
      </c>
      <c r="F4" s="42">
        <v>0.4</v>
      </c>
    </row>
    <row r="5" spans="1:9" ht="15.75" thickBot="1" x14ac:dyDescent="0.3">
      <c r="A5" s="50" t="s">
        <v>130</v>
      </c>
      <c r="B5" s="50" t="s">
        <v>138</v>
      </c>
      <c r="C5" s="39" t="s">
        <v>31</v>
      </c>
      <c r="D5" s="43">
        <v>1</v>
      </c>
      <c r="E5" s="46">
        <v>100</v>
      </c>
      <c r="F5" s="43">
        <v>1.36</v>
      </c>
      <c r="I5" s="31"/>
    </row>
    <row r="6" spans="1:9" ht="15.75" thickBot="1" x14ac:dyDescent="0.3">
      <c r="A6" s="24" t="s">
        <v>132</v>
      </c>
      <c r="B6" s="73" t="s">
        <v>138</v>
      </c>
      <c r="C6" t="s">
        <v>31</v>
      </c>
      <c r="D6" s="6">
        <v>1</v>
      </c>
      <c r="E6" s="22">
        <v>100</v>
      </c>
      <c r="F6" s="6">
        <v>1.66</v>
      </c>
      <c r="I6" s="31"/>
    </row>
    <row r="7" spans="1:9" ht="15.75" thickBot="1" x14ac:dyDescent="0.3">
      <c r="A7" s="54" t="s">
        <v>116</v>
      </c>
      <c r="B7" s="54"/>
      <c r="C7" s="36" t="s">
        <v>79</v>
      </c>
      <c r="D7" s="37" t="s">
        <v>61</v>
      </c>
      <c r="E7" s="37" t="s">
        <v>58</v>
      </c>
      <c r="F7" s="37" t="s">
        <v>62</v>
      </c>
      <c r="I7" s="31"/>
    </row>
    <row r="8" spans="1:9" x14ac:dyDescent="0.25">
      <c r="A8" s="23" t="s">
        <v>135</v>
      </c>
      <c r="B8" s="23" t="s">
        <v>139</v>
      </c>
      <c r="C8" t="s">
        <v>19</v>
      </c>
      <c r="D8" s="6">
        <v>2</v>
      </c>
      <c r="E8" s="22">
        <v>1.94</v>
      </c>
      <c r="F8" s="22">
        <v>0.31112698372208053</v>
      </c>
    </row>
    <row r="9" spans="1:9" x14ac:dyDescent="0.25">
      <c r="C9" t="s">
        <v>20</v>
      </c>
      <c r="D9" s="6">
        <v>2</v>
      </c>
      <c r="E9" s="22">
        <v>12.36</v>
      </c>
      <c r="F9" s="22">
        <v>2.5738686835190334</v>
      </c>
    </row>
    <row r="10" spans="1:9" ht="15.75" thickBot="1" x14ac:dyDescent="0.3">
      <c r="A10" s="49"/>
      <c r="B10" s="49"/>
      <c r="C10" s="38" t="s">
        <v>21</v>
      </c>
      <c r="D10" s="42">
        <v>2</v>
      </c>
      <c r="E10" s="45">
        <v>85.7</v>
      </c>
      <c r="F10" s="45">
        <v>2.8849956672411023</v>
      </c>
    </row>
    <row r="11" spans="1:9" x14ac:dyDescent="0.25">
      <c r="A11" s="23" t="s">
        <v>130</v>
      </c>
      <c r="B11" s="23" t="s">
        <v>141</v>
      </c>
      <c r="C11" t="s">
        <v>19</v>
      </c>
      <c r="D11" s="6">
        <v>2</v>
      </c>
      <c r="E11" s="22">
        <v>1.7149999999999999</v>
      </c>
      <c r="F11" s="22">
        <v>1.4142135623730963E-2</v>
      </c>
    </row>
    <row r="12" spans="1:9" x14ac:dyDescent="0.25">
      <c r="C12" t="s">
        <v>20</v>
      </c>
      <c r="D12" s="6">
        <v>2</v>
      </c>
      <c r="E12" s="22">
        <v>13.315</v>
      </c>
      <c r="F12" s="22">
        <v>1.0323759005323601</v>
      </c>
    </row>
    <row r="13" spans="1:9" ht="15.75" thickBot="1" x14ac:dyDescent="0.3">
      <c r="A13" s="49"/>
      <c r="B13" s="49"/>
      <c r="C13" s="38" t="s">
        <v>21</v>
      </c>
      <c r="D13" s="42">
        <v>2</v>
      </c>
      <c r="E13" s="45">
        <v>84.965000000000003</v>
      </c>
      <c r="F13" s="45">
        <v>1.0323759005323649</v>
      </c>
    </row>
    <row r="14" spans="1:9" x14ac:dyDescent="0.25">
      <c r="A14" s="23" t="s">
        <v>132</v>
      </c>
      <c r="B14" s="23" t="s">
        <v>83</v>
      </c>
      <c r="C14" t="s">
        <v>19</v>
      </c>
      <c r="D14" s="6">
        <v>2</v>
      </c>
      <c r="E14" s="22">
        <v>2.355</v>
      </c>
      <c r="F14" s="22">
        <v>0.12727922061357835</v>
      </c>
    </row>
    <row r="15" spans="1:9" x14ac:dyDescent="0.25">
      <c r="C15" t="s">
        <v>20</v>
      </c>
      <c r="D15" s="6">
        <v>2</v>
      </c>
      <c r="E15" s="22">
        <v>4.8049999999999997</v>
      </c>
      <c r="F15" s="22">
        <v>2.3900209204105356</v>
      </c>
    </row>
    <row r="16" spans="1:9" ht="15.75" thickBot="1" x14ac:dyDescent="0.3">
      <c r="A16" s="49"/>
      <c r="B16" s="49"/>
      <c r="C16" s="38" t="s">
        <v>21</v>
      </c>
      <c r="D16" s="42">
        <v>2</v>
      </c>
      <c r="E16" s="45">
        <v>92.84</v>
      </c>
      <c r="F16" s="45">
        <v>2.5173001410241107</v>
      </c>
    </row>
    <row r="17" spans="1:6" x14ac:dyDescent="0.25">
      <c r="A17" s="23" t="s">
        <v>133</v>
      </c>
      <c r="B17" s="23" t="s">
        <v>140</v>
      </c>
      <c r="C17" t="s">
        <v>19</v>
      </c>
      <c r="D17" s="6">
        <v>2</v>
      </c>
      <c r="E17" s="22">
        <v>2.5099999999999998</v>
      </c>
      <c r="F17" s="22">
        <v>1.0748023074035558</v>
      </c>
    </row>
    <row r="18" spans="1:6" x14ac:dyDescent="0.25">
      <c r="C18" t="s">
        <v>20</v>
      </c>
      <c r="D18" s="6">
        <v>2</v>
      </c>
      <c r="E18" s="22">
        <v>4.9249999999999998</v>
      </c>
      <c r="F18" s="22">
        <v>0.38183766184073509</v>
      </c>
    </row>
    <row r="19" spans="1:6" ht="15.75" thickBot="1" x14ac:dyDescent="0.3">
      <c r="A19" s="49"/>
      <c r="B19" s="49"/>
      <c r="C19" s="38" t="s">
        <v>21</v>
      </c>
      <c r="D19" s="42">
        <v>2</v>
      </c>
      <c r="E19" s="45">
        <v>92.56</v>
      </c>
      <c r="F19" s="45">
        <v>1.4424978336205514</v>
      </c>
    </row>
    <row r="20" spans="1:6" ht="15.75" thickBot="1" x14ac:dyDescent="0.3">
      <c r="A20" s="50" t="s">
        <v>131</v>
      </c>
      <c r="B20" s="50" t="s">
        <v>142</v>
      </c>
      <c r="C20" s="39" t="s">
        <v>31</v>
      </c>
      <c r="D20" s="43">
        <v>2</v>
      </c>
      <c r="E20" s="46">
        <v>100</v>
      </c>
      <c r="F20" s="46">
        <v>8.4852813742388913E-2</v>
      </c>
    </row>
    <row r="21" spans="1:6" x14ac:dyDescent="0.25">
      <c r="A21" s="23" t="s">
        <v>134</v>
      </c>
      <c r="B21" s="23" t="s">
        <v>143</v>
      </c>
      <c r="C21" t="s">
        <v>19</v>
      </c>
      <c r="D21" s="6">
        <v>2</v>
      </c>
      <c r="E21" s="22">
        <v>21.82</v>
      </c>
      <c r="F21" s="22">
        <v>3.7335238046649719</v>
      </c>
    </row>
    <row r="22" spans="1:6" ht="15.75" thickBot="1" x14ac:dyDescent="0.3">
      <c r="A22" s="49"/>
      <c r="B22" s="49"/>
      <c r="C22" s="38" t="s">
        <v>21</v>
      </c>
      <c r="D22" s="42">
        <v>2</v>
      </c>
      <c r="E22" s="45">
        <v>78.180000000000007</v>
      </c>
      <c r="F22" s="45">
        <v>3.7335238046649719</v>
      </c>
    </row>
    <row r="23" spans="1:6" x14ac:dyDescent="0.25">
      <c r="A23" s="23" t="s">
        <v>136</v>
      </c>
      <c r="B23" s="23" t="s">
        <v>144</v>
      </c>
      <c r="C23" t="s">
        <v>19</v>
      </c>
      <c r="D23" s="6">
        <v>5</v>
      </c>
      <c r="E23" s="22">
        <v>37.803999999999995</v>
      </c>
      <c r="F23" s="22">
        <v>50.111760296361567</v>
      </c>
    </row>
    <row r="24" spans="1:6" x14ac:dyDescent="0.25">
      <c r="C24" t="s">
        <v>36</v>
      </c>
      <c r="D24" s="6">
        <v>5</v>
      </c>
      <c r="E24" s="22">
        <v>2.65</v>
      </c>
      <c r="F24" s="22">
        <v>6.6193655285079993</v>
      </c>
    </row>
    <row r="25" spans="1:6" x14ac:dyDescent="0.25">
      <c r="C25" t="s">
        <v>39</v>
      </c>
      <c r="D25" s="6">
        <v>5</v>
      </c>
      <c r="E25" s="22">
        <v>0.51200000000000001</v>
      </c>
      <c r="F25" s="22">
        <v>1.024</v>
      </c>
    </row>
    <row r="26" spans="1:6" ht="15.75" thickBot="1" x14ac:dyDescent="0.3">
      <c r="A26" s="24"/>
      <c r="B26" s="24"/>
      <c r="C26" s="18" t="s">
        <v>21</v>
      </c>
      <c r="D26" s="44">
        <v>5</v>
      </c>
      <c r="E26" s="47">
        <v>59.037999999999997</v>
      </c>
      <c r="F26" s="47">
        <v>58.661603114814397</v>
      </c>
    </row>
    <row r="27" spans="1:6" ht="15.75" thickBot="1" x14ac:dyDescent="0.3">
      <c r="A27" s="54" t="s">
        <v>117</v>
      </c>
      <c r="B27" s="54"/>
      <c r="C27" s="36" t="s">
        <v>79</v>
      </c>
      <c r="D27" s="37" t="s">
        <v>61</v>
      </c>
      <c r="E27" s="48" t="s">
        <v>58</v>
      </c>
      <c r="F27" s="48" t="s">
        <v>62</v>
      </c>
    </row>
    <row r="28" spans="1:6" x14ac:dyDescent="0.25">
      <c r="A28" s="23" t="s">
        <v>129</v>
      </c>
      <c r="B28" s="23" t="s">
        <v>139</v>
      </c>
      <c r="C28" s="34" t="s">
        <v>19</v>
      </c>
      <c r="D28" s="40">
        <v>2</v>
      </c>
      <c r="E28" s="41">
        <v>7.43</v>
      </c>
      <c r="F28" s="41">
        <v>1.074802307403552</v>
      </c>
    </row>
    <row r="29" spans="1:6" x14ac:dyDescent="0.25">
      <c r="C29" s="34" t="s">
        <v>20</v>
      </c>
      <c r="D29" s="40">
        <v>2</v>
      </c>
      <c r="E29" s="41">
        <v>12.059999999999999</v>
      </c>
      <c r="F29" s="41">
        <v>1.9516147160748722</v>
      </c>
    </row>
    <row r="30" spans="1:6" ht="15.75" thickBot="1" x14ac:dyDescent="0.3">
      <c r="A30" s="49"/>
      <c r="B30" s="49"/>
      <c r="C30" s="51" t="s">
        <v>21</v>
      </c>
      <c r="D30" s="52">
        <v>2</v>
      </c>
      <c r="E30" s="53">
        <v>80.509999999999991</v>
      </c>
      <c r="F30" s="53">
        <v>3.0264170234784245</v>
      </c>
    </row>
    <row r="31" spans="1:6" ht="15.75" thickBot="1" x14ac:dyDescent="0.3">
      <c r="A31" s="49" t="s">
        <v>135</v>
      </c>
      <c r="B31" s="49" t="s">
        <v>139</v>
      </c>
      <c r="C31" s="51" t="s">
        <v>31</v>
      </c>
      <c r="D31" s="52">
        <v>1</v>
      </c>
      <c r="E31" s="53">
        <v>100</v>
      </c>
      <c r="F31" s="53">
        <v>0.88</v>
      </c>
    </row>
    <row r="32" spans="1:6" ht="15.75" thickBot="1" x14ac:dyDescent="0.3">
      <c r="A32" s="24" t="s">
        <v>132</v>
      </c>
      <c r="B32" s="73" t="s">
        <v>138</v>
      </c>
      <c r="C32" s="34" t="s">
        <v>31</v>
      </c>
      <c r="D32" s="40">
        <v>2</v>
      </c>
      <c r="E32" s="41">
        <v>100</v>
      </c>
      <c r="F32" s="41">
        <v>1.3435028842544343</v>
      </c>
    </row>
    <row r="33" spans="1:6" s="31" customFormat="1" ht="15.75" thickBot="1" x14ac:dyDescent="0.3">
      <c r="A33" s="54" t="s">
        <v>164</v>
      </c>
      <c r="B33" s="54"/>
      <c r="C33" s="36" t="s">
        <v>79</v>
      </c>
      <c r="D33" s="37" t="s">
        <v>61</v>
      </c>
      <c r="E33" s="48" t="s">
        <v>58</v>
      </c>
      <c r="F33" s="48" t="s">
        <v>62</v>
      </c>
    </row>
    <row r="34" spans="1:6" s="31" customFormat="1" x14ac:dyDescent="0.25">
      <c r="A34" s="26" t="s">
        <v>129</v>
      </c>
      <c r="B34" s="23" t="s">
        <v>138</v>
      </c>
      <c r="C34" s="31" t="s">
        <v>19</v>
      </c>
      <c r="D34" s="6">
        <v>1</v>
      </c>
      <c r="E34" s="22">
        <v>72.92</v>
      </c>
      <c r="F34" s="22">
        <v>6.46</v>
      </c>
    </row>
    <row r="35" spans="1:6" s="31" customFormat="1" x14ac:dyDescent="0.25">
      <c r="A35" s="26"/>
      <c r="B35" s="26"/>
      <c r="C35" s="31" t="s">
        <v>36</v>
      </c>
      <c r="D35" s="6">
        <v>1</v>
      </c>
      <c r="E35" s="22">
        <v>25.39</v>
      </c>
      <c r="F35" s="22">
        <v>2.4</v>
      </c>
    </row>
    <row r="36" spans="1:6" s="31" customFormat="1" ht="15.75" thickBot="1" x14ac:dyDescent="0.3">
      <c r="A36" s="49"/>
      <c r="B36" s="49"/>
      <c r="C36" s="38" t="s">
        <v>51</v>
      </c>
      <c r="D36" s="42">
        <v>1</v>
      </c>
      <c r="E36" s="45">
        <v>1.69</v>
      </c>
      <c r="F36" s="45">
        <v>0.26</v>
      </c>
    </row>
    <row r="37" spans="1:6" s="31" customFormat="1" x14ac:dyDescent="0.25">
      <c r="A37" s="26" t="s">
        <v>135</v>
      </c>
      <c r="B37" s="23" t="s">
        <v>138</v>
      </c>
      <c r="C37" s="31" t="s">
        <v>36</v>
      </c>
      <c r="D37" s="6">
        <v>1</v>
      </c>
      <c r="E37" s="22">
        <v>62.37</v>
      </c>
      <c r="F37" s="22">
        <v>4.9800000000000004</v>
      </c>
    </row>
    <row r="38" spans="1:6" s="31" customFormat="1" x14ac:dyDescent="0.25">
      <c r="A38" s="26"/>
      <c r="B38" s="26"/>
      <c r="C38" s="31" t="s">
        <v>19</v>
      </c>
      <c r="D38" s="6">
        <v>1</v>
      </c>
      <c r="E38" s="22">
        <v>32.020000000000003</v>
      </c>
      <c r="F38" s="22">
        <v>2.5</v>
      </c>
    </row>
    <row r="39" spans="1:6" s="31" customFormat="1" x14ac:dyDescent="0.25">
      <c r="A39" s="26"/>
      <c r="B39" s="26"/>
      <c r="C39" s="31" t="s">
        <v>51</v>
      </c>
      <c r="D39" s="6">
        <v>1</v>
      </c>
      <c r="E39" s="22">
        <v>3.09</v>
      </c>
      <c r="F39" s="22">
        <v>0.32</v>
      </c>
    </row>
    <row r="40" spans="1:6" s="31" customFormat="1" ht="15.75" thickBot="1" x14ac:dyDescent="0.3">
      <c r="A40" s="49"/>
      <c r="B40" s="49"/>
      <c r="C40" s="38" t="s">
        <v>20</v>
      </c>
      <c r="D40" s="42">
        <v>1</v>
      </c>
      <c r="E40" s="45">
        <v>1.59</v>
      </c>
      <c r="F40" s="45">
        <v>0.24</v>
      </c>
    </row>
    <row r="41" spans="1:6" s="31" customFormat="1" x14ac:dyDescent="0.25">
      <c r="A41" s="26" t="s">
        <v>130</v>
      </c>
      <c r="B41" s="23" t="s">
        <v>138</v>
      </c>
      <c r="C41" s="31" t="s">
        <v>19</v>
      </c>
      <c r="D41" s="6">
        <v>2</v>
      </c>
      <c r="E41" s="22">
        <v>67.525000000000006</v>
      </c>
      <c r="F41" s="22">
        <v>0.8343860018001108</v>
      </c>
    </row>
    <row r="42" spans="1:6" s="31" customFormat="1" x14ac:dyDescent="0.25">
      <c r="A42" s="26"/>
      <c r="B42" s="26"/>
      <c r="C42" s="31" t="s">
        <v>36</v>
      </c>
      <c r="D42" s="6">
        <v>2</v>
      </c>
      <c r="E42" s="22">
        <v>24.9</v>
      </c>
      <c r="F42" s="22">
        <v>1.3010764773832448</v>
      </c>
    </row>
    <row r="43" spans="1:6" s="31" customFormat="1" x14ac:dyDescent="0.25">
      <c r="A43" s="26"/>
      <c r="B43" s="26"/>
      <c r="C43" s="31" t="s">
        <v>51</v>
      </c>
      <c r="D43" s="6">
        <v>2</v>
      </c>
      <c r="E43" s="22">
        <v>2.2450000000000001</v>
      </c>
      <c r="F43" s="22">
        <v>2.5597265478953006</v>
      </c>
    </row>
    <row r="44" spans="1:6" s="31" customFormat="1" x14ac:dyDescent="0.25">
      <c r="A44" s="26"/>
      <c r="B44" s="26"/>
      <c r="C44" s="31" t="s">
        <v>7</v>
      </c>
      <c r="D44" s="6">
        <v>2</v>
      </c>
      <c r="E44" s="22">
        <v>3.2850000000000001</v>
      </c>
      <c r="F44" s="22">
        <v>3.1536962440920027</v>
      </c>
    </row>
    <row r="45" spans="1:6" s="31" customFormat="1" x14ac:dyDescent="0.25">
      <c r="A45" s="26"/>
      <c r="B45" s="26"/>
      <c r="C45" s="31" t="s">
        <v>15</v>
      </c>
      <c r="D45" s="6">
        <v>2</v>
      </c>
      <c r="E45" s="22">
        <v>1.81</v>
      </c>
      <c r="F45" s="22">
        <v>0.7919595949289322</v>
      </c>
    </row>
    <row r="46" spans="1:6" s="31" customFormat="1" ht="15.75" thickBot="1" x14ac:dyDescent="0.3">
      <c r="A46" s="24"/>
      <c r="B46" s="24"/>
      <c r="C46" s="31" t="s">
        <v>163</v>
      </c>
      <c r="D46" s="6">
        <v>2</v>
      </c>
      <c r="E46" s="22">
        <v>0.23499999999999999</v>
      </c>
      <c r="F46" s="22">
        <v>0.66468037431535465</v>
      </c>
    </row>
    <row r="47" spans="1:6" s="31" customFormat="1" ht="15.75" thickBot="1" x14ac:dyDescent="0.3">
      <c r="A47" s="54" t="s">
        <v>165</v>
      </c>
      <c r="B47" s="54"/>
      <c r="C47" s="36" t="s">
        <v>79</v>
      </c>
      <c r="D47" s="37" t="s">
        <v>61</v>
      </c>
      <c r="E47" s="48" t="s">
        <v>58</v>
      </c>
      <c r="F47" s="48" t="s">
        <v>62</v>
      </c>
    </row>
    <row r="48" spans="1:6" s="31" customFormat="1" x14ac:dyDescent="0.25">
      <c r="A48" s="23" t="s">
        <v>129</v>
      </c>
      <c r="B48" s="23" t="s">
        <v>138</v>
      </c>
      <c r="C48" t="s">
        <v>65</v>
      </c>
      <c r="D48" s="6">
        <v>2</v>
      </c>
      <c r="E48" s="22">
        <v>15.33</v>
      </c>
      <c r="F48" s="22">
        <v>1.216223663640861</v>
      </c>
    </row>
    <row r="49" spans="1:9" s="31" customFormat="1" x14ac:dyDescent="0.25">
      <c r="A49" s="23"/>
      <c r="B49" s="23"/>
      <c r="C49" s="31" t="s">
        <v>66</v>
      </c>
      <c r="D49" s="6">
        <v>2</v>
      </c>
      <c r="E49" s="22">
        <v>0.53</v>
      </c>
      <c r="F49" s="22">
        <v>0.25455844122715704</v>
      </c>
    </row>
    <row r="50" spans="1:9" s="31" customFormat="1" ht="15.75" thickBot="1" x14ac:dyDescent="0.3">
      <c r="A50" s="24"/>
      <c r="B50" s="24"/>
      <c r="C50" s="18" t="s">
        <v>15</v>
      </c>
      <c r="D50" s="44">
        <v>2</v>
      </c>
      <c r="E50" s="47">
        <v>84.14</v>
      </c>
      <c r="F50" s="47">
        <v>1.4707821048680076</v>
      </c>
    </row>
    <row r="51" spans="1:9" ht="15.75" thickBot="1" x14ac:dyDescent="0.3">
      <c r="A51" s="54" t="s">
        <v>118</v>
      </c>
      <c r="B51" s="54"/>
      <c r="C51" s="36" t="s">
        <v>79</v>
      </c>
      <c r="D51" s="37" t="s">
        <v>61</v>
      </c>
      <c r="E51" s="48" t="s">
        <v>58</v>
      </c>
      <c r="F51" s="48" t="s">
        <v>62</v>
      </c>
    </row>
    <row r="52" spans="1:9" x14ac:dyDescent="0.25">
      <c r="A52" s="23" t="s">
        <v>129</v>
      </c>
      <c r="B52" s="23" t="s">
        <v>138</v>
      </c>
      <c r="C52" t="s">
        <v>19</v>
      </c>
      <c r="D52" s="6">
        <v>2</v>
      </c>
      <c r="E52" s="22">
        <v>1.7</v>
      </c>
      <c r="F52" s="22">
        <v>0.98994949366116858</v>
      </c>
    </row>
    <row r="53" spans="1:9" s="31" customFormat="1" x14ac:dyDescent="0.25">
      <c r="A53" s="23"/>
      <c r="B53" s="23"/>
      <c r="C53" s="31" t="s">
        <v>20</v>
      </c>
      <c r="D53" s="6">
        <v>2</v>
      </c>
      <c r="E53" s="22">
        <v>0.73</v>
      </c>
      <c r="F53" s="22">
        <v>0.31112698372208092</v>
      </c>
    </row>
    <row r="54" spans="1:9" ht="15.75" thickBot="1" x14ac:dyDescent="0.3">
      <c r="A54" s="24"/>
      <c r="B54" s="24"/>
      <c r="C54" t="s">
        <v>21</v>
      </c>
      <c r="D54" s="6">
        <v>2</v>
      </c>
      <c r="E54" s="22">
        <v>97.57</v>
      </c>
      <c r="F54" s="22">
        <v>0.67882250993909121</v>
      </c>
    </row>
    <row r="55" spans="1:9" ht="15.75" thickBot="1" x14ac:dyDescent="0.3">
      <c r="A55" s="54" t="s">
        <v>119</v>
      </c>
      <c r="B55" s="54"/>
      <c r="C55" s="36" t="s">
        <v>79</v>
      </c>
      <c r="D55" s="37" t="s">
        <v>61</v>
      </c>
      <c r="E55" s="48" t="s">
        <v>58</v>
      </c>
      <c r="F55" s="48" t="s">
        <v>62</v>
      </c>
    </row>
    <row r="56" spans="1:9" x14ac:dyDescent="0.25">
      <c r="A56" s="23" t="s">
        <v>137</v>
      </c>
      <c r="B56" s="23" t="s">
        <v>138</v>
      </c>
      <c r="C56" t="s">
        <v>19</v>
      </c>
      <c r="D56" s="6">
        <v>3</v>
      </c>
      <c r="E56" s="22">
        <v>7.6633333333333331</v>
      </c>
      <c r="F56" s="22">
        <v>0.79002109676472076</v>
      </c>
    </row>
    <row r="57" spans="1:9" x14ac:dyDescent="0.25">
      <c r="C57" t="s">
        <v>20</v>
      </c>
      <c r="D57" s="6">
        <v>3</v>
      </c>
      <c r="E57" s="22">
        <v>14.103333333333333</v>
      </c>
      <c r="F57" s="22">
        <v>1.3631336447074207</v>
      </c>
    </row>
    <row r="58" spans="1:9" ht="15.75" thickBot="1" x14ac:dyDescent="0.3">
      <c r="A58" s="24"/>
      <c r="B58" s="24"/>
      <c r="C58" t="s">
        <v>21</v>
      </c>
      <c r="D58" s="6">
        <v>3</v>
      </c>
      <c r="E58" s="22">
        <v>78.23</v>
      </c>
      <c r="F58" s="22">
        <v>2.148115453135615</v>
      </c>
    </row>
    <row r="59" spans="1:9" ht="15.75" thickBot="1" x14ac:dyDescent="0.3">
      <c r="A59" s="54" t="s">
        <v>120</v>
      </c>
      <c r="B59" s="54"/>
      <c r="C59" s="36" t="s">
        <v>79</v>
      </c>
      <c r="D59" s="37" t="s">
        <v>61</v>
      </c>
      <c r="E59" s="48" t="s">
        <v>58</v>
      </c>
      <c r="F59" s="48" t="s">
        <v>62</v>
      </c>
    </row>
    <row r="60" spans="1:9" x14ac:dyDescent="0.25">
      <c r="A60" s="23" t="s">
        <v>129</v>
      </c>
      <c r="B60" s="23" t="s">
        <v>138</v>
      </c>
      <c r="C60" t="s">
        <v>19</v>
      </c>
      <c r="D60" s="6">
        <v>1</v>
      </c>
      <c r="E60" s="22">
        <v>56.93</v>
      </c>
      <c r="F60" s="22">
        <v>0.9</v>
      </c>
    </row>
    <row r="61" spans="1:9" x14ac:dyDescent="0.25">
      <c r="C61" t="s">
        <v>36</v>
      </c>
      <c r="D61" s="6">
        <v>1</v>
      </c>
      <c r="E61" s="22">
        <v>41.09</v>
      </c>
      <c r="F61" s="22">
        <v>0.88</v>
      </c>
      <c r="I61" s="31"/>
    </row>
    <row r="62" spans="1:9" ht="15.75" thickBot="1" x14ac:dyDescent="0.3">
      <c r="A62" s="49"/>
      <c r="B62" s="49"/>
      <c r="C62" s="38" t="s">
        <v>51</v>
      </c>
      <c r="D62" s="42">
        <v>1</v>
      </c>
      <c r="E62" s="45">
        <v>1.99</v>
      </c>
      <c r="F62" s="45">
        <v>0.57999999999999996</v>
      </c>
      <c r="I62" s="31"/>
    </row>
    <row r="63" spans="1:9" x14ac:dyDescent="0.25">
      <c r="A63" s="23" t="s">
        <v>135</v>
      </c>
      <c r="B63" s="23" t="s">
        <v>138</v>
      </c>
      <c r="C63" t="s">
        <v>20</v>
      </c>
      <c r="D63" s="6">
        <v>1</v>
      </c>
      <c r="E63" s="22">
        <v>5.41</v>
      </c>
      <c r="F63" s="22">
        <v>0.78</v>
      </c>
      <c r="I63" s="31"/>
    </row>
    <row r="64" spans="1:9" ht="15.75" thickBot="1" x14ac:dyDescent="0.3">
      <c r="A64" s="49"/>
      <c r="B64" s="49"/>
      <c r="C64" s="38" t="s">
        <v>21</v>
      </c>
      <c r="D64" s="42">
        <v>1</v>
      </c>
      <c r="E64" s="45">
        <v>94.59</v>
      </c>
      <c r="F64" s="45">
        <v>0.78</v>
      </c>
      <c r="I64" s="31"/>
    </row>
    <row r="65" spans="1:9" ht="15.75" thickBot="1" x14ac:dyDescent="0.3">
      <c r="A65" s="55" t="s">
        <v>132</v>
      </c>
      <c r="B65" s="50" t="s">
        <v>138</v>
      </c>
      <c r="C65" s="39" t="s">
        <v>21</v>
      </c>
      <c r="D65" s="43">
        <v>1</v>
      </c>
      <c r="E65" s="46" t="s">
        <v>80</v>
      </c>
      <c r="F65" s="46" t="s">
        <v>80</v>
      </c>
      <c r="I65" s="31"/>
    </row>
    <row r="66" spans="1:9" x14ac:dyDescent="0.25">
      <c r="A66" s="23" t="s">
        <v>133</v>
      </c>
      <c r="B66" s="23" t="s">
        <v>138</v>
      </c>
      <c r="C66" s="31" t="s">
        <v>20</v>
      </c>
      <c r="D66" s="6">
        <v>1</v>
      </c>
      <c r="E66" s="22">
        <v>14.21</v>
      </c>
      <c r="F66" s="22">
        <v>0.8</v>
      </c>
      <c r="I66" s="31"/>
    </row>
    <row r="67" spans="1:9" ht="15.75" thickBot="1" x14ac:dyDescent="0.3">
      <c r="A67" s="24"/>
      <c r="B67" s="24"/>
      <c r="C67" s="31" t="s">
        <v>21</v>
      </c>
      <c r="D67" s="6">
        <v>1</v>
      </c>
      <c r="E67" s="22">
        <v>85.79</v>
      </c>
      <c r="F67" s="22">
        <v>0.8</v>
      </c>
      <c r="I67" s="31"/>
    </row>
    <row r="68" spans="1:9" ht="15.75" thickBot="1" x14ac:dyDescent="0.3">
      <c r="A68" s="54" t="s">
        <v>145</v>
      </c>
      <c r="B68" s="54"/>
      <c r="C68" s="36" t="s">
        <v>79</v>
      </c>
      <c r="D68" s="37" t="s">
        <v>61</v>
      </c>
      <c r="E68" s="48" t="s">
        <v>58</v>
      </c>
      <c r="F68" s="48" t="s">
        <v>62</v>
      </c>
    </row>
    <row r="69" spans="1:9" x14ac:dyDescent="0.25">
      <c r="A69" s="23" t="s">
        <v>129</v>
      </c>
      <c r="B69" s="23" t="s">
        <v>138</v>
      </c>
      <c r="C69" s="31" t="s">
        <v>19</v>
      </c>
      <c r="D69" s="6">
        <v>10</v>
      </c>
      <c r="E69" s="22">
        <v>2.1890000000000001</v>
      </c>
      <c r="F69" s="22">
        <v>0.69470697259908121</v>
      </c>
    </row>
    <row r="70" spans="1:9" x14ac:dyDescent="0.25">
      <c r="C70" s="31" t="s">
        <v>20</v>
      </c>
      <c r="D70" s="6">
        <v>10</v>
      </c>
      <c r="E70" s="22">
        <v>4.2439999999999998</v>
      </c>
      <c r="F70" s="22">
        <v>1.1923906891432718</v>
      </c>
    </row>
    <row r="71" spans="1:9" ht="15.75" thickBot="1" x14ac:dyDescent="0.3">
      <c r="A71" s="49"/>
      <c r="B71" s="49"/>
      <c r="C71" s="38" t="s">
        <v>21</v>
      </c>
      <c r="D71" s="42">
        <v>10</v>
      </c>
      <c r="E71" s="45">
        <v>93.566000000000003</v>
      </c>
      <c r="F71" s="45">
        <v>1.4926546076630651</v>
      </c>
    </row>
    <row r="72" spans="1:9" x14ac:dyDescent="0.25">
      <c r="A72" s="23" t="s">
        <v>135</v>
      </c>
      <c r="B72" s="23" t="s">
        <v>139</v>
      </c>
      <c r="C72" s="82" t="s">
        <v>19</v>
      </c>
      <c r="D72" s="6">
        <v>3</v>
      </c>
      <c r="E72" s="6">
        <v>100</v>
      </c>
      <c r="F72" s="6">
        <v>5.2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J60"/>
  <sheetViews>
    <sheetView workbookViewId="0"/>
  </sheetViews>
  <sheetFormatPr defaultRowHeight="15" x14ac:dyDescent="0.25"/>
  <cols>
    <col min="1" max="1" width="12.7109375" style="23" bestFit="1" customWidth="1"/>
    <col min="2" max="2" width="12.5703125" customWidth="1"/>
  </cols>
  <sheetData>
    <row r="1" spans="1:10" s="31" customFormat="1" x14ac:dyDescent="0.25">
      <c r="A1" s="74" t="s">
        <v>121</v>
      </c>
      <c r="B1" s="64" t="s">
        <v>125</v>
      </c>
      <c r="C1" s="64" t="s">
        <v>1</v>
      </c>
      <c r="D1" s="64" t="s">
        <v>126</v>
      </c>
      <c r="E1" s="64"/>
      <c r="F1" s="87" t="s">
        <v>127</v>
      </c>
      <c r="G1" s="87"/>
      <c r="H1" s="87"/>
      <c r="I1" s="87"/>
      <c r="J1" s="64"/>
    </row>
    <row r="2" spans="1:10" x14ac:dyDescent="0.25">
      <c r="A2" s="23">
        <v>1</v>
      </c>
      <c r="B2" t="s">
        <v>68</v>
      </c>
      <c r="C2" t="s">
        <v>1</v>
      </c>
      <c r="D2" t="s">
        <v>2</v>
      </c>
      <c r="F2" s="2"/>
      <c r="G2" s="19" t="s">
        <v>61</v>
      </c>
      <c r="H2" s="19" t="s">
        <v>58</v>
      </c>
      <c r="I2" s="19" t="s">
        <v>62</v>
      </c>
    </row>
    <row r="3" spans="1:10" x14ac:dyDescent="0.25">
      <c r="B3" t="s">
        <v>19</v>
      </c>
      <c r="C3">
        <v>7.52</v>
      </c>
      <c r="D3">
        <v>0.28999999999999998</v>
      </c>
      <c r="F3" s="2" t="s">
        <v>19</v>
      </c>
      <c r="G3" s="19">
        <v>3</v>
      </c>
      <c r="H3" s="20">
        <v>7.6633333333333331</v>
      </c>
      <c r="I3" s="20">
        <v>0.79002109676472076</v>
      </c>
    </row>
    <row r="4" spans="1:10" x14ac:dyDescent="0.25">
      <c r="B4" t="s">
        <v>20</v>
      </c>
      <c r="C4">
        <v>14.05</v>
      </c>
      <c r="D4">
        <v>0.4</v>
      </c>
      <c r="F4" s="2" t="s">
        <v>20</v>
      </c>
      <c r="G4" s="19">
        <v>3</v>
      </c>
      <c r="H4" s="20">
        <v>14.103333333333333</v>
      </c>
      <c r="I4" s="20">
        <v>1.3631336447074207</v>
      </c>
    </row>
    <row r="5" spans="1:10" x14ac:dyDescent="0.25">
      <c r="B5" t="s">
        <v>21</v>
      </c>
      <c r="C5">
        <v>78.430000000000007</v>
      </c>
      <c r="D5">
        <v>0.46</v>
      </c>
      <c r="F5" s="2" t="s">
        <v>21</v>
      </c>
      <c r="G5" s="19">
        <v>3</v>
      </c>
      <c r="H5" s="20">
        <v>78.23</v>
      </c>
      <c r="I5" s="20">
        <v>2.148115453135615</v>
      </c>
    </row>
    <row r="6" spans="1:10" x14ac:dyDescent="0.25">
      <c r="B6" t="s">
        <v>16</v>
      </c>
      <c r="C6">
        <v>100</v>
      </c>
    </row>
    <row r="8" spans="1:10" x14ac:dyDescent="0.25">
      <c r="A8" s="23">
        <v>2</v>
      </c>
      <c r="B8" t="s">
        <v>69</v>
      </c>
      <c r="C8" t="s">
        <v>1</v>
      </c>
      <c r="D8" t="s">
        <v>2</v>
      </c>
    </row>
    <row r="9" spans="1:10" x14ac:dyDescent="0.25">
      <c r="B9" t="s">
        <v>19</v>
      </c>
      <c r="C9">
        <v>8.11</v>
      </c>
      <c r="D9">
        <v>0.28000000000000003</v>
      </c>
    </row>
    <row r="10" spans="1:10" x14ac:dyDescent="0.25">
      <c r="B10" t="s">
        <v>20</v>
      </c>
      <c r="C10">
        <v>14.81</v>
      </c>
      <c r="D10">
        <v>0.39</v>
      </c>
    </row>
    <row r="11" spans="1:10" x14ac:dyDescent="0.25">
      <c r="B11" t="s">
        <v>21</v>
      </c>
      <c r="C11">
        <v>77.069999999999993</v>
      </c>
      <c r="D11">
        <v>0.45</v>
      </c>
    </row>
    <row r="12" spans="1:10" x14ac:dyDescent="0.25">
      <c r="B12" t="s">
        <v>16</v>
      </c>
      <c r="C12">
        <v>100</v>
      </c>
      <c r="E12" s="29"/>
    </row>
    <row r="13" spans="1:10" x14ac:dyDescent="0.25">
      <c r="E13" s="29"/>
    </row>
    <row r="14" spans="1:10" x14ac:dyDescent="0.25">
      <c r="A14" s="23">
        <v>3</v>
      </c>
      <c r="B14" t="s">
        <v>70</v>
      </c>
      <c r="C14" t="s">
        <v>1</v>
      </c>
      <c r="D14" t="s">
        <v>2</v>
      </c>
    </row>
    <row r="15" spans="1:10" x14ac:dyDescent="0.25">
      <c r="B15" t="s">
        <v>19</v>
      </c>
      <c r="C15">
        <v>7.36</v>
      </c>
      <c r="D15">
        <v>0.28999999999999998</v>
      </c>
    </row>
    <row r="16" spans="1:10" x14ac:dyDescent="0.25">
      <c r="B16" t="s">
        <v>20</v>
      </c>
      <c r="C16">
        <v>13.45</v>
      </c>
      <c r="D16">
        <v>0.4</v>
      </c>
    </row>
    <row r="17" spans="1:9" x14ac:dyDescent="0.25">
      <c r="B17" t="s">
        <v>21</v>
      </c>
      <c r="C17">
        <v>79.19</v>
      </c>
      <c r="D17">
        <v>0.46</v>
      </c>
    </row>
    <row r="18" spans="1:9" x14ac:dyDescent="0.25">
      <c r="B18" t="s">
        <v>16</v>
      </c>
      <c r="C18">
        <v>100</v>
      </c>
      <c r="D18" t="s">
        <v>17</v>
      </c>
    </row>
    <row r="19" spans="1:9" s="31" customFormat="1" ht="15.75" thickBot="1" x14ac:dyDescent="0.3">
      <c r="A19" s="24"/>
      <c r="B19" s="18"/>
      <c r="C19" s="18"/>
      <c r="D19" s="18"/>
      <c r="E19" s="18"/>
      <c r="F19" s="18"/>
      <c r="G19" s="18"/>
      <c r="H19" s="18"/>
      <c r="I19" s="18"/>
    </row>
    <row r="21" spans="1:9" x14ac:dyDescent="0.25">
      <c r="A21" s="23" t="s">
        <v>77</v>
      </c>
      <c r="B21" s="25" t="s">
        <v>76</v>
      </c>
      <c r="C21" s="25" t="s">
        <v>1</v>
      </c>
      <c r="D21" s="25" t="s">
        <v>2</v>
      </c>
    </row>
    <row r="22" spans="1:9" x14ac:dyDescent="0.25">
      <c r="B22" s="32" t="s">
        <v>30</v>
      </c>
      <c r="C22" s="32">
        <v>13.3</v>
      </c>
      <c r="D22" s="32">
        <v>0.98</v>
      </c>
    </row>
    <row r="23" spans="1:9" x14ac:dyDescent="0.25">
      <c r="B23" s="32" t="s">
        <v>4</v>
      </c>
      <c r="C23" s="32">
        <v>40.14</v>
      </c>
      <c r="D23" s="32">
        <v>0.52</v>
      </c>
    </row>
    <row r="24" spans="1:9" x14ac:dyDescent="0.25">
      <c r="B24" s="32" t="s">
        <v>5</v>
      </c>
      <c r="C24" s="32">
        <v>2.4900000000000002</v>
      </c>
      <c r="D24" s="32">
        <v>7.0000000000000007E-2</v>
      </c>
    </row>
    <row r="25" spans="1:9" x14ac:dyDescent="0.25">
      <c r="B25" s="32" t="s">
        <v>6</v>
      </c>
      <c r="C25" s="32">
        <v>2.31</v>
      </c>
      <c r="D25" s="32">
        <v>0.05</v>
      </c>
    </row>
    <row r="26" spans="1:9" x14ac:dyDescent="0.25">
      <c r="B26" s="32" t="s">
        <v>7</v>
      </c>
      <c r="C26" s="32">
        <v>6.42</v>
      </c>
      <c r="D26" s="32">
        <v>0.1</v>
      </c>
    </row>
    <row r="27" spans="1:9" x14ac:dyDescent="0.25">
      <c r="B27" s="32" t="s">
        <v>8</v>
      </c>
      <c r="C27" s="32">
        <v>18.059999999999999</v>
      </c>
      <c r="D27" s="32">
        <v>0.23</v>
      </c>
    </row>
    <row r="28" spans="1:9" x14ac:dyDescent="0.25">
      <c r="B28" s="32" t="s">
        <v>9</v>
      </c>
      <c r="C28" s="32">
        <v>0.3</v>
      </c>
      <c r="D28" s="32">
        <v>0.03</v>
      </c>
    </row>
    <row r="29" spans="1:9" x14ac:dyDescent="0.25">
      <c r="B29" s="32" t="s">
        <v>10</v>
      </c>
      <c r="C29" s="32">
        <v>0.54</v>
      </c>
      <c r="D29" s="32">
        <v>0.03</v>
      </c>
    </row>
    <row r="30" spans="1:9" x14ac:dyDescent="0.25">
      <c r="B30" s="32" t="s">
        <v>11</v>
      </c>
      <c r="C30" s="32">
        <v>0.43</v>
      </c>
      <c r="D30" s="32">
        <v>0.03</v>
      </c>
    </row>
    <row r="31" spans="1:9" x14ac:dyDescent="0.25">
      <c r="B31" s="32" t="s">
        <v>12</v>
      </c>
      <c r="C31" s="32">
        <v>0.78</v>
      </c>
      <c r="D31" s="32">
        <v>0.03</v>
      </c>
    </row>
    <row r="32" spans="1:9" x14ac:dyDescent="0.25">
      <c r="B32" s="32" t="s">
        <v>13</v>
      </c>
      <c r="C32" s="32">
        <v>7.18</v>
      </c>
      <c r="D32" s="32">
        <v>0.1</v>
      </c>
    </row>
    <row r="33" spans="2:4" x14ac:dyDescent="0.25">
      <c r="B33" s="32" t="s">
        <v>14</v>
      </c>
      <c r="C33" s="32">
        <v>0.43</v>
      </c>
      <c r="D33" s="32">
        <v>0.03</v>
      </c>
    </row>
    <row r="34" spans="2:4" x14ac:dyDescent="0.25">
      <c r="B34" s="32" t="s">
        <v>66</v>
      </c>
      <c r="C34" s="32">
        <v>0.2</v>
      </c>
      <c r="D34" s="32">
        <v>0.04</v>
      </c>
    </row>
    <row r="35" spans="2:4" x14ac:dyDescent="0.25">
      <c r="B35" s="32" t="s">
        <v>15</v>
      </c>
      <c r="C35" s="32">
        <v>7.42</v>
      </c>
      <c r="D35" s="32">
        <v>0.12</v>
      </c>
    </row>
    <row r="36" spans="2:4" x14ac:dyDescent="0.25">
      <c r="B36" s="32" t="s">
        <v>16</v>
      </c>
      <c r="C36" s="32">
        <v>100</v>
      </c>
      <c r="D36" s="32"/>
    </row>
    <row r="45" spans="2:4" x14ac:dyDescent="0.25">
      <c r="B45" s="25"/>
      <c r="C45" s="25"/>
      <c r="D45" s="25"/>
    </row>
    <row r="46" spans="2:4" x14ac:dyDescent="0.25">
      <c r="B46" s="30"/>
      <c r="C46" s="30"/>
      <c r="D46" s="30"/>
    </row>
    <row r="47" spans="2:4" x14ac:dyDescent="0.25">
      <c r="B47" s="30"/>
      <c r="C47" s="30"/>
      <c r="D47" s="30"/>
    </row>
    <row r="48" spans="2:4" x14ac:dyDescent="0.25">
      <c r="B48" s="30"/>
      <c r="C48" s="30"/>
      <c r="D48" s="30"/>
    </row>
    <row r="49" spans="2:4" x14ac:dyDescent="0.25">
      <c r="B49" s="30"/>
      <c r="C49" s="30"/>
      <c r="D49" s="30"/>
    </row>
    <row r="50" spans="2:4" x14ac:dyDescent="0.25">
      <c r="B50" s="30"/>
      <c r="C50" s="30"/>
      <c r="D50" s="30"/>
    </row>
    <row r="51" spans="2:4" x14ac:dyDescent="0.25">
      <c r="B51" s="30"/>
      <c r="C51" s="30"/>
      <c r="D51" s="30"/>
    </row>
    <row r="52" spans="2:4" x14ac:dyDescent="0.25">
      <c r="B52" s="30"/>
      <c r="C52" s="30"/>
      <c r="D52" s="30"/>
    </row>
    <row r="53" spans="2:4" x14ac:dyDescent="0.25">
      <c r="B53" s="30"/>
      <c r="C53" s="30"/>
      <c r="D53" s="30"/>
    </row>
    <row r="54" spans="2:4" x14ac:dyDescent="0.25">
      <c r="B54" s="30"/>
      <c r="C54" s="30"/>
      <c r="D54" s="30"/>
    </row>
    <row r="55" spans="2:4" x14ac:dyDescent="0.25">
      <c r="B55" s="30"/>
      <c r="C55" s="30"/>
      <c r="D55" s="30"/>
    </row>
    <row r="56" spans="2:4" x14ac:dyDescent="0.25">
      <c r="B56" s="30"/>
      <c r="C56" s="30"/>
      <c r="D56" s="30"/>
    </row>
    <row r="57" spans="2:4" x14ac:dyDescent="0.25">
      <c r="B57" s="30"/>
      <c r="C57" s="30"/>
      <c r="D57" s="30"/>
    </row>
    <row r="58" spans="2:4" x14ac:dyDescent="0.25">
      <c r="B58" s="30"/>
      <c r="C58" s="30"/>
      <c r="D58" s="30"/>
    </row>
    <row r="59" spans="2:4" x14ac:dyDescent="0.25">
      <c r="B59" s="30"/>
      <c r="C59" s="30"/>
      <c r="D59" s="30"/>
    </row>
    <row r="60" spans="2:4" x14ac:dyDescent="0.25">
      <c r="B60" s="30"/>
      <c r="C60" s="30"/>
      <c r="D60" s="30"/>
    </row>
  </sheetData>
  <mergeCells count="1">
    <mergeCell ref="F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79"/>
  <sheetViews>
    <sheetView workbookViewId="0"/>
  </sheetViews>
  <sheetFormatPr defaultRowHeight="15" x14ac:dyDescent="0.25"/>
  <cols>
    <col min="1" max="1" width="12.5703125" style="23" bestFit="1" customWidth="1"/>
    <col min="2" max="2" width="24.5703125" bestFit="1" customWidth="1"/>
    <col min="6" max="6" width="8.7109375" style="2"/>
    <col min="7" max="9" width="8.7109375" style="19"/>
  </cols>
  <sheetData>
    <row r="1" spans="1:11" s="31" customFormat="1" x14ac:dyDescent="0.25">
      <c r="A1" s="74" t="s">
        <v>121</v>
      </c>
      <c r="B1" s="64" t="s">
        <v>125</v>
      </c>
      <c r="C1" s="64" t="s">
        <v>1</v>
      </c>
      <c r="D1" s="64" t="s">
        <v>126</v>
      </c>
      <c r="E1" s="64"/>
      <c r="F1" s="87" t="s">
        <v>127</v>
      </c>
      <c r="G1" s="87"/>
      <c r="H1" s="87"/>
      <c r="I1" s="87"/>
      <c r="J1" s="64"/>
    </row>
    <row r="2" spans="1:11" x14ac:dyDescent="0.25">
      <c r="A2" s="23">
        <v>1</v>
      </c>
      <c r="B2" s="25" t="s">
        <v>71</v>
      </c>
      <c r="C2" s="25" t="s">
        <v>1</v>
      </c>
      <c r="D2" s="25" t="s">
        <v>2</v>
      </c>
      <c r="E2" s="33"/>
      <c r="F2" s="75" t="s">
        <v>71</v>
      </c>
      <c r="G2" s="77" t="s">
        <v>61</v>
      </c>
      <c r="H2" s="77" t="s">
        <v>1</v>
      </c>
      <c r="I2" s="77" t="s">
        <v>62</v>
      </c>
      <c r="J2" s="33"/>
      <c r="K2" s="33"/>
    </row>
    <row r="3" spans="1:11" x14ac:dyDescent="0.25">
      <c r="B3" s="32" t="s">
        <v>19</v>
      </c>
      <c r="C3" s="32">
        <v>56.93</v>
      </c>
      <c r="D3" s="32">
        <v>0.45</v>
      </c>
      <c r="E3" s="31"/>
      <c r="F3" s="76" t="s">
        <v>19</v>
      </c>
      <c r="G3" s="78">
        <v>1</v>
      </c>
      <c r="H3" s="78">
        <v>56.93</v>
      </c>
      <c r="I3" s="78">
        <f>D3*2</f>
        <v>0.9</v>
      </c>
    </row>
    <row r="4" spans="1:11" x14ac:dyDescent="0.25">
      <c r="B4" s="32" t="s">
        <v>36</v>
      </c>
      <c r="C4" s="32">
        <v>41.09</v>
      </c>
      <c r="D4" s="32">
        <v>0.44</v>
      </c>
      <c r="E4" s="31"/>
      <c r="F4" s="76" t="s">
        <v>36</v>
      </c>
      <c r="G4" s="78">
        <v>1</v>
      </c>
      <c r="H4" s="78">
        <v>41.09</v>
      </c>
      <c r="I4" s="78">
        <f t="shared" ref="I4:I5" si="0">D4*2</f>
        <v>0.88</v>
      </c>
    </row>
    <row r="5" spans="1:11" x14ac:dyDescent="0.25">
      <c r="B5" s="32" t="s">
        <v>51</v>
      </c>
      <c r="C5" s="32">
        <v>1.99</v>
      </c>
      <c r="D5" s="32">
        <v>0.28999999999999998</v>
      </c>
      <c r="E5" s="31"/>
      <c r="F5" s="76" t="s">
        <v>51</v>
      </c>
      <c r="G5" s="78">
        <v>1</v>
      </c>
      <c r="H5" s="78">
        <v>1.99</v>
      </c>
      <c r="I5" s="78">
        <f t="shared" si="0"/>
        <v>0.57999999999999996</v>
      </c>
    </row>
    <row r="6" spans="1:11" x14ac:dyDescent="0.25">
      <c r="B6" s="32" t="s">
        <v>16</v>
      </c>
      <c r="C6" s="32">
        <v>100</v>
      </c>
      <c r="D6" s="32" t="s">
        <v>17</v>
      </c>
      <c r="E6" s="31"/>
      <c r="F6" s="76" t="s">
        <v>16</v>
      </c>
      <c r="H6" s="78">
        <v>100</v>
      </c>
      <c r="I6" s="78" t="s">
        <v>17</v>
      </c>
      <c r="K6" s="14"/>
    </row>
    <row r="7" spans="1:11" s="31" customFormat="1" ht="15.75" thickBot="1" x14ac:dyDescent="0.3">
      <c r="A7" s="24"/>
      <c r="B7" s="21"/>
      <c r="C7" s="21"/>
      <c r="D7" s="21"/>
      <c r="E7" s="18"/>
      <c r="F7" s="17"/>
      <c r="G7" s="79"/>
      <c r="H7" s="79"/>
      <c r="I7" s="79"/>
    </row>
    <row r="8" spans="1:11" x14ac:dyDescent="0.25">
      <c r="B8" s="31"/>
      <c r="C8" s="31"/>
      <c r="D8" s="31"/>
      <c r="E8" s="31"/>
    </row>
    <row r="9" spans="1:11" x14ac:dyDescent="0.25">
      <c r="A9" s="23">
        <v>2</v>
      </c>
      <c r="B9" s="25" t="s">
        <v>72</v>
      </c>
      <c r="C9" s="25" t="s">
        <v>1</v>
      </c>
      <c r="D9" s="25" t="s">
        <v>2</v>
      </c>
      <c r="E9" s="33"/>
      <c r="F9" s="75" t="s">
        <v>72</v>
      </c>
      <c r="G9" s="77" t="s">
        <v>61</v>
      </c>
      <c r="H9" s="77" t="s">
        <v>1</v>
      </c>
      <c r="I9" s="77" t="s">
        <v>62</v>
      </c>
    </row>
    <row r="10" spans="1:11" x14ac:dyDescent="0.25">
      <c r="B10" s="80" t="s">
        <v>20</v>
      </c>
      <c r="C10" s="80">
        <v>5.41</v>
      </c>
      <c r="D10" s="80">
        <v>0.39</v>
      </c>
      <c r="E10" s="31"/>
      <c r="F10" s="76" t="s">
        <v>20</v>
      </c>
      <c r="G10" s="19">
        <v>1</v>
      </c>
      <c r="H10" s="78">
        <v>5.41</v>
      </c>
      <c r="I10" s="78">
        <v>0.78</v>
      </c>
    </row>
    <row r="11" spans="1:11" x14ac:dyDescent="0.25">
      <c r="B11" s="80" t="s">
        <v>21</v>
      </c>
      <c r="C11" s="80">
        <v>94.59</v>
      </c>
      <c r="D11" s="80">
        <v>0.39</v>
      </c>
      <c r="E11" s="31"/>
      <c r="F11" s="76" t="s">
        <v>21</v>
      </c>
      <c r="G11" s="19">
        <v>1</v>
      </c>
      <c r="H11" s="78">
        <v>94.59</v>
      </c>
      <c r="I11" s="78">
        <v>0.78</v>
      </c>
    </row>
    <row r="12" spans="1:11" x14ac:dyDescent="0.25">
      <c r="B12" s="80" t="s">
        <v>16</v>
      </c>
      <c r="C12" s="80">
        <v>100</v>
      </c>
      <c r="D12" s="80"/>
      <c r="E12" s="31"/>
      <c r="F12" s="76" t="s">
        <v>16</v>
      </c>
      <c r="H12" s="78">
        <v>100</v>
      </c>
      <c r="I12" s="78"/>
    </row>
    <row r="13" spans="1:11" s="31" customFormat="1" ht="15.75" thickBot="1" x14ac:dyDescent="0.3">
      <c r="A13" s="24"/>
      <c r="B13" s="21"/>
      <c r="C13" s="21"/>
      <c r="D13" s="21"/>
      <c r="E13" s="18"/>
      <c r="F13" s="17"/>
      <c r="G13" s="79"/>
      <c r="H13" s="79"/>
      <c r="I13" s="79"/>
    </row>
    <row r="14" spans="1:11" x14ac:dyDescent="0.25">
      <c r="B14" s="31"/>
      <c r="C14" s="31"/>
      <c r="D14" s="31"/>
      <c r="E14" s="31"/>
    </row>
    <row r="15" spans="1:11" x14ac:dyDescent="0.25">
      <c r="A15" s="23" t="s">
        <v>78</v>
      </c>
      <c r="B15" s="25" t="s">
        <v>73</v>
      </c>
      <c r="C15" s="25" t="s">
        <v>1</v>
      </c>
      <c r="D15" s="25" t="s">
        <v>2</v>
      </c>
      <c r="E15" s="33"/>
    </row>
    <row r="16" spans="1:11" x14ac:dyDescent="0.25">
      <c r="B16" s="32" t="s">
        <v>5</v>
      </c>
      <c r="C16" s="32">
        <v>3.87</v>
      </c>
      <c r="D16" s="32">
        <v>0.13</v>
      </c>
      <c r="E16" s="31"/>
    </row>
    <row r="17" spans="1:9" x14ac:dyDescent="0.25">
      <c r="B17" s="32" t="s">
        <v>6</v>
      </c>
      <c r="C17" s="32">
        <v>3.4</v>
      </c>
      <c r="D17" s="32">
        <v>0.1</v>
      </c>
      <c r="E17" s="31"/>
    </row>
    <row r="18" spans="1:9" x14ac:dyDescent="0.25">
      <c r="B18" s="32" t="s">
        <v>7</v>
      </c>
      <c r="C18" s="32">
        <v>13.07</v>
      </c>
      <c r="D18" s="32">
        <v>0.15</v>
      </c>
      <c r="E18" s="31"/>
    </row>
    <row r="19" spans="1:9" x14ac:dyDescent="0.25">
      <c r="B19" s="32" t="s">
        <v>8</v>
      </c>
      <c r="C19" s="32">
        <v>43.02</v>
      </c>
      <c r="D19" s="32">
        <v>0.24</v>
      </c>
      <c r="E19" s="31"/>
    </row>
    <row r="20" spans="1:9" x14ac:dyDescent="0.25">
      <c r="B20" s="32" t="s">
        <v>9</v>
      </c>
      <c r="C20" s="32">
        <v>0.54</v>
      </c>
      <c r="D20" s="32">
        <v>0.11</v>
      </c>
      <c r="E20" s="31"/>
    </row>
    <row r="21" spans="1:9" x14ac:dyDescent="0.25">
      <c r="B21" s="32" t="s">
        <v>10</v>
      </c>
      <c r="C21" s="32">
        <v>1.2</v>
      </c>
      <c r="D21" s="32">
        <v>0.1</v>
      </c>
      <c r="E21" s="31"/>
    </row>
    <row r="22" spans="1:9" x14ac:dyDescent="0.25">
      <c r="B22" s="32" t="s">
        <v>11</v>
      </c>
      <c r="C22" s="32">
        <v>1.43</v>
      </c>
      <c r="D22" s="32">
        <v>0.09</v>
      </c>
      <c r="E22" s="31"/>
    </row>
    <row r="23" spans="1:9" x14ac:dyDescent="0.25">
      <c r="B23" s="32" t="s">
        <v>12</v>
      </c>
      <c r="C23" s="32">
        <v>4.5999999999999996</v>
      </c>
      <c r="D23" s="32">
        <v>0.11</v>
      </c>
      <c r="E23" s="31"/>
    </row>
    <row r="24" spans="1:9" x14ac:dyDescent="0.25">
      <c r="B24" s="32" t="s">
        <v>13</v>
      </c>
      <c r="C24" s="32">
        <v>13.95</v>
      </c>
      <c r="D24" s="32">
        <v>0.16</v>
      </c>
      <c r="E24" s="31"/>
    </row>
    <row r="25" spans="1:9" x14ac:dyDescent="0.25">
      <c r="B25" s="32" t="s">
        <v>14</v>
      </c>
      <c r="C25" s="32">
        <v>1.85</v>
      </c>
      <c r="D25" s="32">
        <v>0.11</v>
      </c>
      <c r="E25" s="31"/>
    </row>
    <row r="26" spans="1:9" x14ac:dyDescent="0.25">
      <c r="B26" s="32" t="s">
        <v>15</v>
      </c>
      <c r="C26" s="32">
        <v>13.08</v>
      </c>
      <c r="D26" s="32">
        <v>0.22</v>
      </c>
      <c r="E26" s="31"/>
    </row>
    <row r="27" spans="1:9" x14ac:dyDescent="0.25">
      <c r="B27" s="32" t="s">
        <v>16</v>
      </c>
      <c r="C27" s="32">
        <v>100</v>
      </c>
      <c r="D27" s="32"/>
      <c r="E27" s="31"/>
    </row>
    <row r="28" spans="1:9" ht="15.75" thickBot="1" x14ac:dyDescent="0.3">
      <c r="A28" s="24"/>
      <c r="B28" s="18"/>
      <c r="C28" s="18"/>
      <c r="D28" s="18"/>
      <c r="E28" s="18"/>
      <c r="F28" s="17"/>
      <c r="G28" s="79"/>
      <c r="H28" s="79"/>
      <c r="I28" s="79"/>
    </row>
    <row r="29" spans="1:9" s="31" customFormat="1" x14ac:dyDescent="0.25">
      <c r="A29" s="23"/>
      <c r="F29" s="2"/>
      <c r="G29" s="19"/>
      <c r="H29" s="19"/>
      <c r="I29" s="19"/>
    </row>
    <row r="30" spans="1:9" x14ac:dyDescent="0.25">
      <c r="A30" s="23">
        <v>4</v>
      </c>
      <c r="B30" s="25" t="s">
        <v>74</v>
      </c>
      <c r="C30" s="25" t="s">
        <v>1</v>
      </c>
      <c r="D30" s="25" t="s">
        <v>2</v>
      </c>
      <c r="E30" s="33"/>
      <c r="F30" s="2" t="s">
        <v>128</v>
      </c>
    </row>
    <row r="31" spans="1:9" x14ac:dyDescent="0.25">
      <c r="B31" s="32" t="s">
        <v>30</v>
      </c>
      <c r="C31" s="32">
        <v>15.95</v>
      </c>
      <c r="D31" s="32">
        <v>1.89</v>
      </c>
      <c r="E31" s="31"/>
    </row>
    <row r="32" spans="1:9" x14ac:dyDescent="0.25">
      <c r="B32" s="32" t="s">
        <v>4</v>
      </c>
      <c r="C32" s="32">
        <v>32.78</v>
      </c>
      <c r="D32" s="32">
        <v>0.89</v>
      </c>
      <c r="E32" s="31"/>
    </row>
    <row r="33" spans="1:9" x14ac:dyDescent="0.25">
      <c r="B33" s="32" t="s">
        <v>5</v>
      </c>
      <c r="C33" s="32">
        <v>1.8</v>
      </c>
      <c r="D33" s="32">
        <v>0.11</v>
      </c>
      <c r="E33" s="31"/>
    </row>
    <row r="34" spans="1:9" x14ac:dyDescent="0.25">
      <c r="B34" s="32" t="s">
        <v>6</v>
      </c>
      <c r="C34" s="32">
        <v>2.46</v>
      </c>
      <c r="D34" s="32">
        <v>0.1</v>
      </c>
      <c r="E34" s="31"/>
    </row>
    <row r="35" spans="1:9" x14ac:dyDescent="0.25">
      <c r="B35" s="32" t="s">
        <v>7</v>
      </c>
      <c r="C35" s="32">
        <v>5.35</v>
      </c>
      <c r="D35" s="32">
        <v>0.16</v>
      </c>
      <c r="E35" s="31"/>
    </row>
    <row r="36" spans="1:9" x14ac:dyDescent="0.25">
      <c r="B36" s="32" t="s">
        <v>8</v>
      </c>
      <c r="C36" s="32">
        <v>17.399999999999999</v>
      </c>
      <c r="D36" s="32">
        <v>0.43</v>
      </c>
      <c r="E36" s="31"/>
    </row>
    <row r="37" spans="1:9" x14ac:dyDescent="0.25">
      <c r="B37" s="32" t="s">
        <v>9</v>
      </c>
      <c r="C37" s="32">
        <v>0.24</v>
      </c>
      <c r="D37" s="32">
        <v>0.06</v>
      </c>
      <c r="E37" s="31"/>
    </row>
    <row r="38" spans="1:9" x14ac:dyDescent="0.25">
      <c r="B38" s="32" t="s">
        <v>10</v>
      </c>
      <c r="C38" s="32">
        <v>0.54</v>
      </c>
      <c r="D38" s="32">
        <v>0.06</v>
      </c>
      <c r="E38" s="31"/>
    </row>
    <row r="39" spans="1:9" x14ac:dyDescent="0.25">
      <c r="B39" s="32" t="s">
        <v>11</v>
      </c>
      <c r="C39" s="32">
        <v>0.49</v>
      </c>
      <c r="D39" s="32">
        <v>0.05</v>
      </c>
      <c r="E39" s="31"/>
    </row>
    <row r="40" spans="1:9" x14ac:dyDescent="0.25">
      <c r="B40" s="32" t="s">
        <v>12</v>
      </c>
      <c r="C40" s="32">
        <v>1.63</v>
      </c>
      <c r="D40" s="32">
        <v>0.08</v>
      </c>
      <c r="E40" s="31"/>
    </row>
    <row r="41" spans="1:9" x14ac:dyDescent="0.25">
      <c r="B41" s="32" t="s">
        <v>13</v>
      </c>
      <c r="C41" s="32">
        <v>8.7200000000000006</v>
      </c>
      <c r="D41" s="32">
        <v>0.23</v>
      </c>
      <c r="E41" s="31"/>
    </row>
    <row r="42" spans="1:9" x14ac:dyDescent="0.25">
      <c r="B42" s="32" t="s">
        <v>14</v>
      </c>
      <c r="C42" s="32">
        <v>0.83</v>
      </c>
      <c r="D42" s="32">
        <v>7.0000000000000007E-2</v>
      </c>
      <c r="E42" s="31"/>
    </row>
    <row r="43" spans="1:9" x14ac:dyDescent="0.25">
      <c r="B43" s="32" t="s">
        <v>15</v>
      </c>
      <c r="C43" s="32">
        <v>10.5</v>
      </c>
      <c r="D43" s="32">
        <v>0.31</v>
      </c>
      <c r="E43" s="31"/>
    </row>
    <row r="44" spans="1:9" x14ac:dyDescent="0.25">
      <c r="B44" s="32" t="s">
        <v>19</v>
      </c>
      <c r="C44" s="32">
        <v>0.89</v>
      </c>
      <c r="D44" s="32">
        <v>0.2</v>
      </c>
      <c r="E44" s="31"/>
    </row>
    <row r="45" spans="1:9" x14ac:dyDescent="0.25">
      <c r="B45" s="32" t="s">
        <v>21</v>
      </c>
      <c r="C45" s="32">
        <v>0.42</v>
      </c>
      <c r="D45" s="32">
        <v>0.26</v>
      </c>
      <c r="E45" s="31"/>
    </row>
    <row r="46" spans="1:9" x14ac:dyDescent="0.25">
      <c r="B46" s="32" t="s">
        <v>16</v>
      </c>
      <c r="C46" s="32">
        <v>100</v>
      </c>
      <c r="D46" s="32"/>
      <c r="E46" s="31"/>
    </row>
    <row r="47" spans="1:9" s="31" customFormat="1" ht="15.75" thickBot="1" x14ac:dyDescent="0.3">
      <c r="A47" s="24"/>
      <c r="B47" s="21"/>
      <c r="C47" s="21"/>
      <c r="D47" s="21"/>
      <c r="E47" s="18"/>
      <c r="F47" s="17"/>
      <c r="G47" s="79"/>
      <c r="H47" s="79"/>
      <c r="I47" s="79"/>
    </row>
    <row r="48" spans="1:9" x14ac:dyDescent="0.25">
      <c r="B48" s="31"/>
      <c r="C48" s="31"/>
      <c r="D48" s="31"/>
      <c r="E48" s="31"/>
    </row>
    <row r="49" spans="1:11" x14ac:dyDescent="0.25">
      <c r="A49" s="23">
        <v>5</v>
      </c>
      <c r="B49" s="25" t="s">
        <v>75</v>
      </c>
      <c r="C49" s="25" t="s">
        <v>1</v>
      </c>
      <c r="D49" s="25" t="s">
        <v>2</v>
      </c>
      <c r="E49" s="33"/>
      <c r="F49" s="2" t="s">
        <v>75</v>
      </c>
      <c r="G49" s="77" t="s">
        <v>61</v>
      </c>
      <c r="H49" s="19" t="s">
        <v>1</v>
      </c>
      <c r="I49" s="19" t="s">
        <v>62</v>
      </c>
      <c r="J49" s="33"/>
      <c r="K49" s="33"/>
    </row>
    <row r="50" spans="1:11" x14ac:dyDescent="0.25">
      <c r="B50" s="32" t="s">
        <v>20</v>
      </c>
      <c r="C50" s="32">
        <v>14.21</v>
      </c>
      <c r="D50" s="32">
        <v>0.4</v>
      </c>
      <c r="E50" s="31"/>
      <c r="F50" s="2" t="s">
        <v>20</v>
      </c>
      <c r="G50" s="19">
        <v>1</v>
      </c>
      <c r="H50" s="19">
        <v>14.21</v>
      </c>
      <c r="I50" s="19">
        <v>0.8</v>
      </c>
    </row>
    <row r="51" spans="1:11" x14ac:dyDescent="0.25">
      <c r="B51" s="32" t="s">
        <v>21</v>
      </c>
      <c r="C51" s="32">
        <v>85.79</v>
      </c>
      <c r="D51" s="32">
        <v>0.4</v>
      </c>
      <c r="E51" s="31"/>
      <c r="F51" s="2" t="s">
        <v>21</v>
      </c>
      <c r="G51" s="19">
        <v>1</v>
      </c>
      <c r="H51" s="19">
        <v>85.79</v>
      </c>
      <c r="I51" s="19">
        <v>0.8</v>
      </c>
      <c r="K51" s="14"/>
    </row>
    <row r="52" spans="1:11" x14ac:dyDescent="0.25">
      <c r="B52" s="32" t="s">
        <v>16</v>
      </c>
      <c r="C52" s="32">
        <v>100</v>
      </c>
      <c r="D52" s="32" t="s">
        <v>17</v>
      </c>
      <c r="E52" s="31"/>
      <c r="F52" s="2" t="s">
        <v>16</v>
      </c>
      <c r="H52" s="19">
        <v>100</v>
      </c>
      <c r="I52" s="19" t="s">
        <v>17</v>
      </c>
      <c r="K52" s="14"/>
    </row>
    <row r="53" spans="1:11" x14ac:dyDescent="0.25">
      <c r="B53" s="32"/>
      <c r="C53" s="32"/>
      <c r="D53" s="32"/>
      <c r="E53" s="31"/>
      <c r="I53" s="78"/>
      <c r="K53" s="32"/>
    </row>
    <row r="54" spans="1:11" x14ac:dyDescent="0.25">
      <c r="B54" s="32"/>
      <c r="C54" s="32"/>
      <c r="D54" s="32"/>
      <c r="E54" s="31"/>
      <c r="K54" s="32"/>
    </row>
    <row r="55" spans="1:11" x14ac:dyDescent="0.25">
      <c r="B55" s="32"/>
      <c r="C55" s="32"/>
      <c r="D55" s="32"/>
      <c r="E55" s="31"/>
      <c r="K55" s="32"/>
    </row>
    <row r="56" spans="1:11" x14ac:dyDescent="0.25">
      <c r="B56" s="32"/>
      <c r="C56" s="32"/>
      <c r="D56" s="32"/>
      <c r="E56" s="31"/>
      <c r="K56" s="32"/>
    </row>
    <row r="57" spans="1:11" x14ac:dyDescent="0.25">
      <c r="B57" s="32"/>
      <c r="C57" s="32"/>
      <c r="D57" s="32"/>
      <c r="E57" s="31"/>
      <c r="K57" s="32"/>
    </row>
    <row r="58" spans="1:11" x14ac:dyDescent="0.25">
      <c r="B58" s="32"/>
      <c r="C58" s="32"/>
      <c r="D58" s="32"/>
      <c r="E58" s="31"/>
      <c r="K58" s="32"/>
    </row>
    <row r="59" spans="1:11" x14ac:dyDescent="0.25">
      <c r="B59" s="32"/>
      <c r="C59" s="32"/>
      <c r="D59" s="32"/>
      <c r="E59" s="31"/>
      <c r="K59" s="32"/>
    </row>
    <row r="60" spans="1:11" x14ac:dyDescent="0.25">
      <c r="B60" s="32"/>
      <c r="C60" s="32"/>
      <c r="D60" s="32"/>
      <c r="E60" s="31"/>
      <c r="K60" s="32"/>
    </row>
    <row r="61" spans="1:11" x14ac:dyDescent="0.25">
      <c r="B61" s="32"/>
      <c r="C61" s="32"/>
      <c r="D61" s="32"/>
      <c r="E61" s="31"/>
      <c r="K61" s="32"/>
    </row>
    <row r="62" spans="1:11" x14ac:dyDescent="0.25">
      <c r="B62" s="25"/>
      <c r="C62" s="25"/>
      <c r="D62" s="25"/>
      <c r="E62" s="33"/>
    </row>
    <row r="63" spans="1:11" x14ac:dyDescent="0.25">
      <c r="B63" s="32"/>
      <c r="C63" s="32"/>
      <c r="D63" s="32"/>
      <c r="E63" s="31"/>
    </row>
    <row r="64" spans="1:11" x14ac:dyDescent="0.25">
      <c r="B64" s="32"/>
      <c r="C64" s="32"/>
      <c r="D64" s="32"/>
      <c r="E64" s="31"/>
    </row>
    <row r="65" spans="2:5" x14ac:dyDescent="0.25">
      <c r="B65" s="32"/>
      <c r="C65" s="32"/>
      <c r="D65" s="32"/>
      <c r="E65" s="31"/>
    </row>
    <row r="66" spans="2:5" x14ac:dyDescent="0.25">
      <c r="B66" s="32"/>
      <c r="C66" s="32"/>
      <c r="D66" s="32"/>
      <c r="E66" s="31"/>
    </row>
    <row r="67" spans="2:5" x14ac:dyDescent="0.25">
      <c r="B67" s="32"/>
      <c r="C67" s="32"/>
      <c r="D67" s="32"/>
      <c r="E67" s="31"/>
    </row>
    <row r="68" spans="2:5" x14ac:dyDescent="0.25">
      <c r="B68" s="32"/>
      <c r="C68" s="32"/>
      <c r="D68" s="32"/>
      <c r="E68" s="31"/>
    </row>
    <row r="69" spans="2:5" x14ac:dyDescent="0.25">
      <c r="B69" s="32"/>
      <c r="C69" s="32"/>
      <c r="D69" s="32"/>
      <c r="E69" s="31"/>
    </row>
    <row r="70" spans="2:5" x14ac:dyDescent="0.25">
      <c r="B70" s="32"/>
      <c r="C70" s="32"/>
      <c r="D70" s="32"/>
      <c r="E70" s="31"/>
    </row>
    <row r="71" spans="2:5" x14ac:dyDescent="0.25">
      <c r="B71" s="32"/>
      <c r="C71" s="32"/>
      <c r="D71" s="32"/>
      <c r="E71" s="31"/>
    </row>
    <row r="72" spans="2:5" x14ac:dyDescent="0.25">
      <c r="B72" s="32"/>
      <c r="C72" s="32"/>
      <c r="D72" s="32"/>
      <c r="E72" s="31"/>
    </row>
    <row r="73" spans="2:5" x14ac:dyDescent="0.25">
      <c r="B73" s="32"/>
      <c r="C73" s="32"/>
      <c r="D73" s="32"/>
      <c r="E73" s="31"/>
    </row>
    <row r="74" spans="2:5" x14ac:dyDescent="0.25">
      <c r="B74" s="32"/>
      <c r="C74" s="32"/>
      <c r="D74" s="32"/>
      <c r="E74" s="31"/>
    </row>
    <row r="75" spans="2:5" x14ac:dyDescent="0.25">
      <c r="B75" s="32"/>
      <c r="C75" s="32"/>
      <c r="D75" s="32"/>
      <c r="E75" s="31"/>
    </row>
    <row r="76" spans="2:5" x14ac:dyDescent="0.25">
      <c r="B76" s="32"/>
      <c r="C76" s="32"/>
      <c r="D76" s="32"/>
      <c r="E76" s="31"/>
    </row>
    <row r="77" spans="2:5" x14ac:dyDescent="0.25">
      <c r="B77" s="32"/>
      <c r="C77" s="32"/>
      <c r="D77" s="32"/>
      <c r="E77" s="31"/>
    </row>
    <row r="78" spans="2:5" x14ac:dyDescent="0.25">
      <c r="B78" s="31"/>
      <c r="C78" s="31"/>
      <c r="D78" s="31"/>
      <c r="E78" s="31"/>
    </row>
    <row r="79" spans="2:5" x14ac:dyDescent="0.25">
      <c r="B79" s="31"/>
      <c r="C79" s="31"/>
      <c r="D79" s="31"/>
      <c r="E79" s="31"/>
    </row>
  </sheetData>
  <mergeCells count="1">
    <mergeCell ref="F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06BCA-D446-45F4-AC32-10C96945B263}">
  <dimension ref="A1:I60"/>
  <sheetViews>
    <sheetView workbookViewId="0"/>
  </sheetViews>
  <sheetFormatPr defaultRowHeight="15" x14ac:dyDescent="0.25"/>
  <cols>
    <col min="1" max="1" width="10.85546875" bestFit="1" customWidth="1"/>
    <col min="2" max="2" width="24.5703125" bestFit="1" customWidth="1"/>
  </cols>
  <sheetData>
    <row r="1" spans="1:9" x14ac:dyDescent="0.25">
      <c r="A1" s="74" t="s">
        <v>121</v>
      </c>
      <c r="B1" s="64" t="s">
        <v>125</v>
      </c>
      <c r="C1" s="64" t="s">
        <v>1</v>
      </c>
      <c r="D1" s="64" t="s">
        <v>126</v>
      </c>
      <c r="E1" s="64"/>
      <c r="F1" s="87" t="s">
        <v>127</v>
      </c>
      <c r="G1" s="87"/>
      <c r="H1" s="87"/>
      <c r="I1" s="87"/>
    </row>
    <row r="2" spans="1:9" x14ac:dyDescent="0.25">
      <c r="A2" s="23">
        <v>1</v>
      </c>
      <c r="B2" s="25" t="s">
        <v>146</v>
      </c>
      <c r="C2" s="25" t="s">
        <v>1</v>
      </c>
      <c r="D2" s="25" t="s">
        <v>2</v>
      </c>
      <c r="E2" s="81"/>
      <c r="F2" s="75"/>
      <c r="G2" s="77" t="s">
        <v>61</v>
      </c>
      <c r="H2" s="77" t="s">
        <v>1</v>
      </c>
      <c r="I2" s="77" t="s">
        <v>62</v>
      </c>
    </row>
    <row r="3" spans="1:9" x14ac:dyDescent="0.25">
      <c r="A3" s="32"/>
      <c r="B3" s="32" t="s">
        <v>21</v>
      </c>
      <c r="C3" s="32">
        <v>93.33</v>
      </c>
      <c r="D3" s="31">
        <v>4.1900000000000004</v>
      </c>
      <c r="E3" s="2"/>
      <c r="F3" s="2" t="s">
        <v>21</v>
      </c>
      <c r="G3" s="20">
        <v>10</v>
      </c>
      <c r="H3" s="20">
        <v>93.566000000000003</v>
      </c>
      <c r="I3" s="20">
        <v>1.4926546076630651</v>
      </c>
    </row>
    <row r="4" spans="1:9" x14ac:dyDescent="0.25">
      <c r="A4" s="32"/>
      <c r="B4" s="32" t="s">
        <v>20</v>
      </c>
      <c r="C4" s="32">
        <v>4.38</v>
      </c>
      <c r="D4" s="31">
        <v>0.25</v>
      </c>
      <c r="E4" s="2"/>
      <c r="F4" s="2" t="s">
        <v>20</v>
      </c>
      <c r="G4" s="20">
        <v>10</v>
      </c>
      <c r="H4" s="20">
        <v>4.2439999999999998</v>
      </c>
      <c r="I4" s="20">
        <v>1.1923906891432718</v>
      </c>
    </row>
    <row r="5" spans="1:9" x14ac:dyDescent="0.25">
      <c r="A5" s="32"/>
      <c r="B5" s="32" t="s">
        <v>19</v>
      </c>
      <c r="C5" s="32">
        <v>2.29</v>
      </c>
      <c r="D5" s="31">
        <v>0.21</v>
      </c>
      <c r="E5" s="2"/>
      <c r="F5" s="2" t="s">
        <v>19</v>
      </c>
      <c r="G5" s="20">
        <v>10</v>
      </c>
      <c r="H5" s="20">
        <v>2.1890000000000001</v>
      </c>
      <c r="I5" s="20">
        <v>0.69470697259908121</v>
      </c>
    </row>
    <row r="6" spans="1:9" s="31" customFormat="1" x14ac:dyDescent="0.25">
      <c r="A6" s="32"/>
      <c r="B6" s="32"/>
      <c r="C6" s="32"/>
      <c r="E6" s="2"/>
      <c r="F6" s="76"/>
      <c r="G6" s="19"/>
      <c r="H6" s="78"/>
      <c r="I6" s="78"/>
    </row>
    <row r="7" spans="1:9" x14ac:dyDescent="0.25">
      <c r="A7" s="32"/>
      <c r="B7" s="25" t="s">
        <v>156</v>
      </c>
      <c r="C7" s="25" t="s">
        <v>1</v>
      </c>
      <c r="D7" s="25" t="s">
        <v>2</v>
      </c>
      <c r="I7" s="78" t="s">
        <v>17</v>
      </c>
    </row>
    <row r="8" spans="1:9" x14ac:dyDescent="0.25">
      <c r="B8" t="s">
        <v>21</v>
      </c>
      <c r="C8">
        <v>94.24</v>
      </c>
      <c r="D8">
        <v>4.26</v>
      </c>
    </row>
    <row r="9" spans="1:9" x14ac:dyDescent="0.25">
      <c r="B9" t="s">
        <v>20</v>
      </c>
      <c r="C9">
        <v>4.0599999999999996</v>
      </c>
      <c r="D9">
        <v>0.24</v>
      </c>
    </row>
    <row r="10" spans="1:9" x14ac:dyDescent="0.25">
      <c r="B10" t="s">
        <v>19</v>
      </c>
      <c r="C10">
        <v>1.7</v>
      </c>
      <c r="D10">
        <v>0.19</v>
      </c>
    </row>
    <row r="11" spans="1:9" s="31" customFormat="1" x14ac:dyDescent="0.25"/>
    <row r="12" spans="1:9" x14ac:dyDescent="0.25">
      <c r="B12" s="25" t="s">
        <v>155</v>
      </c>
      <c r="C12" s="25" t="s">
        <v>1</v>
      </c>
      <c r="D12" s="25" t="s">
        <v>2</v>
      </c>
    </row>
    <row r="13" spans="1:9" x14ac:dyDescent="0.25">
      <c r="B13" t="s">
        <v>21</v>
      </c>
      <c r="C13">
        <v>93.05</v>
      </c>
      <c r="D13">
        <v>4.12</v>
      </c>
    </row>
    <row r="14" spans="1:9" x14ac:dyDescent="0.25">
      <c r="B14" t="s">
        <v>20</v>
      </c>
      <c r="C14">
        <v>4.5</v>
      </c>
      <c r="D14">
        <v>0.25</v>
      </c>
    </row>
    <row r="15" spans="1:9" x14ac:dyDescent="0.25">
      <c r="B15" t="s">
        <v>19</v>
      </c>
      <c r="C15">
        <v>2.44</v>
      </c>
      <c r="D15">
        <v>0.22</v>
      </c>
    </row>
    <row r="16" spans="1:9" s="31" customFormat="1" x14ac:dyDescent="0.25"/>
    <row r="17" spans="2:4" x14ac:dyDescent="0.25">
      <c r="B17" s="25" t="s">
        <v>153</v>
      </c>
      <c r="C17" s="25" t="s">
        <v>1</v>
      </c>
      <c r="D17" s="25" t="s">
        <v>2</v>
      </c>
    </row>
    <row r="18" spans="2:4" x14ac:dyDescent="0.25">
      <c r="B18" t="s">
        <v>154</v>
      </c>
      <c r="C18">
        <v>92.52</v>
      </c>
      <c r="D18">
        <v>4.26</v>
      </c>
    </row>
    <row r="19" spans="2:4" x14ac:dyDescent="0.25">
      <c r="B19" t="s">
        <v>20</v>
      </c>
      <c r="C19">
        <v>5.04</v>
      </c>
      <c r="D19">
        <v>0.27</v>
      </c>
    </row>
    <row r="20" spans="2:4" x14ac:dyDescent="0.25">
      <c r="B20" t="s">
        <v>19</v>
      </c>
      <c r="C20">
        <v>2.44</v>
      </c>
      <c r="D20">
        <v>0.22</v>
      </c>
    </row>
    <row r="21" spans="2:4" s="31" customFormat="1" x14ac:dyDescent="0.25"/>
    <row r="22" spans="2:4" x14ac:dyDescent="0.25">
      <c r="B22" s="25" t="s">
        <v>152</v>
      </c>
      <c r="C22" s="25" t="s">
        <v>1</v>
      </c>
      <c r="D22" s="25" t="s">
        <v>2</v>
      </c>
    </row>
    <row r="23" spans="2:4" x14ac:dyDescent="0.25">
      <c r="B23" t="s">
        <v>21</v>
      </c>
      <c r="C23">
        <v>92.8</v>
      </c>
      <c r="D23">
        <v>4.17</v>
      </c>
    </row>
    <row r="24" spans="2:4" x14ac:dyDescent="0.25">
      <c r="B24" t="s">
        <v>20</v>
      </c>
      <c r="C24">
        <v>4.42</v>
      </c>
      <c r="D24">
        <v>0.25</v>
      </c>
    </row>
    <row r="25" spans="2:4" x14ac:dyDescent="0.25">
      <c r="B25" t="s">
        <v>19</v>
      </c>
      <c r="C25">
        <v>2.78</v>
      </c>
      <c r="D25">
        <v>0.23</v>
      </c>
    </row>
    <row r="26" spans="2:4" s="31" customFormat="1" x14ac:dyDescent="0.25"/>
    <row r="27" spans="2:4" x14ac:dyDescent="0.25">
      <c r="B27" s="25" t="s">
        <v>151</v>
      </c>
      <c r="C27" s="25" t="s">
        <v>1</v>
      </c>
      <c r="D27" s="25" t="s">
        <v>2</v>
      </c>
    </row>
    <row r="28" spans="2:4" x14ac:dyDescent="0.25">
      <c r="B28" t="s">
        <v>21</v>
      </c>
      <c r="C28">
        <v>93.04</v>
      </c>
      <c r="D28">
        <v>4.24</v>
      </c>
    </row>
    <row r="29" spans="2:4" x14ac:dyDescent="0.25">
      <c r="B29" t="s">
        <v>20</v>
      </c>
      <c r="C29">
        <v>4.8099999999999996</v>
      </c>
      <c r="D29">
        <v>0.27</v>
      </c>
    </row>
    <row r="30" spans="2:4" x14ac:dyDescent="0.25">
      <c r="B30" t="s">
        <v>19</v>
      </c>
      <c r="C30">
        <v>2.15</v>
      </c>
      <c r="D30">
        <v>0.21</v>
      </c>
    </row>
    <row r="31" spans="2:4" s="31" customFormat="1" x14ac:dyDescent="0.25"/>
    <row r="32" spans="2:4" x14ac:dyDescent="0.25">
      <c r="B32" s="25" t="s">
        <v>150</v>
      </c>
      <c r="C32" s="25" t="s">
        <v>1</v>
      </c>
      <c r="D32" s="25" t="s">
        <v>2</v>
      </c>
    </row>
    <row r="33" spans="2:4" x14ac:dyDescent="0.25">
      <c r="B33" t="s">
        <v>21</v>
      </c>
      <c r="C33">
        <v>93.89</v>
      </c>
      <c r="D33">
        <v>4.33</v>
      </c>
    </row>
    <row r="34" spans="2:4" x14ac:dyDescent="0.25">
      <c r="B34" t="s">
        <v>20</v>
      </c>
      <c r="C34">
        <v>4.3099999999999996</v>
      </c>
      <c r="D34">
        <v>0.25</v>
      </c>
    </row>
    <row r="35" spans="2:4" x14ac:dyDescent="0.25">
      <c r="B35" t="s">
        <v>19</v>
      </c>
      <c r="C35">
        <v>1.8</v>
      </c>
      <c r="D35">
        <v>0.21</v>
      </c>
    </row>
    <row r="36" spans="2:4" s="31" customFormat="1" x14ac:dyDescent="0.25"/>
    <row r="37" spans="2:4" x14ac:dyDescent="0.25">
      <c r="B37" s="25" t="s">
        <v>149</v>
      </c>
      <c r="C37" s="25" t="s">
        <v>1</v>
      </c>
      <c r="D37" s="25" t="s">
        <v>2</v>
      </c>
    </row>
    <row r="38" spans="2:4" x14ac:dyDescent="0.25">
      <c r="B38" t="s">
        <v>21</v>
      </c>
      <c r="C38">
        <v>94.15</v>
      </c>
      <c r="D38">
        <v>4.17</v>
      </c>
    </row>
    <row r="39" spans="2:4" x14ac:dyDescent="0.25">
      <c r="B39" t="s">
        <v>20</v>
      </c>
      <c r="C39">
        <v>3.42</v>
      </c>
      <c r="D39">
        <v>0.22</v>
      </c>
    </row>
    <row r="40" spans="2:4" x14ac:dyDescent="0.25">
      <c r="B40" t="s">
        <v>19</v>
      </c>
      <c r="C40">
        <v>2.4300000000000002</v>
      </c>
      <c r="D40">
        <v>0.22</v>
      </c>
    </row>
    <row r="41" spans="2:4" s="31" customFormat="1" x14ac:dyDescent="0.25"/>
    <row r="42" spans="2:4" x14ac:dyDescent="0.25">
      <c r="B42" s="25" t="s">
        <v>148</v>
      </c>
      <c r="C42" s="25" t="s">
        <v>1</v>
      </c>
      <c r="D42" s="25" t="s">
        <v>2</v>
      </c>
    </row>
    <row r="43" spans="2:4" x14ac:dyDescent="0.25">
      <c r="B43" t="s">
        <v>21</v>
      </c>
      <c r="C43">
        <v>94.91</v>
      </c>
      <c r="D43">
        <v>4.63</v>
      </c>
    </row>
    <row r="44" spans="2:4" x14ac:dyDescent="0.25">
      <c r="B44" t="s">
        <v>20</v>
      </c>
      <c r="C44">
        <v>3.07</v>
      </c>
      <c r="D44">
        <v>0.22</v>
      </c>
    </row>
    <row r="45" spans="2:4" x14ac:dyDescent="0.25">
      <c r="B45" t="s">
        <v>19</v>
      </c>
      <c r="C45">
        <v>2.02</v>
      </c>
      <c r="D45">
        <v>0.22</v>
      </c>
    </row>
    <row r="46" spans="2:4" s="31" customFormat="1" x14ac:dyDescent="0.25"/>
    <row r="47" spans="2:4" x14ac:dyDescent="0.25">
      <c r="B47" s="25" t="s">
        <v>147</v>
      </c>
      <c r="C47" s="25" t="s">
        <v>1</v>
      </c>
      <c r="D47" s="25" t="s">
        <v>2</v>
      </c>
    </row>
    <row r="48" spans="2:4" x14ac:dyDescent="0.25">
      <c r="B48" t="s">
        <v>21</v>
      </c>
      <c r="C48">
        <v>93.73</v>
      </c>
      <c r="D48">
        <v>4.17</v>
      </c>
    </row>
    <row r="49" spans="1:9" x14ac:dyDescent="0.25">
      <c r="B49" t="s">
        <v>20</v>
      </c>
      <c r="C49">
        <v>4.43</v>
      </c>
      <c r="D49">
        <v>0.25</v>
      </c>
    </row>
    <row r="50" spans="1:9" x14ac:dyDescent="0.25">
      <c r="B50" t="s">
        <v>19</v>
      </c>
      <c r="C50">
        <v>1.84</v>
      </c>
      <c r="D50">
        <v>0.2</v>
      </c>
    </row>
    <row r="51" spans="1:9" s="31" customFormat="1" ht="15.75" thickBot="1" x14ac:dyDescent="0.3">
      <c r="A51" s="18"/>
      <c r="B51" s="18"/>
      <c r="C51" s="18"/>
      <c r="D51" s="18"/>
      <c r="E51" s="18"/>
      <c r="F51" s="18"/>
      <c r="G51" s="18"/>
      <c r="H51" s="18"/>
      <c r="I51" s="18"/>
    </row>
    <row r="52" spans="1:9" x14ac:dyDescent="0.25">
      <c r="B52" s="25"/>
    </row>
    <row r="53" spans="1:9" x14ac:dyDescent="0.25">
      <c r="A53" s="23">
        <v>2</v>
      </c>
      <c r="B53" s="25" t="s">
        <v>157</v>
      </c>
      <c r="C53" s="31" t="s">
        <v>1</v>
      </c>
      <c r="D53" s="31" t="s">
        <v>2</v>
      </c>
      <c r="E53" s="31"/>
      <c r="F53" s="2"/>
      <c r="G53" s="19" t="s">
        <v>61</v>
      </c>
      <c r="H53" s="19" t="s">
        <v>58</v>
      </c>
      <c r="I53" s="19" t="s">
        <v>62</v>
      </c>
    </row>
    <row r="54" spans="1:9" x14ac:dyDescent="0.25">
      <c r="A54" s="23"/>
      <c r="B54" s="82" t="s">
        <v>19</v>
      </c>
      <c r="C54">
        <v>100</v>
      </c>
      <c r="D54">
        <v>5.18</v>
      </c>
      <c r="F54" s="2" t="s">
        <v>19</v>
      </c>
      <c r="G54" s="19">
        <v>3</v>
      </c>
      <c r="H54" s="20">
        <v>100</v>
      </c>
      <c r="I54" s="20">
        <f>D54</f>
        <v>5.18</v>
      </c>
    </row>
    <row r="55" spans="1:9" x14ac:dyDescent="0.25">
      <c r="A55" s="23"/>
      <c r="F55" s="2"/>
      <c r="G55" s="19"/>
      <c r="H55" s="20"/>
      <c r="I55" s="20"/>
    </row>
    <row r="56" spans="1:9" x14ac:dyDescent="0.25">
      <c r="A56" s="23"/>
      <c r="B56" s="25" t="s">
        <v>158</v>
      </c>
      <c r="F56" s="2"/>
      <c r="G56" s="19"/>
      <c r="H56" s="20"/>
      <c r="I56" s="20"/>
    </row>
    <row r="57" spans="1:9" s="31" customFormat="1" x14ac:dyDescent="0.25">
      <c r="A57" s="23"/>
      <c r="B57" s="25" t="s">
        <v>19</v>
      </c>
      <c r="C57">
        <v>100</v>
      </c>
      <c r="D57">
        <v>4.6399999999999997</v>
      </c>
      <c r="F57" s="2"/>
      <c r="G57" s="19"/>
      <c r="H57" s="20"/>
      <c r="I57" s="20"/>
    </row>
    <row r="58" spans="1:9" x14ac:dyDescent="0.25">
      <c r="A58" s="23"/>
      <c r="C58" s="31"/>
      <c r="D58" s="31"/>
      <c r="F58" s="31"/>
      <c r="G58" s="31"/>
      <c r="H58" s="31"/>
      <c r="I58" s="31"/>
    </row>
    <row r="59" spans="1:9" x14ac:dyDescent="0.25">
      <c r="B59" s="25" t="s">
        <v>159</v>
      </c>
    </row>
    <row r="60" spans="1:9" x14ac:dyDescent="0.25">
      <c r="B60" s="25" t="s">
        <v>19</v>
      </c>
      <c r="C60">
        <v>100</v>
      </c>
      <c r="D60">
        <v>4.79</v>
      </c>
    </row>
  </sheetData>
  <mergeCells count="1">
    <mergeCell ref="F1:I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69"/>
  <sheetViews>
    <sheetView workbookViewId="0">
      <selection sqref="A1:D1"/>
    </sheetView>
  </sheetViews>
  <sheetFormatPr defaultColWidth="8.7109375" defaultRowHeight="15" x14ac:dyDescent="0.25"/>
  <cols>
    <col min="1" max="16384" width="8.7109375" style="31"/>
  </cols>
  <sheetData>
    <row r="1" spans="1:24" s="64" customFormat="1" x14ac:dyDescent="0.25">
      <c r="A1" s="86" t="s">
        <v>85</v>
      </c>
      <c r="B1" s="86"/>
      <c r="C1" s="86"/>
      <c r="D1" s="86"/>
      <c r="E1" s="63"/>
      <c r="F1" s="86" t="s">
        <v>86</v>
      </c>
      <c r="G1" s="86"/>
      <c r="H1" s="86"/>
      <c r="I1" s="86"/>
      <c r="J1" s="62"/>
      <c r="K1" s="86" t="s">
        <v>87</v>
      </c>
      <c r="L1" s="86"/>
      <c r="M1" s="86"/>
      <c r="N1" s="86"/>
      <c r="O1" s="62"/>
      <c r="P1" s="62"/>
    </row>
    <row r="2" spans="1:24" x14ac:dyDescent="0.25">
      <c r="A2" s="5" t="s">
        <v>88</v>
      </c>
      <c r="B2" s="4" t="s">
        <v>1</v>
      </c>
      <c r="C2" s="4" t="s">
        <v>2</v>
      </c>
      <c r="D2" s="4" t="s">
        <v>3</v>
      </c>
      <c r="E2" s="4"/>
      <c r="F2" s="5" t="s">
        <v>96</v>
      </c>
      <c r="G2" s="4" t="s">
        <v>1</v>
      </c>
      <c r="H2" s="4" t="s">
        <v>2</v>
      </c>
      <c r="I2" s="4" t="s">
        <v>3</v>
      </c>
      <c r="J2" s="5"/>
      <c r="K2" s="5" t="s">
        <v>103</v>
      </c>
      <c r="L2" s="4" t="s">
        <v>1</v>
      </c>
      <c r="M2" s="4" t="s">
        <v>2</v>
      </c>
      <c r="N2" s="4" t="s">
        <v>3</v>
      </c>
      <c r="O2" s="5"/>
      <c r="P2" s="5"/>
      <c r="V2" s="6"/>
      <c r="W2" s="6"/>
      <c r="X2" s="6"/>
    </row>
    <row r="3" spans="1:24" x14ac:dyDescent="0.25">
      <c r="A3" s="5" t="s">
        <v>19</v>
      </c>
      <c r="B3" s="4">
        <v>8.9600000000000009</v>
      </c>
      <c r="C3" s="4">
        <v>0.25</v>
      </c>
      <c r="D3" s="4">
        <v>19.059999999999999</v>
      </c>
      <c r="E3" s="4"/>
      <c r="F3" s="5" t="s">
        <v>19</v>
      </c>
      <c r="G3" s="4">
        <v>5.2</v>
      </c>
      <c r="H3" s="4">
        <v>0.22</v>
      </c>
      <c r="I3" s="4">
        <v>12.6</v>
      </c>
      <c r="J3" s="5"/>
      <c r="K3" s="5" t="s">
        <v>19</v>
      </c>
      <c r="L3" s="4">
        <v>0.79</v>
      </c>
      <c r="M3" s="4">
        <v>0.2</v>
      </c>
      <c r="N3" s="4">
        <v>2.31</v>
      </c>
      <c r="O3" s="5"/>
      <c r="P3" s="5"/>
      <c r="V3" s="6"/>
      <c r="W3" s="6"/>
      <c r="X3" s="6"/>
    </row>
    <row r="4" spans="1:24" x14ac:dyDescent="0.25">
      <c r="A4" s="5" t="s">
        <v>20</v>
      </c>
      <c r="B4" s="4">
        <v>31.29</v>
      </c>
      <c r="C4" s="4">
        <v>0.38</v>
      </c>
      <c r="D4" s="4">
        <v>39.21</v>
      </c>
      <c r="E4" s="4"/>
      <c r="F4" s="5" t="s">
        <v>20</v>
      </c>
      <c r="G4" s="4">
        <v>20.18</v>
      </c>
      <c r="H4" s="4">
        <v>0.35</v>
      </c>
      <c r="I4" s="4">
        <v>28.82</v>
      </c>
      <c r="J4" s="5"/>
      <c r="K4" s="5" t="s">
        <v>20</v>
      </c>
      <c r="L4" s="4">
        <v>4.37</v>
      </c>
      <c r="M4" s="4">
        <v>0.3</v>
      </c>
      <c r="N4" s="4">
        <v>7.55</v>
      </c>
      <c r="O4" s="5"/>
      <c r="P4" s="5"/>
      <c r="V4" s="6"/>
      <c r="W4" s="6"/>
      <c r="X4" s="6"/>
    </row>
    <row r="5" spans="1:24" x14ac:dyDescent="0.25">
      <c r="A5" s="5" t="s">
        <v>51</v>
      </c>
      <c r="B5" s="4">
        <v>1.6</v>
      </c>
      <c r="C5" s="4">
        <v>0.24</v>
      </c>
      <c r="D5" s="4">
        <v>1.82</v>
      </c>
      <c r="E5" s="4"/>
      <c r="F5" s="5" t="s">
        <v>51</v>
      </c>
      <c r="G5" s="4">
        <v>0.43</v>
      </c>
      <c r="H5" s="4">
        <v>0.24</v>
      </c>
      <c r="I5" s="4">
        <v>0.56000000000000005</v>
      </c>
      <c r="J5" s="5"/>
      <c r="K5" s="5" t="s">
        <v>51</v>
      </c>
      <c r="L5" s="4">
        <v>0.43</v>
      </c>
      <c r="M5" s="4">
        <v>0.24</v>
      </c>
      <c r="N5" s="4">
        <v>0.68</v>
      </c>
      <c r="O5" s="5"/>
      <c r="P5" s="5"/>
      <c r="V5" s="6"/>
      <c r="W5" s="6"/>
      <c r="X5" s="6"/>
    </row>
    <row r="6" spans="1:24" x14ac:dyDescent="0.25">
      <c r="A6" s="5" t="s">
        <v>21</v>
      </c>
      <c r="B6" s="4">
        <v>58.15</v>
      </c>
      <c r="C6" s="4">
        <v>0.42</v>
      </c>
      <c r="D6" s="4">
        <v>39.909999999999997</v>
      </c>
      <c r="E6" s="4"/>
      <c r="F6" s="5" t="s">
        <v>21</v>
      </c>
      <c r="G6" s="4">
        <v>74.19</v>
      </c>
      <c r="H6" s="4">
        <v>0.43</v>
      </c>
      <c r="I6" s="4">
        <v>58.02</v>
      </c>
      <c r="J6" s="5"/>
      <c r="K6" s="5" t="s">
        <v>21</v>
      </c>
      <c r="L6" s="4">
        <v>94.41</v>
      </c>
      <c r="M6" s="4">
        <v>0.42</v>
      </c>
      <c r="N6" s="4">
        <v>89.45</v>
      </c>
      <c r="O6" s="5"/>
      <c r="P6" s="5"/>
      <c r="V6" s="6"/>
      <c r="W6" s="6"/>
      <c r="X6" s="6"/>
    </row>
    <row r="7" spans="1:24" x14ac:dyDescent="0.25">
      <c r="A7" s="5" t="s">
        <v>16</v>
      </c>
      <c r="B7" s="4">
        <v>100</v>
      </c>
      <c r="C7" s="4"/>
      <c r="D7" s="4">
        <v>100</v>
      </c>
      <c r="E7" s="4"/>
      <c r="F7" s="5" t="s">
        <v>16</v>
      </c>
      <c r="G7" s="4">
        <v>100</v>
      </c>
      <c r="H7" s="4"/>
      <c r="I7" s="4">
        <v>100</v>
      </c>
      <c r="J7" s="5"/>
      <c r="K7" s="5" t="s">
        <v>16</v>
      </c>
      <c r="L7" s="4">
        <v>100</v>
      </c>
      <c r="M7" s="4"/>
      <c r="N7" s="4">
        <v>100</v>
      </c>
      <c r="O7" s="5"/>
      <c r="P7" s="5"/>
      <c r="V7" s="6"/>
      <c r="W7" s="6"/>
      <c r="X7" s="6"/>
    </row>
    <row r="8" spans="1:24" x14ac:dyDescent="0.25">
      <c r="A8" s="5"/>
      <c r="B8" s="4"/>
      <c r="C8" s="4"/>
      <c r="D8" s="4"/>
      <c r="E8" s="4"/>
      <c r="F8" s="5"/>
      <c r="G8" s="4"/>
      <c r="H8" s="4"/>
      <c r="I8" s="4"/>
      <c r="J8" s="5"/>
      <c r="K8" s="5"/>
      <c r="L8" s="4"/>
      <c r="M8" s="4"/>
      <c r="N8" s="4"/>
      <c r="O8" s="5"/>
      <c r="P8" s="5"/>
    </row>
    <row r="9" spans="1:24" x14ac:dyDescent="0.25">
      <c r="A9" s="5" t="s">
        <v>89</v>
      </c>
      <c r="B9" s="4" t="s">
        <v>1</v>
      </c>
      <c r="C9" s="4" t="s">
        <v>2</v>
      </c>
      <c r="D9" s="4" t="s">
        <v>3</v>
      </c>
      <c r="E9" s="4"/>
      <c r="F9" s="5" t="s">
        <v>97</v>
      </c>
      <c r="G9" s="4" t="s">
        <v>1</v>
      </c>
      <c r="H9" s="4" t="s">
        <v>2</v>
      </c>
      <c r="I9" s="4" t="s">
        <v>3</v>
      </c>
      <c r="J9" s="5"/>
      <c r="K9" s="5" t="s">
        <v>104</v>
      </c>
      <c r="L9" s="4" t="s">
        <v>1</v>
      </c>
      <c r="M9" s="4" t="s">
        <v>2</v>
      </c>
      <c r="N9" s="4" t="s">
        <v>3</v>
      </c>
      <c r="O9" s="5"/>
      <c r="P9" s="5"/>
    </row>
    <row r="10" spans="1:24" x14ac:dyDescent="0.25">
      <c r="A10" s="5" t="s">
        <v>19</v>
      </c>
      <c r="B10" s="4">
        <v>9.4</v>
      </c>
      <c r="C10" s="4">
        <v>0.25</v>
      </c>
      <c r="D10" s="4">
        <v>19.899999999999999</v>
      </c>
      <c r="E10" s="4"/>
      <c r="F10" s="5" t="s">
        <v>19</v>
      </c>
      <c r="G10" s="4">
        <v>4.9000000000000004</v>
      </c>
      <c r="H10" s="4">
        <v>0.22</v>
      </c>
      <c r="I10" s="4">
        <v>11.91</v>
      </c>
      <c r="J10" s="5"/>
      <c r="K10" s="5" t="s">
        <v>19</v>
      </c>
      <c r="L10" s="4">
        <v>0.9</v>
      </c>
      <c r="M10" s="4">
        <v>0.2</v>
      </c>
      <c r="N10" s="4">
        <v>2.61</v>
      </c>
      <c r="O10" s="5"/>
      <c r="P10" s="5"/>
    </row>
    <row r="11" spans="1:24" x14ac:dyDescent="0.25">
      <c r="A11" s="5" t="s">
        <v>20</v>
      </c>
      <c r="B11" s="4">
        <v>31.1</v>
      </c>
      <c r="C11" s="4">
        <v>0.38</v>
      </c>
      <c r="D11" s="4">
        <v>38.78</v>
      </c>
      <c r="E11" s="4"/>
      <c r="F11" s="5" t="s">
        <v>20</v>
      </c>
      <c r="G11" s="4">
        <v>20.32</v>
      </c>
      <c r="H11" s="4">
        <v>0.36</v>
      </c>
      <c r="I11" s="4">
        <v>29.11</v>
      </c>
      <c r="J11" s="5"/>
      <c r="K11" s="5" t="s">
        <v>20</v>
      </c>
      <c r="L11" s="4">
        <v>4.88</v>
      </c>
      <c r="M11" s="4">
        <v>0.28999999999999998</v>
      </c>
      <c r="N11" s="4">
        <v>8.3800000000000008</v>
      </c>
      <c r="O11" s="5"/>
      <c r="P11" s="5"/>
    </row>
    <row r="12" spans="1:24" x14ac:dyDescent="0.25">
      <c r="A12" s="5" t="s">
        <v>51</v>
      </c>
      <c r="B12" s="4">
        <v>1.53</v>
      </c>
      <c r="C12" s="4">
        <v>0.25</v>
      </c>
      <c r="D12" s="4">
        <v>1.74</v>
      </c>
      <c r="E12" s="4"/>
      <c r="F12" s="5" t="s">
        <v>51</v>
      </c>
      <c r="G12" s="4">
        <v>0.57999999999999996</v>
      </c>
      <c r="H12" s="4">
        <v>0.24</v>
      </c>
      <c r="I12" s="4">
        <v>0.75</v>
      </c>
      <c r="J12" s="5"/>
      <c r="K12" s="5" t="s">
        <v>51</v>
      </c>
      <c r="L12" s="4">
        <v>0.61</v>
      </c>
      <c r="M12" s="4">
        <v>0.24</v>
      </c>
      <c r="N12" s="4">
        <v>0.96</v>
      </c>
      <c r="O12" s="5"/>
      <c r="P12" s="5"/>
    </row>
    <row r="13" spans="1:24" x14ac:dyDescent="0.25">
      <c r="A13" s="5" t="s">
        <v>21</v>
      </c>
      <c r="B13" s="4">
        <v>57.97</v>
      </c>
      <c r="C13" s="4">
        <v>0.43</v>
      </c>
      <c r="D13" s="4">
        <v>39.590000000000003</v>
      </c>
      <c r="E13" s="4"/>
      <c r="F13" s="5" t="s">
        <v>21</v>
      </c>
      <c r="G13" s="4">
        <v>74.2</v>
      </c>
      <c r="H13" s="4">
        <v>0.43</v>
      </c>
      <c r="I13" s="4">
        <v>58.22</v>
      </c>
      <c r="J13" s="5"/>
      <c r="K13" s="5" t="s">
        <v>21</v>
      </c>
      <c r="L13" s="4">
        <v>93.61</v>
      </c>
      <c r="M13" s="4">
        <v>0.41</v>
      </c>
      <c r="N13" s="4">
        <v>88.04</v>
      </c>
      <c r="O13" s="5"/>
      <c r="P13" s="5"/>
    </row>
    <row r="14" spans="1:24" x14ac:dyDescent="0.25">
      <c r="A14" s="5" t="s">
        <v>16</v>
      </c>
      <c r="B14" s="4">
        <v>100</v>
      </c>
      <c r="C14" s="4"/>
      <c r="D14" s="4">
        <v>100</v>
      </c>
      <c r="E14" s="4"/>
      <c r="F14" s="5" t="s">
        <v>16</v>
      </c>
      <c r="G14" s="4">
        <v>100</v>
      </c>
      <c r="H14" s="4"/>
      <c r="I14" s="4">
        <v>100</v>
      </c>
      <c r="J14" s="5"/>
      <c r="K14" s="5" t="s">
        <v>16</v>
      </c>
      <c r="L14" s="4">
        <v>100</v>
      </c>
      <c r="M14" s="4"/>
      <c r="N14" s="4">
        <v>100</v>
      </c>
      <c r="O14" s="5"/>
      <c r="P14" s="5"/>
    </row>
    <row r="15" spans="1:24" x14ac:dyDescent="0.25">
      <c r="A15" s="5"/>
      <c r="B15" s="5"/>
      <c r="C15" s="5"/>
      <c r="D15" s="5"/>
      <c r="E15" s="4"/>
      <c r="F15" s="5"/>
      <c r="G15" s="4"/>
      <c r="H15" s="4"/>
      <c r="I15" s="4"/>
      <c r="J15" s="5"/>
      <c r="K15" s="5"/>
      <c r="L15" s="4"/>
      <c r="M15" s="4"/>
      <c r="N15" s="4"/>
      <c r="O15" s="5"/>
      <c r="P15" s="5"/>
    </row>
    <row r="16" spans="1:24" x14ac:dyDescent="0.25">
      <c r="A16" s="5" t="s">
        <v>90</v>
      </c>
      <c r="B16" s="4" t="s">
        <v>1</v>
      </c>
      <c r="C16" s="4" t="s">
        <v>2</v>
      </c>
      <c r="D16" s="4" t="s">
        <v>3</v>
      </c>
      <c r="E16" s="4"/>
      <c r="F16" s="5" t="s">
        <v>98</v>
      </c>
      <c r="G16" s="4" t="s">
        <v>1</v>
      </c>
      <c r="H16" s="4" t="s">
        <v>2</v>
      </c>
      <c r="I16" s="4" t="s">
        <v>3</v>
      </c>
      <c r="J16" s="5"/>
      <c r="K16" s="5" t="s">
        <v>105</v>
      </c>
      <c r="L16" s="4" t="s">
        <v>1</v>
      </c>
      <c r="M16" s="4" t="s">
        <v>2</v>
      </c>
      <c r="N16" s="4" t="s">
        <v>3</v>
      </c>
      <c r="O16" s="5"/>
      <c r="P16" s="5"/>
    </row>
    <row r="17" spans="1:16" x14ac:dyDescent="0.25">
      <c r="A17" s="5" t="s">
        <v>19</v>
      </c>
      <c r="B17" s="4">
        <v>8.84</v>
      </c>
      <c r="C17" s="4">
        <v>0.25</v>
      </c>
      <c r="D17" s="4">
        <v>18.79</v>
      </c>
      <c r="E17" s="4"/>
      <c r="F17" s="5" t="s">
        <v>19</v>
      </c>
      <c r="G17" s="4">
        <v>5.37</v>
      </c>
      <c r="H17" s="4">
        <v>0.23</v>
      </c>
      <c r="I17" s="4">
        <v>13.03</v>
      </c>
      <c r="J17" s="5"/>
      <c r="K17" s="5" t="s">
        <v>19</v>
      </c>
      <c r="L17" s="4">
        <v>1.24</v>
      </c>
      <c r="M17" s="4">
        <v>0.21</v>
      </c>
      <c r="N17" s="4">
        <v>3.61</v>
      </c>
      <c r="O17" s="5"/>
      <c r="P17" s="5"/>
    </row>
    <row r="18" spans="1:16" x14ac:dyDescent="0.25">
      <c r="A18" s="5" t="s">
        <v>20</v>
      </c>
      <c r="B18" s="4">
        <v>31.62</v>
      </c>
      <c r="C18" s="4">
        <v>0.38</v>
      </c>
      <c r="D18" s="4">
        <v>39.619999999999997</v>
      </c>
      <c r="E18" s="4"/>
      <c r="F18" s="5" t="s">
        <v>20</v>
      </c>
      <c r="G18" s="4">
        <v>19.420000000000002</v>
      </c>
      <c r="H18" s="4">
        <v>0.37</v>
      </c>
      <c r="I18" s="4">
        <v>27.78</v>
      </c>
      <c r="J18" s="5"/>
      <c r="K18" s="5" t="s">
        <v>20</v>
      </c>
      <c r="L18" s="4">
        <v>4.55</v>
      </c>
      <c r="M18" s="4">
        <v>0.3</v>
      </c>
      <c r="N18" s="4">
        <v>7.8</v>
      </c>
      <c r="O18" s="5"/>
      <c r="P18" s="5"/>
    </row>
    <row r="19" spans="1:16" x14ac:dyDescent="0.25">
      <c r="A19" s="5" t="s">
        <v>51</v>
      </c>
      <c r="B19" s="4">
        <v>1.59</v>
      </c>
      <c r="C19" s="4">
        <v>0.24</v>
      </c>
      <c r="D19" s="4">
        <v>1.81</v>
      </c>
      <c r="E19" s="4"/>
      <c r="F19" s="5" t="s">
        <v>51</v>
      </c>
      <c r="G19" s="4">
        <v>0.54</v>
      </c>
      <c r="H19" s="4">
        <v>0.25</v>
      </c>
      <c r="I19" s="4">
        <v>0.7</v>
      </c>
      <c r="J19" s="5"/>
      <c r="K19" s="5" t="s">
        <v>51</v>
      </c>
      <c r="L19" s="4">
        <v>0.14000000000000001</v>
      </c>
      <c r="M19" s="4">
        <v>0.24</v>
      </c>
      <c r="N19" s="4">
        <v>0.23</v>
      </c>
      <c r="O19" s="5"/>
      <c r="P19" s="5"/>
    </row>
    <row r="20" spans="1:16" x14ac:dyDescent="0.25">
      <c r="A20" s="5" t="s">
        <v>21</v>
      </c>
      <c r="B20" s="4">
        <v>57.95</v>
      </c>
      <c r="C20" s="4">
        <v>0.42</v>
      </c>
      <c r="D20" s="4">
        <v>39.770000000000003</v>
      </c>
      <c r="E20" s="4"/>
      <c r="F20" s="5" t="s">
        <v>21</v>
      </c>
      <c r="G20" s="4">
        <v>74.67</v>
      </c>
      <c r="H20" s="4">
        <v>0.44</v>
      </c>
      <c r="I20" s="4">
        <v>58.49</v>
      </c>
      <c r="J20" s="5"/>
      <c r="K20" s="5" t="s">
        <v>21</v>
      </c>
      <c r="L20" s="4">
        <v>94.07</v>
      </c>
      <c r="M20" s="4">
        <v>0.42</v>
      </c>
      <c r="N20" s="4">
        <v>88.36</v>
      </c>
      <c r="O20" s="5"/>
      <c r="P20" s="5"/>
    </row>
    <row r="21" spans="1:16" x14ac:dyDescent="0.25">
      <c r="A21" s="5" t="s">
        <v>16</v>
      </c>
      <c r="B21" s="4">
        <v>100</v>
      </c>
      <c r="C21" s="4"/>
      <c r="D21" s="4">
        <v>100</v>
      </c>
      <c r="E21" s="4"/>
      <c r="F21" s="5" t="s">
        <v>16</v>
      </c>
      <c r="G21" s="4">
        <v>100</v>
      </c>
      <c r="H21" s="4"/>
      <c r="I21" s="4">
        <v>100</v>
      </c>
      <c r="J21" s="5"/>
      <c r="K21" s="5" t="s">
        <v>16</v>
      </c>
      <c r="L21" s="4">
        <v>100</v>
      </c>
      <c r="M21" s="4"/>
      <c r="N21" s="4">
        <v>100</v>
      </c>
      <c r="O21" s="5"/>
      <c r="P21" s="5"/>
    </row>
    <row r="22" spans="1:16" ht="15" customHeight="1" x14ac:dyDescent="0.25">
      <c r="A22" s="5"/>
      <c r="B22" s="5"/>
      <c r="C22" s="5"/>
      <c r="D22" s="5"/>
      <c r="E22" s="5"/>
      <c r="F22" s="5"/>
      <c r="G22" s="4"/>
      <c r="H22" s="4"/>
      <c r="I22" s="4"/>
      <c r="J22" s="5"/>
      <c r="K22" s="5"/>
      <c r="L22" s="4"/>
      <c r="M22" s="4"/>
      <c r="N22" s="4"/>
      <c r="O22" s="5"/>
      <c r="P22" s="5"/>
    </row>
    <row r="23" spans="1:16" x14ac:dyDescent="0.25">
      <c r="A23" s="5" t="s">
        <v>91</v>
      </c>
      <c r="B23" s="5" t="s">
        <v>1</v>
      </c>
      <c r="C23" s="5" t="s">
        <v>2</v>
      </c>
      <c r="D23" s="5" t="s">
        <v>3</v>
      </c>
      <c r="E23" s="5"/>
      <c r="F23" s="5" t="s">
        <v>99</v>
      </c>
      <c r="G23" s="5" t="s">
        <v>1</v>
      </c>
      <c r="H23" s="5" t="s">
        <v>2</v>
      </c>
      <c r="I23" s="5" t="s">
        <v>3</v>
      </c>
      <c r="J23" s="5"/>
      <c r="K23" s="5" t="s">
        <v>106</v>
      </c>
      <c r="L23" s="5" t="s">
        <v>1</v>
      </c>
      <c r="M23" s="5" t="s">
        <v>2</v>
      </c>
      <c r="N23" s="5" t="s">
        <v>3</v>
      </c>
      <c r="O23" s="5"/>
      <c r="P23" s="5"/>
    </row>
    <row r="24" spans="1:16" x14ac:dyDescent="0.25">
      <c r="A24" s="5" t="s">
        <v>19</v>
      </c>
      <c r="B24" s="5">
        <v>8.81</v>
      </c>
      <c r="C24" s="5">
        <v>0.25</v>
      </c>
      <c r="D24" s="5">
        <v>18.72</v>
      </c>
      <c r="E24" s="5"/>
      <c r="F24" s="5" t="s">
        <v>19</v>
      </c>
      <c r="G24" s="5">
        <v>5.13</v>
      </c>
      <c r="H24" s="5">
        <v>0.23</v>
      </c>
      <c r="I24" s="5">
        <v>12.49</v>
      </c>
      <c r="J24" s="5"/>
      <c r="K24" s="5" t="s">
        <v>19</v>
      </c>
      <c r="L24" s="5">
        <v>0.81</v>
      </c>
      <c r="M24" s="5">
        <v>0.2</v>
      </c>
      <c r="N24" s="5">
        <v>2.36</v>
      </c>
      <c r="O24" s="5"/>
      <c r="P24" s="5"/>
    </row>
    <row r="25" spans="1:16" x14ac:dyDescent="0.25">
      <c r="A25" s="5" t="s">
        <v>20</v>
      </c>
      <c r="B25" s="5">
        <v>31.69</v>
      </c>
      <c r="C25" s="5">
        <v>0.4</v>
      </c>
      <c r="D25" s="5">
        <v>39.659999999999997</v>
      </c>
      <c r="E25" s="5"/>
      <c r="F25" s="5" t="s">
        <v>20</v>
      </c>
      <c r="G25" s="5">
        <v>19.63</v>
      </c>
      <c r="H25" s="5">
        <v>0.37</v>
      </c>
      <c r="I25" s="5">
        <v>28.17</v>
      </c>
      <c r="J25" s="5"/>
      <c r="K25" s="5" t="s">
        <v>20</v>
      </c>
      <c r="L25" s="5">
        <v>5.26</v>
      </c>
      <c r="M25" s="5">
        <v>0.28999999999999998</v>
      </c>
      <c r="N25" s="5">
        <v>9.0500000000000007</v>
      </c>
      <c r="O25" s="5"/>
      <c r="P25" s="5"/>
    </row>
    <row r="26" spans="1:16" x14ac:dyDescent="0.25">
      <c r="A26" s="5" t="s">
        <v>51</v>
      </c>
      <c r="B26" s="5">
        <v>1.86</v>
      </c>
      <c r="C26" s="5">
        <v>0.25</v>
      </c>
      <c r="D26" s="5">
        <v>2.12</v>
      </c>
      <c r="E26" s="5"/>
      <c r="F26" s="5" t="s">
        <v>51</v>
      </c>
      <c r="G26" s="5">
        <v>0.43</v>
      </c>
      <c r="H26" s="5">
        <v>0.24</v>
      </c>
      <c r="I26" s="5">
        <v>0.56000000000000005</v>
      </c>
      <c r="J26" s="5"/>
      <c r="K26" s="5" t="s">
        <v>51</v>
      </c>
      <c r="L26" s="5">
        <v>0.14000000000000001</v>
      </c>
      <c r="M26" s="5">
        <v>0.23</v>
      </c>
      <c r="N26" s="5">
        <v>0.23</v>
      </c>
      <c r="O26" s="5"/>
      <c r="P26" s="5"/>
    </row>
    <row r="27" spans="1:16" x14ac:dyDescent="0.25">
      <c r="A27" s="5" t="s">
        <v>21</v>
      </c>
      <c r="B27" s="5">
        <v>57.63</v>
      </c>
      <c r="C27" s="5">
        <v>0.46</v>
      </c>
      <c r="D27" s="5">
        <v>39.5</v>
      </c>
      <c r="E27" s="5"/>
      <c r="F27" s="5" t="s">
        <v>21</v>
      </c>
      <c r="G27" s="5">
        <v>74.81</v>
      </c>
      <c r="H27" s="5">
        <v>0.44</v>
      </c>
      <c r="I27" s="5">
        <v>58.78</v>
      </c>
      <c r="J27" s="5"/>
      <c r="K27" s="5" t="s">
        <v>21</v>
      </c>
      <c r="L27" s="5">
        <v>93.79</v>
      </c>
      <c r="M27" s="5">
        <v>0.41</v>
      </c>
      <c r="N27" s="5">
        <v>88.37</v>
      </c>
      <c r="O27" s="5"/>
      <c r="P27" s="5"/>
    </row>
    <row r="28" spans="1:16" x14ac:dyDescent="0.25">
      <c r="A28" s="5" t="s">
        <v>16</v>
      </c>
      <c r="B28" s="5">
        <v>100</v>
      </c>
      <c r="C28" s="5"/>
      <c r="D28" s="5">
        <v>100</v>
      </c>
      <c r="E28" s="5"/>
      <c r="F28" s="5" t="s">
        <v>16</v>
      </c>
      <c r="G28" s="5">
        <v>100</v>
      </c>
      <c r="H28" s="5"/>
      <c r="I28" s="5">
        <v>100</v>
      </c>
      <c r="J28" s="5"/>
      <c r="K28" s="5" t="s">
        <v>16</v>
      </c>
      <c r="L28" s="5">
        <v>100</v>
      </c>
      <c r="M28" s="5"/>
      <c r="N28" s="5">
        <v>100</v>
      </c>
      <c r="O28" s="5"/>
      <c r="P28" s="5"/>
    </row>
    <row r="29" spans="1:1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x14ac:dyDescent="0.25">
      <c r="A30" s="56" t="s">
        <v>92</v>
      </c>
      <c r="B30" s="56" t="s">
        <v>1</v>
      </c>
      <c r="C30" s="56" t="s">
        <v>2</v>
      </c>
      <c r="D30" s="56" t="s">
        <v>3</v>
      </c>
      <c r="E30" s="34"/>
      <c r="F30" s="34" t="s">
        <v>100</v>
      </c>
      <c r="G30" s="34" t="s">
        <v>1</v>
      </c>
      <c r="H30" s="34" t="s">
        <v>2</v>
      </c>
      <c r="I30" s="34" t="s">
        <v>3</v>
      </c>
      <c r="J30" s="34"/>
      <c r="K30" s="34" t="s">
        <v>107</v>
      </c>
      <c r="L30" s="34" t="s">
        <v>1</v>
      </c>
      <c r="M30" s="34" t="s">
        <v>2</v>
      </c>
      <c r="N30" s="34" t="s">
        <v>3</v>
      </c>
    </row>
    <row r="31" spans="1:16" x14ac:dyDescent="0.25">
      <c r="A31" s="56" t="s">
        <v>19</v>
      </c>
      <c r="B31" s="56">
        <v>9.1199999999999992</v>
      </c>
      <c r="C31" s="56">
        <v>0.25</v>
      </c>
      <c r="D31" s="56">
        <v>19.38</v>
      </c>
      <c r="E31" s="34"/>
      <c r="F31" s="34" t="s">
        <v>19</v>
      </c>
      <c r="G31" s="34">
        <v>4.78</v>
      </c>
      <c r="H31" s="34">
        <v>0.22</v>
      </c>
      <c r="I31" s="34">
        <v>11.66</v>
      </c>
      <c r="J31" s="34"/>
      <c r="K31" s="34" t="s">
        <v>19</v>
      </c>
      <c r="L31" s="34">
        <v>1.1599999999999999</v>
      </c>
      <c r="M31" s="34">
        <v>0.2</v>
      </c>
      <c r="N31" s="34">
        <v>3.36</v>
      </c>
    </row>
    <row r="32" spans="1:16" x14ac:dyDescent="0.25">
      <c r="A32" s="56" t="s">
        <v>20</v>
      </c>
      <c r="B32" s="56">
        <v>31.38</v>
      </c>
      <c r="C32" s="56">
        <v>0.39</v>
      </c>
      <c r="D32" s="56">
        <v>39.26</v>
      </c>
      <c r="E32" s="34"/>
      <c r="F32" s="34" t="s">
        <v>20</v>
      </c>
      <c r="G32" s="34">
        <v>20.04</v>
      </c>
      <c r="H32" s="34">
        <v>0.36</v>
      </c>
      <c r="I32" s="34">
        <v>28.81</v>
      </c>
      <c r="J32" s="34"/>
      <c r="K32" s="34" t="s">
        <v>20</v>
      </c>
      <c r="L32" s="34">
        <v>5.13</v>
      </c>
      <c r="M32" s="34">
        <v>0.3</v>
      </c>
      <c r="N32" s="34">
        <v>8.76</v>
      </c>
    </row>
    <row r="33" spans="1:16" x14ac:dyDescent="0.25">
      <c r="A33" s="34" t="s">
        <v>51</v>
      </c>
      <c r="B33" s="34">
        <v>1.33</v>
      </c>
      <c r="C33" s="34">
        <v>0.25</v>
      </c>
      <c r="D33" s="34">
        <v>1.51</v>
      </c>
      <c r="E33" s="34"/>
      <c r="F33" s="34" t="s">
        <v>51</v>
      </c>
      <c r="G33" s="34">
        <v>0.66</v>
      </c>
      <c r="H33" s="34">
        <v>0.24</v>
      </c>
      <c r="I33" s="34">
        <v>0.87</v>
      </c>
      <c r="J33" s="34"/>
      <c r="K33" s="34" t="s">
        <v>51</v>
      </c>
      <c r="L33" s="34">
        <v>0.5</v>
      </c>
      <c r="M33" s="34">
        <v>0.24</v>
      </c>
      <c r="N33" s="34">
        <v>0.78</v>
      </c>
    </row>
    <row r="34" spans="1:16" x14ac:dyDescent="0.25">
      <c r="A34" s="34" t="s">
        <v>21</v>
      </c>
      <c r="B34" s="34">
        <v>58.17</v>
      </c>
      <c r="C34" s="34">
        <v>0.44</v>
      </c>
      <c r="D34" s="34">
        <v>39.85</v>
      </c>
      <c r="E34" s="34"/>
      <c r="F34" s="34" t="s">
        <v>21</v>
      </c>
      <c r="G34" s="34">
        <v>74.52</v>
      </c>
      <c r="H34" s="34">
        <v>0.43</v>
      </c>
      <c r="I34" s="34">
        <v>58.66</v>
      </c>
      <c r="J34" s="34"/>
      <c r="K34" s="34" t="s">
        <v>21</v>
      </c>
      <c r="L34" s="34">
        <v>93.21</v>
      </c>
      <c r="M34" s="34">
        <v>0.42</v>
      </c>
      <c r="N34" s="34">
        <v>87.11</v>
      </c>
    </row>
    <row r="35" spans="1:16" x14ac:dyDescent="0.25">
      <c r="A35" s="34" t="s">
        <v>16</v>
      </c>
      <c r="B35" s="34">
        <v>100</v>
      </c>
      <c r="C35" s="34"/>
      <c r="D35" s="34">
        <v>100</v>
      </c>
      <c r="E35" s="34"/>
      <c r="F35" s="34" t="s">
        <v>16</v>
      </c>
      <c r="G35" s="11">
        <v>100</v>
      </c>
      <c r="H35" s="11" t="s">
        <v>17</v>
      </c>
      <c r="I35" s="11">
        <v>100</v>
      </c>
      <c r="J35" s="11"/>
      <c r="K35" s="34" t="s">
        <v>16</v>
      </c>
      <c r="L35" s="11">
        <v>100</v>
      </c>
      <c r="M35" s="11" t="s">
        <v>17</v>
      </c>
      <c r="N35" s="11">
        <v>100</v>
      </c>
    </row>
    <row r="36" spans="1:16" x14ac:dyDescent="0.25">
      <c r="A36" s="34"/>
      <c r="B36" s="34"/>
      <c r="C36" s="34"/>
      <c r="D36" s="34"/>
      <c r="E36" s="34"/>
      <c r="F36" s="34"/>
      <c r="G36" s="12"/>
      <c r="H36" s="35"/>
      <c r="I36" s="11"/>
      <c r="J36" s="11"/>
      <c r="K36" s="34"/>
      <c r="L36" s="12"/>
      <c r="M36" s="35"/>
      <c r="N36" s="11"/>
    </row>
    <row r="37" spans="1:16" s="2" customFormat="1" x14ac:dyDescent="0.25">
      <c r="A37" s="34" t="s">
        <v>93</v>
      </c>
      <c r="B37" s="34" t="s">
        <v>1</v>
      </c>
      <c r="C37" s="34" t="s">
        <v>2</v>
      </c>
      <c r="D37" s="34" t="s">
        <v>3</v>
      </c>
      <c r="E37" s="34"/>
      <c r="F37" s="34" t="s">
        <v>101</v>
      </c>
      <c r="G37" s="12" t="s">
        <v>1</v>
      </c>
      <c r="H37" s="35" t="s">
        <v>2</v>
      </c>
      <c r="I37" s="13" t="s">
        <v>3</v>
      </c>
      <c r="J37" s="13"/>
      <c r="K37" s="34" t="s">
        <v>108</v>
      </c>
      <c r="L37" s="12" t="s">
        <v>1</v>
      </c>
      <c r="M37" s="35" t="s">
        <v>2</v>
      </c>
      <c r="N37" s="13" t="s">
        <v>3</v>
      </c>
    </row>
    <row r="38" spans="1:16" s="2" customFormat="1" x14ac:dyDescent="0.25">
      <c r="A38" s="34" t="s">
        <v>19</v>
      </c>
      <c r="B38" s="34">
        <v>9.11</v>
      </c>
      <c r="C38" s="34">
        <v>0.25</v>
      </c>
      <c r="D38" s="34">
        <v>19.309999999999999</v>
      </c>
      <c r="E38" s="34"/>
      <c r="F38" s="34" t="s">
        <v>19</v>
      </c>
      <c r="G38" s="12">
        <v>5.29</v>
      </c>
      <c r="H38" s="35">
        <v>0.24</v>
      </c>
      <c r="I38" s="13">
        <v>12.81</v>
      </c>
      <c r="J38" s="13"/>
      <c r="K38" s="34" t="s">
        <v>19</v>
      </c>
      <c r="L38" s="12">
        <v>1.1100000000000001</v>
      </c>
      <c r="M38" s="35">
        <v>0.2</v>
      </c>
      <c r="N38" s="13">
        <v>3.24</v>
      </c>
      <c r="O38" s="10"/>
      <c r="P38" s="10"/>
    </row>
    <row r="39" spans="1:16" s="2" customFormat="1" x14ac:dyDescent="0.25">
      <c r="A39" s="34" t="s">
        <v>20</v>
      </c>
      <c r="B39" s="34">
        <v>31.6</v>
      </c>
      <c r="C39" s="34">
        <v>0.38</v>
      </c>
      <c r="D39" s="34">
        <v>39.44</v>
      </c>
      <c r="E39" s="34"/>
      <c r="F39" s="34" t="s">
        <v>20</v>
      </c>
      <c r="G39" s="12">
        <v>19.71</v>
      </c>
      <c r="H39" s="35">
        <v>0.37</v>
      </c>
      <c r="I39" s="13">
        <v>28.14</v>
      </c>
      <c r="J39" s="13"/>
      <c r="K39" s="34" t="s">
        <v>20</v>
      </c>
      <c r="L39" s="12">
        <v>4.4400000000000004</v>
      </c>
      <c r="M39" s="35">
        <v>0.3</v>
      </c>
      <c r="N39" s="13">
        <v>7.63</v>
      </c>
      <c r="O39" s="10"/>
      <c r="P39" s="10"/>
    </row>
    <row r="40" spans="1:16" s="2" customFormat="1" x14ac:dyDescent="0.25">
      <c r="A40" s="34" t="s">
        <v>51</v>
      </c>
      <c r="B40" s="34">
        <v>1.61</v>
      </c>
      <c r="C40" s="34">
        <v>0.25</v>
      </c>
      <c r="D40" s="34">
        <v>1.82</v>
      </c>
      <c r="E40" s="34"/>
      <c r="F40" s="34" t="s">
        <v>51</v>
      </c>
      <c r="G40" s="61">
        <v>0.77</v>
      </c>
      <c r="H40" s="61">
        <v>0.25</v>
      </c>
      <c r="I40" s="61">
        <v>0.99</v>
      </c>
      <c r="J40" s="61"/>
      <c r="K40" s="34" t="s">
        <v>51</v>
      </c>
      <c r="L40" s="60">
        <v>0.48</v>
      </c>
      <c r="M40" s="60">
        <v>0.25</v>
      </c>
      <c r="N40" s="61">
        <v>0.75</v>
      </c>
      <c r="O40" s="10"/>
      <c r="P40" s="10"/>
    </row>
    <row r="41" spans="1:16" s="2" customFormat="1" x14ac:dyDescent="0.25">
      <c r="A41" s="34" t="s">
        <v>21</v>
      </c>
      <c r="B41" s="34">
        <v>57.69</v>
      </c>
      <c r="C41" s="34">
        <v>0.43</v>
      </c>
      <c r="D41" s="34">
        <v>39.43</v>
      </c>
      <c r="E41" s="34"/>
      <c r="F41" s="34" t="s">
        <v>21</v>
      </c>
      <c r="G41" s="34">
        <v>74.239999999999995</v>
      </c>
      <c r="H41" s="34">
        <v>0.45</v>
      </c>
      <c r="I41" s="34">
        <v>58.05</v>
      </c>
      <c r="J41" s="34"/>
      <c r="K41" s="34" t="s">
        <v>21</v>
      </c>
      <c r="L41" s="34">
        <v>93.97</v>
      </c>
      <c r="M41" s="34">
        <v>0.42</v>
      </c>
      <c r="N41" s="34">
        <v>88.38</v>
      </c>
      <c r="O41" s="10"/>
      <c r="P41" s="10"/>
    </row>
    <row r="42" spans="1:16" x14ac:dyDescent="0.25">
      <c r="A42" s="34" t="s">
        <v>16</v>
      </c>
      <c r="B42" s="11">
        <v>100</v>
      </c>
      <c r="C42" s="11" t="s">
        <v>17</v>
      </c>
      <c r="D42" s="11">
        <v>100</v>
      </c>
      <c r="E42" s="11"/>
      <c r="F42" s="34" t="s">
        <v>16</v>
      </c>
      <c r="G42" s="34">
        <v>100</v>
      </c>
      <c r="H42" s="34" t="s">
        <v>17</v>
      </c>
      <c r="I42" s="34">
        <v>100</v>
      </c>
      <c r="J42" s="34"/>
      <c r="K42" s="34" t="s">
        <v>16</v>
      </c>
      <c r="L42" s="34">
        <v>100</v>
      </c>
      <c r="M42" s="34" t="s">
        <v>17</v>
      </c>
      <c r="N42" s="34">
        <v>100</v>
      </c>
      <c r="O42" s="11"/>
      <c r="P42" s="11"/>
    </row>
    <row r="43" spans="1:16" x14ac:dyDescent="0.25">
      <c r="A43" s="34"/>
      <c r="B43" s="12"/>
      <c r="C43" s="35"/>
      <c r="D43" s="11"/>
      <c r="E43" s="11"/>
      <c r="F43" s="34"/>
      <c r="G43" s="34"/>
      <c r="H43" s="34"/>
      <c r="I43" s="34"/>
      <c r="J43" s="34"/>
      <c r="K43" s="34"/>
      <c r="L43" s="34"/>
      <c r="M43" s="34"/>
      <c r="N43" s="34"/>
      <c r="O43" s="11"/>
      <c r="P43" s="11"/>
    </row>
    <row r="44" spans="1:16" x14ac:dyDescent="0.25">
      <c r="A44" s="34" t="s">
        <v>94</v>
      </c>
      <c r="B44" s="12" t="s">
        <v>1</v>
      </c>
      <c r="C44" s="35" t="s">
        <v>2</v>
      </c>
      <c r="D44" s="13" t="s">
        <v>3</v>
      </c>
      <c r="E44" s="13"/>
      <c r="F44" s="34" t="s">
        <v>102</v>
      </c>
      <c r="G44" s="34" t="s">
        <v>1</v>
      </c>
      <c r="H44" s="34" t="s">
        <v>2</v>
      </c>
      <c r="I44" s="34" t="s">
        <v>3</v>
      </c>
      <c r="J44" s="34"/>
      <c r="K44" s="34" t="s">
        <v>109</v>
      </c>
      <c r="L44" s="34" t="s">
        <v>1</v>
      </c>
      <c r="M44" s="34" t="s">
        <v>2</v>
      </c>
      <c r="N44" s="34" t="s">
        <v>3</v>
      </c>
      <c r="O44" s="13"/>
      <c r="P44" s="11"/>
    </row>
    <row r="45" spans="1:16" x14ac:dyDescent="0.25">
      <c r="A45" s="34" t="s">
        <v>19</v>
      </c>
      <c r="B45" s="12">
        <v>9.26</v>
      </c>
      <c r="C45" s="35">
        <v>0.26</v>
      </c>
      <c r="D45" s="13">
        <v>19.64</v>
      </c>
      <c r="E45" s="13"/>
      <c r="F45" s="34" t="s">
        <v>19</v>
      </c>
      <c r="G45" s="34">
        <v>5.23</v>
      </c>
      <c r="H45" s="34">
        <v>0.23</v>
      </c>
      <c r="I45" s="34">
        <v>12.66</v>
      </c>
      <c r="J45" s="34"/>
      <c r="K45" s="34" t="s">
        <v>19</v>
      </c>
      <c r="L45" s="34">
        <v>1.1599999999999999</v>
      </c>
      <c r="M45" s="34">
        <v>0.19</v>
      </c>
      <c r="N45" s="34">
        <v>3.35</v>
      </c>
      <c r="O45" s="13"/>
      <c r="P45" s="11"/>
    </row>
    <row r="46" spans="1:16" x14ac:dyDescent="0.25">
      <c r="A46" s="34" t="s">
        <v>20</v>
      </c>
      <c r="B46" s="60">
        <v>31.17</v>
      </c>
      <c r="C46" s="35">
        <v>0.39</v>
      </c>
      <c r="D46" s="13">
        <v>38.93</v>
      </c>
      <c r="E46" s="13"/>
      <c r="F46" s="31" t="s">
        <v>20</v>
      </c>
      <c r="G46" s="31">
        <v>20.239999999999998</v>
      </c>
      <c r="H46" s="31">
        <v>0.37</v>
      </c>
      <c r="I46" s="31">
        <v>28.85</v>
      </c>
      <c r="K46" s="31" t="s">
        <v>20</v>
      </c>
      <c r="L46" s="31">
        <v>5.24</v>
      </c>
      <c r="M46" s="31">
        <v>0.28999999999999998</v>
      </c>
      <c r="N46" s="31">
        <v>8.93</v>
      </c>
      <c r="O46" s="16"/>
    </row>
    <row r="47" spans="1:16" x14ac:dyDescent="0.25">
      <c r="A47" s="34" t="s">
        <v>51</v>
      </c>
      <c r="B47" s="60">
        <v>1.52</v>
      </c>
      <c r="C47" s="61">
        <v>0.25</v>
      </c>
      <c r="D47" s="61">
        <v>1.72</v>
      </c>
      <c r="E47" s="61"/>
      <c r="F47" s="31" t="s">
        <v>51</v>
      </c>
      <c r="G47" s="31">
        <v>0.61</v>
      </c>
      <c r="H47" s="31">
        <v>0.25</v>
      </c>
      <c r="I47" s="31">
        <v>0.79</v>
      </c>
      <c r="K47" s="31" t="s">
        <v>51</v>
      </c>
      <c r="L47" s="31">
        <v>0.49</v>
      </c>
      <c r="M47" s="31">
        <v>0.23</v>
      </c>
      <c r="N47" s="31">
        <v>0.76</v>
      </c>
      <c r="O47" s="16"/>
    </row>
    <row r="48" spans="1:16" x14ac:dyDescent="0.25">
      <c r="A48" s="34" t="s">
        <v>21</v>
      </c>
      <c r="B48" s="34">
        <v>58.05</v>
      </c>
      <c r="C48" s="34">
        <v>0.44</v>
      </c>
      <c r="D48" s="34">
        <v>39.71</v>
      </c>
      <c r="E48" s="34"/>
      <c r="F48" s="31" t="s">
        <v>21</v>
      </c>
      <c r="G48" s="31">
        <v>73.91</v>
      </c>
      <c r="H48" s="31">
        <v>0.44</v>
      </c>
      <c r="I48" s="31">
        <v>57.7</v>
      </c>
      <c r="K48" s="31" t="s">
        <v>21</v>
      </c>
      <c r="L48" s="31">
        <v>93.12</v>
      </c>
      <c r="M48" s="31">
        <v>0.4</v>
      </c>
      <c r="N48" s="31">
        <v>86.96</v>
      </c>
    </row>
    <row r="49" spans="1:14" x14ac:dyDescent="0.25">
      <c r="A49" s="34" t="s">
        <v>16</v>
      </c>
      <c r="B49" s="34">
        <v>100</v>
      </c>
      <c r="C49" s="34" t="s">
        <v>17</v>
      </c>
      <c r="D49" s="34">
        <v>100</v>
      </c>
      <c r="E49" s="34"/>
      <c r="F49" s="31" t="s">
        <v>16</v>
      </c>
      <c r="G49" s="31">
        <v>100</v>
      </c>
      <c r="I49" s="31">
        <v>100</v>
      </c>
      <c r="K49" s="31" t="s">
        <v>16</v>
      </c>
      <c r="L49" s="31">
        <v>100</v>
      </c>
      <c r="N49" s="31">
        <v>100</v>
      </c>
    </row>
    <row r="50" spans="1:14" x14ac:dyDescent="0.25">
      <c r="A50" s="34"/>
      <c r="B50" s="34"/>
      <c r="C50" s="34"/>
      <c r="D50" s="34"/>
      <c r="E50" s="34"/>
    </row>
    <row r="51" spans="1:14" x14ac:dyDescent="0.25">
      <c r="A51" s="34" t="s">
        <v>95</v>
      </c>
      <c r="B51" s="34" t="s">
        <v>1</v>
      </c>
      <c r="C51" s="34" t="s">
        <v>2</v>
      </c>
      <c r="D51" s="34" t="s">
        <v>3</v>
      </c>
      <c r="E51" s="34"/>
    </row>
    <row r="52" spans="1:14" x14ac:dyDescent="0.25">
      <c r="A52" s="34" t="s">
        <v>19</v>
      </c>
      <c r="B52" s="34">
        <v>9.42</v>
      </c>
      <c r="C52" s="34">
        <v>0.25</v>
      </c>
      <c r="D52" s="34">
        <v>19.91</v>
      </c>
      <c r="E52" s="34"/>
    </row>
    <row r="53" spans="1:14" x14ac:dyDescent="0.25">
      <c r="A53" s="31" t="s">
        <v>20</v>
      </c>
      <c r="B53" s="31">
        <v>31.44</v>
      </c>
      <c r="C53" s="31">
        <v>0.38</v>
      </c>
      <c r="D53" s="31">
        <v>39.15</v>
      </c>
    </row>
    <row r="54" spans="1:14" x14ac:dyDescent="0.25">
      <c r="A54" s="31" t="s">
        <v>51</v>
      </c>
      <c r="B54" s="31">
        <v>1.32</v>
      </c>
      <c r="C54" s="31">
        <v>0.24</v>
      </c>
      <c r="D54" s="31">
        <v>1.49</v>
      </c>
    </row>
    <row r="55" spans="1:14" x14ac:dyDescent="0.25">
      <c r="A55" s="31" t="s">
        <v>21</v>
      </c>
      <c r="B55" s="31">
        <v>57.83</v>
      </c>
      <c r="C55" s="31">
        <v>0.42</v>
      </c>
      <c r="D55" s="31">
        <v>39.44</v>
      </c>
    </row>
    <row r="56" spans="1:14" x14ac:dyDescent="0.25">
      <c r="A56" s="31" t="s">
        <v>16</v>
      </c>
      <c r="B56" s="31">
        <v>100</v>
      </c>
      <c r="D56" s="31">
        <v>100</v>
      </c>
    </row>
    <row r="58" spans="1:14" x14ac:dyDescent="0.25">
      <c r="A58" s="87" t="s">
        <v>110</v>
      </c>
      <c r="B58" s="87"/>
      <c r="C58" s="87"/>
      <c r="D58" s="87"/>
      <c r="E58" s="64"/>
      <c r="F58" s="87" t="s">
        <v>111</v>
      </c>
      <c r="G58" s="87"/>
      <c r="H58" s="87"/>
      <c r="I58" s="87"/>
      <c r="J58" s="64"/>
      <c r="K58" s="87" t="s">
        <v>112</v>
      </c>
      <c r="L58" s="87"/>
      <c r="M58" s="87"/>
      <c r="N58" s="87"/>
    </row>
    <row r="59" spans="1:14" x14ac:dyDescent="0.25">
      <c r="A59" s="7" t="s">
        <v>55</v>
      </c>
      <c r="B59" s="3" t="s">
        <v>58</v>
      </c>
      <c r="C59" s="3" t="s">
        <v>59</v>
      </c>
      <c r="D59" s="3" t="s">
        <v>60</v>
      </c>
      <c r="E59" s="3"/>
      <c r="F59" s="7" t="s">
        <v>56</v>
      </c>
      <c r="G59" s="3" t="s">
        <v>58</v>
      </c>
      <c r="H59" s="3" t="s">
        <v>59</v>
      </c>
      <c r="I59" s="3" t="s">
        <v>60</v>
      </c>
      <c r="J59" s="3"/>
      <c r="K59" s="7" t="s">
        <v>57</v>
      </c>
      <c r="L59" s="3" t="s">
        <v>58</v>
      </c>
      <c r="M59" s="3" t="s">
        <v>59</v>
      </c>
      <c r="N59" s="3" t="s">
        <v>60</v>
      </c>
    </row>
    <row r="60" spans="1:14" x14ac:dyDescent="0.25">
      <c r="A60" s="3" t="s">
        <v>19</v>
      </c>
      <c r="B60" s="8">
        <f>AVERAGE(B3,B10,B17,B24,B31,B38,B45,B52)</f>
        <v>9.1149999999999984</v>
      </c>
      <c r="C60" s="8">
        <f>STDEV(B3,B10,B17,B24,B31,B38,B45,B52)*2</f>
        <v>0.47086546455891781</v>
      </c>
      <c r="D60" s="9">
        <v>9.1</v>
      </c>
      <c r="E60" s="9"/>
      <c r="F60" s="9" t="s">
        <v>19</v>
      </c>
      <c r="G60" s="8">
        <f>AVERAGE(G3,G10,G17,G24,G31,G38,G45)</f>
        <v>5.128571428571429</v>
      </c>
      <c r="H60" s="8">
        <f>STDEV(G3,G10,G17,G24,G31,G38,G45)*2</f>
        <v>0.42699392211577136</v>
      </c>
      <c r="I60" s="9">
        <v>5.0999999999999996</v>
      </c>
      <c r="J60" s="9"/>
      <c r="K60" s="9" t="s">
        <v>19</v>
      </c>
      <c r="L60" s="8">
        <f>AVERAGE(L3,L10,L17,L24,L31,L38,L45)</f>
        <v>1.0242857142857142</v>
      </c>
      <c r="M60" s="8">
        <f>STDEV(L3,L10,L17,L24,L31,L38,L45)*2</f>
        <v>0.37145787430199056</v>
      </c>
      <c r="N60" s="10">
        <v>1.04</v>
      </c>
    </row>
    <row r="61" spans="1:14" x14ac:dyDescent="0.25">
      <c r="A61" s="3" t="s">
        <v>20</v>
      </c>
      <c r="B61" s="8">
        <f>AVERAGE(B4,B11,B18,B25,B32,B39,B46,B53)</f>
        <v>31.411250000000003</v>
      </c>
      <c r="C61" s="8">
        <f>STDEV(B4,B11,B18,B25,B32,B39,B46,B53)*2</f>
        <v>0.43325182383591071</v>
      </c>
      <c r="D61" s="9">
        <v>29.8</v>
      </c>
      <c r="E61" s="9"/>
      <c r="F61" s="9" t="s">
        <v>20</v>
      </c>
      <c r="G61" s="8">
        <f>AVERAGE(G4,G11,G18,G25,G32,G39,G46)</f>
        <v>19.934285714285718</v>
      </c>
      <c r="H61" s="8">
        <f>STDEV(G4,G11,G18,G25,G32,G39,G46)*2</f>
        <v>0.69338369780443398</v>
      </c>
      <c r="I61" s="9">
        <v>19.2</v>
      </c>
      <c r="J61" s="9"/>
      <c r="K61" s="9" t="s">
        <v>20</v>
      </c>
      <c r="L61" s="8">
        <f>AVERAGE(L4,L11,L18,L25,L32,L39,L46)</f>
        <v>4.838571428571429</v>
      </c>
      <c r="M61" s="8">
        <f>STDEV(L4,L11,L18,L25,L32,L39,L46)*2</f>
        <v>0.76901916503457568</v>
      </c>
      <c r="N61" s="10">
        <v>4.5999999999999996</v>
      </c>
    </row>
    <row r="62" spans="1:14" x14ac:dyDescent="0.25">
      <c r="A62" s="3" t="s">
        <v>51</v>
      </c>
      <c r="B62" s="8">
        <f>AVERAGE(B5,B12,B19,B26,B33,B40,B47,B54)</f>
        <v>1.5449999999999999</v>
      </c>
      <c r="C62" s="8">
        <f>STDEV(B5,B12,B19,B26,B33,B40,B47,B54)*2</f>
        <v>0.34326166612159437</v>
      </c>
      <c r="D62" s="10">
        <v>1.98</v>
      </c>
      <c r="E62" s="10"/>
      <c r="F62" s="9" t="s">
        <v>51</v>
      </c>
      <c r="G62" s="8">
        <f>AVERAGE(G5,G12,G19,G26,G33,G40,G47)</f>
        <v>0.5742857142857144</v>
      </c>
      <c r="H62" s="8">
        <f>STDEV(G5,G12,G19,G26,G33,G40,G47)*2</f>
        <v>0.24463773022086951</v>
      </c>
      <c r="I62" s="10">
        <v>1.03</v>
      </c>
      <c r="J62" s="10"/>
      <c r="K62" s="9" t="s">
        <v>51</v>
      </c>
      <c r="L62" s="8">
        <f>AVERAGE(L5,L12,L19,L26,L33,L40,L47)</f>
        <v>0.39857142857142858</v>
      </c>
      <c r="M62" s="8">
        <f>STDEV(L5,L12,L19,L26,L33,L40,L47)*2</f>
        <v>0.36940105963186221</v>
      </c>
      <c r="N62" s="10">
        <v>0.54</v>
      </c>
    </row>
    <row r="63" spans="1:14" x14ac:dyDescent="0.25">
      <c r="A63" s="3" t="s">
        <v>21</v>
      </c>
      <c r="B63" s="8">
        <f>AVERAGE(B6,B13,B20,B27,B34,B41,B48,B55)</f>
        <v>57.93</v>
      </c>
      <c r="C63" s="8">
        <f>STDEV(B6,B13,B20,B27,B34,B41,B48,B55)*2</f>
        <v>0.39999999999999958</v>
      </c>
      <c r="D63" s="10">
        <v>59.4</v>
      </c>
      <c r="E63" s="10"/>
      <c r="F63" s="9" t="s">
        <v>21</v>
      </c>
      <c r="G63" s="8">
        <f>AVERAGE(G6,G13,G20,G27,G34,G41,G48)</f>
        <v>74.362857142857138</v>
      </c>
      <c r="H63" s="8">
        <f>STDEV(G6,G13,G20,G27,G34,G41,G48)*2</f>
        <v>0.63010203255391539</v>
      </c>
      <c r="I63" s="10">
        <v>74.7</v>
      </c>
      <c r="J63" s="10"/>
      <c r="K63" s="9" t="s">
        <v>21</v>
      </c>
      <c r="L63" s="8">
        <f>AVERAGE(L6,L13,L20,L27,L34,L41,L48)</f>
        <v>93.74</v>
      </c>
      <c r="M63" s="8">
        <f>STDEV(L6,L13,L20,L27,L34,L41,L48)*2</f>
        <v>0.92930081243911256</v>
      </c>
      <c r="N63" s="10">
        <v>93.9</v>
      </c>
    </row>
    <row r="65" spans="3:14" x14ac:dyDescent="0.25">
      <c r="C65" s="66"/>
      <c r="D65" s="67"/>
      <c r="E65" s="16"/>
      <c r="F65" s="16"/>
      <c r="G65" s="16"/>
      <c r="H65" s="69"/>
      <c r="I65" s="70"/>
      <c r="J65" s="16"/>
      <c r="K65" s="16"/>
      <c r="L65" s="16"/>
      <c r="M65" s="68"/>
      <c r="N65" s="15"/>
    </row>
    <row r="66" spans="3:14" x14ac:dyDescent="0.25">
      <c r="C66" s="66"/>
      <c r="D66" s="67"/>
      <c r="E66" s="16"/>
      <c r="F66" s="16"/>
      <c r="G66" s="16"/>
      <c r="H66" s="66"/>
      <c r="I66" s="67"/>
      <c r="J66" s="16"/>
      <c r="K66" s="16"/>
      <c r="L66" s="16"/>
      <c r="M66" s="69"/>
      <c r="N66" s="70"/>
    </row>
    <row r="67" spans="3:14" x14ac:dyDescent="0.25">
      <c r="C67" s="68"/>
      <c r="D67" s="15"/>
      <c r="E67" s="16"/>
      <c r="F67" s="16"/>
      <c r="G67" s="16"/>
      <c r="H67" s="68"/>
      <c r="I67" s="15"/>
      <c r="J67" s="16"/>
      <c r="K67" s="16"/>
      <c r="L67" s="16"/>
      <c r="M67" s="68"/>
      <c r="N67" s="15"/>
    </row>
    <row r="68" spans="3:14" x14ac:dyDescent="0.25">
      <c r="C68" s="66"/>
      <c r="D68" s="67"/>
      <c r="E68" s="16"/>
      <c r="F68" s="16"/>
      <c r="G68" s="16"/>
      <c r="H68" s="66"/>
      <c r="I68" s="67"/>
      <c r="J68" s="16"/>
      <c r="K68" s="16"/>
      <c r="L68" s="16"/>
      <c r="M68" s="66"/>
      <c r="N68" s="67"/>
    </row>
    <row r="69" spans="3:14" x14ac:dyDescent="0.25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</row>
  </sheetData>
  <mergeCells count="6">
    <mergeCell ref="A1:D1"/>
    <mergeCell ref="F1:I1"/>
    <mergeCell ref="K1:N1"/>
    <mergeCell ref="A58:D58"/>
    <mergeCell ref="F58:I58"/>
    <mergeCell ref="K58:N5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G149"/>
  <sheetViews>
    <sheetView workbookViewId="0"/>
  </sheetViews>
  <sheetFormatPr defaultColWidth="8.7109375" defaultRowHeight="15" x14ac:dyDescent="0.25"/>
  <cols>
    <col min="1" max="1" width="24.7109375" style="2" bestFit="1" customWidth="1"/>
    <col min="2" max="2" width="24.5703125" style="31" bestFit="1" customWidth="1"/>
    <col min="3" max="3" width="8.7109375" style="6"/>
    <col min="4" max="4" width="10.85546875" style="6" bestFit="1" customWidth="1"/>
    <col min="5" max="5" width="8.7109375" style="31"/>
    <col min="6" max="6" width="8.7109375" style="2"/>
    <col min="7" max="16384" width="8.7109375" style="31"/>
  </cols>
  <sheetData>
    <row r="1" spans="1:4" x14ac:dyDescent="0.25">
      <c r="A1" s="74" t="s">
        <v>121</v>
      </c>
      <c r="B1" s="64" t="s">
        <v>125</v>
      </c>
      <c r="C1" s="64" t="s">
        <v>1</v>
      </c>
      <c r="D1" s="64" t="s">
        <v>126</v>
      </c>
    </row>
    <row r="2" spans="1:4" x14ac:dyDescent="0.25">
      <c r="A2" s="2" t="s">
        <v>113</v>
      </c>
      <c r="B2" s="31" t="s">
        <v>81</v>
      </c>
      <c r="C2" s="6" t="s">
        <v>1</v>
      </c>
      <c r="D2" s="6" t="s">
        <v>2</v>
      </c>
    </row>
    <row r="3" spans="1:4" x14ac:dyDescent="0.25">
      <c r="B3" s="31" t="s">
        <v>30</v>
      </c>
      <c r="C3" s="6">
        <v>33.950000000000003</v>
      </c>
      <c r="D3" s="6">
        <v>0.79</v>
      </c>
    </row>
    <row r="4" spans="1:4" x14ac:dyDescent="0.25">
      <c r="B4" s="31" t="s">
        <v>4</v>
      </c>
      <c r="C4" s="6">
        <v>36.85</v>
      </c>
      <c r="D4" s="6">
        <v>0.53</v>
      </c>
    </row>
    <row r="5" spans="1:4" x14ac:dyDescent="0.25">
      <c r="B5" s="31" t="s">
        <v>7</v>
      </c>
      <c r="C5" s="6">
        <v>1.17</v>
      </c>
      <c r="D5" s="6">
        <v>0.05</v>
      </c>
    </row>
    <row r="6" spans="1:4" x14ac:dyDescent="0.25">
      <c r="B6" s="31" t="s">
        <v>8</v>
      </c>
      <c r="C6" s="6">
        <v>1.03</v>
      </c>
      <c r="D6" s="6">
        <v>0.04</v>
      </c>
    </row>
    <row r="7" spans="1:4" x14ac:dyDescent="0.25">
      <c r="B7" s="31" t="s">
        <v>9</v>
      </c>
      <c r="C7" s="6">
        <v>1.25</v>
      </c>
      <c r="D7" s="6">
        <v>0.05</v>
      </c>
    </row>
    <row r="8" spans="1:4" x14ac:dyDescent="0.25">
      <c r="B8" s="31" t="s">
        <v>10</v>
      </c>
      <c r="C8" s="6">
        <v>0.43</v>
      </c>
      <c r="D8" s="6">
        <v>0.03</v>
      </c>
    </row>
    <row r="9" spans="1:4" x14ac:dyDescent="0.25">
      <c r="B9" s="31" t="s">
        <v>11</v>
      </c>
      <c r="C9" s="6">
        <v>0.57999999999999996</v>
      </c>
      <c r="D9" s="6">
        <v>0.03</v>
      </c>
    </row>
    <row r="10" spans="1:4" x14ac:dyDescent="0.25">
      <c r="B10" s="31" t="s">
        <v>12</v>
      </c>
      <c r="C10" s="6">
        <v>0.23</v>
      </c>
      <c r="D10" s="6">
        <v>0.05</v>
      </c>
    </row>
    <row r="11" spans="1:4" x14ac:dyDescent="0.25">
      <c r="B11" s="31" t="s">
        <v>13</v>
      </c>
      <c r="C11" s="6">
        <v>0.33</v>
      </c>
      <c r="D11" s="6">
        <v>7.0000000000000007E-2</v>
      </c>
    </row>
    <row r="12" spans="1:4" x14ac:dyDescent="0.25">
      <c r="B12" s="31" t="s">
        <v>19</v>
      </c>
      <c r="C12" s="6">
        <v>11.7</v>
      </c>
      <c r="D12" s="6">
        <v>0.22</v>
      </c>
    </row>
    <row r="13" spans="1:4" x14ac:dyDescent="0.25">
      <c r="B13" s="31" t="s">
        <v>51</v>
      </c>
      <c r="C13" s="6">
        <v>12.47</v>
      </c>
      <c r="D13" s="6">
        <v>0.24</v>
      </c>
    </row>
    <row r="14" spans="1:4" x14ac:dyDescent="0.25">
      <c r="B14" s="31" t="s">
        <v>16</v>
      </c>
      <c r="C14" s="6">
        <v>100</v>
      </c>
    </row>
    <row r="16" spans="1:4" x14ac:dyDescent="0.25">
      <c r="A16" s="2" t="s">
        <v>114</v>
      </c>
      <c r="B16" s="32" t="s">
        <v>82</v>
      </c>
      <c r="C16" s="32" t="s">
        <v>1</v>
      </c>
      <c r="D16" s="32" t="s">
        <v>2</v>
      </c>
    </row>
    <row r="17" spans="1:7" x14ac:dyDescent="0.25">
      <c r="B17" s="32" t="s">
        <v>30</v>
      </c>
      <c r="C17" s="32">
        <v>46.16</v>
      </c>
      <c r="D17" s="32">
        <v>0.75</v>
      </c>
    </row>
    <row r="18" spans="1:7" x14ac:dyDescent="0.25">
      <c r="B18" s="32" t="s">
        <v>4</v>
      </c>
      <c r="C18" s="32">
        <v>45.3</v>
      </c>
      <c r="D18" s="32">
        <v>0.67</v>
      </c>
    </row>
    <row r="19" spans="1:7" x14ac:dyDescent="0.25">
      <c r="B19" s="32" t="s">
        <v>7</v>
      </c>
      <c r="C19" s="32">
        <v>1.23</v>
      </c>
      <c r="D19" s="32">
        <v>0.05</v>
      </c>
    </row>
    <row r="20" spans="1:7" x14ac:dyDescent="0.25">
      <c r="B20" s="32" t="s">
        <v>8</v>
      </c>
      <c r="C20" s="32">
        <v>1.34</v>
      </c>
      <c r="D20" s="32">
        <v>0.05</v>
      </c>
    </row>
    <row r="21" spans="1:7" x14ac:dyDescent="0.25">
      <c r="B21" s="32" t="s">
        <v>9</v>
      </c>
      <c r="C21" s="32">
        <v>0.25</v>
      </c>
      <c r="D21" s="32">
        <v>0.03</v>
      </c>
    </row>
    <row r="22" spans="1:7" x14ac:dyDescent="0.25">
      <c r="B22" s="32" t="s">
        <v>10</v>
      </c>
      <c r="C22" s="32">
        <v>0.26</v>
      </c>
      <c r="D22" s="32">
        <v>0.03</v>
      </c>
    </row>
    <row r="23" spans="1:7" x14ac:dyDescent="0.25">
      <c r="B23" s="32" t="s">
        <v>11</v>
      </c>
      <c r="C23" s="32">
        <v>0.19</v>
      </c>
      <c r="D23" s="32">
        <v>0.03</v>
      </c>
    </row>
    <row r="24" spans="1:7" x14ac:dyDescent="0.25">
      <c r="B24" s="32" t="s">
        <v>12</v>
      </c>
      <c r="C24" s="32">
        <v>0.15</v>
      </c>
      <c r="D24" s="32">
        <v>0.03</v>
      </c>
    </row>
    <row r="25" spans="1:7" x14ac:dyDescent="0.25">
      <c r="B25" s="32" t="s">
        <v>13</v>
      </c>
      <c r="C25" s="32">
        <v>0.9</v>
      </c>
      <c r="D25" s="32">
        <v>0.04</v>
      </c>
    </row>
    <row r="26" spans="1:7" x14ac:dyDescent="0.25">
      <c r="B26" s="32" t="s">
        <v>19</v>
      </c>
      <c r="C26" s="32">
        <v>4.22</v>
      </c>
      <c r="D26" s="32">
        <v>0.15</v>
      </c>
    </row>
    <row r="27" spans="1:7" x14ac:dyDescent="0.25">
      <c r="B27" s="32" t="s">
        <v>16</v>
      </c>
      <c r="C27" s="32">
        <v>100</v>
      </c>
      <c r="D27" s="32"/>
    </row>
    <row r="28" spans="1:7" s="34" customFormat="1" ht="15.75" thickBot="1" x14ac:dyDescent="0.3">
      <c r="A28" s="57"/>
      <c r="B28" s="58"/>
      <c r="C28" s="58"/>
      <c r="D28" s="58"/>
      <c r="E28" s="57"/>
      <c r="F28" s="17"/>
      <c r="G28" s="57"/>
    </row>
    <row r="30" spans="1:7" x14ac:dyDescent="0.25">
      <c r="A30" s="2" t="s">
        <v>83</v>
      </c>
      <c r="B30" s="31" t="s">
        <v>84</v>
      </c>
      <c r="C30" s="6" t="s">
        <v>1</v>
      </c>
      <c r="D30" s="6" t="s">
        <v>2</v>
      </c>
    </row>
    <row r="31" spans="1:7" x14ac:dyDescent="0.25">
      <c r="B31" s="31" t="s">
        <v>30</v>
      </c>
      <c r="C31" s="6">
        <v>49.22</v>
      </c>
      <c r="D31" s="6">
        <v>0.59</v>
      </c>
    </row>
    <row r="32" spans="1:7" x14ac:dyDescent="0.25">
      <c r="B32" s="31" t="s">
        <v>4</v>
      </c>
      <c r="C32" s="6">
        <v>40.090000000000003</v>
      </c>
      <c r="D32" s="6">
        <v>0.51</v>
      </c>
    </row>
    <row r="33" spans="2:4" x14ac:dyDescent="0.25">
      <c r="B33" s="31" t="s">
        <v>5</v>
      </c>
      <c r="C33" s="6">
        <v>0.13</v>
      </c>
      <c r="D33" s="6">
        <v>0.05</v>
      </c>
    </row>
    <row r="34" spans="2:4" x14ac:dyDescent="0.25">
      <c r="B34" s="31" t="s">
        <v>6</v>
      </c>
      <c r="C34" s="6">
        <v>0.16</v>
      </c>
      <c r="D34" s="6">
        <v>0.03</v>
      </c>
    </row>
    <row r="35" spans="2:4" x14ac:dyDescent="0.25">
      <c r="B35" s="31" t="s">
        <v>7</v>
      </c>
      <c r="C35" s="6">
        <v>0.88</v>
      </c>
      <c r="D35" s="6">
        <v>0.04</v>
      </c>
    </row>
    <row r="36" spans="2:4" x14ac:dyDescent="0.25">
      <c r="B36" s="31" t="s">
        <v>8</v>
      </c>
      <c r="C36" s="6">
        <v>1.95</v>
      </c>
      <c r="D36" s="6">
        <v>0.05</v>
      </c>
    </row>
    <row r="37" spans="2:4" x14ac:dyDescent="0.25">
      <c r="B37" s="31" t="s">
        <v>9</v>
      </c>
      <c r="C37" s="6">
        <v>0.44</v>
      </c>
      <c r="D37" s="6">
        <v>0.03</v>
      </c>
    </row>
    <row r="38" spans="2:4" x14ac:dyDescent="0.25">
      <c r="B38" s="31" t="s">
        <v>10</v>
      </c>
      <c r="C38" s="6">
        <v>0.2</v>
      </c>
      <c r="D38" s="6">
        <v>0.03</v>
      </c>
    </row>
    <row r="39" spans="2:4" x14ac:dyDescent="0.25">
      <c r="B39" s="31" t="s">
        <v>11</v>
      </c>
      <c r="C39" s="6">
        <v>0.13</v>
      </c>
      <c r="D39" s="6">
        <v>0.02</v>
      </c>
    </row>
    <row r="40" spans="2:4" x14ac:dyDescent="0.25">
      <c r="B40" s="31" t="s">
        <v>12</v>
      </c>
      <c r="C40" s="6">
        <v>0.17</v>
      </c>
      <c r="D40" s="6">
        <v>0.04</v>
      </c>
    </row>
    <row r="41" spans="2:4" x14ac:dyDescent="0.25">
      <c r="B41" s="31" t="s">
        <v>13</v>
      </c>
      <c r="C41" s="6">
        <v>0.47</v>
      </c>
      <c r="D41" s="6">
        <v>0.04</v>
      </c>
    </row>
    <row r="42" spans="2:4" x14ac:dyDescent="0.25">
      <c r="B42" s="31" t="s">
        <v>19</v>
      </c>
      <c r="C42" s="6">
        <v>3.02</v>
      </c>
      <c r="D42" s="6">
        <v>0.11</v>
      </c>
    </row>
    <row r="43" spans="2:4" x14ac:dyDescent="0.25">
      <c r="B43" s="5" t="s">
        <v>51</v>
      </c>
      <c r="C43" s="6">
        <v>3.16</v>
      </c>
      <c r="D43" s="6">
        <v>0.12</v>
      </c>
    </row>
    <row r="44" spans="2:4" x14ac:dyDescent="0.25">
      <c r="B44" s="5" t="s">
        <v>16</v>
      </c>
      <c r="C44" s="6">
        <v>100</v>
      </c>
    </row>
    <row r="45" spans="2:4" x14ac:dyDescent="0.25">
      <c r="B45" s="5"/>
    </row>
    <row r="149" spans="2:2" x14ac:dyDescent="0.25">
      <c r="B149" s="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I27"/>
  <sheetViews>
    <sheetView workbookViewId="0"/>
  </sheetViews>
  <sheetFormatPr defaultRowHeight="15" x14ac:dyDescent="0.25"/>
  <cols>
    <col min="1" max="1" width="20.42578125" style="23" bestFit="1" customWidth="1"/>
    <col min="2" max="2" width="26.42578125" bestFit="1" customWidth="1"/>
    <col min="4" max="4" width="11" bestFit="1" customWidth="1"/>
    <col min="6" max="6" width="23.85546875" bestFit="1" customWidth="1"/>
    <col min="8" max="8" width="11" bestFit="1" customWidth="1"/>
    <col min="9" max="9" width="9.28515625" bestFit="1" customWidth="1"/>
  </cols>
  <sheetData>
    <row r="1" spans="1:9" s="64" customFormat="1" x14ac:dyDescent="0.25">
      <c r="A1" s="74" t="s">
        <v>121</v>
      </c>
      <c r="B1" s="64" t="s">
        <v>125</v>
      </c>
      <c r="C1" s="64" t="s">
        <v>1</v>
      </c>
      <c r="D1" s="64" t="s">
        <v>126</v>
      </c>
      <c r="F1" s="87" t="s">
        <v>127</v>
      </c>
      <c r="G1" s="87"/>
      <c r="H1" s="87"/>
      <c r="I1" s="87"/>
    </row>
    <row r="2" spans="1:9" x14ac:dyDescent="0.25">
      <c r="A2" s="23">
        <v>1</v>
      </c>
      <c r="B2" t="s">
        <v>50</v>
      </c>
      <c r="C2" t="s">
        <v>1</v>
      </c>
      <c r="D2" t="s">
        <v>2</v>
      </c>
      <c r="F2" s="2"/>
      <c r="G2" s="19" t="s">
        <v>61</v>
      </c>
      <c r="H2" s="19" t="s">
        <v>58</v>
      </c>
      <c r="I2" s="19" t="s">
        <v>62</v>
      </c>
    </row>
    <row r="3" spans="1:9" x14ac:dyDescent="0.25">
      <c r="B3" t="s">
        <v>19</v>
      </c>
      <c r="C3">
        <v>33.26</v>
      </c>
      <c r="D3">
        <v>0.28999999999999998</v>
      </c>
      <c r="F3" s="2" t="s">
        <v>19</v>
      </c>
      <c r="G3" s="19">
        <f>COUNT(C3)</f>
        <v>1</v>
      </c>
      <c r="H3" s="20">
        <v>75.045126353790593</v>
      </c>
      <c r="I3" s="19">
        <v>0.28999999999999998</v>
      </c>
    </row>
    <row r="4" spans="1:9" x14ac:dyDescent="0.25">
      <c r="B4" t="s">
        <v>51</v>
      </c>
      <c r="C4">
        <v>11.06</v>
      </c>
      <c r="D4">
        <v>0.2</v>
      </c>
      <c r="F4" s="2" t="s">
        <v>51</v>
      </c>
      <c r="G4" s="19">
        <f>COUNT(C4)</f>
        <v>1</v>
      </c>
      <c r="H4" s="20">
        <v>24.954873646209389</v>
      </c>
      <c r="I4" s="19">
        <v>0.2</v>
      </c>
    </row>
    <row r="5" spans="1:9" x14ac:dyDescent="0.25">
      <c r="B5" t="s">
        <v>16</v>
      </c>
      <c r="C5">
        <v>100</v>
      </c>
      <c r="D5" t="s">
        <v>17</v>
      </c>
      <c r="F5" s="2"/>
      <c r="H5" s="22"/>
    </row>
    <row r="6" spans="1:9" ht="15.75" thickBot="1" x14ac:dyDescent="0.3">
      <c r="A6" s="24"/>
      <c r="B6" s="18"/>
      <c r="C6" s="18"/>
      <c r="D6" s="18"/>
      <c r="E6" s="18"/>
      <c r="F6" s="18"/>
      <c r="G6" s="18"/>
      <c r="H6" s="18"/>
      <c r="I6" s="18"/>
    </row>
    <row r="8" spans="1:9" x14ac:dyDescent="0.25">
      <c r="A8" s="23" t="s">
        <v>63</v>
      </c>
      <c r="B8" t="s">
        <v>52</v>
      </c>
      <c r="C8" t="s">
        <v>1</v>
      </c>
      <c r="D8" t="s">
        <v>2</v>
      </c>
    </row>
    <row r="9" spans="1:9" x14ac:dyDescent="0.25">
      <c r="B9" t="s">
        <v>4</v>
      </c>
      <c r="C9">
        <v>49.52</v>
      </c>
      <c r="D9">
        <v>0.26</v>
      </c>
    </row>
    <row r="10" spans="1:9" x14ac:dyDescent="0.25">
      <c r="B10" t="s">
        <v>7</v>
      </c>
      <c r="C10">
        <v>1.57</v>
      </c>
      <c r="D10">
        <v>0.05</v>
      </c>
    </row>
    <row r="11" spans="1:9" x14ac:dyDescent="0.25">
      <c r="B11" t="s">
        <v>8</v>
      </c>
      <c r="C11">
        <v>16.72</v>
      </c>
      <c r="D11">
        <v>0.12</v>
      </c>
    </row>
    <row r="12" spans="1:9" x14ac:dyDescent="0.25">
      <c r="B12" t="s">
        <v>9</v>
      </c>
      <c r="C12">
        <v>4.2</v>
      </c>
      <c r="D12">
        <v>7.0000000000000007E-2</v>
      </c>
    </row>
    <row r="13" spans="1:9" x14ac:dyDescent="0.25">
      <c r="B13" t="s">
        <v>10</v>
      </c>
      <c r="C13">
        <v>1.47</v>
      </c>
      <c r="D13">
        <v>0.05</v>
      </c>
    </row>
    <row r="14" spans="1:9" x14ac:dyDescent="0.25">
      <c r="B14" t="s">
        <v>12</v>
      </c>
      <c r="C14">
        <v>0.23</v>
      </c>
      <c r="D14">
        <v>0.03</v>
      </c>
    </row>
    <row r="15" spans="1:9" x14ac:dyDescent="0.25">
      <c r="B15" t="s">
        <v>13</v>
      </c>
      <c r="C15">
        <v>10.57</v>
      </c>
      <c r="D15">
        <v>0.09</v>
      </c>
    </row>
    <row r="16" spans="1:9" x14ac:dyDescent="0.25">
      <c r="B16" t="s">
        <v>15</v>
      </c>
      <c r="C16">
        <v>15.72</v>
      </c>
      <c r="D16">
        <v>0.15</v>
      </c>
    </row>
    <row r="17" spans="1:9" x14ac:dyDescent="0.25">
      <c r="B17" t="s">
        <v>16</v>
      </c>
      <c r="C17">
        <v>100</v>
      </c>
      <c r="D17" t="s">
        <v>17</v>
      </c>
    </row>
    <row r="18" spans="1:9" ht="15.75" thickBot="1" x14ac:dyDescent="0.3">
      <c r="A18" s="24"/>
      <c r="B18" s="18"/>
      <c r="C18" s="18"/>
      <c r="D18" s="18"/>
      <c r="E18" s="18"/>
      <c r="F18" s="18"/>
      <c r="G18" s="18"/>
      <c r="H18" s="18"/>
      <c r="I18" s="18"/>
    </row>
    <row r="19" spans="1:9" x14ac:dyDescent="0.25">
      <c r="F19" s="2"/>
      <c r="G19" s="19" t="s">
        <v>61</v>
      </c>
      <c r="H19" s="19" t="s">
        <v>58</v>
      </c>
      <c r="I19" s="19" t="s">
        <v>62</v>
      </c>
    </row>
    <row r="20" spans="1:9" x14ac:dyDescent="0.25">
      <c r="A20" s="23">
        <v>3</v>
      </c>
      <c r="B20" t="s">
        <v>53</v>
      </c>
      <c r="C20" t="s">
        <v>1</v>
      </c>
      <c r="D20" t="s">
        <v>2</v>
      </c>
      <c r="F20" s="2" t="s">
        <v>31</v>
      </c>
      <c r="G20" s="19">
        <f>COUNT(C21)</f>
        <v>1</v>
      </c>
      <c r="H20" s="20">
        <v>100</v>
      </c>
      <c r="I20" s="20">
        <v>1.36</v>
      </c>
    </row>
    <row r="21" spans="1:9" x14ac:dyDescent="0.25">
      <c r="B21" t="s">
        <v>31</v>
      </c>
      <c r="C21">
        <v>51.5</v>
      </c>
      <c r="D21">
        <v>0.68</v>
      </c>
    </row>
    <row r="22" spans="1:9" x14ac:dyDescent="0.25">
      <c r="B22" t="s">
        <v>16</v>
      </c>
      <c r="C22">
        <v>100</v>
      </c>
      <c r="D22" t="s">
        <v>17</v>
      </c>
    </row>
    <row r="23" spans="1:9" ht="15.75" thickBot="1" x14ac:dyDescent="0.3">
      <c r="A23" s="24"/>
      <c r="B23" s="18"/>
      <c r="C23" s="18"/>
      <c r="D23" s="18"/>
      <c r="E23" s="18"/>
      <c r="F23" s="18"/>
      <c r="G23" s="18"/>
      <c r="H23" s="18"/>
      <c r="I23" s="18"/>
    </row>
    <row r="24" spans="1:9" x14ac:dyDescent="0.25">
      <c r="F24" s="2"/>
      <c r="G24" s="19" t="s">
        <v>61</v>
      </c>
      <c r="H24" s="19" t="s">
        <v>58</v>
      </c>
      <c r="I24" s="19" t="s">
        <v>62</v>
      </c>
    </row>
    <row r="25" spans="1:9" x14ac:dyDescent="0.25">
      <c r="A25" s="23">
        <v>4</v>
      </c>
      <c r="B25" t="s">
        <v>54</v>
      </c>
      <c r="C25" t="s">
        <v>1</v>
      </c>
      <c r="D25" t="s">
        <v>2</v>
      </c>
      <c r="F25" s="2" t="s">
        <v>31</v>
      </c>
      <c r="G25" s="19">
        <f>COUNT(C26)</f>
        <v>1</v>
      </c>
      <c r="H25" s="20">
        <v>100</v>
      </c>
      <c r="I25" s="20">
        <v>1.66</v>
      </c>
    </row>
    <row r="26" spans="1:9" x14ac:dyDescent="0.25">
      <c r="B26" t="s">
        <v>31</v>
      </c>
      <c r="C26">
        <v>59.8</v>
      </c>
      <c r="D26">
        <v>0.83</v>
      </c>
    </row>
    <row r="27" spans="1:9" x14ac:dyDescent="0.25">
      <c r="B27" t="s">
        <v>16</v>
      </c>
      <c r="C27">
        <v>100</v>
      </c>
      <c r="D27" t="s">
        <v>17</v>
      </c>
    </row>
  </sheetData>
  <mergeCells count="1">
    <mergeCell ref="F1:I1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198"/>
  <sheetViews>
    <sheetView workbookViewId="0"/>
  </sheetViews>
  <sheetFormatPr defaultRowHeight="15" x14ac:dyDescent="0.25"/>
  <cols>
    <col min="1" max="1" width="20.42578125" style="23" bestFit="1" customWidth="1"/>
    <col min="2" max="2" width="26.42578125" bestFit="1" customWidth="1"/>
    <col min="4" max="4" width="11" bestFit="1" customWidth="1"/>
    <col min="6" max="6" width="23.85546875" bestFit="1" customWidth="1"/>
    <col min="8" max="8" width="11" bestFit="1" customWidth="1"/>
    <col min="9" max="9" width="9.28515625" bestFit="1" customWidth="1"/>
  </cols>
  <sheetData>
    <row r="1" spans="1:10" s="31" customFormat="1" x14ac:dyDescent="0.25">
      <c r="A1" s="74" t="s">
        <v>121</v>
      </c>
      <c r="B1" s="64" t="s">
        <v>125</v>
      </c>
      <c r="C1" s="64" t="s">
        <v>1</v>
      </c>
      <c r="D1" s="64" t="s">
        <v>126</v>
      </c>
      <c r="E1" s="64"/>
      <c r="F1" s="87" t="s">
        <v>127</v>
      </c>
      <c r="G1" s="87"/>
      <c r="H1" s="87"/>
      <c r="I1" s="87"/>
      <c r="J1" s="64"/>
    </row>
    <row r="2" spans="1:10" x14ac:dyDescent="0.25">
      <c r="A2" s="23" t="s">
        <v>124</v>
      </c>
      <c r="B2" t="s">
        <v>0</v>
      </c>
      <c r="C2" t="s">
        <v>1</v>
      </c>
      <c r="D2" t="s">
        <v>2</v>
      </c>
    </row>
    <row r="3" spans="1:10" x14ac:dyDescent="0.25">
      <c r="B3" t="s">
        <v>4</v>
      </c>
      <c r="C3">
        <v>45.34</v>
      </c>
      <c r="D3">
        <v>0.34</v>
      </c>
    </row>
    <row r="4" spans="1:10" x14ac:dyDescent="0.25">
      <c r="B4" t="s">
        <v>5</v>
      </c>
      <c r="C4">
        <v>0.46</v>
      </c>
      <c r="D4">
        <v>0.06</v>
      </c>
    </row>
    <row r="5" spans="1:10" x14ac:dyDescent="0.25">
      <c r="B5" t="s">
        <v>6</v>
      </c>
      <c r="C5">
        <v>0.42</v>
      </c>
      <c r="D5">
        <v>0.05</v>
      </c>
    </row>
    <row r="6" spans="1:10" x14ac:dyDescent="0.25">
      <c r="B6" t="s">
        <v>7</v>
      </c>
      <c r="C6">
        <v>4.09</v>
      </c>
      <c r="D6">
        <v>0.08</v>
      </c>
    </row>
    <row r="7" spans="1:10" x14ac:dyDescent="0.25">
      <c r="B7" t="s">
        <v>8</v>
      </c>
      <c r="C7">
        <v>39.79</v>
      </c>
      <c r="D7">
        <v>0.27</v>
      </c>
    </row>
    <row r="8" spans="1:10" x14ac:dyDescent="0.25">
      <c r="B8" t="s">
        <v>9</v>
      </c>
      <c r="C8">
        <v>0.27</v>
      </c>
      <c r="D8">
        <v>0.06</v>
      </c>
    </row>
    <row r="9" spans="1:10" x14ac:dyDescent="0.25">
      <c r="B9" t="s">
        <v>10</v>
      </c>
      <c r="C9">
        <v>0.62</v>
      </c>
      <c r="D9">
        <v>0.05</v>
      </c>
    </row>
    <row r="10" spans="1:10" x14ac:dyDescent="0.25">
      <c r="B10" t="s">
        <v>11</v>
      </c>
      <c r="C10">
        <v>0.2</v>
      </c>
      <c r="D10">
        <v>0.04</v>
      </c>
    </row>
    <row r="11" spans="1:10" x14ac:dyDescent="0.25">
      <c r="B11" t="s">
        <v>12</v>
      </c>
      <c r="C11">
        <v>1.0900000000000001</v>
      </c>
      <c r="D11">
        <v>0.05</v>
      </c>
    </row>
    <row r="12" spans="1:10" x14ac:dyDescent="0.25">
      <c r="B12" t="s">
        <v>13</v>
      </c>
      <c r="C12">
        <v>2.5099999999999998</v>
      </c>
      <c r="D12">
        <v>7.0000000000000007E-2</v>
      </c>
    </row>
    <row r="13" spans="1:10" x14ac:dyDescent="0.25">
      <c r="B13" t="s">
        <v>14</v>
      </c>
      <c r="C13">
        <v>0.31</v>
      </c>
      <c r="D13">
        <v>0.05</v>
      </c>
    </row>
    <row r="14" spans="1:10" x14ac:dyDescent="0.25">
      <c r="B14" t="s">
        <v>15</v>
      </c>
      <c r="C14">
        <v>4.91</v>
      </c>
      <c r="D14">
        <v>0.12</v>
      </c>
    </row>
    <row r="15" spans="1:10" x14ac:dyDescent="0.25">
      <c r="B15" t="s">
        <v>16</v>
      </c>
      <c r="C15">
        <v>100</v>
      </c>
      <c r="D15" t="s">
        <v>17</v>
      </c>
    </row>
    <row r="16" spans="1:10" ht="15.75" thickBot="1" x14ac:dyDescent="0.3">
      <c r="A16" s="24"/>
      <c r="B16" s="18"/>
      <c r="C16" s="18"/>
      <c r="D16" s="18"/>
      <c r="E16" s="18"/>
      <c r="F16" s="18"/>
      <c r="G16" s="18"/>
      <c r="H16" s="18"/>
      <c r="I16" s="18"/>
    </row>
    <row r="18" spans="1:9" x14ac:dyDescent="0.25">
      <c r="A18" s="23">
        <v>2</v>
      </c>
      <c r="B18" t="s">
        <v>18</v>
      </c>
      <c r="C18" t="s">
        <v>1</v>
      </c>
      <c r="D18" t="s">
        <v>2</v>
      </c>
      <c r="F18" s="2"/>
      <c r="G18" s="19" t="s">
        <v>61</v>
      </c>
      <c r="H18" s="19" t="s">
        <v>58</v>
      </c>
      <c r="I18" s="19" t="s">
        <v>62</v>
      </c>
    </row>
    <row r="19" spans="1:9" x14ac:dyDescent="0.25">
      <c r="B19" t="s">
        <v>19</v>
      </c>
      <c r="C19">
        <v>2.0499999999999998</v>
      </c>
      <c r="D19">
        <v>0.23</v>
      </c>
      <c r="F19" s="2" t="s">
        <v>19</v>
      </c>
      <c r="G19" s="19">
        <v>2</v>
      </c>
      <c r="H19" s="20">
        <v>1.94</v>
      </c>
      <c r="I19" s="20">
        <v>0.31112698372208053</v>
      </c>
    </row>
    <row r="20" spans="1:9" x14ac:dyDescent="0.25">
      <c r="B20" t="s">
        <v>20</v>
      </c>
      <c r="C20">
        <v>13.27</v>
      </c>
      <c r="D20">
        <v>0.4</v>
      </c>
      <c r="F20" s="2" t="s">
        <v>20</v>
      </c>
      <c r="G20" s="19">
        <v>2</v>
      </c>
      <c r="H20" s="20">
        <v>12.36</v>
      </c>
      <c r="I20" s="20">
        <v>2.5738686835190334</v>
      </c>
    </row>
    <row r="21" spans="1:9" x14ac:dyDescent="0.25">
      <c r="B21" t="s">
        <v>21</v>
      </c>
      <c r="C21">
        <v>84.68</v>
      </c>
      <c r="D21">
        <v>0.44</v>
      </c>
      <c r="F21" s="2" t="s">
        <v>21</v>
      </c>
      <c r="G21" s="19">
        <v>2</v>
      </c>
      <c r="H21" s="20">
        <v>85.7</v>
      </c>
      <c r="I21" s="20">
        <v>2.8849956672411023</v>
      </c>
    </row>
    <row r="22" spans="1:9" x14ac:dyDescent="0.25">
      <c r="B22" t="s">
        <v>16</v>
      </c>
      <c r="C22">
        <v>100</v>
      </c>
      <c r="D22" t="s">
        <v>17</v>
      </c>
    </row>
    <row r="24" spans="1:9" x14ac:dyDescent="0.25">
      <c r="B24" t="s">
        <v>22</v>
      </c>
      <c r="C24" t="s">
        <v>1</v>
      </c>
      <c r="D24" t="s">
        <v>2</v>
      </c>
    </row>
    <row r="25" spans="1:9" x14ac:dyDescent="0.25">
      <c r="B25" t="s">
        <v>19</v>
      </c>
      <c r="C25">
        <v>1.83</v>
      </c>
      <c r="D25">
        <v>0.23</v>
      </c>
    </row>
    <row r="26" spans="1:9" x14ac:dyDescent="0.25">
      <c r="B26" t="s">
        <v>20</v>
      </c>
      <c r="C26">
        <v>11.45</v>
      </c>
      <c r="D26">
        <v>0.39</v>
      </c>
    </row>
    <row r="27" spans="1:9" x14ac:dyDescent="0.25">
      <c r="B27" t="s">
        <v>21</v>
      </c>
      <c r="C27">
        <v>86.72</v>
      </c>
      <c r="D27">
        <v>0.44</v>
      </c>
    </row>
    <row r="28" spans="1:9" x14ac:dyDescent="0.25">
      <c r="B28" t="s">
        <v>16</v>
      </c>
      <c r="C28">
        <v>100</v>
      </c>
      <c r="D28" t="s">
        <v>17</v>
      </c>
    </row>
    <row r="29" spans="1:9" ht="15.75" thickBot="1" x14ac:dyDescent="0.3">
      <c r="A29" s="24"/>
      <c r="B29" s="18"/>
      <c r="C29" s="18"/>
      <c r="D29" s="18"/>
      <c r="E29" s="18"/>
      <c r="F29" s="18"/>
      <c r="G29" s="18"/>
      <c r="H29" s="18"/>
      <c r="I29" s="18"/>
    </row>
    <row r="31" spans="1:9" x14ac:dyDescent="0.25">
      <c r="A31" s="23">
        <v>3</v>
      </c>
      <c r="B31" t="s">
        <v>23</v>
      </c>
      <c r="C31" t="s">
        <v>1</v>
      </c>
      <c r="D31" t="s">
        <v>2</v>
      </c>
      <c r="F31" s="2"/>
      <c r="G31" s="19" t="s">
        <v>61</v>
      </c>
      <c r="H31" s="19" t="s">
        <v>58</v>
      </c>
      <c r="I31" s="19" t="s">
        <v>62</v>
      </c>
    </row>
    <row r="32" spans="1:9" x14ac:dyDescent="0.25">
      <c r="B32" t="s">
        <v>19</v>
      </c>
      <c r="C32">
        <v>1.72</v>
      </c>
      <c r="D32">
        <v>0.23</v>
      </c>
      <c r="F32" s="2" t="s">
        <v>19</v>
      </c>
      <c r="G32" s="19">
        <v>2</v>
      </c>
      <c r="H32" s="20">
        <v>1.7149999999999999</v>
      </c>
      <c r="I32" s="20">
        <v>1.4142135623730963E-2</v>
      </c>
    </row>
    <row r="33" spans="1:9" x14ac:dyDescent="0.25">
      <c r="B33" t="s">
        <v>20</v>
      </c>
      <c r="C33">
        <v>13.68</v>
      </c>
      <c r="D33">
        <v>0.41</v>
      </c>
      <c r="F33" s="2" t="s">
        <v>20</v>
      </c>
      <c r="G33" s="19">
        <v>2</v>
      </c>
      <c r="H33" s="20">
        <v>13.315</v>
      </c>
      <c r="I33" s="20">
        <v>1.0323759005323601</v>
      </c>
    </row>
    <row r="34" spans="1:9" x14ac:dyDescent="0.25">
      <c r="B34" t="s">
        <v>21</v>
      </c>
      <c r="C34">
        <v>84.6</v>
      </c>
      <c r="D34">
        <v>0.45</v>
      </c>
      <c r="F34" s="2" t="s">
        <v>21</v>
      </c>
      <c r="G34" s="19">
        <v>2</v>
      </c>
      <c r="H34" s="20">
        <v>84.965000000000003</v>
      </c>
      <c r="I34" s="20">
        <v>1.0323759005323649</v>
      </c>
    </row>
    <row r="35" spans="1:9" x14ac:dyDescent="0.25">
      <c r="B35" t="s">
        <v>16</v>
      </c>
      <c r="C35">
        <v>100</v>
      </c>
      <c r="D35" t="s">
        <v>17</v>
      </c>
    </row>
    <row r="37" spans="1:9" x14ac:dyDescent="0.25">
      <c r="B37" t="s">
        <v>24</v>
      </c>
      <c r="C37" t="s">
        <v>1</v>
      </c>
      <c r="D37" t="s">
        <v>2</v>
      </c>
    </row>
    <row r="38" spans="1:9" x14ac:dyDescent="0.25">
      <c r="B38" t="s">
        <v>19</v>
      </c>
      <c r="C38">
        <v>1.71</v>
      </c>
      <c r="D38">
        <v>0.23</v>
      </c>
    </row>
    <row r="39" spans="1:9" x14ac:dyDescent="0.25">
      <c r="B39" t="s">
        <v>20</v>
      </c>
      <c r="C39">
        <v>12.95</v>
      </c>
      <c r="D39">
        <v>0.4</v>
      </c>
    </row>
    <row r="40" spans="1:9" x14ac:dyDescent="0.25">
      <c r="B40" t="s">
        <v>21</v>
      </c>
      <c r="C40">
        <v>85.33</v>
      </c>
      <c r="D40">
        <v>0.44</v>
      </c>
    </row>
    <row r="41" spans="1:9" x14ac:dyDescent="0.25">
      <c r="B41" t="s">
        <v>16</v>
      </c>
      <c r="C41">
        <v>100</v>
      </c>
      <c r="D41" t="s">
        <v>17</v>
      </c>
    </row>
    <row r="42" spans="1:9" ht="15.75" thickBot="1" x14ac:dyDescent="0.3">
      <c r="A42" s="24"/>
      <c r="B42" s="18"/>
      <c r="C42" s="18"/>
      <c r="D42" s="18"/>
      <c r="E42" s="18"/>
      <c r="F42" s="18"/>
      <c r="G42" s="18"/>
      <c r="H42" s="18"/>
      <c r="I42" s="18"/>
    </row>
    <row r="44" spans="1:9" x14ac:dyDescent="0.25">
      <c r="A44" s="23">
        <v>4</v>
      </c>
      <c r="B44" t="s">
        <v>25</v>
      </c>
      <c r="C44" t="s">
        <v>1</v>
      </c>
      <c r="D44" t="s">
        <v>2</v>
      </c>
      <c r="F44" s="2"/>
      <c r="G44" s="19" t="s">
        <v>61</v>
      </c>
      <c r="H44" s="19" t="s">
        <v>58</v>
      </c>
      <c r="I44" s="19" t="s">
        <v>62</v>
      </c>
    </row>
    <row r="45" spans="1:9" x14ac:dyDescent="0.25">
      <c r="B45" t="s">
        <v>19</v>
      </c>
      <c r="C45">
        <v>2.4</v>
      </c>
      <c r="D45">
        <v>0.23</v>
      </c>
      <c r="F45" s="2" t="s">
        <v>19</v>
      </c>
      <c r="G45" s="19">
        <v>2</v>
      </c>
      <c r="H45" s="20">
        <v>2.355</v>
      </c>
      <c r="I45" s="20">
        <v>0.12727922061357835</v>
      </c>
    </row>
    <row r="46" spans="1:9" x14ac:dyDescent="0.25">
      <c r="B46" t="s">
        <v>20</v>
      </c>
      <c r="C46">
        <v>5.65</v>
      </c>
      <c r="D46">
        <v>0.35</v>
      </c>
      <c r="F46" s="2" t="s">
        <v>20</v>
      </c>
      <c r="G46" s="19">
        <v>2</v>
      </c>
      <c r="H46" s="20">
        <v>4.8049999999999997</v>
      </c>
      <c r="I46" s="20">
        <v>2.3900209204105356</v>
      </c>
    </row>
    <row r="47" spans="1:9" x14ac:dyDescent="0.25">
      <c r="B47" t="s">
        <v>21</v>
      </c>
      <c r="C47">
        <v>91.95</v>
      </c>
      <c r="D47">
        <v>0.41</v>
      </c>
      <c r="F47" s="2" t="s">
        <v>21</v>
      </c>
      <c r="G47" s="19">
        <v>2</v>
      </c>
      <c r="H47" s="20">
        <v>92.84</v>
      </c>
      <c r="I47" s="20">
        <v>2.5173001410241107</v>
      </c>
    </row>
    <row r="48" spans="1:9" x14ac:dyDescent="0.25">
      <c r="B48" t="s">
        <v>16</v>
      </c>
      <c r="C48">
        <v>100</v>
      </c>
      <c r="D48" t="s">
        <v>17</v>
      </c>
    </row>
    <row r="50" spans="1:9" x14ac:dyDescent="0.25">
      <c r="B50" t="s">
        <v>26</v>
      </c>
      <c r="C50" t="s">
        <v>1</v>
      </c>
      <c r="D50" t="s">
        <v>2</v>
      </c>
    </row>
    <row r="51" spans="1:9" x14ac:dyDescent="0.25">
      <c r="B51" t="s">
        <v>19</v>
      </c>
      <c r="C51">
        <v>2.31</v>
      </c>
      <c r="D51">
        <v>0.23</v>
      </c>
    </row>
    <row r="52" spans="1:9" x14ac:dyDescent="0.25">
      <c r="B52" t="s">
        <v>20</v>
      </c>
      <c r="C52">
        <v>3.96</v>
      </c>
      <c r="D52">
        <v>0.36</v>
      </c>
    </row>
    <row r="53" spans="1:9" x14ac:dyDescent="0.25">
      <c r="B53" t="s">
        <v>21</v>
      </c>
      <c r="C53">
        <v>93.73</v>
      </c>
      <c r="D53">
        <v>0.42</v>
      </c>
    </row>
    <row r="54" spans="1:9" x14ac:dyDescent="0.25">
      <c r="B54" t="s">
        <v>16</v>
      </c>
      <c r="C54">
        <v>100</v>
      </c>
      <c r="D54" t="s">
        <v>17</v>
      </c>
    </row>
    <row r="55" spans="1:9" ht="15.75" thickBot="1" x14ac:dyDescent="0.3">
      <c r="A55" s="24"/>
      <c r="B55" s="18"/>
      <c r="C55" s="18"/>
      <c r="D55" s="18"/>
      <c r="E55" s="18"/>
      <c r="F55" s="18"/>
      <c r="G55" s="18"/>
      <c r="H55" s="18"/>
      <c r="I55" s="18"/>
    </row>
    <row r="57" spans="1:9" x14ac:dyDescent="0.25">
      <c r="A57" s="23">
        <v>5</v>
      </c>
      <c r="B57" t="s">
        <v>27</v>
      </c>
      <c r="C57" t="s">
        <v>1</v>
      </c>
      <c r="D57" t="s">
        <v>2</v>
      </c>
      <c r="F57" s="2"/>
      <c r="G57" s="19" t="s">
        <v>61</v>
      </c>
      <c r="H57" s="19" t="s">
        <v>58</v>
      </c>
      <c r="I57" s="19" t="s">
        <v>62</v>
      </c>
    </row>
    <row r="58" spans="1:9" x14ac:dyDescent="0.25">
      <c r="B58" t="s">
        <v>19</v>
      </c>
      <c r="C58">
        <v>2.13</v>
      </c>
      <c r="D58">
        <v>0.24</v>
      </c>
      <c r="F58" s="2" t="s">
        <v>19</v>
      </c>
      <c r="G58" s="19">
        <v>2</v>
      </c>
      <c r="H58" s="20">
        <v>2.5099999999999998</v>
      </c>
      <c r="I58" s="20">
        <v>1.0748023074035558</v>
      </c>
    </row>
    <row r="59" spans="1:9" x14ac:dyDescent="0.25">
      <c r="B59" t="s">
        <v>20</v>
      </c>
      <c r="C59">
        <v>4.79</v>
      </c>
      <c r="D59">
        <v>0.38</v>
      </c>
      <c r="F59" s="2" t="s">
        <v>20</v>
      </c>
      <c r="G59" s="19">
        <v>2</v>
      </c>
      <c r="H59" s="20">
        <v>4.9249999999999998</v>
      </c>
      <c r="I59" s="20">
        <v>0.38183766184073509</v>
      </c>
    </row>
    <row r="60" spans="1:9" x14ac:dyDescent="0.25">
      <c r="B60" t="s">
        <v>21</v>
      </c>
      <c r="C60">
        <v>93.07</v>
      </c>
      <c r="D60">
        <v>0.44</v>
      </c>
      <c r="F60" s="2" t="s">
        <v>21</v>
      </c>
      <c r="G60" s="19">
        <v>2</v>
      </c>
      <c r="H60" s="20">
        <v>92.56</v>
      </c>
      <c r="I60" s="20">
        <v>1.4424978336205514</v>
      </c>
    </row>
    <row r="61" spans="1:9" x14ac:dyDescent="0.25">
      <c r="B61" t="s">
        <v>16</v>
      </c>
      <c r="C61">
        <v>100</v>
      </c>
      <c r="D61" t="s">
        <v>17</v>
      </c>
    </row>
    <row r="63" spans="1:9" x14ac:dyDescent="0.25">
      <c r="B63" t="s">
        <v>28</v>
      </c>
      <c r="C63" t="s">
        <v>1</v>
      </c>
      <c r="D63" t="s">
        <v>2</v>
      </c>
    </row>
    <row r="64" spans="1:9" x14ac:dyDescent="0.25">
      <c r="B64" t="s">
        <v>19</v>
      </c>
      <c r="C64">
        <v>2.89</v>
      </c>
      <c r="D64">
        <v>0.24</v>
      </c>
    </row>
    <row r="65" spans="1:9" x14ac:dyDescent="0.25">
      <c r="B65" t="s">
        <v>20</v>
      </c>
      <c r="C65">
        <v>5.0599999999999996</v>
      </c>
      <c r="D65">
        <v>0.38</v>
      </c>
    </row>
    <row r="66" spans="1:9" x14ac:dyDescent="0.25">
      <c r="B66" t="s">
        <v>21</v>
      </c>
      <c r="C66">
        <v>92.05</v>
      </c>
      <c r="D66">
        <v>0.44</v>
      </c>
    </row>
    <row r="67" spans="1:9" x14ac:dyDescent="0.25">
      <c r="B67" t="s">
        <v>16</v>
      </c>
      <c r="C67">
        <v>100</v>
      </c>
      <c r="D67" t="s">
        <v>17</v>
      </c>
    </row>
    <row r="68" spans="1:9" ht="15.75" thickBot="1" x14ac:dyDescent="0.3">
      <c r="A68" s="24"/>
      <c r="B68" s="21"/>
      <c r="C68" s="21"/>
      <c r="D68" s="21"/>
      <c r="E68" s="18"/>
      <c r="F68" s="18"/>
      <c r="G68" s="18"/>
      <c r="H68" s="18"/>
      <c r="I68" s="18"/>
    </row>
    <row r="70" spans="1:9" x14ac:dyDescent="0.25">
      <c r="A70" s="23">
        <v>6</v>
      </c>
      <c r="B70" t="s">
        <v>29</v>
      </c>
      <c r="C70" t="s">
        <v>1</v>
      </c>
      <c r="D70" t="s">
        <v>2</v>
      </c>
      <c r="F70" s="2"/>
      <c r="G70" s="19" t="s">
        <v>61</v>
      </c>
      <c r="H70" s="19" t="s">
        <v>58</v>
      </c>
      <c r="I70" s="19" t="s">
        <v>62</v>
      </c>
    </row>
    <row r="71" spans="1:9" x14ac:dyDescent="0.25">
      <c r="B71" t="s">
        <v>31</v>
      </c>
      <c r="C71">
        <v>48.28</v>
      </c>
      <c r="D71">
        <v>0.56999999999999995</v>
      </c>
      <c r="F71" s="2" t="s">
        <v>31</v>
      </c>
      <c r="G71" s="19">
        <v>2</v>
      </c>
      <c r="H71" s="20">
        <v>100</v>
      </c>
      <c r="I71" s="20">
        <v>8.4852813742388913E-2</v>
      </c>
    </row>
    <row r="72" spans="1:9" x14ac:dyDescent="0.25">
      <c r="B72" t="s">
        <v>16</v>
      </c>
      <c r="C72">
        <v>100</v>
      </c>
      <c r="D72" t="s">
        <v>17</v>
      </c>
      <c r="F72" s="2"/>
      <c r="G72" s="19"/>
      <c r="H72" s="20"/>
      <c r="I72" s="20"/>
    </row>
    <row r="73" spans="1:9" x14ac:dyDescent="0.25">
      <c r="B73" s="11"/>
      <c r="F73" s="2"/>
      <c r="G73" s="19"/>
      <c r="H73" s="20"/>
      <c r="I73" s="20"/>
    </row>
    <row r="74" spans="1:9" x14ac:dyDescent="0.25">
      <c r="B74" t="s">
        <v>32</v>
      </c>
      <c r="C74" t="s">
        <v>1</v>
      </c>
      <c r="D74" t="s">
        <v>2</v>
      </c>
    </row>
    <row r="75" spans="1:9" x14ac:dyDescent="0.25">
      <c r="B75" t="s">
        <v>31</v>
      </c>
      <c r="C75">
        <v>48.34</v>
      </c>
      <c r="D75">
        <v>0.55000000000000004</v>
      </c>
    </row>
    <row r="76" spans="1:9" x14ac:dyDescent="0.25">
      <c r="B76" t="s">
        <v>16</v>
      </c>
      <c r="C76">
        <v>100</v>
      </c>
      <c r="D76" t="s">
        <v>17</v>
      </c>
      <c r="F76" s="2"/>
    </row>
    <row r="77" spans="1:9" ht="15.75" thickBot="1" x14ac:dyDescent="0.3">
      <c r="A77" s="24"/>
      <c r="B77" s="18"/>
      <c r="C77" s="18"/>
      <c r="D77" s="18"/>
      <c r="E77" s="18"/>
      <c r="F77" s="18"/>
      <c r="G77" s="18"/>
      <c r="H77" s="18"/>
      <c r="I77" s="18"/>
    </row>
    <row r="78" spans="1:9" x14ac:dyDescent="0.25">
      <c r="B78" s="1"/>
      <c r="C78" s="1"/>
      <c r="D78" s="1"/>
    </row>
    <row r="79" spans="1:9" x14ac:dyDescent="0.25">
      <c r="A79" s="23">
        <v>7</v>
      </c>
      <c r="B79" t="s">
        <v>33</v>
      </c>
      <c r="C79" t="s">
        <v>1</v>
      </c>
      <c r="D79" t="s">
        <v>2</v>
      </c>
      <c r="F79" s="2"/>
      <c r="G79" s="19" t="s">
        <v>61</v>
      </c>
      <c r="H79" s="19" t="s">
        <v>58</v>
      </c>
      <c r="I79" s="19" t="s">
        <v>62</v>
      </c>
    </row>
    <row r="80" spans="1:9" x14ac:dyDescent="0.25">
      <c r="B80" t="s">
        <v>19</v>
      </c>
      <c r="C80">
        <v>20.5</v>
      </c>
      <c r="D80">
        <v>0.37</v>
      </c>
      <c r="F80" s="2" t="s">
        <v>19</v>
      </c>
      <c r="G80" s="19">
        <v>2</v>
      </c>
      <c r="H80" s="20">
        <v>21.82</v>
      </c>
      <c r="I80" s="20">
        <v>3.7335238046649719</v>
      </c>
    </row>
    <row r="81" spans="1:9" x14ac:dyDescent="0.25">
      <c r="B81" t="s">
        <v>21</v>
      </c>
      <c r="C81">
        <v>79.5</v>
      </c>
      <c r="D81">
        <v>0.37</v>
      </c>
      <c r="F81" s="2" t="s">
        <v>21</v>
      </c>
      <c r="G81" s="19">
        <v>2</v>
      </c>
      <c r="H81" s="20">
        <v>78.180000000000007</v>
      </c>
      <c r="I81" s="20">
        <v>3.7335238046649719</v>
      </c>
    </row>
    <row r="82" spans="1:9" x14ac:dyDescent="0.25">
      <c r="B82" t="s">
        <v>16</v>
      </c>
      <c r="C82">
        <v>100</v>
      </c>
      <c r="D82" t="s">
        <v>17</v>
      </c>
      <c r="F82" s="2"/>
      <c r="G82" s="19"/>
      <c r="H82" s="20"/>
      <c r="I82" s="20"/>
    </row>
    <row r="85" spans="1:9" x14ac:dyDescent="0.25">
      <c r="B85" t="s">
        <v>34</v>
      </c>
      <c r="C85" t="s">
        <v>1</v>
      </c>
      <c r="D85" t="s">
        <v>2</v>
      </c>
    </row>
    <row r="86" spans="1:9" x14ac:dyDescent="0.25">
      <c r="B86" t="s">
        <v>19</v>
      </c>
      <c r="C86">
        <v>23.14</v>
      </c>
      <c r="D86">
        <v>0.41</v>
      </c>
    </row>
    <row r="87" spans="1:9" x14ac:dyDescent="0.25">
      <c r="B87" t="s">
        <v>21</v>
      </c>
      <c r="C87">
        <v>76.86</v>
      </c>
      <c r="D87">
        <v>0.41</v>
      </c>
    </row>
    <row r="88" spans="1:9" x14ac:dyDescent="0.25">
      <c r="B88" t="s">
        <v>16</v>
      </c>
      <c r="C88">
        <v>100</v>
      </c>
      <c r="D88" t="s">
        <v>17</v>
      </c>
    </row>
    <row r="89" spans="1:9" ht="15.75" thickBot="1" x14ac:dyDescent="0.3">
      <c r="A89" s="24"/>
      <c r="B89" s="18"/>
      <c r="C89" s="18"/>
      <c r="D89" s="18"/>
      <c r="E89" s="18"/>
      <c r="F89" s="18"/>
      <c r="G89" s="18"/>
      <c r="H89" s="18"/>
      <c r="I89" s="18"/>
    </row>
    <row r="91" spans="1:9" x14ac:dyDescent="0.25">
      <c r="A91" s="23">
        <v>8</v>
      </c>
      <c r="B91" t="s">
        <v>35</v>
      </c>
      <c r="C91" t="s">
        <v>1</v>
      </c>
      <c r="D91" t="s">
        <v>2</v>
      </c>
      <c r="F91" s="2"/>
      <c r="G91" s="19" t="s">
        <v>61</v>
      </c>
      <c r="H91" s="19" t="s">
        <v>58</v>
      </c>
      <c r="I91" s="19" t="s">
        <v>62</v>
      </c>
    </row>
    <row r="92" spans="1:9" x14ac:dyDescent="0.25">
      <c r="B92" t="s">
        <v>19</v>
      </c>
      <c r="C92">
        <v>23.56</v>
      </c>
      <c r="D92">
        <v>0.4</v>
      </c>
      <c r="F92" s="2" t="s">
        <v>19</v>
      </c>
      <c r="G92" s="19">
        <v>5</v>
      </c>
      <c r="H92" s="20">
        <v>37.803999999999995</v>
      </c>
      <c r="I92" s="20">
        <v>50.111760296361567</v>
      </c>
    </row>
    <row r="93" spans="1:9" x14ac:dyDescent="0.25">
      <c r="B93" t="s">
        <v>36</v>
      </c>
      <c r="C93">
        <v>1.43</v>
      </c>
      <c r="D93">
        <v>0.3</v>
      </c>
      <c r="F93" s="2" t="s">
        <v>36</v>
      </c>
      <c r="G93" s="19">
        <v>5</v>
      </c>
      <c r="H93" s="20">
        <v>2.65</v>
      </c>
      <c r="I93" s="20">
        <v>6.6193655285079993</v>
      </c>
    </row>
    <row r="94" spans="1:9" x14ac:dyDescent="0.25">
      <c r="B94" t="s">
        <v>21</v>
      </c>
      <c r="C94">
        <v>75.010000000000005</v>
      </c>
      <c r="D94">
        <v>0.46</v>
      </c>
      <c r="F94" s="2" t="s">
        <v>39</v>
      </c>
      <c r="G94" s="19">
        <v>5</v>
      </c>
      <c r="H94" s="20">
        <v>0.51200000000000001</v>
      </c>
      <c r="I94" s="20">
        <v>1.024</v>
      </c>
    </row>
    <row r="95" spans="1:9" x14ac:dyDescent="0.25">
      <c r="B95" t="s">
        <v>16</v>
      </c>
      <c r="C95">
        <v>100</v>
      </c>
      <c r="D95" t="s">
        <v>17</v>
      </c>
      <c r="F95" s="2" t="s">
        <v>21</v>
      </c>
      <c r="G95" s="19">
        <v>5</v>
      </c>
      <c r="H95" s="20">
        <v>59.037999999999997</v>
      </c>
      <c r="I95" s="20">
        <v>58.661603114814397</v>
      </c>
    </row>
    <row r="96" spans="1:9" x14ac:dyDescent="0.25">
      <c r="H96" s="14"/>
    </row>
    <row r="97" spans="2:4" x14ac:dyDescent="0.25">
      <c r="B97" t="s">
        <v>37</v>
      </c>
      <c r="C97" t="s">
        <v>1</v>
      </c>
      <c r="D97" t="s">
        <v>2</v>
      </c>
    </row>
    <row r="98" spans="2:4" x14ac:dyDescent="0.25">
      <c r="B98" t="s">
        <v>19</v>
      </c>
      <c r="C98">
        <v>31.24</v>
      </c>
      <c r="D98">
        <v>0.49</v>
      </c>
    </row>
    <row r="99" spans="2:4" x14ac:dyDescent="0.25">
      <c r="B99" t="s">
        <v>36</v>
      </c>
      <c r="C99">
        <v>2.44</v>
      </c>
      <c r="D99">
        <v>0.31</v>
      </c>
    </row>
    <row r="100" spans="2:4" x14ac:dyDescent="0.25">
      <c r="B100" t="s">
        <v>21</v>
      </c>
      <c r="C100">
        <v>66.33</v>
      </c>
      <c r="D100">
        <v>0.53</v>
      </c>
    </row>
    <row r="101" spans="2:4" x14ac:dyDescent="0.25">
      <c r="B101" t="s">
        <v>16</v>
      </c>
      <c r="C101">
        <v>100</v>
      </c>
      <c r="D101" t="s">
        <v>17</v>
      </c>
    </row>
    <row r="102" spans="2:4" x14ac:dyDescent="0.25">
      <c r="B102" s="1"/>
      <c r="C102" s="1"/>
      <c r="D102" s="1"/>
    </row>
    <row r="103" spans="2:4" x14ac:dyDescent="0.25">
      <c r="B103" t="s">
        <v>38</v>
      </c>
      <c r="C103" t="s">
        <v>1</v>
      </c>
      <c r="D103" t="s">
        <v>2</v>
      </c>
    </row>
    <row r="104" spans="2:4" x14ac:dyDescent="0.25">
      <c r="B104" t="s">
        <v>19</v>
      </c>
      <c r="C104">
        <v>81.78</v>
      </c>
      <c r="D104">
        <v>0.81</v>
      </c>
    </row>
    <row r="105" spans="2:4" x14ac:dyDescent="0.25">
      <c r="B105" t="s">
        <v>36</v>
      </c>
      <c r="C105">
        <v>8.36</v>
      </c>
      <c r="D105">
        <v>0.39</v>
      </c>
    </row>
    <row r="106" spans="2:4" x14ac:dyDescent="0.25">
      <c r="B106" t="s">
        <v>39</v>
      </c>
      <c r="C106">
        <v>2.56</v>
      </c>
      <c r="D106">
        <v>0.5</v>
      </c>
    </row>
    <row r="107" spans="2:4" x14ac:dyDescent="0.25">
      <c r="B107" t="s">
        <v>21</v>
      </c>
      <c r="C107">
        <v>7.31</v>
      </c>
      <c r="D107">
        <v>0.67</v>
      </c>
    </row>
    <row r="108" spans="2:4" x14ac:dyDescent="0.25">
      <c r="B108" t="s">
        <v>16</v>
      </c>
      <c r="C108">
        <v>100</v>
      </c>
      <c r="D108" t="s">
        <v>17</v>
      </c>
    </row>
    <row r="110" spans="2:4" x14ac:dyDescent="0.25">
      <c r="B110" t="s">
        <v>40</v>
      </c>
      <c r="C110" t="s">
        <v>1</v>
      </c>
      <c r="D110" t="s">
        <v>2</v>
      </c>
    </row>
    <row r="111" spans="2:4" x14ac:dyDescent="0.25">
      <c r="B111" t="s">
        <v>19</v>
      </c>
      <c r="C111">
        <v>31.83</v>
      </c>
      <c r="D111">
        <v>0.55000000000000004</v>
      </c>
    </row>
    <row r="112" spans="2:4" x14ac:dyDescent="0.25">
      <c r="B112" t="s">
        <v>21</v>
      </c>
      <c r="C112">
        <v>68.17</v>
      </c>
      <c r="D112">
        <v>0.55000000000000004</v>
      </c>
    </row>
    <row r="113" spans="2:4" x14ac:dyDescent="0.25">
      <c r="B113" t="s">
        <v>16</v>
      </c>
      <c r="C113">
        <v>100</v>
      </c>
      <c r="D113" t="s">
        <v>17</v>
      </c>
    </row>
    <row r="115" spans="2:4" x14ac:dyDescent="0.25">
      <c r="B115" t="s">
        <v>41</v>
      </c>
      <c r="C115" t="s">
        <v>1</v>
      </c>
      <c r="D115" t="s">
        <v>2</v>
      </c>
    </row>
    <row r="116" spans="2:4" x14ac:dyDescent="0.25">
      <c r="B116" t="s">
        <v>19</v>
      </c>
      <c r="C116">
        <v>20.61</v>
      </c>
      <c r="D116">
        <v>0.4</v>
      </c>
    </row>
    <row r="117" spans="2:4" x14ac:dyDescent="0.25">
      <c r="B117" t="s">
        <v>36</v>
      </c>
      <c r="C117">
        <v>1.02</v>
      </c>
      <c r="D117">
        <v>0.3</v>
      </c>
    </row>
    <row r="118" spans="2:4" x14ac:dyDescent="0.25">
      <c r="B118" t="s">
        <v>21</v>
      </c>
      <c r="C118">
        <v>78.37</v>
      </c>
      <c r="D118">
        <v>0.47</v>
      </c>
    </row>
    <row r="119" spans="2:4" x14ac:dyDescent="0.25">
      <c r="B119" t="s">
        <v>16</v>
      </c>
      <c r="C119">
        <v>100</v>
      </c>
      <c r="D119" t="s">
        <v>17</v>
      </c>
    </row>
    <row r="142" spans="2:4" x14ac:dyDescent="0.25">
      <c r="B142" s="1"/>
      <c r="C142" s="1"/>
      <c r="D142" s="1"/>
    </row>
    <row r="155" spans="2:4" x14ac:dyDescent="0.25">
      <c r="B155" s="1"/>
      <c r="C155" s="1"/>
      <c r="D155" s="1"/>
    </row>
    <row r="156" spans="2:4" x14ac:dyDescent="0.25">
      <c r="B156" s="1"/>
      <c r="C156" s="1"/>
      <c r="D156" s="1"/>
    </row>
    <row r="157" spans="2:4" x14ac:dyDescent="0.25">
      <c r="B157" s="1"/>
      <c r="C157" s="1"/>
      <c r="D157" s="1"/>
    </row>
    <row r="158" spans="2:4" x14ac:dyDescent="0.25">
      <c r="B158" s="1"/>
      <c r="C158" s="1"/>
      <c r="D158" s="1"/>
    </row>
    <row r="171" spans="2:4" x14ac:dyDescent="0.25">
      <c r="B171" s="1"/>
      <c r="C171" s="1"/>
      <c r="D171" s="1"/>
    </row>
    <row r="183" spans="2:4" x14ac:dyDescent="0.25">
      <c r="B183" s="1"/>
      <c r="C183" s="1"/>
      <c r="D183" s="1"/>
    </row>
    <row r="198" spans="2:4" x14ac:dyDescent="0.25">
      <c r="B198" s="1"/>
      <c r="C198" s="1"/>
      <c r="D198" s="1"/>
    </row>
  </sheetData>
  <mergeCells count="1">
    <mergeCell ref="F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J41"/>
  <sheetViews>
    <sheetView workbookViewId="0"/>
  </sheetViews>
  <sheetFormatPr defaultRowHeight="15" x14ac:dyDescent="0.25"/>
  <cols>
    <col min="1" max="1" width="20.42578125" style="23" bestFit="1" customWidth="1"/>
    <col min="2" max="2" width="26.42578125" bestFit="1" customWidth="1"/>
    <col min="4" max="4" width="11" bestFit="1" customWidth="1"/>
    <col min="6" max="6" width="23.85546875" bestFit="1" customWidth="1"/>
    <col min="8" max="8" width="11" bestFit="1" customWidth="1"/>
    <col min="9" max="9" width="9.28515625" bestFit="1" customWidth="1"/>
  </cols>
  <sheetData>
    <row r="1" spans="1:10" s="31" customFormat="1" x14ac:dyDescent="0.25">
      <c r="A1" s="74" t="s">
        <v>121</v>
      </c>
      <c r="B1" s="64" t="s">
        <v>125</v>
      </c>
      <c r="C1" s="64" t="s">
        <v>1</v>
      </c>
      <c r="D1" s="64" t="s">
        <v>126</v>
      </c>
      <c r="E1" s="64"/>
      <c r="F1" s="87" t="s">
        <v>127</v>
      </c>
      <c r="G1" s="87"/>
      <c r="H1" s="87"/>
      <c r="I1" s="87"/>
      <c r="J1" s="64"/>
    </row>
    <row r="2" spans="1:10" x14ac:dyDescent="0.25">
      <c r="A2" s="23">
        <v>1</v>
      </c>
      <c r="B2" t="s">
        <v>42</v>
      </c>
      <c r="C2" t="s">
        <v>1</v>
      </c>
      <c r="D2" t="s">
        <v>2</v>
      </c>
      <c r="F2" s="2"/>
      <c r="G2" s="19" t="s">
        <v>61</v>
      </c>
      <c r="H2" s="19" t="s">
        <v>58</v>
      </c>
      <c r="I2" s="19" t="s">
        <v>62</v>
      </c>
    </row>
    <row r="3" spans="1:10" x14ac:dyDescent="0.25">
      <c r="B3" t="s">
        <v>19</v>
      </c>
      <c r="C3">
        <v>7.05</v>
      </c>
      <c r="D3">
        <v>0.3</v>
      </c>
      <c r="F3" s="2" t="s">
        <v>19</v>
      </c>
      <c r="G3" s="19">
        <v>2</v>
      </c>
      <c r="H3" s="20">
        <v>7.43</v>
      </c>
      <c r="I3" s="20">
        <v>1.074802307403552</v>
      </c>
    </row>
    <row r="4" spans="1:10" x14ac:dyDescent="0.25">
      <c r="B4" t="s">
        <v>20</v>
      </c>
      <c r="C4">
        <v>11.37</v>
      </c>
      <c r="D4">
        <v>0.4</v>
      </c>
      <c r="F4" s="2" t="s">
        <v>20</v>
      </c>
      <c r="G4" s="19">
        <v>2</v>
      </c>
      <c r="H4" s="20">
        <v>12.059999999999999</v>
      </c>
      <c r="I4" s="20">
        <v>1.9516147160748722</v>
      </c>
    </row>
    <row r="5" spans="1:10" x14ac:dyDescent="0.25">
      <c r="B5" t="s">
        <v>21</v>
      </c>
      <c r="C5">
        <v>81.58</v>
      </c>
      <c r="D5">
        <v>0.47</v>
      </c>
      <c r="F5" s="2" t="s">
        <v>21</v>
      </c>
      <c r="G5" s="19">
        <v>2</v>
      </c>
      <c r="H5" s="20">
        <v>80.509999999999991</v>
      </c>
      <c r="I5" s="20">
        <v>3.0264170234784245</v>
      </c>
    </row>
    <row r="6" spans="1:10" x14ac:dyDescent="0.25">
      <c r="B6" t="s">
        <v>16</v>
      </c>
      <c r="C6">
        <v>100</v>
      </c>
      <c r="D6" t="s">
        <v>17</v>
      </c>
    </row>
    <row r="8" spans="1:10" x14ac:dyDescent="0.25">
      <c r="B8" t="s">
        <v>43</v>
      </c>
      <c r="C8" t="s">
        <v>1</v>
      </c>
      <c r="D8" t="s">
        <v>2</v>
      </c>
    </row>
    <row r="9" spans="1:10" x14ac:dyDescent="0.25">
      <c r="B9" t="s">
        <v>19</v>
      </c>
      <c r="C9">
        <v>7.81</v>
      </c>
      <c r="D9">
        <v>0.3</v>
      </c>
    </row>
    <row r="10" spans="1:10" x14ac:dyDescent="0.25">
      <c r="B10" t="s">
        <v>20</v>
      </c>
      <c r="C10">
        <v>12.75</v>
      </c>
      <c r="D10">
        <v>0.4</v>
      </c>
    </row>
    <row r="11" spans="1:10" x14ac:dyDescent="0.25">
      <c r="B11" t="s">
        <v>21</v>
      </c>
      <c r="C11">
        <v>79.44</v>
      </c>
      <c r="D11">
        <v>0.48</v>
      </c>
    </row>
    <row r="12" spans="1:10" x14ac:dyDescent="0.25">
      <c r="B12" t="s">
        <v>16</v>
      </c>
      <c r="C12">
        <v>100</v>
      </c>
      <c r="D12" t="s">
        <v>17</v>
      </c>
    </row>
    <row r="13" spans="1:10" ht="15.75" thickBot="1" x14ac:dyDescent="0.3">
      <c r="A13" s="24"/>
      <c r="B13" s="18"/>
      <c r="C13" s="18"/>
      <c r="D13" s="18"/>
      <c r="E13" s="18"/>
      <c r="F13" s="18"/>
      <c r="G13" s="18"/>
      <c r="H13" s="18"/>
      <c r="I13" s="18"/>
    </row>
    <row r="14" spans="1:10" x14ac:dyDescent="0.25">
      <c r="B14" s="1"/>
      <c r="C14" s="1"/>
      <c r="D14" s="1"/>
    </row>
    <row r="15" spans="1:10" x14ac:dyDescent="0.25">
      <c r="A15" s="23">
        <v>2</v>
      </c>
      <c r="B15" t="s">
        <v>44</v>
      </c>
      <c r="C15" t="s">
        <v>1</v>
      </c>
      <c r="D15" t="s">
        <v>2</v>
      </c>
      <c r="F15" s="2"/>
      <c r="G15" s="19" t="s">
        <v>61</v>
      </c>
      <c r="H15" s="19" t="s">
        <v>58</v>
      </c>
      <c r="I15" s="19" t="s">
        <v>62</v>
      </c>
    </row>
    <row r="16" spans="1:10" x14ac:dyDescent="0.25">
      <c r="B16" t="s">
        <v>10</v>
      </c>
      <c r="C16">
        <v>0.9</v>
      </c>
      <c r="D16">
        <v>0.15</v>
      </c>
      <c r="F16" s="2" t="s">
        <v>31</v>
      </c>
      <c r="G16" s="19">
        <v>1</v>
      </c>
      <c r="H16" s="20">
        <v>100</v>
      </c>
      <c r="I16" s="20">
        <v>0.88</v>
      </c>
    </row>
    <row r="17" spans="1:9" x14ac:dyDescent="0.25">
      <c r="B17" t="s">
        <v>31</v>
      </c>
      <c r="C17">
        <v>55.29</v>
      </c>
      <c r="D17">
        <v>0.44</v>
      </c>
    </row>
    <row r="18" spans="1:9" ht="15.75" thickBot="1" x14ac:dyDescent="0.3">
      <c r="A18" s="24"/>
      <c r="B18" s="18"/>
      <c r="C18" s="18"/>
      <c r="D18" s="18"/>
      <c r="E18" s="18"/>
      <c r="F18" s="18"/>
      <c r="G18" s="18"/>
      <c r="H18" s="18"/>
      <c r="I18" s="18"/>
    </row>
    <row r="20" spans="1:9" x14ac:dyDescent="0.25">
      <c r="A20" s="23" t="s">
        <v>78</v>
      </c>
      <c r="B20" t="s">
        <v>45</v>
      </c>
      <c r="C20" t="s">
        <v>1</v>
      </c>
      <c r="D20" t="s">
        <v>2</v>
      </c>
    </row>
    <row r="21" spans="1:9" x14ac:dyDescent="0.25">
      <c r="B21" t="s">
        <v>4</v>
      </c>
      <c r="C21">
        <v>46.77</v>
      </c>
      <c r="D21">
        <v>0.33</v>
      </c>
    </row>
    <row r="22" spans="1:9" x14ac:dyDescent="0.25">
      <c r="B22" t="s">
        <v>5</v>
      </c>
      <c r="C22">
        <v>0.93</v>
      </c>
      <c r="D22">
        <v>7.0000000000000007E-2</v>
      </c>
    </row>
    <row r="23" spans="1:9" x14ac:dyDescent="0.25">
      <c r="B23" t="s">
        <v>6</v>
      </c>
      <c r="C23">
        <v>0.33</v>
      </c>
      <c r="D23">
        <v>0.05</v>
      </c>
    </row>
    <row r="24" spans="1:9" x14ac:dyDescent="0.25">
      <c r="B24" t="s">
        <v>7</v>
      </c>
      <c r="C24">
        <v>1.49</v>
      </c>
      <c r="D24">
        <v>0.06</v>
      </c>
    </row>
    <row r="25" spans="1:9" x14ac:dyDescent="0.25">
      <c r="B25" t="s">
        <v>8</v>
      </c>
      <c r="C25">
        <v>37.04</v>
      </c>
      <c r="D25">
        <v>0.25</v>
      </c>
    </row>
    <row r="26" spans="1:9" x14ac:dyDescent="0.25">
      <c r="B26" t="s">
        <v>9</v>
      </c>
      <c r="C26">
        <v>0.4</v>
      </c>
      <c r="D26">
        <v>0.06</v>
      </c>
    </row>
    <row r="27" spans="1:9" x14ac:dyDescent="0.25">
      <c r="B27" t="s">
        <v>10</v>
      </c>
      <c r="C27">
        <v>3.72</v>
      </c>
      <c r="D27">
        <v>0.08</v>
      </c>
    </row>
    <row r="28" spans="1:9" x14ac:dyDescent="0.25">
      <c r="B28" t="s">
        <v>11</v>
      </c>
      <c r="C28">
        <v>0.71</v>
      </c>
      <c r="D28">
        <v>0.05</v>
      </c>
    </row>
    <row r="29" spans="1:9" x14ac:dyDescent="0.25">
      <c r="B29" t="s">
        <v>12</v>
      </c>
      <c r="C29">
        <v>0.89</v>
      </c>
      <c r="D29">
        <v>0.05</v>
      </c>
    </row>
    <row r="30" spans="1:9" x14ac:dyDescent="0.25">
      <c r="B30" t="s">
        <v>13</v>
      </c>
      <c r="C30">
        <v>6.48</v>
      </c>
      <c r="D30">
        <v>0.1</v>
      </c>
    </row>
    <row r="31" spans="1:9" x14ac:dyDescent="0.25">
      <c r="B31" t="s">
        <v>15</v>
      </c>
      <c r="C31">
        <v>1.23</v>
      </c>
      <c r="D31">
        <v>0.09</v>
      </c>
    </row>
    <row r="32" spans="1:9" x14ac:dyDescent="0.25">
      <c r="B32" t="s">
        <v>16</v>
      </c>
      <c r="C32">
        <v>100</v>
      </c>
      <c r="D32" t="s">
        <v>17</v>
      </c>
    </row>
    <row r="33" spans="1:9" ht="15.75" thickBot="1" x14ac:dyDescent="0.3">
      <c r="A33" s="24"/>
      <c r="B33" s="18"/>
      <c r="C33" s="18"/>
      <c r="D33" s="18"/>
      <c r="E33" s="18"/>
      <c r="F33" s="18"/>
      <c r="G33" s="18"/>
      <c r="H33" s="18"/>
      <c r="I33" s="18"/>
    </row>
    <row r="35" spans="1:9" x14ac:dyDescent="0.25">
      <c r="A35" s="23">
        <v>4</v>
      </c>
      <c r="B35" t="s">
        <v>46</v>
      </c>
      <c r="C35" t="s">
        <v>1</v>
      </c>
      <c r="D35" t="s">
        <v>2</v>
      </c>
      <c r="F35" s="2"/>
      <c r="G35" s="19" t="s">
        <v>61</v>
      </c>
      <c r="H35" s="19" t="s">
        <v>58</v>
      </c>
      <c r="I35" s="19" t="s">
        <v>62</v>
      </c>
    </row>
    <row r="36" spans="1:9" x14ac:dyDescent="0.25">
      <c r="B36" t="s">
        <v>31</v>
      </c>
      <c r="C36">
        <v>63.9</v>
      </c>
      <c r="D36">
        <v>0.44</v>
      </c>
      <c r="F36" s="2" t="s">
        <v>31</v>
      </c>
      <c r="G36" s="19">
        <v>2</v>
      </c>
      <c r="H36" s="20">
        <v>100</v>
      </c>
      <c r="I36" s="20">
        <v>1.3435028842544343</v>
      </c>
    </row>
    <row r="37" spans="1:9" x14ac:dyDescent="0.25">
      <c r="B37" t="s">
        <v>16</v>
      </c>
      <c r="C37">
        <v>100</v>
      </c>
      <c r="D37" t="s">
        <v>17</v>
      </c>
      <c r="F37" s="2"/>
      <c r="G37" s="19"/>
      <c r="H37" s="20"/>
      <c r="I37" s="20"/>
    </row>
    <row r="39" spans="1:9" x14ac:dyDescent="0.25">
      <c r="B39" t="s">
        <v>47</v>
      </c>
      <c r="C39" t="s">
        <v>1</v>
      </c>
      <c r="D39" t="s">
        <v>2</v>
      </c>
    </row>
    <row r="40" spans="1:9" x14ac:dyDescent="0.25">
      <c r="B40" t="s">
        <v>31</v>
      </c>
      <c r="C40">
        <v>64.849999999999994</v>
      </c>
      <c r="D40">
        <v>0.44</v>
      </c>
    </row>
    <row r="41" spans="1:9" x14ac:dyDescent="0.25">
      <c r="B41" t="s">
        <v>16</v>
      </c>
      <c r="C41">
        <v>100</v>
      </c>
      <c r="D41" t="s">
        <v>17</v>
      </c>
    </row>
  </sheetData>
  <mergeCells count="1">
    <mergeCell ref="F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141D2-33C9-4FE7-B8AD-F7729E475AD3}">
  <dimension ref="A1:I32"/>
  <sheetViews>
    <sheetView workbookViewId="0"/>
  </sheetViews>
  <sheetFormatPr defaultColWidth="8.7109375" defaultRowHeight="15" x14ac:dyDescent="0.25"/>
  <cols>
    <col min="1" max="1" width="20.42578125" style="23" bestFit="1" customWidth="1"/>
    <col min="2" max="2" width="26.42578125" style="31" customWidth="1"/>
    <col min="3" max="3" width="8.7109375" style="31" customWidth="1"/>
    <col min="4" max="4" width="11" style="31" customWidth="1"/>
    <col min="5" max="5" width="9.28515625" style="31" customWidth="1"/>
    <col min="6" max="6" width="23.85546875" style="31" bestFit="1" customWidth="1"/>
    <col min="7" max="7" width="8.7109375" style="31"/>
    <col min="8" max="8" width="11" style="31" bestFit="1" customWidth="1"/>
    <col min="9" max="9" width="9.28515625" style="31" bestFit="1" customWidth="1"/>
    <col min="10" max="16384" width="8.7109375" style="31"/>
  </cols>
  <sheetData>
    <row r="1" spans="1:9" x14ac:dyDescent="0.25">
      <c r="A1" s="74" t="s">
        <v>121</v>
      </c>
      <c r="B1" s="64" t="s">
        <v>125</v>
      </c>
      <c r="C1" s="64" t="s">
        <v>1</v>
      </c>
      <c r="D1" s="64" t="s">
        <v>126</v>
      </c>
      <c r="E1" s="64"/>
      <c r="F1" s="87" t="s">
        <v>127</v>
      </c>
      <c r="G1" s="87"/>
      <c r="H1" s="87"/>
      <c r="I1" s="87"/>
    </row>
    <row r="2" spans="1:9" x14ac:dyDescent="0.25">
      <c r="A2" s="23">
        <v>1</v>
      </c>
      <c r="B2" s="31" t="s">
        <v>64</v>
      </c>
      <c r="C2" s="31" t="s">
        <v>1</v>
      </c>
      <c r="D2" s="31" t="s">
        <v>2</v>
      </c>
      <c r="F2" s="2"/>
      <c r="G2" s="19" t="s">
        <v>61</v>
      </c>
      <c r="H2" s="19" t="s">
        <v>58</v>
      </c>
      <c r="I2" s="19" t="s">
        <v>62</v>
      </c>
    </row>
    <row r="3" spans="1:9" x14ac:dyDescent="0.25">
      <c r="B3" s="31" t="s">
        <v>19</v>
      </c>
      <c r="C3" s="31">
        <v>72.92</v>
      </c>
      <c r="D3" s="31">
        <v>3.23</v>
      </c>
      <c r="F3" s="2" t="s">
        <v>19</v>
      </c>
      <c r="G3" s="19">
        <v>1</v>
      </c>
      <c r="H3" s="20">
        <v>72.92</v>
      </c>
      <c r="I3" s="20">
        <v>6.46</v>
      </c>
    </row>
    <row r="4" spans="1:9" x14ac:dyDescent="0.25">
      <c r="B4" s="5" t="s">
        <v>36</v>
      </c>
      <c r="C4" s="5">
        <v>25.39</v>
      </c>
      <c r="D4" s="5">
        <v>1.2</v>
      </c>
      <c r="F4" s="2" t="s">
        <v>36</v>
      </c>
      <c r="G4" s="19">
        <v>1</v>
      </c>
      <c r="H4" s="20">
        <v>25.39</v>
      </c>
      <c r="I4" s="20">
        <v>2.4</v>
      </c>
    </row>
    <row r="5" spans="1:9" x14ac:dyDescent="0.25">
      <c r="B5" s="31" t="s">
        <v>51</v>
      </c>
      <c r="C5" s="31">
        <v>1.69</v>
      </c>
      <c r="D5" s="31">
        <v>0.13</v>
      </c>
      <c r="F5" s="2" t="s">
        <v>51</v>
      </c>
      <c r="G5" s="19">
        <v>1</v>
      </c>
      <c r="H5" s="20">
        <v>1.69</v>
      </c>
      <c r="I5" s="20">
        <v>0.26</v>
      </c>
    </row>
    <row r="6" spans="1:9" x14ac:dyDescent="0.25">
      <c r="B6" s="31" t="s">
        <v>16</v>
      </c>
      <c r="C6" s="31">
        <v>100</v>
      </c>
      <c r="D6" s="31" t="s">
        <v>17</v>
      </c>
    </row>
    <row r="7" spans="1:9" ht="15.75" thickBot="1" x14ac:dyDescent="0.3">
      <c r="A7" s="24"/>
      <c r="B7" s="18"/>
      <c r="C7" s="18"/>
      <c r="D7" s="18"/>
      <c r="E7" s="18"/>
      <c r="F7" s="18"/>
      <c r="G7" s="18"/>
      <c r="H7" s="18"/>
      <c r="I7" s="18"/>
    </row>
    <row r="9" spans="1:9" x14ac:dyDescent="0.25">
      <c r="A9" s="23">
        <v>2</v>
      </c>
      <c r="B9" s="31" t="s">
        <v>160</v>
      </c>
      <c r="C9" s="31" t="s">
        <v>1</v>
      </c>
      <c r="D9" s="31" t="s">
        <v>2</v>
      </c>
      <c r="F9" s="19"/>
      <c r="G9" s="19" t="s">
        <v>61</v>
      </c>
      <c r="H9" s="19" t="s">
        <v>58</v>
      </c>
      <c r="I9" s="19" t="s">
        <v>62</v>
      </c>
    </row>
    <row r="10" spans="1:9" x14ac:dyDescent="0.25">
      <c r="A10" s="26"/>
      <c r="B10" s="5" t="s">
        <v>36</v>
      </c>
      <c r="C10" s="5">
        <v>62.37</v>
      </c>
      <c r="D10" s="5">
        <v>2.4900000000000002</v>
      </c>
      <c r="E10" s="56"/>
      <c r="F10" s="26" t="s">
        <v>36</v>
      </c>
      <c r="G10" s="19">
        <v>1</v>
      </c>
      <c r="H10" s="83">
        <v>62.37</v>
      </c>
      <c r="I10" s="20">
        <v>4.9800000000000004</v>
      </c>
    </row>
    <row r="11" spans="1:9" x14ac:dyDescent="0.25">
      <c r="B11" s="31" t="s">
        <v>19</v>
      </c>
      <c r="C11" s="31">
        <v>32.020000000000003</v>
      </c>
      <c r="D11" s="31">
        <v>1.25</v>
      </c>
      <c r="F11" s="23" t="s">
        <v>19</v>
      </c>
      <c r="G11" s="19">
        <v>1</v>
      </c>
      <c r="H11" s="20">
        <v>32.020000000000003</v>
      </c>
      <c r="I11" s="20">
        <v>2.5</v>
      </c>
    </row>
    <row r="12" spans="1:9" x14ac:dyDescent="0.25">
      <c r="B12" s="31" t="s">
        <v>51</v>
      </c>
      <c r="C12" s="31">
        <v>3.09</v>
      </c>
      <c r="D12" s="31">
        <v>0.16</v>
      </c>
      <c r="F12" s="23" t="s">
        <v>51</v>
      </c>
      <c r="G12" s="19">
        <v>1</v>
      </c>
      <c r="H12" s="20">
        <v>3.09</v>
      </c>
      <c r="I12" s="20">
        <v>0.32</v>
      </c>
    </row>
    <row r="13" spans="1:9" x14ac:dyDescent="0.25">
      <c r="B13" s="82" t="s">
        <v>20</v>
      </c>
      <c r="C13" s="82">
        <v>1.59</v>
      </c>
      <c r="D13" s="31">
        <v>0.12</v>
      </c>
      <c r="E13" s="34"/>
      <c r="F13" s="85" t="s">
        <v>20</v>
      </c>
      <c r="G13" s="19">
        <v>1</v>
      </c>
      <c r="H13" s="84">
        <v>1.59</v>
      </c>
      <c r="I13" s="20">
        <v>0.24</v>
      </c>
    </row>
    <row r="14" spans="1:9" x14ac:dyDescent="0.25">
      <c r="B14" s="31" t="s">
        <v>16</v>
      </c>
      <c r="C14" s="31">
        <v>100</v>
      </c>
    </row>
    <row r="15" spans="1:9" ht="15.75" thickBot="1" x14ac:dyDescent="0.3">
      <c r="A15" s="24"/>
      <c r="B15" s="18"/>
      <c r="C15" s="18"/>
      <c r="D15" s="18"/>
      <c r="E15" s="18"/>
      <c r="F15" s="18"/>
      <c r="G15" s="18"/>
      <c r="H15" s="18"/>
      <c r="I15" s="18"/>
    </row>
    <row r="17" spans="1:9" x14ac:dyDescent="0.25">
      <c r="A17" s="23">
        <v>3</v>
      </c>
      <c r="B17" s="31" t="s">
        <v>161</v>
      </c>
      <c r="C17" s="31" t="s">
        <v>1</v>
      </c>
      <c r="D17" s="31" t="s">
        <v>2</v>
      </c>
      <c r="F17" s="2"/>
      <c r="G17" s="19" t="s">
        <v>61</v>
      </c>
      <c r="H17" s="19" t="s">
        <v>58</v>
      </c>
      <c r="I17" s="19" t="s">
        <v>62</v>
      </c>
    </row>
    <row r="18" spans="1:9" x14ac:dyDescent="0.25">
      <c r="B18" s="31" t="s">
        <v>19</v>
      </c>
      <c r="C18" s="31">
        <v>67.23</v>
      </c>
      <c r="D18" s="31">
        <v>3.1</v>
      </c>
      <c r="F18" s="2" t="s">
        <v>19</v>
      </c>
      <c r="G18" s="19">
        <v>2</v>
      </c>
      <c r="H18" s="20">
        <v>67.525000000000006</v>
      </c>
      <c r="I18" s="20">
        <v>0.8343860018001108</v>
      </c>
    </row>
    <row r="19" spans="1:9" x14ac:dyDescent="0.25">
      <c r="B19" s="31" t="s">
        <v>36</v>
      </c>
      <c r="C19" s="31">
        <v>25.36</v>
      </c>
      <c r="D19" s="31">
        <v>1.25</v>
      </c>
      <c r="F19" s="2" t="s">
        <v>36</v>
      </c>
      <c r="G19" s="19">
        <v>2</v>
      </c>
      <c r="H19" s="20">
        <v>24.9</v>
      </c>
      <c r="I19" s="20">
        <v>1.3010764773832448</v>
      </c>
    </row>
    <row r="20" spans="1:9" x14ac:dyDescent="0.25">
      <c r="B20" s="31" t="s">
        <v>51</v>
      </c>
      <c r="C20" s="31">
        <v>3.15</v>
      </c>
      <c r="D20" s="31">
        <v>0.18</v>
      </c>
      <c r="F20" s="2" t="s">
        <v>51</v>
      </c>
      <c r="G20" s="19">
        <v>2</v>
      </c>
      <c r="H20" s="20">
        <v>2.2450000000000001</v>
      </c>
      <c r="I20" s="20">
        <v>2.5597265478953006</v>
      </c>
    </row>
    <row r="21" spans="1:9" x14ac:dyDescent="0.25">
      <c r="B21" s="5" t="s">
        <v>7</v>
      </c>
      <c r="C21" s="5">
        <v>2.17</v>
      </c>
      <c r="D21" s="5">
        <v>0.17</v>
      </c>
      <c r="F21" s="3" t="s">
        <v>7</v>
      </c>
      <c r="G21" s="19">
        <v>2</v>
      </c>
      <c r="H21" s="20">
        <v>3.2850000000000001</v>
      </c>
      <c r="I21" s="20">
        <v>3.1536962440920027</v>
      </c>
    </row>
    <row r="22" spans="1:9" x14ac:dyDescent="0.25">
      <c r="B22" s="82" t="s">
        <v>15</v>
      </c>
      <c r="C22" s="82">
        <v>2.09</v>
      </c>
      <c r="D22" s="82">
        <v>0.13</v>
      </c>
      <c r="F22" s="7" t="s">
        <v>15</v>
      </c>
      <c r="G22" s="19">
        <v>2</v>
      </c>
      <c r="H22" s="20">
        <v>1.81</v>
      </c>
      <c r="I22" s="20">
        <v>0.7919595949289322</v>
      </c>
    </row>
    <row r="23" spans="1:9" x14ac:dyDescent="0.25">
      <c r="B23" s="31" t="s">
        <v>16</v>
      </c>
      <c r="C23" s="31">
        <v>100</v>
      </c>
      <c r="D23" s="82"/>
      <c r="F23" s="7" t="s">
        <v>163</v>
      </c>
      <c r="G23" s="19">
        <v>2</v>
      </c>
      <c r="H23" s="20">
        <v>0.23499999999999999</v>
      </c>
      <c r="I23" s="20">
        <v>0.66468037431535465</v>
      </c>
    </row>
    <row r="25" spans="1:9" x14ac:dyDescent="0.25">
      <c r="B25" s="31" t="s">
        <v>162</v>
      </c>
      <c r="C25" s="31" t="s">
        <v>1</v>
      </c>
      <c r="D25" s="31" t="s">
        <v>2</v>
      </c>
    </row>
    <row r="26" spans="1:9" x14ac:dyDescent="0.25">
      <c r="B26" s="31" t="s">
        <v>19</v>
      </c>
      <c r="C26" s="31">
        <v>67.819999999999993</v>
      </c>
      <c r="D26" s="31">
        <v>3.21</v>
      </c>
    </row>
    <row r="27" spans="1:9" x14ac:dyDescent="0.25">
      <c r="A27" s="26"/>
      <c r="B27" s="31" t="s">
        <v>36</v>
      </c>
      <c r="C27" s="31">
        <v>24.44</v>
      </c>
      <c r="D27" s="31">
        <v>1.23</v>
      </c>
      <c r="I27" s="5"/>
    </row>
    <row r="28" spans="1:9" x14ac:dyDescent="0.25">
      <c r="A28" s="26"/>
      <c r="B28" s="31" t="s">
        <v>51</v>
      </c>
      <c r="C28" s="31">
        <v>1.34</v>
      </c>
      <c r="D28" s="31">
        <v>0.12</v>
      </c>
      <c r="E28" s="5"/>
      <c r="I28" s="5"/>
    </row>
    <row r="29" spans="1:9" x14ac:dyDescent="0.25">
      <c r="B29" s="5" t="s">
        <v>7</v>
      </c>
      <c r="C29" s="5">
        <v>4.4000000000000004</v>
      </c>
      <c r="D29" s="5">
        <v>0.33</v>
      </c>
      <c r="I29" s="19"/>
    </row>
    <row r="30" spans="1:9" x14ac:dyDescent="0.25">
      <c r="B30" s="82" t="s">
        <v>15</v>
      </c>
      <c r="C30" s="82">
        <v>1.53</v>
      </c>
      <c r="D30" s="82">
        <v>0.11</v>
      </c>
      <c r="I30" s="20"/>
    </row>
    <row r="31" spans="1:9" x14ac:dyDescent="0.25">
      <c r="B31" s="82" t="s">
        <v>163</v>
      </c>
      <c r="C31" s="82">
        <v>0.47</v>
      </c>
      <c r="D31" s="82">
        <v>0.1</v>
      </c>
      <c r="F31" s="2"/>
      <c r="G31" s="19"/>
      <c r="H31" s="20"/>
      <c r="I31" s="20"/>
    </row>
    <row r="32" spans="1:9" x14ac:dyDescent="0.25">
      <c r="B32" s="31" t="s">
        <v>16</v>
      </c>
      <c r="C32" s="31">
        <v>100</v>
      </c>
    </row>
  </sheetData>
  <mergeCells count="1">
    <mergeCell ref="F1:I1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I28"/>
  <sheetViews>
    <sheetView workbookViewId="0"/>
  </sheetViews>
  <sheetFormatPr defaultColWidth="8.7109375" defaultRowHeight="15" x14ac:dyDescent="0.25"/>
  <cols>
    <col min="1" max="1" width="20.42578125" style="23" bestFit="1" customWidth="1"/>
    <col min="2" max="2" width="26.42578125" style="27" customWidth="1"/>
    <col min="3" max="3" width="8.7109375" style="27" customWidth="1"/>
    <col min="4" max="4" width="11" style="27" customWidth="1"/>
    <col min="5" max="5" width="9.28515625" style="27" customWidth="1"/>
    <col min="6" max="6" width="23.85546875" style="27" bestFit="1" customWidth="1"/>
    <col min="7" max="7" width="8.7109375" style="27"/>
    <col min="8" max="8" width="11" style="27" bestFit="1" customWidth="1"/>
    <col min="9" max="9" width="9.28515625" style="27" bestFit="1" customWidth="1"/>
    <col min="10" max="16384" width="8.7109375" style="27"/>
  </cols>
  <sheetData>
    <row r="1" spans="1:9" s="31" customFormat="1" x14ac:dyDescent="0.25">
      <c r="A1" s="74" t="s">
        <v>121</v>
      </c>
      <c r="B1" s="64" t="s">
        <v>125</v>
      </c>
      <c r="C1" s="64" t="s">
        <v>1</v>
      </c>
      <c r="D1" s="64" t="s">
        <v>126</v>
      </c>
      <c r="E1" s="64"/>
      <c r="F1" s="87" t="s">
        <v>127</v>
      </c>
      <c r="G1" s="87"/>
      <c r="H1" s="87"/>
      <c r="I1" s="87"/>
    </row>
    <row r="2" spans="1:9" x14ac:dyDescent="0.25">
      <c r="A2" s="23">
        <v>1</v>
      </c>
      <c r="B2" s="27" t="s">
        <v>64</v>
      </c>
      <c r="C2" s="27" t="s">
        <v>1</v>
      </c>
      <c r="D2" s="27" t="s">
        <v>2</v>
      </c>
      <c r="E2" s="28"/>
      <c r="F2" s="2"/>
      <c r="G2" s="19" t="s">
        <v>61</v>
      </c>
      <c r="H2" s="19" t="s">
        <v>58</v>
      </c>
      <c r="I2" s="19" t="s">
        <v>62</v>
      </c>
    </row>
    <row r="3" spans="1:9" x14ac:dyDescent="0.25">
      <c r="B3" s="27" t="s">
        <v>65</v>
      </c>
      <c r="C3" s="27">
        <v>15.76</v>
      </c>
      <c r="D3" s="27">
        <v>0.19</v>
      </c>
      <c r="E3" s="28"/>
      <c r="F3" s="2" t="s">
        <v>65</v>
      </c>
      <c r="G3" s="19">
        <v>2</v>
      </c>
      <c r="H3" s="20">
        <v>15.33</v>
      </c>
      <c r="I3" s="20">
        <v>1.216223663640861</v>
      </c>
    </row>
    <row r="4" spans="1:9" x14ac:dyDescent="0.25">
      <c r="B4" s="27" t="s">
        <v>66</v>
      </c>
      <c r="C4" s="27">
        <v>0.62</v>
      </c>
      <c r="D4" s="27">
        <v>0.15</v>
      </c>
      <c r="E4" s="28"/>
      <c r="F4" s="2" t="s">
        <v>66</v>
      </c>
      <c r="G4" s="19">
        <v>2</v>
      </c>
      <c r="H4" s="20">
        <v>0.53</v>
      </c>
      <c r="I4" s="20">
        <v>0.25455844122715704</v>
      </c>
    </row>
    <row r="5" spans="1:9" x14ac:dyDescent="0.25">
      <c r="B5" s="5" t="s">
        <v>15</v>
      </c>
      <c r="C5" s="5">
        <v>83.62</v>
      </c>
      <c r="D5" s="5">
        <v>0.23</v>
      </c>
      <c r="E5" s="28"/>
      <c r="F5" s="2" t="s">
        <v>15</v>
      </c>
      <c r="G5" s="19">
        <v>2</v>
      </c>
      <c r="H5" s="20">
        <v>84.14</v>
      </c>
      <c r="I5" s="20">
        <v>1.4707821048680076</v>
      </c>
    </row>
    <row r="6" spans="1:9" x14ac:dyDescent="0.25">
      <c r="B6" s="27" t="s">
        <v>16</v>
      </c>
      <c r="C6" s="27">
        <v>100</v>
      </c>
      <c r="D6" s="27" t="s">
        <v>17</v>
      </c>
      <c r="E6" s="28"/>
    </row>
    <row r="7" spans="1:9" x14ac:dyDescent="0.25">
      <c r="B7" s="28"/>
      <c r="C7" s="28"/>
      <c r="D7" s="28"/>
      <c r="E7" s="28"/>
    </row>
    <row r="8" spans="1:9" x14ac:dyDescent="0.25">
      <c r="B8" s="27" t="s">
        <v>67</v>
      </c>
      <c r="C8" s="27" t="s">
        <v>1</v>
      </c>
      <c r="D8" s="27" t="s">
        <v>2</v>
      </c>
      <c r="E8" s="28"/>
    </row>
    <row r="9" spans="1:9" x14ac:dyDescent="0.25">
      <c r="B9" s="5" t="s">
        <v>65</v>
      </c>
      <c r="C9" s="5">
        <v>14.9</v>
      </c>
      <c r="D9" s="5">
        <v>0.19</v>
      </c>
      <c r="E9" s="28"/>
    </row>
    <row r="10" spans="1:9" x14ac:dyDescent="0.25">
      <c r="B10" s="5" t="s">
        <v>66</v>
      </c>
      <c r="C10" s="5">
        <v>0.44</v>
      </c>
      <c r="D10" s="5">
        <v>0.15</v>
      </c>
      <c r="E10" s="28"/>
    </row>
    <row r="11" spans="1:9" x14ac:dyDescent="0.25">
      <c r="A11" s="26"/>
      <c r="B11" s="34" t="s">
        <v>15</v>
      </c>
      <c r="C11" s="40">
        <v>84.66</v>
      </c>
      <c r="D11" s="40">
        <v>0.22</v>
      </c>
      <c r="E11" s="56"/>
      <c r="I11" s="5"/>
    </row>
    <row r="12" spans="1:9" x14ac:dyDescent="0.25">
      <c r="B12" s="34" t="s">
        <v>16</v>
      </c>
      <c r="C12" s="40">
        <v>100</v>
      </c>
      <c r="D12" s="41" t="s">
        <v>17</v>
      </c>
      <c r="E12" s="34"/>
    </row>
    <row r="13" spans="1:9" x14ac:dyDescent="0.25">
      <c r="B13" s="28"/>
      <c r="C13" s="28"/>
      <c r="D13" s="28"/>
      <c r="E13" s="28"/>
    </row>
    <row r="14" spans="1:9" x14ac:dyDescent="0.25">
      <c r="B14" s="28"/>
      <c r="C14" s="28"/>
      <c r="D14" s="28"/>
      <c r="E14" s="28"/>
    </row>
    <row r="15" spans="1:9" x14ac:dyDescent="0.25">
      <c r="B15" s="28"/>
      <c r="C15" s="28"/>
      <c r="D15" s="28"/>
      <c r="E15" s="28"/>
    </row>
    <row r="17" spans="1:9" x14ac:dyDescent="0.25">
      <c r="B17" s="28"/>
      <c r="C17" s="28"/>
      <c r="D17" s="28"/>
      <c r="E17" s="28"/>
    </row>
    <row r="18" spans="1:9" x14ac:dyDescent="0.25">
      <c r="B18" s="28"/>
      <c r="C18" s="28"/>
      <c r="D18" s="28"/>
      <c r="E18" s="28"/>
    </row>
    <row r="19" spans="1:9" x14ac:dyDescent="0.25">
      <c r="B19" s="28"/>
      <c r="C19" s="28"/>
      <c r="D19" s="28"/>
      <c r="E19" s="28"/>
    </row>
    <row r="20" spans="1:9" x14ac:dyDescent="0.25">
      <c r="B20" s="28"/>
      <c r="C20" s="28"/>
      <c r="D20" s="28"/>
      <c r="E20" s="28"/>
    </row>
    <row r="21" spans="1:9" x14ac:dyDescent="0.25">
      <c r="B21" s="28"/>
      <c r="C21" s="28"/>
      <c r="D21" s="28"/>
      <c r="E21" s="28"/>
    </row>
    <row r="22" spans="1:9" x14ac:dyDescent="0.25">
      <c r="B22" s="28"/>
      <c r="C22" s="28"/>
      <c r="D22" s="28"/>
      <c r="E22" s="28"/>
    </row>
    <row r="23" spans="1:9" x14ac:dyDescent="0.25">
      <c r="B23" s="28"/>
      <c r="C23" s="28"/>
      <c r="D23" s="28"/>
      <c r="E23" s="28"/>
    </row>
    <row r="24" spans="1:9" x14ac:dyDescent="0.25">
      <c r="A24" s="26"/>
      <c r="B24" s="28"/>
      <c r="C24" s="28"/>
      <c r="D24" s="28"/>
      <c r="E24" s="28"/>
      <c r="I24" s="5"/>
    </row>
    <row r="25" spans="1:9" x14ac:dyDescent="0.25">
      <c r="A25" s="26"/>
      <c r="B25" s="5"/>
      <c r="C25" s="5"/>
      <c r="D25" s="5"/>
      <c r="E25" s="5"/>
      <c r="I25" s="5"/>
    </row>
    <row r="26" spans="1:9" x14ac:dyDescent="0.25">
      <c r="B26" s="28"/>
      <c r="C26" s="28"/>
      <c r="D26" s="28"/>
      <c r="E26" s="28"/>
      <c r="I26" s="19"/>
    </row>
    <row r="27" spans="1:9" x14ac:dyDescent="0.25">
      <c r="B27" s="28"/>
      <c r="C27" s="28"/>
      <c r="D27" s="28"/>
      <c r="E27" s="28"/>
      <c r="I27" s="20"/>
    </row>
    <row r="28" spans="1:9" x14ac:dyDescent="0.25">
      <c r="F28" s="2"/>
      <c r="G28" s="19"/>
      <c r="H28" s="20"/>
      <c r="I28" s="20"/>
    </row>
  </sheetData>
  <mergeCells count="1">
    <mergeCell ref="F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I13"/>
  <sheetViews>
    <sheetView workbookViewId="0"/>
  </sheetViews>
  <sheetFormatPr defaultRowHeight="15" x14ac:dyDescent="0.25"/>
  <cols>
    <col min="1" max="1" width="20.42578125" style="2" bestFit="1" customWidth="1"/>
    <col min="2" max="2" width="26.42578125" bestFit="1" customWidth="1"/>
    <col min="4" max="4" width="11" bestFit="1" customWidth="1"/>
    <col min="5" max="5" width="9.28515625" bestFit="1" customWidth="1"/>
    <col min="6" max="6" width="23.85546875" bestFit="1" customWidth="1"/>
    <col min="8" max="8" width="11" bestFit="1" customWidth="1"/>
    <col min="9" max="9" width="9.28515625" bestFit="1" customWidth="1"/>
  </cols>
  <sheetData>
    <row r="1" spans="1:9" s="31" customFormat="1" x14ac:dyDescent="0.25">
      <c r="A1" s="74" t="s">
        <v>121</v>
      </c>
      <c r="B1" s="64" t="s">
        <v>125</v>
      </c>
      <c r="C1" s="64" t="s">
        <v>1</v>
      </c>
      <c r="D1" s="64" t="s">
        <v>126</v>
      </c>
      <c r="E1" s="64"/>
      <c r="F1" s="87" t="s">
        <v>127</v>
      </c>
      <c r="G1" s="87"/>
      <c r="H1" s="87"/>
      <c r="I1" s="87"/>
    </row>
    <row r="2" spans="1:9" x14ac:dyDescent="0.25">
      <c r="A2" s="23">
        <v>1</v>
      </c>
      <c r="B2" t="s">
        <v>48</v>
      </c>
      <c r="C2" t="s">
        <v>1</v>
      </c>
      <c r="D2" t="s">
        <v>2</v>
      </c>
      <c r="F2" s="2"/>
      <c r="G2" s="19" t="s">
        <v>61</v>
      </c>
      <c r="H2" s="19" t="s">
        <v>58</v>
      </c>
      <c r="I2" s="19" t="s">
        <v>62</v>
      </c>
    </row>
    <row r="3" spans="1:9" x14ac:dyDescent="0.25">
      <c r="B3" t="s">
        <v>19</v>
      </c>
      <c r="C3">
        <v>1.35</v>
      </c>
      <c r="D3">
        <v>0.25</v>
      </c>
      <c r="F3" s="2" t="s">
        <v>19</v>
      </c>
      <c r="G3" s="19">
        <v>2</v>
      </c>
      <c r="H3" s="20">
        <v>1.7</v>
      </c>
      <c r="I3" s="20">
        <v>0.98994949366116858</v>
      </c>
    </row>
    <row r="4" spans="1:9" x14ac:dyDescent="0.25">
      <c r="B4" t="s">
        <v>20</v>
      </c>
      <c r="C4">
        <v>0.84</v>
      </c>
      <c r="D4">
        <v>0.35</v>
      </c>
      <c r="F4" s="2" t="s">
        <v>20</v>
      </c>
      <c r="G4" s="19">
        <v>2</v>
      </c>
      <c r="H4" s="20">
        <v>0.73</v>
      </c>
      <c r="I4" s="20">
        <v>0.31112698372208092</v>
      </c>
    </row>
    <row r="5" spans="1:9" x14ac:dyDescent="0.25">
      <c r="B5" t="s">
        <v>21</v>
      </c>
      <c r="C5">
        <v>97.81</v>
      </c>
      <c r="D5">
        <v>0.43</v>
      </c>
      <c r="F5" s="2" t="s">
        <v>21</v>
      </c>
      <c r="G5" s="19">
        <v>2</v>
      </c>
      <c r="H5" s="20">
        <v>97.57</v>
      </c>
      <c r="I5" s="20">
        <v>0.67882250993909121</v>
      </c>
    </row>
    <row r="6" spans="1:9" x14ac:dyDescent="0.25">
      <c r="B6" t="s">
        <v>16</v>
      </c>
      <c r="C6">
        <v>100</v>
      </c>
      <c r="D6" t="s">
        <v>17</v>
      </c>
    </row>
    <row r="7" spans="1:9" s="31" customFormat="1" x14ac:dyDescent="0.25">
      <c r="A7" s="2"/>
    </row>
    <row r="8" spans="1:9" x14ac:dyDescent="0.25">
      <c r="A8" s="23"/>
      <c r="B8" s="31" t="s">
        <v>49</v>
      </c>
      <c r="C8" s="31" t="s">
        <v>1</v>
      </c>
      <c r="D8" s="31" t="s">
        <v>2</v>
      </c>
    </row>
    <row r="9" spans="1:9" x14ac:dyDescent="0.25">
      <c r="B9" s="31" t="s">
        <v>19</v>
      </c>
      <c r="C9" s="31">
        <v>2.0499999999999998</v>
      </c>
      <c r="D9" s="31">
        <v>0.24</v>
      </c>
    </row>
    <row r="10" spans="1:9" x14ac:dyDescent="0.25">
      <c r="B10" s="31" t="s">
        <v>20</v>
      </c>
      <c r="C10" s="31">
        <v>0.62</v>
      </c>
      <c r="D10" s="31">
        <v>0.33</v>
      </c>
    </row>
    <row r="11" spans="1:9" x14ac:dyDescent="0.25">
      <c r="B11" s="31" t="s">
        <v>21</v>
      </c>
      <c r="C11" s="31">
        <v>97.33</v>
      </c>
      <c r="D11" s="31">
        <v>0.4</v>
      </c>
    </row>
    <row r="12" spans="1:9" s="31" customFormat="1" x14ac:dyDescent="0.25">
      <c r="A12" s="2"/>
      <c r="B12" s="31" t="s">
        <v>16</v>
      </c>
      <c r="C12" s="31">
        <v>100</v>
      </c>
      <c r="D12" s="31" t="s">
        <v>17</v>
      </c>
    </row>
    <row r="13" spans="1:9" ht="15.75" thickBot="1" x14ac:dyDescent="0.3">
      <c r="A13" s="17"/>
      <c r="B13" s="18"/>
      <c r="C13" s="18"/>
      <c r="D13" s="18"/>
      <c r="E13" s="18"/>
      <c r="F13" s="18"/>
      <c r="G13" s="18"/>
      <c r="H13" s="18"/>
      <c r="I13" s="18"/>
    </row>
  </sheetData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Trace Summary</vt:lpstr>
      <vt:lpstr>Au-alloy Standards</vt:lpstr>
      <vt:lpstr>STHEAD.1f</vt:lpstr>
      <vt:lpstr>STHEAD.2</vt:lpstr>
      <vt:lpstr>STHEAD.2a</vt:lpstr>
      <vt:lpstr>STHEAD.3</vt:lpstr>
      <vt:lpstr>STHEAD.4a_1</vt:lpstr>
      <vt:lpstr>STHEAD.4a_2</vt:lpstr>
      <vt:lpstr>STHEAD.6_1</vt:lpstr>
      <vt:lpstr>STHEAD.6_4</vt:lpstr>
      <vt:lpstr>STHEAD.8</vt:lpstr>
      <vt:lpstr>STHEAD.9</vt:lpstr>
    </vt:vector>
  </TitlesOfParts>
  <Manager/>
  <Company>Oxford Instruments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SEM</dc:creator>
  <cp:keywords/>
  <dc:description/>
  <cp:lastModifiedBy>Ross</cp:lastModifiedBy>
  <cp:revision/>
  <dcterms:created xsi:type="dcterms:W3CDTF">2021-07-09T13:50:44Z</dcterms:created>
  <dcterms:modified xsi:type="dcterms:W3CDTF">2022-11-16T14:06:51Z</dcterms:modified>
  <cp:category/>
  <cp:contentStatus/>
</cp:coreProperties>
</file>