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3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27" i="1" l="1"/>
  <c r="K27" i="1"/>
  <c r="J27" i="1"/>
  <c r="I27" i="1"/>
  <c r="H27" i="1"/>
  <c r="G27" i="1"/>
  <c r="L26" i="1"/>
  <c r="K26" i="1"/>
  <c r="J26" i="1"/>
  <c r="I26" i="1"/>
  <c r="H26" i="1"/>
  <c r="G26" i="1"/>
  <c r="L25" i="1"/>
  <c r="K25" i="1"/>
  <c r="J25" i="1"/>
  <c r="I25" i="1"/>
  <c r="H25" i="1"/>
  <c r="G25" i="1"/>
  <c r="L24" i="1"/>
  <c r="K24" i="1"/>
  <c r="J24" i="1"/>
  <c r="I24" i="1"/>
  <c r="H24" i="1"/>
  <c r="G24" i="1"/>
  <c r="L23" i="1"/>
  <c r="K23" i="1"/>
  <c r="J23" i="1"/>
  <c r="I23" i="1"/>
  <c r="H23" i="1"/>
  <c r="G23" i="1"/>
  <c r="L22" i="1"/>
  <c r="K22" i="1"/>
  <c r="J22" i="1"/>
  <c r="I22" i="1"/>
  <c r="H22" i="1"/>
  <c r="G22" i="1"/>
  <c r="L21" i="1"/>
  <c r="K21" i="1"/>
  <c r="J21" i="1"/>
  <c r="I21" i="1"/>
  <c r="H21" i="1"/>
  <c r="G21" i="1"/>
  <c r="L20" i="1"/>
  <c r="K20" i="1"/>
  <c r="J20" i="1"/>
  <c r="I20" i="1"/>
  <c r="H20" i="1"/>
  <c r="G20" i="1"/>
  <c r="L19" i="1"/>
  <c r="K19" i="1"/>
  <c r="J19" i="1"/>
  <c r="I19" i="1"/>
  <c r="H19" i="1"/>
  <c r="G19" i="1"/>
  <c r="L18" i="1"/>
  <c r="K18" i="1"/>
  <c r="J18" i="1"/>
  <c r="I18" i="1"/>
  <c r="H18" i="1"/>
  <c r="G18" i="1"/>
  <c r="L17" i="1"/>
  <c r="K17" i="1"/>
  <c r="J17" i="1"/>
  <c r="I17" i="1"/>
  <c r="H17" i="1"/>
  <c r="G17" i="1"/>
  <c r="L16" i="1"/>
  <c r="K16" i="1"/>
  <c r="J16" i="1"/>
  <c r="I16" i="1"/>
  <c r="H16" i="1"/>
  <c r="G16" i="1"/>
  <c r="L15" i="1"/>
  <c r="K15" i="1"/>
  <c r="J15" i="1"/>
  <c r="I15" i="1"/>
  <c r="H15" i="1"/>
  <c r="G15" i="1"/>
  <c r="L14" i="1"/>
  <c r="K14" i="1"/>
  <c r="J14" i="1"/>
  <c r="I14" i="1"/>
  <c r="H14" i="1"/>
  <c r="G14" i="1"/>
  <c r="L13" i="1"/>
  <c r="K13" i="1"/>
  <c r="J13" i="1"/>
  <c r="I13" i="1"/>
  <c r="H13" i="1"/>
  <c r="G13" i="1"/>
  <c r="L12" i="1"/>
  <c r="K12" i="1"/>
  <c r="J12" i="1"/>
  <c r="I12" i="1"/>
  <c r="H12" i="1"/>
  <c r="G12" i="1"/>
  <c r="L11" i="1"/>
  <c r="K11" i="1"/>
  <c r="J11" i="1"/>
  <c r="I11" i="1"/>
  <c r="H11" i="1"/>
  <c r="G11" i="1"/>
  <c r="L10" i="1"/>
  <c r="K10" i="1"/>
  <c r="J10" i="1"/>
  <c r="I10" i="1"/>
  <c r="H10" i="1"/>
  <c r="G10" i="1"/>
  <c r="L9" i="1"/>
  <c r="K9" i="1"/>
  <c r="J9" i="1"/>
  <c r="I9" i="1"/>
  <c r="H9" i="1"/>
  <c r="G9" i="1"/>
  <c r="L8" i="1"/>
  <c r="K8" i="1"/>
  <c r="J8" i="1"/>
  <c r="I8" i="1"/>
  <c r="H8" i="1"/>
  <c r="G8" i="1"/>
  <c r="L7" i="1"/>
  <c r="K7" i="1"/>
  <c r="J7" i="1"/>
  <c r="I7" i="1"/>
  <c r="H7" i="1"/>
  <c r="G7" i="1"/>
  <c r="L6" i="1"/>
  <c r="K6" i="1"/>
  <c r="J6" i="1"/>
  <c r="I6" i="1"/>
  <c r="H6" i="1"/>
  <c r="G6" i="1"/>
  <c r="L5" i="1"/>
  <c r="K5" i="1"/>
  <c r="J5" i="1"/>
  <c r="I5" i="1"/>
  <c r="H5" i="1"/>
  <c r="G5" i="1"/>
  <c r="L4" i="1"/>
  <c r="K4" i="1"/>
  <c r="J4" i="1"/>
  <c r="I4" i="1"/>
  <c r="H4" i="1"/>
  <c r="G4" i="1"/>
</calcChain>
</file>

<file path=xl/sharedStrings.xml><?xml version="1.0" encoding="utf-8"?>
<sst xmlns="http://schemas.openxmlformats.org/spreadsheetml/2006/main" count="153" uniqueCount="117">
  <si>
    <t>DCO vs WCO</t>
  </si>
  <si>
    <t>DCO vs FO</t>
  </si>
  <si>
    <t>p</t>
  </si>
  <si>
    <t>Regulation</t>
  </si>
  <si>
    <t>FC</t>
  </si>
  <si>
    <t>Metabolism</t>
  </si>
  <si>
    <t xml:space="preserve">   Carbohydrate metabolism</t>
  </si>
  <si>
    <t xml:space="preserve">     00010 Glycolysis / Gluconeogenesis [PATH:ko00010]</t>
  </si>
  <si>
    <t>Ssa#S30277482</t>
  </si>
  <si>
    <t xml:space="preserve"> K00128  ALDH</t>
  </si>
  <si>
    <t xml:space="preserve"> aldehyde dehydrogenase (NAD+) [EC:1.2.1.3]</t>
  </si>
  <si>
    <t xml:space="preserve">     00500 Starch and sucrose metabolism [PATH:ko00500]</t>
  </si>
  <si>
    <t>Ssa#TC109721</t>
  </si>
  <si>
    <t xml:space="preserve"> K01194  TREH, treA, treF</t>
  </si>
  <si>
    <t xml:space="preserve"> alpha,alpha-trehalase [EC:3.2.1.28]</t>
  </si>
  <si>
    <t xml:space="preserve">   Energy metabolism</t>
  </si>
  <si>
    <t xml:space="preserve">     00190 Oxidative phosphorylation [PATH:ko00190]</t>
  </si>
  <si>
    <t>Ssa#STIR24806</t>
  </si>
  <si>
    <t xml:space="preserve"> K03940  NDUFS7</t>
  </si>
  <si>
    <t xml:space="preserve"> NADH dehydrogenase (ubiquinone) Fe-S protein 7 [EC:1.6.5.3 1.6.99.3]</t>
  </si>
  <si>
    <t xml:space="preserve">   Lipid metabolism</t>
  </si>
  <si>
    <t xml:space="preserve">     00100 Steroid biosynthesis [PATH:ko00100]</t>
  </si>
  <si>
    <t>Ssa#STIR22405</t>
  </si>
  <si>
    <t xml:space="preserve"> K01052  LIPA</t>
  </si>
  <si>
    <t xml:space="preserve"> lysosomal acid lipase/cholesteryl ester hydrolase [EC:3.1.1.13]</t>
  </si>
  <si>
    <t xml:space="preserve">   Glycan biosynthesis and metabolism</t>
  </si>
  <si>
    <t xml:space="preserve">     00604 Glycosphingolipid biosynthesis - ganglio series [PATH:ko00604]</t>
  </si>
  <si>
    <t>Ssa#S31980000</t>
  </si>
  <si>
    <t xml:space="preserve"> K03376  SIAT7F, ST6GalNAc VI</t>
  </si>
  <si>
    <t xml:space="preserve"> N-acetylgalactosaminide alpha-2,6-sialyltransferase (sialyltransferase 7F) [EC:2.4.99.-]</t>
  </si>
  <si>
    <t xml:space="preserve">     00511 Other glycan degradation [PATH:ko00511]</t>
  </si>
  <si>
    <t>Ssa#S48405408</t>
  </si>
  <si>
    <t xml:space="preserve"> K01192  E3.2.1.25, MANBA, manB</t>
  </si>
  <si>
    <t xml:space="preserve"> beta-mannosidase [EC:3.2.1.25]</t>
  </si>
  <si>
    <t xml:space="preserve"> Genetic Information Processing</t>
  </si>
  <si>
    <t xml:space="preserve">   Translation</t>
  </si>
  <si>
    <t xml:space="preserve">     03010 Ribosome [PATH:ko03010]</t>
  </si>
  <si>
    <t>Ssa#STIR34265</t>
  </si>
  <si>
    <t xml:space="preserve"> K02979  RP-S28e, RPS28</t>
  </si>
  <si>
    <t xml:space="preserve"> small subunit ribosomal protein S28e</t>
  </si>
  <si>
    <t xml:space="preserve">     03013 RNA transport [PATH:ko03013]</t>
  </si>
  <si>
    <t>Omy#TC134443</t>
  </si>
  <si>
    <t xml:space="preserve"> K14310  NUP205, NUP192</t>
  </si>
  <si>
    <t xml:space="preserve"> nuclear pore complex protein Nup205</t>
  </si>
  <si>
    <t>Ssa#DY712593</t>
  </si>
  <si>
    <t xml:space="preserve"> K03243  EIF5B</t>
  </si>
  <si>
    <t xml:space="preserve"> translation initiation factor 5B</t>
  </si>
  <si>
    <t xml:space="preserve">   Folding, sorting and degradation</t>
  </si>
  <si>
    <t xml:space="preserve">     04141 Protein processing in endoplasmic reticulum [PATH:ko04141]</t>
  </si>
  <si>
    <t>Omy#S19716989</t>
  </si>
  <si>
    <t xml:space="preserve"> K09517  DNAJB11</t>
  </si>
  <si>
    <t xml:space="preserve"> DnaJ homolog subfamily B member 11</t>
  </si>
  <si>
    <t xml:space="preserve">     03018 RNA degradation [PATH:ko03018]</t>
  </si>
  <si>
    <t>Ssa#S30240192</t>
  </si>
  <si>
    <t xml:space="preserve"> K14443  TOB</t>
  </si>
  <si>
    <t xml:space="preserve"> protein Tob/BTG</t>
  </si>
  <si>
    <t xml:space="preserve">   Signal transduction</t>
  </si>
  <si>
    <t xml:space="preserve">     04014 Ras signaling pathway [PATH:ko04014]</t>
  </si>
  <si>
    <t>Ssa#S37959126</t>
  </si>
  <si>
    <t xml:space="preserve"> K10784  TRAV</t>
  </si>
  <si>
    <t xml:space="preserve"> T cell receptor alpha chain V region</t>
  </si>
  <si>
    <t xml:space="preserve">     04012 ErbB signaling pathway [PATH:ko04012]</t>
  </si>
  <si>
    <t>Omy#S23938828</t>
  </si>
  <si>
    <t xml:space="preserve"> K04515  CAMK2</t>
  </si>
  <si>
    <t xml:space="preserve"> calcium/calmodulin-dependent protein kinase (CaM kinase) II [EC:2.7.11.17]</t>
  </si>
  <si>
    <t xml:space="preserve">     04371 Apelin signaling pathway [PATH:ko04371]</t>
  </si>
  <si>
    <t>Ssa#BM414052</t>
  </si>
  <si>
    <t xml:space="preserve"> K07198  PRKAA, AMPK</t>
  </si>
  <si>
    <t xml:space="preserve"> 5'-AMP-activated protein kinase, catalytic alpha subunit [EC:2.7.11.11]</t>
  </si>
  <si>
    <t xml:space="preserve">     04150 mTOR signaling pathway [PATH:ko04150]</t>
  </si>
  <si>
    <t>Ssa#S30290395</t>
  </si>
  <si>
    <t xml:space="preserve"> K08269  ULK2, ATG1</t>
  </si>
  <si>
    <t xml:space="preserve"> serine/threonine-protein kinase ULK2 [EC:2.7.11.1]</t>
  </si>
  <si>
    <t xml:space="preserve">   Signaling molecules and interaction</t>
  </si>
  <si>
    <t xml:space="preserve">     04060 Cytokine-cytokine receptor interaction [PATH:ko04060]</t>
  </si>
  <si>
    <t>Omy#S34422016</t>
  </si>
  <si>
    <t xml:space="preserve"> K05152  TNFRSF14, HVEM, CD270</t>
  </si>
  <si>
    <t xml:space="preserve"> tumor necrosis factor receptor superfamily member 14</t>
  </si>
  <si>
    <t xml:space="preserve">     04512 ECM-receptor interaction [PATH:ko04512]</t>
  </si>
  <si>
    <t>Omy#S18094456</t>
  </si>
  <si>
    <t xml:space="preserve"> K06254  AGRN</t>
  </si>
  <si>
    <t xml:space="preserve"> agrin</t>
  </si>
  <si>
    <t xml:space="preserve"> Cellular Processes</t>
  </si>
  <si>
    <t xml:space="preserve">   Transport and catabolism</t>
  </si>
  <si>
    <t xml:space="preserve">     04144 Endocytosis [PATH:ko04144]</t>
  </si>
  <si>
    <t>Ssa#STIR08447</t>
  </si>
  <si>
    <t xml:space="preserve"> K05754  ARPC5</t>
  </si>
  <si>
    <t xml:space="preserve"> actin related protein 2/3 complex, subunit 5</t>
  </si>
  <si>
    <t xml:space="preserve">     04145 Phagosome [PATH:ko04145]</t>
  </si>
  <si>
    <t>Ssa#DY698057</t>
  </si>
  <si>
    <t xml:space="preserve"> K06560  MRC, CD206, CD280</t>
  </si>
  <si>
    <t xml:space="preserve"> mannose receptor, C type</t>
  </si>
  <si>
    <t xml:space="preserve">     04137 Mitophagy - animal [PATH:ko04137]</t>
  </si>
  <si>
    <t>Ssa#EG826133</t>
  </si>
  <si>
    <t xml:space="preserve"> K21361  CITED2</t>
  </si>
  <si>
    <t xml:space="preserve"> Cbp/p300-interacting transactivator 2</t>
  </si>
  <si>
    <t xml:space="preserve">   Cell growth and death</t>
  </si>
  <si>
    <t xml:space="preserve">     04210 Apoptosis [PATH:ko04210]</t>
  </si>
  <si>
    <t>Ssa#STIR25970</t>
  </si>
  <si>
    <t xml:space="preserve"> K07818  PRF1</t>
  </si>
  <si>
    <t xml:space="preserve"> perforin 1</t>
  </si>
  <si>
    <t xml:space="preserve">     04216 Ferroptosis [PATH:ko04216]</t>
  </si>
  <si>
    <t>Ssa#S30276670</t>
  </si>
  <si>
    <t xml:space="preserve"> K10435  MAP1LC</t>
  </si>
  <si>
    <t xml:space="preserve"> microtubule-associated protein 1 light chain</t>
  </si>
  <si>
    <t xml:space="preserve">   Cellular community - eukaryotes</t>
  </si>
  <si>
    <t xml:space="preserve">     04550 Signaling pathways regulating pluripotency of stem cells [PATH:ko04550]</t>
  </si>
  <si>
    <t>Ssa#S30266321</t>
  </si>
  <si>
    <t xml:space="preserve"> K08036  TCF1, HNF1A</t>
  </si>
  <si>
    <t xml:space="preserve"> transcription factor 1, hepatocyte nuclear factor 1-alpha</t>
  </si>
  <si>
    <t xml:space="preserve"> Organismal Systems</t>
  </si>
  <si>
    <t xml:space="preserve">   Development</t>
  </si>
  <si>
    <t xml:space="preserve">     04360 Axon guidance [PATH:ko04360]</t>
  </si>
  <si>
    <t>Ssa#TC97463</t>
  </si>
  <si>
    <t xml:space="preserve"> K06572  PLXNC, CD232</t>
  </si>
  <si>
    <t xml:space="preserve"> plexin C</t>
  </si>
  <si>
    <r>
      <rPr>
        <b/>
        <sz val="11"/>
        <color rgb="FFFF0000"/>
        <rFont val="Calibri"/>
        <family val="2"/>
        <scheme val="minor"/>
      </rPr>
      <t>Supplementary Table 3.</t>
    </r>
    <r>
      <rPr>
        <sz val="11"/>
        <color rgb="FFFF0000"/>
        <rFont val="Calibri"/>
        <family val="2"/>
        <scheme val="minor"/>
      </rPr>
      <t>- Transcripts corresponding to the 86 features exclusively affected by TCO in the liver of Atlantic salmon at the end of the nutritional trial.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</si>
</sst>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arrays\Monica%2024May17_PC\GeneSpring\CommonDCO_PCKeg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CO vs WCO"/>
      <sheetName val="DCO vs FO"/>
      <sheetName val="Sheet6"/>
      <sheetName val="CommonDCO_PCKegg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sqref="A1:L1"/>
    </sheetView>
  </sheetViews>
  <sheetFormatPr defaultRowHeight="15" x14ac:dyDescent="0.25"/>
  <cols>
    <col min="1" max="1" width="14" customWidth="1"/>
    <col min="2" max="2" width="27.5703125" customWidth="1"/>
    <col min="3" max="3" width="46" customWidth="1"/>
    <col min="6" max="6" width="44.140625" customWidth="1"/>
  </cols>
  <sheetData>
    <row r="1" spans="1:12" x14ac:dyDescent="0.25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25">
      <c r="G2" s="3" t="s">
        <v>0</v>
      </c>
      <c r="H2" s="3"/>
      <c r="I2" s="3"/>
      <c r="J2" s="3" t="s">
        <v>1</v>
      </c>
      <c r="K2" s="3"/>
      <c r="L2" s="3"/>
    </row>
    <row r="3" spans="1:12" x14ac:dyDescent="0.25">
      <c r="G3" t="s">
        <v>2</v>
      </c>
      <c r="H3" t="s">
        <v>3</v>
      </c>
      <c r="I3" t="s">
        <v>4</v>
      </c>
      <c r="J3" t="s">
        <v>2</v>
      </c>
      <c r="K3" t="s">
        <v>3</v>
      </c>
      <c r="L3" t="s">
        <v>4</v>
      </c>
    </row>
    <row r="4" spans="1:12" x14ac:dyDescent="0.25">
      <c r="A4" t="s">
        <v>5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s="1">
        <f>VLOOKUP(D4,[1]!Table1[#Data],2,FALSE)</f>
        <v>4.2061385E-2</v>
      </c>
      <c r="H4" t="str">
        <f>VLOOKUP(D4,[1]!Table1[#Data],3,FALSE)</f>
        <v>up</v>
      </c>
      <c r="I4" s="2">
        <f>VLOOKUP(D4,[1]!Table1[#Data],4,FALSE)</f>
        <v>1.8050731</v>
      </c>
      <c r="J4" s="1">
        <f>VLOOKUP(D4,[1]!Table2[#Data],2,FALSE)</f>
        <v>2.4809370000000001E-2</v>
      </c>
      <c r="K4" t="str">
        <f>VLOOKUP(D4,[1]!Table2[#Data],3,FALSE)</f>
        <v>up</v>
      </c>
      <c r="L4" s="2">
        <f>VLOOKUP(D4,[1]!Table2[#Data],4,FALSE)</f>
        <v>1.9379746</v>
      </c>
    </row>
    <row r="5" spans="1:12" x14ac:dyDescent="0.25">
      <c r="A5" t="s">
        <v>5</v>
      </c>
      <c r="B5" t="s">
        <v>6</v>
      </c>
      <c r="C5" t="s">
        <v>11</v>
      </c>
      <c r="D5" t="s">
        <v>12</v>
      </c>
      <c r="E5" t="s">
        <v>13</v>
      </c>
      <c r="F5" t="s">
        <v>14</v>
      </c>
      <c r="G5" s="1">
        <f>VLOOKUP(D5,[1]!Table1[#Data],2,FALSE)</f>
        <v>1.2660627000000001E-2</v>
      </c>
      <c r="H5" t="str">
        <f>VLOOKUP(D5,[1]!Table1[#Data],3,FALSE)</f>
        <v>down</v>
      </c>
      <c r="I5" s="2">
        <f>VLOOKUP(D5,[1]!Table1[#Data],4,FALSE)</f>
        <v>1.4153450999999999</v>
      </c>
      <c r="J5" s="1">
        <f>VLOOKUP(D5,[1]!Table2[#Data],2,FALSE)</f>
        <v>2.7396430999999999E-2</v>
      </c>
      <c r="K5" t="str">
        <f>VLOOKUP(D5,[1]!Table2[#Data],3,FALSE)</f>
        <v>down</v>
      </c>
      <c r="L5" s="2">
        <f>VLOOKUP(D5,[1]!Table2[#Data],4,FALSE)</f>
        <v>1.3825026</v>
      </c>
    </row>
    <row r="6" spans="1:12" x14ac:dyDescent="0.25">
      <c r="A6" t="s">
        <v>5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s="1">
        <f>VLOOKUP(D6,[1]!Table1[#Data],2,FALSE)</f>
        <v>2.7452267999999998E-2</v>
      </c>
      <c r="H6" t="str">
        <f>VLOOKUP(D6,[1]!Table1[#Data],3,FALSE)</f>
        <v>down</v>
      </c>
      <c r="I6" s="2">
        <f>VLOOKUP(D6,[1]!Table1[#Data],4,FALSE)</f>
        <v>1.6219475999999999</v>
      </c>
      <c r="J6" s="1">
        <f>VLOOKUP(D6,[1]!Table2[#Data],2,FALSE)</f>
        <v>1.3278385E-2</v>
      </c>
      <c r="K6" t="str">
        <f>VLOOKUP(D6,[1]!Table2[#Data],3,FALSE)</f>
        <v>down</v>
      </c>
      <c r="L6" s="2">
        <f>VLOOKUP(D6,[1]!Table2[#Data],4,FALSE)</f>
        <v>1.8477311000000001</v>
      </c>
    </row>
    <row r="7" spans="1:12" x14ac:dyDescent="0.25">
      <c r="A7" t="s">
        <v>5</v>
      </c>
      <c r="B7" t="s">
        <v>20</v>
      </c>
      <c r="C7" t="s">
        <v>21</v>
      </c>
      <c r="D7" t="s">
        <v>22</v>
      </c>
      <c r="E7" t="s">
        <v>23</v>
      </c>
      <c r="F7" t="s">
        <v>24</v>
      </c>
      <c r="G7" s="1">
        <f>VLOOKUP(D7,[1]!Table1[#Data],2,FALSE)</f>
        <v>6.3902856999999997E-3</v>
      </c>
      <c r="H7" t="str">
        <f>VLOOKUP(D7,[1]!Table1[#Data],3,FALSE)</f>
        <v>up</v>
      </c>
      <c r="I7" s="2">
        <f>VLOOKUP(D7,[1]!Table1[#Data],4,FALSE)</f>
        <v>1.5670024</v>
      </c>
      <c r="J7" s="1">
        <f>VLOOKUP(D7,[1]!Table2[#Data],2,FALSE)</f>
        <v>4.1362910000000003E-2</v>
      </c>
      <c r="K7" t="str">
        <f>VLOOKUP(D7,[1]!Table2[#Data],3,FALSE)</f>
        <v>up</v>
      </c>
      <c r="L7" s="2">
        <f>VLOOKUP(D7,[1]!Table2[#Data],4,FALSE)</f>
        <v>1.3832027</v>
      </c>
    </row>
    <row r="8" spans="1:12" x14ac:dyDescent="0.25">
      <c r="A8" t="s">
        <v>5</v>
      </c>
      <c r="B8" t="s">
        <v>25</v>
      </c>
      <c r="C8" t="s">
        <v>26</v>
      </c>
      <c r="D8" t="s">
        <v>27</v>
      </c>
      <c r="E8" t="s">
        <v>28</v>
      </c>
      <c r="F8" t="s">
        <v>29</v>
      </c>
      <c r="G8" s="1">
        <f>VLOOKUP(D8,[1]!Table1[#Data],2,FALSE)</f>
        <v>8.1168170000000005E-5</v>
      </c>
      <c r="H8" t="str">
        <f>VLOOKUP(D8,[1]!Table1[#Data],3,FALSE)</f>
        <v>up</v>
      </c>
      <c r="I8" s="2">
        <f>VLOOKUP(D8,[1]!Table1[#Data],4,FALSE)</f>
        <v>12.747884000000001</v>
      </c>
      <c r="J8" s="1">
        <f>VLOOKUP(D8,[1]!Table2[#Data],2,FALSE)</f>
        <v>1.1906386E-2</v>
      </c>
      <c r="K8" t="str">
        <f>VLOOKUP(D8,[1]!Table2[#Data],3,FALSE)</f>
        <v>up</v>
      </c>
      <c r="L8" s="2">
        <f>VLOOKUP(D8,[1]!Table2[#Data],4,FALSE)</f>
        <v>4.6005880000000001</v>
      </c>
    </row>
    <row r="9" spans="1:12" x14ac:dyDescent="0.25">
      <c r="A9" t="s">
        <v>5</v>
      </c>
      <c r="B9" t="s">
        <v>25</v>
      </c>
      <c r="C9" t="s">
        <v>30</v>
      </c>
      <c r="D9" t="s">
        <v>31</v>
      </c>
      <c r="E9" t="s">
        <v>32</v>
      </c>
      <c r="F9" t="s">
        <v>33</v>
      </c>
      <c r="G9" s="1">
        <f>VLOOKUP(D9,[1]!Table1[#Data],2,FALSE)</f>
        <v>1.0853609E-2</v>
      </c>
      <c r="H9" t="str">
        <f>VLOOKUP(D9,[1]!Table1[#Data],3,FALSE)</f>
        <v>up</v>
      </c>
      <c r="I9" s="2">
        <f>VLOOKUP(D9,[1]!Table1[#Data],4,FALSE)</f>
        <v>6.7651940000000002</v>
      </c>
      <c r="J9" s="1">
        <f>VLOOKUP(D9,[1]!Table2[#Data],2,FALSE)</f>
        <v>2.6832998E-2</v>
      </c>
      <c r="K9" t="str">
        <f>VLOOKUP(D9,[1]!Table2[#Data],3,FALSE)</f>
        <v>up</v>
      </c>
      <c r="L9" s="2">
        <f>VLOOKUP(D9,[1]!Table2[#Data],4,FALSE)</f>
        <v>4.8411926999999997</v>
      </c>
    </row>
    <row r="10" spans="1:12" x14ac:dyDescent="0.25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s="1">
        <f>VLOOKUP(D10,[1]!Table1[#Data],2,FALSE)</f>
        <v>4.3928582000000001E-2</v>
      </c>
      <c r="H10" t="str">
        <f>VLOOKUP(D10,[1]!Table1[#Data],3,FALSE)</f>
        <v>down</v>
      </c>
      <c r="I10" s="2">
        <f>VLOOKUP(D10,[1]!Table1[#Data],4,FALSE)</f>
        <v>2.587253</v>
      </c>
      <c r="J10" s="1">
        <f>VLOOKUP(D10,[1]!Table2[#Data],2,FALSE)</f>
        <v>4.4682044999999997E-2</v>
      </c>
      <c r="K10" t="str">
        <f>VLOOKUP(D10,[1]!Table2[#Data],3,FALSE)</f>
        <v>down</v>
      </c>
      <c r="L10" s="2">
        <f>VLOOKUP(D10,[1]!Table2[#Data],4,FALSE)</f>
        <v>3.8502421</v>
      </c>
    </row>
    <row r="11" spans="1:12" x14ac:dyDescent="0.25">
      <c r="A11" t="s">
        <v>34</v>
      </c>
      <c r="B11" t="s">
        <v>35</v>
      </c>
      <c r="C11" t="s">
        <v>40</v>
      </c>
      <c r="D11" t="s">
        <v>41</v>
      </c>
      <c r="E11" t="s">
        <v>42</v>
      </c>
      <c r="F11" t="s">
        <v>43</v>
      </c>
      <c r="G11" s="1">
        <f>VLOOKUP(D11,[1]!Table1[#Data],2,FALSE)</f>
        <v>1.2829958000000001E-2</v>
      </c>
      <c r="H11" t="str">
        <f>VLOOKUP(D11,[1]!Table1[#Data],3,FALSE)</f>
        <v>up</v>
      </c>
      <c r="I11" s="2">
        <f>VLOOKUP(D11,[1]!Table1[#Data],4,FALSE)</f>
        <v>2.0001256000000001</v>
      </c>
      <c r="J11" s="1">
        <f>VLOOKUP(D11,[1]!Table2[#Data],2,FALSE)</f>
        <v>1.1667168E-2</v>
      </c>
      <c r="K11" t="str">
        <f>VLOOKUP(D11,[1]!Table2[#Data],3,FALSE)</f>
        <v>up</v>
      </c>
      <c r="L11" s="2">
        <f>VLOOKUP(D11,[1]!Table2[#Data],4,FALSE)</f>
        <v>2.1032443000000001</v>
      </c>
    </row>
    <row r="12" spans="1:12" x14ac:dyDescent="0.25">
      <c r="A12" t="s">
        <v>34</v>
      </c>
      <c r="B12" t="s">
        <v>35</v>
      </c>
      <c r="C12" t="s">
        <v>40</v>
      </c>
      <c r="D12" t="s">
        <v>44</v>
      </c>
      <c r="E12" t="s">
        <v>45</v>
      </c>
      <c r="F12" t="s">
        <v>46</v>
      </c>
      <c r="G12" s="1">
        <f>VLOOKUP(D12,[1]!Table1[#Data],2,FALSE)</f>
        <v>4.0280233999999998E-2</v>
      </c>
      <c r="H12" t="str">
        <f>VLOOKUP(D12,[1]!Table1[#Data],3,FALSE)</f>
        <v>down</v>
      </c>
      <c r="I12" s="2">
        <f>VLOOKUP(D12,[1]!Table1[#Data],4,FALSE)</f>
        <v>3.8322514999999999</v>
      </c>
      <c r="J12" s="1">
        <f>VLOOKUP(D12,[1]!Table2[#Data],2,FALSE)</f>
        <v>1.9898603000000001E-2</v>
      </c>
      <c r="K12" t="str">
        <f>VLOOKUP(D12,[1]!Table2[#Data],3,FALSE)</f>
        <v>down</v>
      </c>
      <c r="L12" s="2">
        <f>VLOOKUP(D12,[1]!Table2[#Data],4,FALSE)</f>
        <v>6.7703309999999997</v>
      </c>
    </row>
    <row r="13" spans="1:12" x14ac:dyDescent="0.25">
      <c r="A13" t="s">
        <v>34</v>
      </c>
      <c r="B13" t="s">
        <v>47</v>
      </c>
      <c r="C13" t="s">
        <v>48</v>
      </c>
      <c r="D13" t="s">
        <v>49</v>
      </c>
      <c r="E13" t="s">
        <v>50</v>
      </c>
      <c r="F13" t="s">
        <v>51</v>
      </c>
      <c r="G13" s="1">
        <f>VLOOKUP(D13,[1]!Table1[#Data],2,FALSE)</f>
        <v>4.4538867000000003E-2</v>
      </c>
      <c r="H13" t="str">
        <f>VLOOKUP(D13,[1]!Table1[#Data],3,FALSE)</f>
        <v>up</v>
      </c>
      <c r="I13" s="2">
        <f>VLOOKUP(D13,[1]!Table1[#Data],4,FALSE)</f>
        <v>1.6643344</v>
      </c>
      <c r="J13" s="1">
        <f>VLOOKUP(D13,[1]!Table2[#Data],2,FALSE)</f>
        <v>2.1267574000000001E-2</v>
      </c>
      <c r="K13" t="str">
        <f>VLOOKUP(D13,[1]!Table2[#Data],3,FALSE)</f>
        <v>up</v>
      </c>
      <c r="L13" s="2">
        <f>VLOOKUP(D13,[1]!Table2[#Data],4,FALSE)</f>
        <v>1.3607558</v>
      </c>
    </row>
    <row r="14" spans="1:12" x14ac:dyDescent="0.25">
      <c r="A14" t="s">
        <v>34</v>
      </c>
      <c r="B14" t="s">
        <v>47</v>
      </c>
      <c r="C14" t="s">
        <v>52</v>
      </c>
      <c r="D14" t="s">
        <v>53</v>
      </c>
      <c r="E14" t="s">
        <v>54</v>
      </c>
      <c r="F14" t="s">
        <v>55</v>
      </c>
      <c r="G14" s="1">
        <f>VLOOKUP(D14,[1]!Table1[#Data],2,FALSE)</f>
        <v>2.6478669999999999E-2</v>
      </c>
      <c r="H14" t="str">
        <f>VLOOKUP(D14,[1]!Table1[#Data],3,FALSE)</f>
        <v>down</v>
      </c>
      <c r="I14" s="2">
        <f>VLOOKUP(D14,[1]!Table1[#Data],4,FALSE)</f>
        <v>1.3493918</v>
      </c>
      <c r="J14" s="1">
        <f>VLOOKUP(D14,[1]!Table2[#Data],2,FALSE)</f>
        <v>4.1609752999999999E-2</v>
      </c>
      <c r="K14" t="str">
        <f>VLOOKUP(D14,[1]!Table2[#Data],3,FALSE)</f>
        <v>down</v>
      </c>
      <c r="L14" s="2">
        <f>VLOOKUP(D14,[1]!Table2[#Data],4,FALSE)</f>
        <v>1.390323</v>
      </c>
    </row>
    <row r="15" spans="1:12" x14ac:dyDescent="0.25">
      <c r="A15" t="s">
        <v>34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s="1">
        <f>VLOOKUP(D15,[1]!Table1[#Data],2,FALSE)</f>
        <v>3.4395386E-2</v>
      </c>
      <c r="H15" t="str">
        <f>VLOOKUP(D15,[1]!Table1[#Data],3,FALSE)</f>
        <v>up</v>
      </c>
      <c r="I15" s="2">
        <f>VLOOKUP(D15,[1]!Table1[#Data],4,FALSE)</f>
        <v>2.3698766</v>
      </c>
      <c r="J15" s="1">
        <f>VLOOKUP(D15,[1]!Table2[#Data],2,FALSE)</f>
        <v>3.928007E-2</v>
      </c>
      <c r="K15" t="str">
        <f>VLOOKUP(D15,[1]!Table2[#Data],3,FALSE)</f>
        <v>up</v>
      </c>
      <c r="L15" s="2">
        <f>VLOOKUP(D15,[1]!Table2[#Data],4,FALSE)</f>
        <v>1.9648652</v>
      </c>
    </row>
    <row r="16" spans="1:12" x14ac:dyDescent="0.25">
      <c r="A16" t="s">
        <v>34</v>
      </c>
      <c r="B16" t="s">
        <v>56</v>
      </c>
      <c r="C16" t="s">
        <v>61</v>
      </c>
      <c r="D16" t="s">
        <v>62</v>
      </c>
      <c r="E16" t="s">
        <v>63</v>
      </c>
      <c r="F16" t="s">
        <v>64</v>
      </c>
      <c r="G16" s="1">
        <f>VLOOKUP(D16,[1]!Table1[#Data],2,FALSE)</f>
        <v>2.8740238000000001E-2</v>
      </c>
      <c r="H16" t="str">
        <f>VLOOKUP(D16,[1]!Table1[#Data],3,FALSE)</f>
        <v>up</v>
      </c>
      <c r="I16" s="2">
        <f>VLOOKUP(D16,[1]!Table1[#Data],4,FALSE)</f>
        <v>4.0795539999999999</v>
      </c>
      <c r="J16" s="1">
        <f>VLOOKUP(D16,[1]!Table2[#Data],2,FALSE)</f>
        <v>4.1264876999999998E-2</v>
      </c>
      <c r="K16" t="str">
        <f>VLOOKUP(D16,[1]!Table2[#Data],3,FALSE)</f>
        <v>up</v>
      </c>
      <c r="L16" s="2">
        <f>VLOOKUP(D16,[1]!Table2[#Data],4,FALSE)</f>
        <v>3.596123</v>
      </c>
    </row>
    <row r="17" spans="1:12" x14ac:dyDescent="0.25">
      <c r="A17" t="s">
        <v>34</v>
      </c>
      <c r="B17" t="s">
        <v>56</v>
      </c>
      <c r="C17" t="s">
        <v>65</v>
      </c>
      <c r="D17" t="s">
        <v>66</v>
      </c>
      <c r="E17" t="s">
        <v>67</v>
      </c>
      <c r="F17" t="s">
        <v>68</v>
      </c>
      <c r="G17" s="1">
        <f>VLOOKUP(D17,[1]!Table1[#Data],2,FALSE)</f>
        <v>8.0843960000000006E-3</v>
      </c>
      <c r="H17" t="str">
        <f>VLOOKUP(D17,[1]!Table1[#Data],3,FALSE)</f>
        <v>up</v>
      </c>
      <c r="I17" s="2">
        <f>VLOOKUP(D17,[1]!Table1[#Data],4,FALSE)</f>
        <v>3.9290004000000001</v>
      </c>
      <c r="J17" s="1">
        <f>VLOOKUP(D17,[1]!Table2[#Data],2,FALSE)</f>
        <v>2.4681373999999999E-2</v>
      </c>
      <c r="K17" t="str">
        <f>VLOOKUP(D17,[1]!Table2[#Data],3,FALSE)</f>
        <v>up</v>
      </c>
      <c r="L17" s="2">
        <f>VLOOKUP(D17,[1]!Table2[#Data],4,FALSE)</f>
        <v>2.8129442</v>
      </c>
    </row>
    <row r="18" spans="1:12" x14ac:dyDescent="0.25">
      <c r="A18" t="s">
        <v>34</v>
      </c>
      <c r="B18" t="s">
        <v>56</v>
      </c>
      <c r="C18" t="s">
        <v>69</v>
      </c>
      <c r="D18" t="s">
        <v>70</v>
      </c>
      <c r="E18" t="s">
        <v>71</v>
      </c>
      <c r="F18" t="s">
        <v>72</v>
      </c>
      <c r="G18" s="1">
        <f>VLOOKUP(D18,[1]!Table1[#Data],2,FALSE)</f>
        <v>2.4662659E-2</v>
      </c>
      <c r="H18" t="str">
        <f>VLOOKUP(D18,[1]!Table1[#Data],3,FALSE)</f>
        <v>up</v>
      </c>
      <c r="I18" s="2">
        <f>VLOOKUP(D18,[1]!Table1[#Data],4,FALSE)</f>
        <v>1.8925069999999999</v>
      </c>
      <c r="J18" s="1">
        <f>VLOOKUP(D18,[1]!Table2[#Data],2,FALSE)</f>
        <v>3.0631150999999999E-2</v>
      </c>
      <c r="K18" t="str">
        <f>VLOOKUP(D18,[1]!Table2[#Data],3,FALSE)</f>
        <v>up</v>
      </c>
      <c r="L18" s="2">
        <f>VLOOKUP(D18,[1]!Table2[#Data],4,FALSE)</f>
        <v>1.7809514</v>
      </c>
    </row>
    <row r="19" spans="1:12" x14ac:dyDescent="0.25">
      <c r="A19" t="s">
        <v>34</v>
      </c>
      <c r="B19" t="s">
        <v>73</v>
      </c>
      <c r="C19" t="s">
        <v>74</v>
      </c>
      <c r="D19" t="s">
        <v>75</v>
      </c>
      <c r="E19" t="s">
        <v>76</v>
      </c>
      <c r="F19" t="s">
        <v>77</v>
      </c>
      <c r="G19" s="1">
        <f>VLOOKUP(D19,[1]!Table1[#Data],2,FALSE)</f>
        <v>3.1728952999999997E-2</v>
      </c>
      <c r="H19" t="str">
        <f>VLOOKUP(D19,[1]!Table1[#Data],3,FALSE)</f>
        <v>down</v>
      </c>
      <c r="I19" s="2">
        <f>VLOOKUP(D19,[1]!Table1[#Data],4,FALSE)</f>
        <v>1.3765019999999999</v>
      </c>
      <c r="J19" s="1">
        <f>VLOOKUP(D19,[1]!Table2[#Data],2,FALSE)</f>
        <v>2.6898310000000002E-2</v>
      </c>
      <c r="K19" t="str">
        <f>VLOOKUP(D19,[1]!Table2[#Data],3,FALSE)</f>
        <v>down</v>
      </c>
      <c r="L19" s="2">
        <f>VLOOKUP(D19,[1]!Table2[#Data],4,FALSE)</f>
        <v>1.9882522</v>
      </c>
    </row>
    <row r="20" spans="1:12" x14ac:dyDescent="0.25">
      <c r="A20" t="s">
        <v>34</v>
      </c>
      <c r="B20" t="s">
        <v>73</v>
      </c>
      <c r="C20" t="s">
        <v>78</v>
      </c>
      <c r="D20" t="s">
        <v>79</v>
      </c>
      <c r="E20" t="s">
        <v>80</v>
      </c>
      <c r="F20" t="s">
        <v>81</v>
      </c>
      <c r="G20" s="1">
        <f>VLOOKUP(D20,[1]!Table1[#Data],2,FALSE)</f>
        <v>2.0581966E-2</v>
      </c>
      <c r="H20" t="str">
        <f>VLOOKUP(D20,[1]!Table1[#Data],3,FALSE)</f>
        <v>down</v>
      </c>
      <c r="I20" s="2">
        <f>VLOOKUP(D20,[1]!Table1[#Data],4,FALSE)</f>
        <v>1.9786218</v>
      </c>
      <c r="J20" s="1">
        <f>VLOOKUP(D20,[1]!Table2[#Data],2,FALSE)</f>
        <v>1.2203947E-2</v>
      </c>
      <c r="K20" t="str">
        <f>VLOOKUP(D20,[1]!Table2[#Data],3,FALSE)</f>
        <v>down</v>
      </c>
      <c r="L20" s="2">
        <f>VLOOKUP(D20,[1]!Table2[#Data],4,FALSE)</f>
        <v>1.7656896</v>
      </c>
    </row>
    <row r="21" spans="1:12" x14ac:dyDescent="0.25">
      <c r="A21" t="s">
        <v>82</v>
      </c>
      <c r="B21" t="s">
        <v>83</v>
      </c>
      <c r="C21" t="s">
        <v>84</v>
      </c>
      <c r="D21" t="s">
        <v>85</v>
      </c>
      <c r="E21" t="s">
        <v>86</v>
      </c>
      <c r="F21" t="s">
        <v>87</v>
      </c>
      <c r="G21" s="1">
        <f>VLOOKUP(D21,[1]!Table1[#Data],2,FALSE)</f>
        <v>4.501484E-2</v>
      </c>
      <c r="H21" t="str">
        <f>VLOOKUP(D21,[1]!Table1[#Data],3,FALSE)</f>
        <v>down</v>
      </c>
      <c r="I21" s="2">
        <f>VLOOKUP(D21,[1]!Table1[#Data],4,FALSE)</f>
        <v>1.7662399</v>
      </c>
      <c r="J21" s="1">
        <f>VLOOKUP(D21,[1]!Table2[#Data],2,FALSE)</f>
        <v>2.7651096E-2</v>
      </c>
      <c r="K21" t="str">
        <f>VLOOKUP(D21,[1]!Table2[#Data],3,FALSE)</f>
        <v>down</v>
      </c>
      <c r="L21" s="2">
        <f>VLOOKUP(D21,[1]!Table2[#Data],4,FALSE)</f>
        <v>1.7786025000000001</v>
      </c>
    </row>
    <row r="22" spans="1:12" x14ac:dyDescent="0.25">
      <c r="A22" t="s">
        <v>82</v>
      </c>
      <c r="B22" t="s">
        <v>83</v>
      </c>
      <c r="C22" t="s">
        <v>88</v>
      </c>
      <c r="D22" t="s">
        <v>89</v>
      </c>
      <c r="E22" t="s">
        <v>90</v>
      </c>
      <c r="F22" t="s">
        <v>91</v>
      </c>
      <c r="G22" s="1">
        <f>VLOOKUP(D22,[1]!Table1[#Data],2,FALSE)</f>
        <v>1.2677656000000001E-2</v>
      </c>
      <c r="H22" t="str">
        <f>VLOOKUP(D22,[1]!Table1[#Data],3,FALSE)</f>
        <v>down</v>
      </c>
      <c r="I22" s="2">
        <f>VLOOKUP(D22,[1]!Table1[#Data],4,FALSE)</f>
        <v>5.5439540000000003</v>
      </c>
      <c r="J22" s="1">
        <f>VLOOKUP(D22,[1]!Table2[#Data],2,FALSE)</f>
        <v>1.8735087000000001E-2</v>
      </c>
      <c r="K22" t="str">
        <f>VLOOKUP(D22,[1]!Table2[#Data],3,FALSE)</f>
        <v>down</v>
      </c>
      <c r="L22" s="2">
        <f>VLOOKUP(D22,[1]!Table2[#Data],4,FALSE)</f>
        <v>3.8564731999999999</v>
      </c>
    </row>
    <row r="23" spans="1:12" x14ac:dyDescent="0.25">
      <c r="A23" t="s">
        <v>82</v>
      </c>
      <c r="B23" t="s">
        <v>83</v>
      </c>
      <c r="C23" t="s">
        <v>92</v>
      </c>
      <c r="D23" t="s">
        <v>93</v>
      </c>
      <c r="E23" t="s">
        <v>94</v>
      </c>
      <c r="F23" t="s">
        <v>95</v>
      </c>
      <c r="G23" s="1">
        <f>VLOOKUP(D23,[1]!Table1[#Data],2,FALSE)</f>
        <v>2.6208559999999999E-2</v>
      </c>
      <c r="H23" t="str">
        <f>VLOOKUP(D23,[1]!Table1[#Data],3,FALSE)</f>
        <v>up</v>
      </c>
      <c r="I23" s="2">
        <f>VLOOKUP(D23,[1]!Table1[#Data],4,FALSE)</f>
        <v>1.8733934999999999</v>
      </c>
      <c r="J23" s="1">
        <f>VLOOKUP(D23,[1]!Table2[#Data],2,FALSE)</f>
        <v>9.916457E-3</v>
      </c>
      <c r="K23" t="str">
        <f>VLOOKUP(D23,[1]!Table2[#Data],3,FALSE)</f>
        <v>up</v>
      </c>
      <c r="L23" s="2">
        <f>VLOOKUP(D23,[1]!Table2[#Data],4,FALSE)</f>
        <v>2.3580952000000002</v>
      </c>
    </row>
    <row r="24" spans="1:12" x14ac:dyDescent="0.25">
      <c r="A24" t="s">
        <v>82</v>
      </c>
      <c r="B24" t="s">
        <v>96</v>
      </c>
      <c r="C24" t="s">
        <v>97</v>
      </c>
      <c r="D24" t="s">
        <v>98</v>
      </c>
      <c r="E24" t="s">
        <v>99</v>
      </c>
      <c r="F24" t="s">
        <v>100</v>
      </c>
      <c r="G24" s="1">
        <f>VLOOKUP(D24,[1]!Table1[#Data],2,FALSE)</f>
        <v>4.3780635999999998E-2</v>
      </c>
      <c r="H24" t="str">
        <f>VLOOKUP(D24,[1]!Table1[#Data],3,FALSE)</f>
        <v>down</v>
      </c>
      <c r="I24" s="2">
        <f>VLOOKUP(D24,[1]!Table1[#Data],4,FALSE)</f>
        <v>1.3504830999999999</v>
      </c>
      <c r="J24" s="1">
        <f>VLOOKUP(D24,[1]!Table2[#Data],2,FALSE)</f>
        <v>2.3564663999999999E-3</v>
      </c>
      <c r="K24" t="str">
        <f>VLOOKUP(D24,[1]!Table2[#Data],3,FALSE)</f>
        <v>down</v>
      </c>
      <c r="L24" s="2">
        <f>VLOOKUP(D24,[1]!Table2[#Data],4,FALSE)</f>
        <v>1.7108946</v>
      </c>
    </row>
    <row r="25" spans="1:12" x14ac:dyDescent="0.25">
      <c r="A25" t="s">
        <v>82</v>
      </c>
      <c r="B25" t="s">
        <v>96</v>
      </c>
      <c r="C25" t="s">
        <v>101</v>
      </c>
      <c r="D25" t="s">
        <v>102</v>
      </c>
      <c r="E25" t="s">
        <v>103</v>
      </c>
      <c r="F25" t="s">
        <v>104</v>
      </c>
      <c r="G25" s="1">
        <f>VLOOKUP(D25,[1]!Table1[#Data],2,FALSE)</f>
        <v>4.1715715E-2</v>
      </c>
      <c r="H25" t="str">
        <f>VLOOKUP(D25,[1]!Table1[#Data],3,FALSE)</f>
        <v>down</v>
      </c>
      <c r="I25" s="2">
        <f>VLOOKUP(D25,[1]!Table1[#Data],4,FALSE)</f>
        <v>1.3919014999999999</v>
      </c>
      <c r="J25" s="1">
        <f>VLOOKUP(D25,[1]!Table2[#Data],2,FALSE)</f>
        <v>2.3799561E-2</v>
      </c>
      <c r="K25" t="str">
        <f>VLOOKUP(D25,[1]!Table2[#Data],3,FALSE)</f>
        <v>down</v>
      </c>
      <c r="L25" s="2">
        <f>VLOOKUP(D25,[1]!Table2[#Data],4,FALSE)</f>
        <v>1.6542216999999999</v>
      </c>
    </row>
    <row r="26" spans="1:12" x14ac:dyDescent="0.25">
      <c r="A26" t="s">
        <v>82</v>
      </c>
      <c r="B26" t="s">
        <v>105</v>
      </c>
      <c r="C26" t="s">
        <v>106</v>
      </c>
      <c r="D26" t="s">
        <v>107</v>
      </c>
      <c r="E26" t="s">
        <v>108</v>
      </c>
      <c r="F26" t="s">
        <v>109</v>
      </c>
      <c r="G26" s="1">
        <f>VLOOKUP(D26,[1]!Table1[#Data],2,FALSE)</f>
        <v>3.5397783000000002E-2</v>
      </c>
      <c r="H26" t="str">
        <f>VLOOKUP(D26,[1]!Table1[#Data],3,FALSE)</f>
        <v>down</v>
      </c>
      <c r="I26" s="2">
        <f>VLOOKUP(D26,[1]!Table1[#Data],4,FALSE)</f>
        <v>1.4121752999999999</v>
      </c>
      <c r="J26" s="1">
        <f>VLOOKUP(D26,[1]!Table2[#Data],2,FALSE)</f>
        <v>2.636968E-2</v>
      </c>
      <c r="K26" t="str">
        <f>VLOOKUP(D26,[1]!Table2[#Data],3,FALSE)</f>
        <v>down</v>
      </c>
      <c r="L26" s="2">
        <f>VLOOKUP(D26,[1]!Table2[#Data],4,FALSE)</f>
        <v>1.4076930999999999</v>
      </c>
    </row>
    <row r="27" spans="1:12" x14ac:dyDescent="0.25">
      <c r="A27" t="s">
        <v>110</v>
      </c>
      <c r="B27" t="s">
        <v>111</v>
      </c>
      <c r="C27" t="s">
        <v>112</v>
      </c>
      <c r="D27" t="s">
        <v>113</v>
      </c>
      <c r="E27" t="s">
        <v>114</v>
      </c>
      <c r="F27" t="s">
        <v>115</v>
      </c>
      <c r="G27" s="1">
        <f>VLOOKUP(D27,[1]!Table1[#Data],2,FALSE)</f>
        <v>4.9055487000000002E-2</v>
      </c>
      <c r="H27" t="str">
        <f>VLOOKUP(D27,[1]!Table1[#Data],3,FALSE)</f>
        <v>down</v>
      </c>
      <c r="I27" s="2">
        <f>VLOOKUP(D27,[1]!Table1[#Data],4,FALSE)</f>
        <v>1.9434457999999999</v>
      </c>
      <c r="J27" s="1">
        <f>VLOOKUP(D27,[1]!Table2[#Data],2,FALSE)</f>
        <v>8.9368020000000006E-3</v>
      </c>
      <c r="K27" t="str">
        <f>VLOOKUP(D27,[1]!Table2[#Data],3,FALSE)</f>
        <v>down</v>
      </c>
      <c r="L27" s="2">
        <f>VLOOKUP(D27,[1]!Table2[#Data],4,FALSE)</f>
        <v>2.1362201999999999</v>
      </c>
    </row>
  </sheetData>
  <mergeCells count="3">
    <mergeCell ref="G2:I2"/>
    <mergeCell ref="J2:L2"/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Stirling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Betancor</dc:creator>
  <cp:lastModifiedBy>Monica Betancor</cp:lastModifiedBy>
  <dcterms:created xsi:type="dcterms:W3CDTF">2017-11-05T17:01:00Z</dcterms:created>
  <dcterms:modified xsi:type="dcterms:W3CDTF">2018-03-22T09:04:27Z</dcterms:modified>
</cp:coreProperties>
</file>