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qdwait1\Desktop\GWSS Revisions\"/>
    </mc:Choice>
  </mc:AlternateContent>
  <bookViews>
    <workbookView xWindow="0" yWindow="80" windowWidth="19160" windowHeight="12350"/>
  </bookViews>
  <sheets>
    <sheet name="S1" sheetId="1" r:id="rId1"/>
  </sheets>
  <calcPr calcId="152511"/>
</workbook>
</file>

<file path=xl/calcChain.xml><?xml version="1.0" encoding="utf-8"?>
<calcChain xmlns="http://schemas.openxmlformats.org/spreadsheetml/2006/main">
  <c r="I63" i="1" l="1"/>
  <c r="J63" i="1" s="1"/>
  <c r="I64" i="1"/>
  <c r="J64" i="1" s="1"/>
  <c r="I65" i="1"/>
  <c r="J65" i="1" s="1"/>
  <c r="I66" i="1"/>
  <c r="J66" i="1" s="1"/>
  <c r="I62" i="1"/>
  <c r="J62" i="1" s="1"/>
  <c r="I61" i="1"/>
  <c r="J61" i="1" s="1"/>
  <c r="I56" i="1"/>
  <c r="J56" i="1" s="1"/>
  <c r="I57" i="1"/>
  <c r="J57" i="1" s="1"/>
  <c r="I58" i="1"/>
  <c r="J58" i="1" s="1"/>
  <c r="I14" i="1"/>
  <c r="J14" i="1" s="1"/>
  <c r="I12" i="1"/>
  <c r="J12" i="1" s="1"/>
  <c r="I11" i="1"/>
  <c r="J11" i="1" s="1"/>
  <c r="I13" i="1"/>
  <c r="J13" i="1" s="1"/>
  <c r="I8" i="1"/>
  <c r="J8" i="1" s="1"/>
  <c r="I26" i="1"/>
  <c r="J26" i="1" s="1"/>
  <c r="I28" i="1"/>
  <c r="J28" i="1" s="1"/>
  <c r="I30" i="1"/>
  <c r="J30" i="1" s="1"/>
  <c r="I34" i="1"/>
  <c r="J34" i="1" s="1"/>
  <c r="I39" i="1"/>
  <c r="J39" i="1" s="1"/>
  <c r="I27" i="1"/>
  <c r="J27" i="1" s="1"/>
  <c r="I31" i="1"/>
  <c r="J31" i="1" s="1"/>
  <c r="I75" i="1"/>
  <c r="J75" i="1" s="1"/>
  <c r="I35" i="1"/>
  <c r="J35" i="1" s="1"/>
  <c r="I29" i="1"/>
  <c r="J29" i="1" s="1"/>
  <c r="I60" i="1"/>
  <c r="J60" i="1" s="1"/>
  <c r="I6" i="1"/>
  <c r="J6" i="1" s="1"/>
  <c r="I71" i="1"/>
  <c r="J71" i="1" s="1"/>
  <c r="I73" i="1"/>
  <c r="J73" i="1" s="1"/>
  <c r="I7" i="1"/>
  <c r="J7" i="1" s="1"/>
  <c r="I72" i="1"/>
  <c r="J72" i="1" s="1"/>
  <c r="I85" i="1"/>
  <c r="J85" i="1" s="1"/>
  <c r="I41" i="1"/>
  <c r="J41" i="1" s="1"/>
  <c r="I42" i="1"/>
  <c r="J42" i="1" s="1"/>
  <c r="I36" i="1"/>
  <c r="J36" i="1" s="1"/>
  <c r="I150" i="1"/>
  <c r="J150" i="1" s="1"/>
  <c r="I59" i="1"/>
  <c r="J59" i="1" s="1"/>
  <c r="I147" i="1"/>
  <c r="J147" i="1" s="1"/>
  <c r="I82" i="1"/>
  <c r="J82" i="1" s="1"/>
  <c r="I81" i="1"/>
  <c r="J81" i="1" s="1"/>
  <c r="I149" i="1"/>
  <c r="J149" i="1" s="1"/>
  <c r="I83" i="1"/>
  <c r="J83" i="1" s="1"/>
  <c r="I166" i="1"/>
  <c r="J166" i="1" s="1"/>
  <c r="I167" i="1"/>
  <c r="J167" i="1" s="1"/>
  <c r="I165" i="1"/>
  <c r="J165" i="1" s="1"/>
  <c r="I169" i="1"/>
  <c r="J169" i="1" s="1"/>
  <c r="I44" i="1"/>
  <c r="J44" i="1" s="1"/>
  <c r="I43" i="1"/>
  <c r="J43" i="1" s="1"/>
  <c r="I47" i="1"/>
  <c r="J47" i="1" s="1"/>
  <c r="I48" i="1"/>
  <c r="J48" i="1" s="1"/>
  <c r="I45" i="1"/>
  <c r="J45" i="1" s="1"/>
  <c r="I49" i="1"/>
  <c r="J49" i="1" s="1"/>
  <c r="I51" i="1"/>
  <c r="J51" i="1" s="1"/>
  <c r="I164" i="1"/>
  <c r="J164" i="1" s="1"/>
  <c r="I46" i="1"/>
  <c r="J46" i="1" s="1"/>
  <c r="I50" i="1"/>
  <c r="J50" i="1" s="1"/>
  <c r="I128" i="1"/>
  <c r="J128" i="1" s="1"/>
  <c r="I102" i="1"/>
  <c r="J102" i="1" s="1"/>
  <c r="I103" i="1"/>
  <c r="J103" i="1" s="1"/>
  <c r="I131" i="1"/>
  <c r="J131" i="1" s="1"/>
  <c r="I108" i="1"/>
  <c r="J108" i="1" s="1"/>
  <c r="I118" i="1"/>
  <c r="J118" i="1" s="1"/>
  <c r="I104" i="1"/>
  <c r="J104" i="1" s="1"/>
  <c r="I94" i="1"/>
  <c r="J94" i="1" s="1"/>
  <c r="I101" i="1"/>
  <c r="J101" i="1" s="1"/>
  <c r="I107" i="1"/>
  <c r="J107" i="1" s="1"/>
  <c r="I106" i="1"/>
  <c r="J106" i="1" s="1"/>
  <c r="I100" i="1"/>
  <c r="J100" i="1" s="1"/>
  <c r="I121" i="1"/>
  <c r="J121" i="1" s="1"/>
  <c r="I111" i="1"/>
  <c r="J111" i="1" s="1"/>
  <c r="I95" i="1"/>
  <c r="J95" i="1" s="1"/>
  <c r="I115" i="1"/>
  <c r="J115" i="1" s="1"/>
  <c r="I129" i="1"/>
  <c r="J129" i="1" s="1"/>
  <c r="I109" i="1"/>
  <c r="J109" i="1" s="1"/>
  <c r="I96" i="1"/>
  <c r="J96" i="1" s="1"/>
  <c r="I93" i="1"/>
  <c r="J93" i="1" s="1"/>
  <c r="I114" i="1"/>
  <c r="J114" i="1" s="1"/>
  <c r="I98" i="1"/>
  <c r="J98" i="1" s="1"/>
  <c r="I119" i="1"/>
  <c r="J119" i="1" s="1"/>
  <c r="I123" i="1"/>
  <c r="J123" i="1" s="1"/>
  <c r="I124" i="1"/>
  <c r="J124" i="1" s="1"/>
  <c r="I130" i="1"/>
  <c r="J130" i="1" s="1"/>
  <c r="I126" i="1"/>
  <c r="J126" i="1" s="1"/>
  <c r="I122" i="1"/>
  <c r="J122" i="1" s="1"/>
  <c r="I97" i="1"/>
  <c r="J97" i="1" s="1"/>
  <c r="I105" i="1"/>
  <c r="J105" i="1" s="1"/>
  <c r="I99" i="1"/>
  <c r="J99" i="1" s="1"/>
  <c r="I125" i="1"/>
  <c r="J125" i="1" s="1"/>
  <c r="I112" i="1"/>
  <c r="J112" i="1" s="1"/>
  <c r="I113" i="1"/>
  <c r="J113" i="1" s="1"/>
  <c r="I116" i="1"/>
  <c r="J116" i="1" s="1"/>
  <c r="I110" i="1"/>
  <c r="J110" i="1" s="1"/>
  <c r="I133" i="1"/>
  <c r="J133" i="1" s="1"/>
  <c r="I132" i="1"/>
  <c r="J132" i="1" s="1"/>
  <c r="I146" i="1"/>
  <c r="J146" i="1" s="1"/>
  <c r="I155" i="1"/>
  <c r="J155" i="1" s="1"/>
  <c r="I79" i="1"/>
  <c r="J79" i="1" s="1"/>
  <c r="I151" i="1"/>
  <c r="J151" i="1" s="1"/>
  <c r="I91" i="1"/>
  <c r="J91" i="1" s="1"/>
  <c r="I127" i="1"/>
  <c r="J127" i="1" s="1"/>
  <c r="I117" i="1"/>
  <c r="J117" i="1" s="1"/>
  <c r="I120" i="1"/>
  <c r="J120" i="1" s="1"/>
  <c r="I33" i="1"/>
  <c r="J33" i="1" s="1"/>
  <c r="I144" i="1"/>
  <c r="J144" i="1" s="1"/>
  <c r="I139" i="1"/>
  <c r="J139" i="1" s="1"/>
  <c r="I138" i="1"/>
  <c r="J138" i="1" s="1"/>
  <c r="I137" i="1"/>
  <c r="J137" i="1" s="1"/>
  <c r="I136" i="1"/>
  <c r="J136" i="1" s="1"/>
  <c r="I162" i="1"/>
  <c r="J162" i="1" s="1"/>
  <c r="I163" i="1"/>
  <c r="J163" i="1" s="1"/>
  <c r="I161" i="1"/>
  <c r="J161" i="1" s="1"/>
  <c r="I160" i="1"/>
  <c r="J160" i="1" s="1"/>
  <c r="I24" i="1"/>
  <c r="J24" i="1" s="1"/>
  <c r="I25" i="1"/>
  <c r="J25" i="1" s="1"/>
  <c r="I159" i="1"/>
  <c r="J159" i="1" s="1"/>
  <c r="I77" i="1"/>
  <c r="J77" i="1" s="1"/>
  <c r="I23" i="1"/>
  <c r="J23" i="1" s="1"/>
  <c r="I9" i="1"/>
  <c r="J9" i="1" s="1"/>
  <c r="I10" i="1"/>
  <c r="J10" i="1" s="1"/>
  <c r="I16" i="1"/>
  <c r="J16" i="1" s="1"/>
  <c r="I17" i="1"/>
  <c r="J17" i="1" s="1"/>
  <c r="I18" i="1"/>
  <c r="J18" i="1" s="1"/>
  <c r="I19" i="1"/>
  <c r="J19" i="1" s="1"/>
  <c r="I20" i="1"/>
  <c r="J20" i="1" s="1"/>
  <c r="I21" i="1"/>
  <c r="J21" i="1" s="1"/>
  <c r="I22" i="1"/>
  <c r="J22" i="1" s="1"/>
  <c r="I38" i="1"/>
  <c r="J38" i="1" s="1"/>
  <c r="I37" i="1"/>
  <c r="J37" i="1" s="1"/>
  <c r="I40" i="1"/>
  <c r="J40" i="1" s="1"/>
  <c r="I53" i="1"/>
  <c r="J53" i="1" s="1"/>
  <c r="I54" i="1"/>
  <c r="J54" i="1" s="1"/>
  <c r="I55" i="1"/>
  <c r="J55" i="1" s="1"/>
  <c r="I70" i="1"/>
  <c r="J70" i="1" s="1"/>
  <c r="I69" i="1"/>
  <c r="J69" i="1" s="1"/>
  <c r="I74" i="1"/>
  <c r="J74" i="1" s="1"/>
  <c r="I76" i="1"/>
  <c r="J76" i="1" s="1"/>
  <c r="I78" i="1"/>
  <c r="J78" i="1" s="1"/>
  <c r="I88" i="1"/>
  <c r="J88" i="1" s="1"/>
  <c r="I87" i="1"/>
  <c r="J87" i="1" s="1"/>
  <c r="I89" i="1"/>
  <c r="J89" i="1" s="1"/>
  <c r="I90" i="1"/>
  <c r="J90" i="1" s="1"/>
  <c r="I92" i="1"/>
  <c r="J92" i="1" s="1"/>
  <c r="I134" i="1"/>
  <c r="J134" i="1" s="1"/>
  <c r="I142" i="1"/>
  <c r="J142" i="1" s="1"/>
  <c r="I143" i="1"/>
  <c r="J143" i="1" s="1"/>
  <c r="I145" i="1"/>
  <c r="J145" i="1" s="1"/>
  <c r="I148" i="1"/>
  <c r="J148" i="1" s="1"/>
  <c r="I153" i="1"/>
  <c r="J153" i="1" s="1"/>
  <c r="I157" i="1"/>
  <c r="J157" i="1" s="1"/>
  <c r="I158" i="1"/>
  <c r="J158" i="1" s="1"/>
  <c r="I168" i="1"/>
  <c r="J168" i="1" s="1"/>
  <c r="I170" i="1"/>
  <c r="J170" i="1" s="1"/>
  <c r="I171" i="1"/>
  <c r="J171" i="1" s="1"/>
  <c r="I172" i="1"/>
  <c r="J172" i="1" s="1"/>
  <c r="I152" i="1"/>
  <c r="J152" i="1" s="1"/>
  <c r="I135" i="1"/>
  <c r="J135" i="1" s="1"/>
  <c r="I141" i="1"/>
  <c r="J141" i="1" s="1"/>
  <c r="I67" i="1"/>
  <c r="J67" i="1" s="1"/>
  <c r="I84" i="1"/>
  <c r="J84" i="1" s="1"/>
  <c r="I32" i="1"/>
  <c r="J32" i="1" s="1"/>
  <c r="I52" i="1"/>
  <c r="J52" i="1" s="1"/>
  <c r="I86" i="1"/>
  <c r="J86" i="1" s="1"/>
  <c r="I156" i="1"/>
  <c r="J156" i="1" s="1"/>
  <c r="I140" i="1"/>
  <c r="J140" i="1" s="1"/>
</calcChain>
</file>

<file path=xl/sharedStrings.xml><?xml version="1.0" encoding="utf-8"?>
<sst xmlns="http://schemas.openxmlformats.org/spreadsheetml/2006/main" count="473" uniqueCount="349">
  <si>
    <t>HQ113231</t>
  </si>
  <si>
    <t>HQ268817</t>
  </si>
  <si>
    <t>FR729924</t>
  </si>
  <si>
    <t>KF226753</t>
  </si>
  <si>
    <t>KF226750</t>
  </si>
  <si>
    <t>FR727174</t>
  </si>
  <si>
    <t>FR727171</t>
  </si>
  <si>
    <t>FR727176</t>
  </si>
  <si>
    <t>FR727170</t>
  </si>
  <si>
    <t>KF226765</t>
  </si>
  <si>
    <t>KF226767</t>
  </si>
  <si>
    <t>KF226775</t>
  </si>
  <si>
    <t>KF226777</t>
  </si>
  <si>
    <t>KF226780</t>
  </si>
  <si>
    <t>KF226784</t>
  </si>
  <si>
    <t>KF226795</t>
  </si>
  <si>
    <t>KC510108</t>
  </si>
  <si>
    <t>KC405639</t>
  </si>
  <si>
    <t>KC405640</t>
  </si>
  <si>
    <t>FR775764</t>
  </si>
  <si>
    <t>HF968661</t>
  </si>
  <si>
    <t>FR775765</t>
  </si>
  <si>
    <t>HM462269</t>
  </si>
  <si>
    <t>FR775766</t>
  </si>
  <si>
    <t>HF968662</t>
  </si>
  <si>
    <t>EU981882</t>
  </si>
  <si>
    <t>JX433225</t>
  </si>
  <si>
    <t>GU815242</t>
  </si>
  <si>
    <t>HM189292</t>
  </si>
  <si>
    <t>JN816246</t>
  </si>
  <si>
    <t>KF226876</t>
  </si>
  <si>
    <t>KF226867</t>
  </si>
  <si>
    <t>HE577314</t>
  </si>
  <si>
    <t>KF226904</t>
  </si>
  <si>
    <t>JN379634</t>
  </si>
  <si>
    <t>JN379639</t>
  </si>
  <si>
    <t>JX020557</t>
  </si>
  <si>
    <t>JX020556</t>
  </si>
  <si>
    <t>JX020561</t>
  </si>
  <si>
    <t>JX020568</t>
  </si>
  <si>
    <t>JX020558</t>
  </si>
  <si>
    <t>JX020559</t>
  </si>
  <si>
    <t>JX020562</t>
  </si>
  <si>
    <t>JX020569</t>
  </si>
  <si>
    <t>JX020563</t>
  </si>
  <si>
    <t>EU981886</t>
  </si>
  <si>
    <t>KF226916</t>
  </si>
  <si>
    <t>KF226924</t>
  </si>
  <si>
    <t>KF226959</t>
  </si>
  <si>
    <t>FJ890827</t>
  </si>
  <si>
    <t>FJ890836</t>
  </si>
  <si>
    <t>FJ890837</t>
  </si>
  <si>
    <t>JQ755804</t>
  </si>
  <si>
    <t>HM988950</t>
  </si>
  <si>
    <t>KF227048</t>
  </si>
  <si>
    <t>AY959335</t>
  </si>
  <si>
    <t>AY959334</t>
  </si>
  <si>
    <t>KF227051</t>
  </si>
  <si>
    <t>KF227050</t>
  </si>
  <si>
    <t>HQ268815</t>
  </si>
  <si>
    <t>HQ268818</t>
  </si>
  <si>
    <t>HQ268816</t>
  </si>
  <si>
    <t>KF227070</t>
  </si>
  <si>
    <t>HF968663</t>
  </si>
  <si>
    <t>KF227082</t>
  </si>
  <si>
    <t>KC502570</t>
  </si>
  <si>
    <t>KF227085</t>
  </si>
  <si>
    <t>JX433210</t>
  </si>
  <si>
    <t>JQ755807</t>
  </si>
  <si>
    <t>JQ755806</t>
  </si>
  <si>
    <t>JQ755809</t>
  </si>
  <si>
    <t>EU981852</t>
  </si>
  <si>
    <t>JF737032</t>
  </si>
  <si>
    <t>EU981887</t>
  </si>
  <si>
    <t>KF227138</t>
  </si>
  <si>
    <t>KF227129</t>
  </si>
  <si>
    <t>KF227146</t>
  </si>
  <si>
    <t>KF227152</t>
  </si>
  <si>
    <t>JX433212</t>
  </si>
  <si>
    <t>KF227154</t>
  </si>
  <si>
    <t>JX433108</t>
  </si>
  <si>
    <t>JX433084</t>
  </si>
  <si>
    <t>JX433095</t>
  </si>
  <si>
    <t>JX433105</t>
  </si>
  <si>
    <t>JX433159</t>
  </si>
  <si>
    <t>JX433120</t>
  </si>
  <si>
    <t>JX433162</t>
  </si>
  <si>
    <t>JX433091</t>
  </si>
  <si>
    <t>JX433085</t>
  </si>
  <si>
    <t>JX433065</t>
  </si>
  <si>
    <t>JX433068</t>
  </si>
  <si>
    <t>JX433078</t>
  </si>
  <si>
    <t>JX433161</t>
  </si>
  <si>
    <t>JX433090</t>
  </si>
  <si>
    <t>JX433089</t>
  </si>
  <si>
    <t>JX433075</t>
  </si>
  <si>
    <t>JX433104</t>
  </si>
  <si>
    <t>JX433202</t>
  </si>
  <si>
    <t>JX433094</t>
  </si>
  <si>
    <t>JX433168</t>
  </si>
  <si>
    <t>JX433174</t>
  </si>
  <si>
    <t>JX433112</t>
  </si>
  <si>
    <t>JX433096</t>
  </si>
  <si>
    <t>JX433176</t>
  </si>
  <si>
    <t>JX433221</t>
  </si>
  <si>
    <t>JX433076</t>
  </si>
  <si>
    <t>JX433122</t>
  </si>
  <si>
    <t>JX433224</t>
  </si>
  <si>
    <t>JX433093</t>
  </si>
  <si>
    <t>JX433155</t>
  </si>
  <si>
    <t>JX433138</t>
  </si>
  <si>
    <t>JX433140</t>
  </si>
  <si>
    <t>JX433166</t>
  </si>
  <si>
    <t>JX433145</t>
  </si>
  <si>
    <t>JX433216</t>
  </si>
  <si>
    <t>JX433064</t>
  </si>
  <si>
    <t>JX433103</t>
  </si>
  <si>
    <t>JX433143</t>
  </si>
  <si>
    <t>JX433071</t>
  </si>
  <si>
    <t>JX433207</t>
  </si>
  <si>
    <t>JX433206</t>
  </si>
  <si>
    <t>KF227158</t>
  </si>
  <si>
    <t>KJ465911</t>
  </si>
  <si>
    <t>KC405633</t>
  </si>
  <si>
    <t>KC405632</t>
  </si>
  <si>
    <t>KC405631</t>
  </si>
  <si>
    <t>KC405630</t>
  </si>
  <si>
    <t>KJ465913</t>
  </si>
  <si>
    <t>KF227164</t>
  </si>
  <si>
    <t>KF227168</t>
  </si>
  <si>
    <t>JX433227</t>
  </si>
  <si>
    <t>KF227177</t>
  </si>
  <si>
    <t>JX433208</t>
  </si>
  <si>
    <t>JQ755805</t>
  </si>
  <si>
    <t>KF227203</t>
  </si>
  <si>
    <t>JQ755808</t>
  </si>
  <si>
    <t>JQ755803</t>
  </si>
  <si>
    <t>JX433211</t>
  </si>
  <si>
    <t>KF378764</t>
  </si>
  <si>
    <t>KF227293</t>
  </si>
  <si>
    <t>JX433209</t>
  </si>
  <si>
    <t>FJ849062</t>
  </si>
  <si>
    <t>KF227323</t>
  </si>
  <si>
    <t>KF227331</t>
  </si>
  <si>
    <t>KC405641</t>
  </si>
  <si>
    <t>KC405638</t>
  </si>
  <si>
    <t>KC405637</t>
  </si>
  <si>
    <t>KC405635</t>
  </si>
  <si>
    <t>KC405636</t>
  </si>
  <si>
    <t>JX020564</t>
  </si>
  <si>
    <t>JX020554</t>
  </si>
  <si>
    <t>JX020552</t>
  </si>
  <si>
    <t>JX020553</t>
  </si>
  <si>
    <t>KF227348</t>
  </si>
  <si>
    <t>JX020555</t>
  </si>
  <si>
    <t>KF227349</t>
  </si>
  <si>
    <t>KF227350</t>
  </si>
  <si>
    <t>KF227356</t>
  </si>
  <si>
    <t>GenBank accession</t>
  </si>
  <si>
    <t>Organism</t>
  </si>
  <si>
    <t>Amrasca biguttula</t>
  </si>
  <si>
    <t>Amritodus brevistylus</t>
  </si>
  <si>
    <t>Anoscopus limicola</t>
  </si>
  <si>
    <t>Aphrodes aestuarinus</t>
  </si>
  <si>
    <t>Aphrodes bicincta</t>
  </si>
  <si>
    <t>Aphrodes diminuta</t>
  </si>
  <si>
    <t>Aphrodes makarovi</t>
  </si>
  <si>
    <t>Austroagallia torrida</t>
  </si>
  <si>
    <t>Austroasca histrionicula</t>
  </si>
  <si>
    <t>Austroasca viridigrisea</t>
  </si>
  <si>
    <t>Balclutha incisa</t>
  </si>
  <si>
    <t>Balclutha rosea</t>
  </si>
  <si>
    <t>Batracomorphus adventitiosus</t>
  </si>
  <si>
    <t>Batracomorphus angustatus</t>
  </si>
  <si>
    <t>Bothrogonia japonica</t>
  </si>
  <si>
    <t>Calodia obliquasimilaris</t>
  </si>
  <si>
    <t>Calodia warei</t>
  </si>
  <si>
    <t>Cicadella viridis</t>
  </si>
  <si>
    <t>Cicadula quadrinotata</t>
  </si>
  <si>
    <t>Circulifer tenellus</t>
  </si>
  <si>
    <t>Conosanus obsoletus</t>
  </si>
  <si>
    <t>Edwardsiana rosae</t>
  </si>
  <si>
    <t>Empoasca decipiens</t>
  </si>
  <si>
    <t>Empoasca fabae</t>
  </si>
  <si>
    <t>Empoascanara peregrina</t>
  </si>
  <si>
    <t>Eupteryx decemnotata</t>
  </si>
  <si>
    <t>Eupteryx melissae</t>
  </si>
  <si>
    <t>Eurhadina cuii</t>
  </si>
  <si>
    <t>Eurhadina fasciata</t>
  </si>
  <si>
    <t>Eurhadina flavicorona</t>
  </si>
  <si>
    <t>Eurhadina rubrania</t>
  </si>
  <si>
    <t>Eurhadina rubrocorona</t>
  </si>
  <si>
    <t>Eurhadina rutilans</t>
  </si>
  <si>
    <t>Eurhadina spinifera</t>
  </si>
  <si>
    <t>Eurhadina uszata</t>
  </si>
  <si>
    <t>Euscelidius variegatus</t>
  </si>
  <si>
    <t>Exitianus nanus</t>
  </si>
  <si>
    <t>Exitianus plebeius</t>
  </si>
  <si>
    <t>Graphocephala atropunctata</t>
  </si>
  <si>
    <t>Graphocephala cythura</t>
  </si>
  <si>
    <t>Graphocephala flavovittata</t>
  </si>
  <si>
    <t>Hecalus nitobei</t>
  </si>
  <si>
    <t>Hishimonus phycitis</t>
  </si>
  <si>
    <t>Homalodisca liturata</t>
  </si>
  <si>
    <t>Homalodisca vitripennis</t>
  </si>
  <si>
    <t>Horouta austrina</t>
  </si>
  <si>
    <t>Idioscopus clypealis</t>
  </si>
  <si>
    <t>Idioscopus nagpurensis</t>
  </si>
  <si>
    <t>Idioscopus niveosparsus</t>
  </si>
  <si>
    <t>Ipoides hackeri</t>
  </si>
  <si>
    <t>Limotettix incertus</t>
  </si>
  <si>
    <t>Limotettix vaccinii</t>
  </si>
  <si>
    <t>Linacephalus foveolatus</t>
  </si>
  <si>
    <t>Macropsis matsumurana</t>
  </si>
  <si>
    <t>Macropsis notata</t>
  </si>
  <si>
    <t>Macrosteles quadrilineatus</t>
  </si>
  <si>
    <t>Macrosteles sexnotatus</t>
  </si>
  <si>
    <t>Maiestas knighti</t>
  </si>
  <si>
    <t>Nesophrosyne aakokohaikea</t>
  </si>
  <si>
    <t>Nesophrosyne angulifera</t>
  </si>
  <si>
    <t>Nesophrosyne bobeae</t>
  </si>
  <si>
    <t>Nesophrosyne broussaisiai</t>
  </si>
  <si>
    <t>Nesophrosyne caelicola</t>
  </si>
  <si>
    <t>Nesophrosyne cinerea</t>
  </si>
  <si>
    <t>Nesophrosyne comma</t>
  </si>
  <si>
    <t>Nesophrosyne eburneola</t>
  </si>
  <si>
    <t>Nesophrosyne furculata</t>
  </si>
  <si>
    <t>Nesophrosyne giffardi</t>
  </si>
  <si>
    <t>Nesophrosyne heopoko</t>
  </si>
  <si>
    <t>Nesophrosyne imbricola</t>
  </si>
  <si>
    <t>Nesophrosyne insularis</t>
  </si>
  <si>
    <t>Nesophrosyne mabae</t>
  </si>
  <si>
    <t>Nesophrosyne magnaccai</t>
  </si>
  <si>
    <t>Nesophrosyne makaihe</t>
  </si>
  <si>
    <t>Nesophrosyne marginalis</t>
  </si>
  <si>
    <t>Nesophrosyne maritima</t>
  </si>
  <si>
    <t>Nesophrosyne monticola</t>
  </si>
  <si>
    <t>Nesophrosyne montium</t>
  </si>
  <si>
    <t>Nesophrosyne myrsines</t>
  </si>
  <si>
    <t>Nesophrosyne nimbicola</t>
  </si>
  <si>
    <t>Nesophrosyne notatula</t>
  </si>
  <si>
    <t>Nesophrosyne nuenue</t>
  </si>
  <si>
    <t>Nesophrosyne oceanides</t>
  </si>
  <si>
    <t>Nesophrosyne ogradyi</t>
  </si>
  <si>
    <t>Nesophrosyne oneanea</t>
  </si>
  <si>
    <t>Nesophrosyne oreadis</t>
  </si>
  <si>
    <t>Nesophrosyne palolo</t>
  </si>
  <si>
    <t>Nesophrosyne paludicola</t>
  </si>
  <si>
    <t>Nesophrosyne peleae</t>
  </si>
  <si>
    <t>Nesophrosyne pipturi</t>
  </si>
  <si>
    <t>Nesophrosyne pluvialis</t>
  </si>
  <si>
    <t>Nesophrosyne ponapona</t>
  </si>
  <si>
    <t>Nesophrosyne procellaris</t>
  </si>
  <si>
    <t>Nesophrosyne silvicola</t>
  </si>
  <si>
    <t>Nesophrosyne touchardii</t>
  </si>
  <si>
    <t>Nesophrosyne umbratilis</t>
  </si>
  <si>
    <t>Nesophyla variata</t>
  </si>
  <si>
    <t>Nirvana pallida</t>
  </si>
  <si>
    <t>Olidiana alata</t>
  </si>
  <si>
    <t>Olidiana huangmina</t>
  </si>
  <si>
    <t>Olidiana ritcheriina</t>
  </si>
  <si>
    <t>Orosius albicinctus</t>
  </si>
  <si>
    <t>Orosius argentatus</t>
  </si>
  <si>
    <t>Orosius canberrensis</t>
  </si>
  <si>
    <t>Orosius orientalis</t>
  </si>
  <si>
    <t>Osbornellus compressus</t>
  </si>
  <si>
    <t>Paradorydium khasianum</t>
  </si>
  <si>
    <t>Pascoepus viridiceps</t>
  </si>
  <si>
    <t>Pediopsoides dilatus</t>
  </si>
  <si>
    <t>Pediopsoides kurentsovi</t>
  </si>
  <si>
    <t>Phlogotettix cyclops</t>
  </si>
  <si>
    <t>Planaphrodes trifasciata</t>
  </si>
  <si>
    <t>Protartessus spinosus</t>
  </si>
  <si>
    <t>Sophonia rufofascia</t>
  </si>
  <si>
    <t>Taharana yinggenensis</t>
  </si>
  <si>
    <t>Thagria albonotata</t>
  </si>
  <si>
    <t>Thagria birama</t>
  </si>
  <si>
    <t>Thagria digitata</t>
  </si>
  <si>
    <t>Thampoa dansaiensis</t>
  </si>
  <si>
    <t>Thampoa rotara</t>
  </si>
  <si>
    <t>Typhlocyba serrata</t>
  </si>
  <si>
    <t>Zaletta webbi</t>
  </si>
  <si>
    <t>AY252908</t>
  </si>
  <si>
    <t>Oncometopia orbona</t>
  </si>
  <si>
    <t>Arcyptera coreana</t>
  </si>
  <si>
    <t>Acrida cinerea</t>
  </si>
  <si>
    <t>Locusta migratoria manilensis</t>
  </si>
  <si>
    <t>Ruspolia dubia</t>
  </si>
  <si>
    <t>Sequence length</t>
  </si>
  <si>
    <t>Notes</t>
  </si>
  <si>
    <t>-</t>
  </si>
  <si>
    <t>N/A</t>
  </si>
  <si>
    <t>Forward primer mismatch</t>
  </si>
  <si>
    <t>Probe mismatch (ungapped)</t>
  </si>
  <si>
    <t>Reverse primer mismatch</t>
  </si>
  <si>
    <t>Total mismatch</t>
  </si>
  <si>
    <t>Mismatch (%)</t>
  </si>
  <si>
    <t>Anzygina sp.</t>
  </si>
  <si>
    <t>Genus observed in NZ</t>
  </si>
  <si>
    <t>Found in NZ</t>
  </si>
  <si>
    <t>Horouta sp.</t>
  </si>
  <si>
    <t>Hishimonus sp.</t>
  </si>
  <si>
    <t>Goniagnathus sp.</t>
  </si>
  <si>
    <t>Issidae sp.</t>
  </si>
  <si>
    <t>Litura sp.</t>
  </si>
  <si>
    <t>Macropsis sp.</t>
  </si>
  <si>
    <t>Macrosteles sp.</t>
  </si>
  <si>
    <t>Maiestas sp.</t>
  </si>
  <si>
    <t>Mapochiella sp.</t>
  </si>
  <si>
    <t>Mayawa sp.</t>
  </si>
  <si>
    <t>Mimotettix sp.</t>
  </si>
  <si>
    <t>Nesoclutha sp.</t>
  </si>
  <si>
    <t>Nesophrosyne sp.</t>
  </si>
  <si>
    <t>Nesophyla sp.</t>
  </si>
  <si>
    <t>Newmaniana sp.</t>
  </si>
  <si>
    <t>Olidiana sp.</t>
  </si>
  <si>
    <t>Orosius sp.</t>
  </si>
  <si>
    <t>Scaphoideus sp.</t>
  </si>
  <si>
    <t>Soractellus sp.</t>
  </si>
  <si>
    <t>Stirellus sp.</t>
  </si>
  <si>
    <t>Thagria sp.</t>
  </si>
  <si>
    <t>Typhlocyba sp.</t>
  </si>
  <si>
    <t>Typhlocybinae sp.</t>
  </si>
  <si>
    <t>Typhlocybini sp.</t>
  </si>
  <si>
    <t>Ulopinae sp.</t>
  </si>
  <si>
    <t>Zygina sp.</t>
  </si>
  <si>
    <t>Eurhadina (Singhardina) sp.</t>
  </si>
  <si>
    <t>Eupelicinae sp.</t>
  </si>
  <si>
    <t>Erythroneurini sp.</t>
  </si>
  <si>
    <t>Empoascanara sp.</t>
  </si>
  <si>
    <t>Deltocephalus sp.</t>
  </si>
  <si>
    <t>Deltocephalinae sp.</t>
  </si>
  <si>
    <t>Delphacidae sp.</t>
  </si>
  <si>
    <t>Cicadellidae sp.</t>
  </si>
  <si>
    <t>Fulgoroidea</t>
  </si>
  <si>
    <t>1 base padded on 3' end</t>
  </si>
  <si>
    <t>2 bases padded from 5' end</t>
  </si>
  <si>
    <t>Included in figure 1</t>
  </si>
  <si>
    <t>Outgroup</t>
  </si>
  <si>
    <t>Yes</t>
  </si>
  <si>
    <t>Table S1. Identity of insect species used in primer design and mismatches between designed primers/probe and their COI region.</t>
  </si>
  <si>
    <r>
      <t xml:space="preserve">Where the sequence did not extend far enough to encompass the reverse region, differences are calculated only on those areas that could be compared (shaded orange), but despite the lack of knowledge regarding the reverse primer similariy, </t>
    </r>
    <r>
      <rPr>
        <i/>
        <sz val="11"/>
        <color theme="1"/>
        <rFont val="Calibri"/>
        <family val="2"/>
        <scheme val="minor"/>
      </rPr>
      <t>H. liturata</t>
    </r>
    <r>
      <rPr>
        <sz val="11"/>
        <color theme="1"/>
        <rFont val="Calibri"/>
        <family val="2"/>
        <scheme val="minor"/>
      </rPr>
      <t xml:space="preserve"> (shaded red) still contains the least number of mismatches. Some sequences had alignment gaps in the probe region due to the multiple alignment procedure. For these sequences these gaps were filled by moving nucleotides from the nearest end of the binding site into the gaps.</t>
    </r>
  </si>
  <si>
    <t>Homalodisca insolita</t>
  </si>
  <si>
    <t>KF919476</t>
  </si>
  <si>
    <t>KF919513</t>
  </si>
  <si>
    <t>KF919429</t>
  </si>
  <si>
    <t>KF920259</t>
  </si>
  <si>
    <t>KF920030</t>
  </si>
  <si>
    <t>Homalodisca elongata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</si>
</sst>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i/>
      <sz val="11"/>
      <color theme="1"/>
      <name val="Calibri"/>
      <family val="2"/>
      <scheme val="minor"/>
    </font>
    <font>
      <b/>
      <u/>
      <sz val="11"/>
      <color theme="1"/>
      <name val="Calibri"/>
      <family val="2"/>
      <scheme val="minor"/>
    </font>
    <font>
      <sz val="11"/>
      <color theme="1"/>
      <name val="Calibri"/>
      <scheme val="minor"/>
    </font>
  </fonts>
  <fills count="5">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
      <patternFill patternType="solid">
        <fgColor theme="5" tint="0.59999389629810485"/>
        <bgColor indexed="64"/>
      </patternFill>
    </fill>
  </fills>
  <borders count="2">
    <border>
      <left/>
      <right/>
      <top/>
      <bottom/>
      <diagonal/>
    </border>
    <border>
      <left style="medium">
        <color indexed="64"/>
      </left>
      <right/>
      <top/>
      <bottom/>
      <diagonal/>
    </border>
  </borders>
  <cellStyleXfs count="1">
    <xf numFmtId="0" fontId="0" fillId="0" borderId="0"/>
  </cellStyleXfs>
  <cellXfs count="33">
    <xf numFmtId="0" fontId="0" fillId="0" borderId="0" xfId="0"/>
    <xf numFmtId="0" fontId="0" fillId="0" borderId="0" xfId="0" applyAlignment="1"/>
    <xf numFmtId="164" fontId="0" fillId="0" borderId="0" xfId="0" applyNumberFormat="1"/>
    <xf numFmtId="0" fontId="0" fillId="0" borderId="0" xfId="0"/>
    <xf numFmtId="0" fontId="0" fillId="0" borderId="0" xfId="0" applyFont="1" applyAlignment="1"/>
    <xf numFmtId="0" fontId="0" fillId="0" borderId="0" xfId="0" applyFont="1"/>
    <xf numFmtId="164" fontId="0" fillId="0" borderId="0" xfId="0" applyNumberFormat="1" applyFont="1"/>
    <xf numFmtId="0" fontId="0" fillId="0" borderId="0" xfId="0" applyFont="1" applyAlignment="1">
      <alignment horizontal="left"/>
    </xf>
    <xf numFmtId="3" fontId="0" fillId="0" borderId="0" xfId="0" applyNumberFormat="1" applyFont="1"/>
    <xf numFmtId="0" fontId="0" fillId="0" borderId="0" xfId="0" applyFont="1" applyAlignment="1">
      <alignment horizontal="center" vertical="center"/>
    </xf>
    <xf numFmtId="164" fontId="0" fillId="0" borderId="0" xfId="0" applyNumberFormat="1" applyFont="1" applyAlignment="1">
      <alignment horizontal="center" vertical="center"/>
    </xf>
    <xf numFmtId="0" fontId="0" fillId="3" borderId="0" xfId="0" applyFont="1" applyFill="1" applyAlignment="1">
      <alignment horizontal="left"/>
    </xf>
    <xf numFmtId="0" fontId="0" fillId="3" borderId="0" xfId="0" applyFont="1" applyFill="1"/>
    <xf numFmtId="0" fontId="0" fillId="3" borderId="0" xfId="0" applyFont="1" applyFill="1" applyAlignment="1">
      <alignment horizontal="center" vertical="center"/>
    </xf>
    <xf numFmtId="164" fontId="0" fillId="3" borderId="0" xfId="0" applyNumberFormat="1" applyFont="1" applyFill="1" applyAlignment="1">
      <alignment horizontal="center" vertical="center"/>
    </xf>
    <xf numFmtId="0" fontId="0" fillId="4" borderId="0" xfId="0" applyFont="1" applyFill="1" applyAlignment="1">
      <alignment horizontal="left"/>
    </xf>
    <xf numFmtId="0" fontId="0" fillId="4" borderId="0" xfId="0" applyFont="1" applyFill="1"/>
    <xf numFmtId="0" fontId="0" fillId="4" borderId="0" xfId="0" applyFont="1" applyFill="1" applyAlignment="1">
      <alignment horizontal="center" vertical="center"/>
    </xf>
    <xf numFmtId="164" fontId="0" fillId="4" borderId="0" xfId="0" applyNumberFormat="1" applyFont="1" applyFill="1" applyAlignment="1">
      <alignment horizontal="center" vertical="center"/>
    </xf>
    <xf numFmtId="0" fontId="0" fillId="2" borderId="0" xfId="0" applyFont="1" applyFill="1" applyAlignment="1">
      <alignment horizontal="left"/>
    </xf>
    <xf numFmtId="0" fontId="0" fillId="2" borderId="0" xfId="0" applyFont="1" applyFill="1"/>
    <xf numFmtId="0" fontId="0" fillId="2" borderId="0" xfId="0" applyFont="1" applyFill="1" applyAlignment="1">
      <alignment horizontal="center" vertical="center"/>
    </xf>
    <xf numFmtId="164" fontId="0" fillId="2" borderId="0" xfId="0" applyNumberFormat="1" applyFont="1" applyFill="1" applyAlignment="1">
      <alignment horizontal="center" vertical="center"/>
    </xf>
    <xf numFmtId="0" fontId="3" fillId="0" borderId="0" xfId="0" applyFont="1" applyAlignment="1">
      <alignment horizontal="left"/>
    </xf>
    <xf numFmtId="0" fontId="3" fillId="0" borderId="0" xfId="0" applyFont="1"/>
    <xf numFmtId="3" fontId="3" fillId="0" borderId="0" xfId="0" applyNumberFormat="1" applyFont="1"/>
    <xf numFmtId="0" fontId="3" fillId="0" borderId="0" xfId="0" applyFont="1" applyAlignment="1">
      <alignment horizontal="center" vertical="center"/>
    </xf>
    <xf numFmtId="0" fontId="3" fillId="0" borderId="0" xfId="0" applyFont="1" applyFill="1"/>
    <xf numFmtId="0" fontId="3" fillId="0" borderId="0" xfId="0" applyFont="1" applyFill="1" applyAlignment="1">
      <alignment horizontal="center" vertical="center"/>
    </xf>
    <xf numFmtId="0" fontId="2" fillId="0" borderId="1" xfId="0" applyFont="1" applyBorder="1" applyAlignment="1">
      <alignment horizontal="left" vertical="center"/>
    </xf>
    <xf numFmtId="0" fontId="2" fillId="0" borderId="0" xfId="0" applyFont="1" applyBorder="1" applyAlignment="1">
      <alignment horizontal="left" vertical="center"/>
    </xf>
    <xf numFmtId="0" fontId="0" fillId="0" borderId="1" xfId="0" applyBorder="1" applyAlignment="1">
      <alignment horizontal="left" vertical="center" wrapText="1"/>
    </xf>
    <xf numFmtId="0" fontId="0" fillId="0" borderId="0" xfId="0" applyBorder="1" applyAlignment="1">
      <alignment horizontal="left" vertical="center" wrapText="1"/>
    </xf>
  </cellXfs>
  <cellStyles count="1">
    <cellStyle name="Normal" xfId="0" builtinId="0"/>
  </cellStyles>
  <dxfs count="12">
    <dxf>
      <font>
        <strike val="0"/>
        <outline val="0"/>
        <shadow val="0"/>
        <u val="none"/>
        <vertAlign val="baseline"/>
        <sz val="11"/>
        <color theme="1"/>
        <name val="Calibri"/>
        <scheme val="minor"/>
      </font>
      <numFmt numFmtId="164" formatCode="0.0"/>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alignment horizontal="center" vertical="center" textRotation="0" wrapText="0" indent="0" justifyLastLine="0" shrinkToFit="0" readingOrder="0"/>
    </dxf>
    <dxf>
      <font>
        <strike val="0"/>
        <outline val="0"/>
        <shadow val="0"/>
        <u val="none"/>
        <vertAlign val="baseline"/>
        <sz val="11"/>
        <color theme="1"/>
        <name val="Calibri"/>
        <scheme val="minor"/>
      </font>
      <fill>
        <patternFill patternType="solid">
          <fgColor indexed="64"/>
          <bgColor theme="9" tint="0.79998168889431442"/>
        </patternFill>
      </fill>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numFmt numFmtId="3" formatCode="#,##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alignment horizontal="left" vertical="bottom" textRotation="0" wrapText="0" indent="0" justifyLastLine="0" shrinkToFit="0" readingOrder="0"/>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J172" totalsRowShown="0" headerRowDxfId="11" dataDxfId="10">
  <autoFilter ref="A4:J172"/>
  <sortState ref="A5:J172">
    <sortCondition ref="B4:B172"/>
  </sortState>
  <tableColumns count="10">
    <tableColumn id="1" name="GenBank accession" dataDxfId="9"/>
    <tableColumn id="2" name="Organism" dataDxfId="8"/>
    <tableColumn id="3" name="Sequence length" dataDxfId="7"/>
    <tableColumn id="4" name="Notes" dataDxfId="6"/>
    <tableColumn id="10" name="Included in figure 1" dataDxfId="5"/>
    <tableColumn id="5" name="Forward primer mismatch" dataDxfId="4"/>
    <tableColumn id="6" name="Probe mismatch (ungapped)" dataDxfId="3"/>
    <tableColumn id="7" name="Reverse primer mismatch" dataDxfId="2"/>
    <tableColumn id="8" name="Total mismatch" dataDxfId="1"/>
    <tableColumn id="9" name="Mismatch (%)"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tabSelected="1" topLeftCell="D45" zoomScale="85" zoomScaleNormal="85" workbookViewId="0">
      <selection activeCell="L65" sqref="L65"/>
    </sheetView>
  </sheetViews>
  <sheetFormatPr defaultRowHeight="14.5" x14ac:dyDescent="0.35"/>
  <cols>
    <col min="1" max="1" width="20.453125" style="1" bestFit="1" customWidth="1"/>
    <col min="2" max="2" width="28.453125" style="1" bestFit="1" customWidth="1"/>
    <col min="3" max="3" width="18.26953125" bestFit="1" customWidth="1"/>
    <col min="4" max="4" width="27.1796875" bestFit="1" customWidth="1"/>
    <col min="5" max="5" width="20.54296875" style="3" bestFit="1" customWidth="1"/>
    <col min="6" max="6" width="26.453125" bestFit="1" customWidth="1"/>
    <col min="7" max="7" width="28.81640625" bestFit="1" customWidth="1"/>
    <col min="8" max="8" width="26.26953125" bestFit="1" customWidth="1"/>
    <col min="9" max="9" width="16.81640625" bestFit="1" customWidth="1"/>
    <col min="10" max="10" width="15.54296875" style="2" bestFit="1" customWidth="1"/>
    <col min="11" max="11" width="10" bestFit="1" customWidth="1"/>
  </cols>
  <sheetData>
    <row r="1" spans="1:13" x14ac:dyDescent="0.35">
      <c r="A1" s="29" t="s">
        <v>340</v>
      </c>
      <c r="B1" s="30"/>
      <c r="C1" s="30"/>
      <c r="D1" s="30"/>
      <c r="E1" s="30"/>
      <c r="F1" s="30"/>
      <c r="G1" s="30"/>
      <c r="H1" s="30"/>
      <c r="I1" s="30"/>
    </row>
    <row r="2" spans="1:13" ht="59.25" customHeight="1" x14ac:dyDescent="0.35">
      <c r="A2" s="31" t="s">
        <v>341</v>
      </c>
      <c r="B2" s="32"/>
      <c r="C2" s="32"/>
      <c r="D2" s="32"/>
      <c r="E2" s="32"/>
      <c r="F2" s="32"/>
      <c r="G2" s="32"/>
      <c r="H2" s="32"/>
      <c r="I2" s="32"/>
      <c r="J2" s="32"/>
    </row>
    <row r="4" spans="1:13" x14ac:dyDescent="0.35">
      <c r="A4" s="4" t="s">
        <v>158</v>
      </c>
      <c r="B4" s="4" t="s">
        <v>159</v>
      </c>
      <c r="C4" s="5" t="s">
        <v>288</v>
      </c>
      <c r="D4" s="5" t="s">
        <v>289</v>
      </c>
      <c r="E4" s="5" t="s">
        <v>337</v>
      </c>
      <c r="F4" s="5" t="s">
        <v>292</v>
      </c>
      <c r="G4" s="5" t="s">
        <v>293</v>
      </c>
      <c r="H4" s="5" t="s">
        <v>294</v>
      </c>
      <c r="I4" s="5" t="s">
        <v>295</v>
      </c>
      <c r="J4" s="6" t="s">
        <v>296</v>
      </c>
      <c r="M4" s="3"/>
    </row>
    <row r="5" spans="1:13" x14ac:dyDescent="0.35">
      <c r="A5" s="7">
        <v>10080216</v>
      </c>
      <c r="B5" s="5" t="s">
        <v>285</v>
      </c>
      <c r="C5" s="8">
        <v>1540</v>
      </c>
      <c r="D5" s="5"/>
      <c r="E5" s="5" t="s">
        <v>338</v>
      </c>
      <c r="F5" s="9" t="s">
        <v>291</v>
      </c>
      <c r="G5" s="9" t="s">
        <v>291</v>
      </c>
      <c r="H5" s="9" t="s">
        <v>291</v>
      </c>
      <c r="I5" s="9" t="s">
        <v>291</v>
      </c>
      <c r="J5" s="10" t="s">
        <v>291</v>
      </c>
      <c r="L5" s="1"/>
      <c r="M5" s="1"/>
    </row>
    <row r="6" spans="1:13" x14ac:dyDescent="0.35">
      <c r="A6" s="7" t="s">
        <v>0</v>
      </c>
      <c r="B6" s="5" t="s">
        <v>160</v>
      </c>
      <c r="C6" s="5">
        <v>575</v>
      </c>
      <c r="D6" s="5"/>
      <c r="E6" s="5" t="s">
        <v>339</v>
      </c>
      <c r="F6" s="9">
        <v>3</v>
      </c>
      <c r="G6" s="9">
        <v>11</v>
      </c>
      <c r="H6" s="9">
        <v>4</v>
      </c>
      <c r="I6" s="9">
        <f>SUM(Table1[[#This Row],[Forward primer mismatch]:[Reverse primer mismatch]])</f>
        <v>18</v>
      </c>
      <c r="J6" s="10">
        <f>Table1[[#This Row],[Total mismatch]]/72*100</f>
        <v>25</v>
      </c>
      <c r="L6" s="1"/>
      <c r="M6" s="1"/>
    </row>
    <row r="7" spans="1:13" x14ac:dyDescent="0.35">
      <c r="A7" s="7" t="s">
        <v>1</v>
      </c>
      <c r="B7" s="5" t="s">
        <v>161</v>
      </c>
      <c r="C7" s="5">
        <v>658</v>
      </c>
      <c r="D7" s="5"/>
      <c r="E7" s="5" t="s">
        <v>339</v>
      </c>
      <c r="F7" s="9">
        <v>4</v>
      </c>
      <c r="G7" s="9">
        <v>9</v>
      </c>
      <c r="H7" s="9">
        <v>2</v>
      </c>
      <c r="I7" s="9">
        <f>SUM(Table1[[#This Row],[Forward primer mismatch]:[Reverse primer mismatch]])</f>
        <v>15</v>
      </c>
      <c r="J7" s="10">
        <f>Table1[[#This Row],[Total mismatch]]/72*100</f>
        <v>20.833333333333336</v>
      </c>
      <c r="L7" s="1"/>
      <c r="M7" s="1"/>
    </row>
    <row r="8" spans="1:13" x14ac:dyDescent="0.35">
      <c r="A8" s="7" t="s">
        <v>2</v>
      </c>
      <c r="B8" s="5" t="s">
        <v>162</v>
      </c>
      <c r="C8" s="5">
        <v>659</v>
      </c>
      <c r="D8" s="5" t="s">
        <v>336</v>
      </c>
      <c r="E8" s="5"/>
      <c r="F8" s="9">
        <v>8</v>
      </c>
      <c r="G8" s="9">
        <v>12</v>
      </c>
      <c r="H8" s="9">
        <v>2</v>
      </c>
      <c r="I8" s="9">
        <f>SUM(Table1[[#This Row],[Forward primer mismatch]:[Reverse primer mismatch]])</f>
        <v>22</v>
      </c>
      <c r="J8" s="10">
        <f>Table1[[#This Row],[Total mismatch]]/72*100</f>
        <v>30.555555555555557</v>
      </c>
      <c r="L8" s="1"/>
      <c r="M8" s="1"/>
    </row>
    <row r="9" spans="1:13" x14ac:dyDescent="0.35">
      <c r="A9" s="7" t="s">
        <v>4</v>
      </c>
      <c r="B9" s="5" t="s">
        <v>297</v>
      </c>
      <c r="C9" s="5">
        <v>627</v>
      </c>
      <c r="D9" s="5" t="s">
        <v>298</v>
      </c>
      <c r="E9" s="5" t="s">
        <v>339</v>
      </c>
      <c r="F9" s="9">
        <v>4</v>
      </c>
      <c r="G9" s="9">
        <v>12</v>
      </c>
      <c r="H9" s="9">
        <v>3</v>
      </c>
      <c r="I9" s="9">
        <f>SUM(Table1[[#This Row],[Forward primer mismatch]:[Reverse primer mismatch]])</f>
        <v>19</v>
      </c>
      <c r="J9" s="10">
        <f>Table1[[#This Row],[Total mismatch]]/72*100</f>
        <v>26.388888888888889</v>
      </c>
      <c r="L9" s="1"/>
      <c r="M9" s="1"/>
    </row>
    <row r="10" spans="1:13" x14ac:dyDescent="0.35">
      <c r="A10" s="7" t="s">
        <v>3</v>
      </c>
      <c r="B10" s="5" t="s">
        <v>297</v>
      </c>
      <c r="C10" s="5">
        <v>664</v>
      </c>
      <c r="D10" s="5" t="s">
        <v>298</v>
      </c>
      <c r="E10" s="5" t="s">
        <v>339</v>
      </c>
      <c r="F10" s="9">
        <v>2</v>
      </c>
      <c r="G10" s="9">
        <v>11</v>
      </c>
      <c r="H10" s="9">
        <v>4</v>
      </c>
      <c r="I10" s="9">
        <f>SUM(Table1[[#This Row],[Forward primer mismatch]:[Reverse primer mismatch]])</f>
        <v>17</v>
      </c>
      <c r="J10" s="10">
        <f>Table1[[#This Row],[Total mismatch]]/72*100</f>
        <v>23.611111111111111</v>
      </c>
      <c r="L10" s="1"/>
      <c r="M10" s="1"/>
    </row>
    <row r="11" spans="1:13" x14ac:dyDescent="0.35">
      <c r="A11" s="7" t="s">
        <v>5</v>
      </c>
      <c r="B11" s="5" t="s">
        <v>163</v>
      </c>
      <c r="C11" s="5">
        <v>659</v>
      </c>
      <c r="D11" s="5" t="s">
        <v>336</v>
      </c>
      <c r="E11" s="5"/>
      <c r="F11" s="9">
        <v>5</v>
      </c>
      <c r="G11" s="9">
        <v>11</v>
      </c>
      <c r="H11" s="9">
        <v>4</v>
      </c>
      <c r="I11" s="9">
        <f>SUM(Table1[[#This Row],[Forward primer mismatch]:[Reverse primer mismatch]])</f>
        <v>20</v>
      </c>
      <c r="J11" s="10">
        <f>Table1[[#This Row],[Total mismatch]]/72*100</f>
        <v>27.777777777777779</v>
      </c>
      <c r="L11" s="1"/>
      <c r="M11" s="1"/>
    </row>
    <row r="12" spans="1:13" x14ac:dyDescent="0.35">
      <c r="A12" s="7" t="s">
        <v>6</v>
      </c>
      <c r="B12" s="5" t="s">
        <v>164</v>
      </c>
      <c r="C12" s="5">
        <v>659</v>
      </c>
      <c r="D12" s="5" t="s">
        <v>336</v>
      </c>
      <c r="E12" s="5"/>
      <c r="F12" s="9">
        <v>5</v>
      </c>
      <c r="G12" s="9">
        <v>13</v>
      </c>
      <c r="H12" s="9">
        <v>3</v>
      </c>
      <c r="I12" s="9">
        <f>SUM(Table1[[#This Row],[Forward primer mismatch]:[Reverse primer mismatch]])</f>
        <v>21</v>
      </c>
      <c r="J12" s="10">
        <f>Table1[[#This Row],[Total mismatch]]/72*100</f>
        <v>29.166666666666668</v>
      </c>
      <c r="L12" s="1"/>
      <c r="M12" s="1"/>
    </row>
    <row r="13" spans="1:13" x14ac:dyDescent="0.35">
      <c r="A13" s="7" t="s">
        <v>7</v>
      </c>
      <c r="B13" s="5" t="s">
        <v>165</v>
      </c>
      <c r="C13" s="5">
        <v>659</v>
      </c>
      <c r="D13" s="5" t="s">
        <v>336</v>
      </c>
      <c r="E13" s="5"/>
      <c r="F13" s="9">
        <v>8</v>
      </c>
      <c r="G13" s="9">
        <v>11</v>
      </c>
      <c r="H13" s="9">
        <v>3</v>
      </c>
      <c r="I13" s="9">
        <f>SUM(Table1[[#This Row],[Forward primer mismatch]:[Reverse primer mismatch]])</f>
        <v>22</v>
      </c>
      <c r="J13" s="10">
        <f>Table1[[#This Row],[Total mismatch]]/72*100</f>
        <v>30.555555555555557</v>
      </c>
      <c r="L13" s="1"/>
      <c r="M13" s="1"/>
    </row>
    <row r="14" spans="1:13" x14ac:dyDescent="0.35">
      <c r="A14" s="7" t="s">
        <v>8</v>
      </c>
      <c r="B14" s="5" t="s">
        <v>166</v>
      </c>
      <c r="C14" s="5">
        <v>659</v>
      </c>
      <c r="D14" s="5" t="s">
        <v>336</v>
      </c>
      <c r="E14" s="5"/>
      <c r="F14" s="9">
        <v>5</v>
      </c>
      <c r="G14" s="9">
        <v>12</v>
      </c>
      <c r="H14" s="9">
        <v>3</v>
      </c>
      <c r="I14" s="9">
        <f>SUM(Table1[[#This Row],[Forward primer mismatch]:[Reverse primer mismatch]])</f>
        <v>20</v>
      </c>
      <c r="J14" s="10">
        <f>Table1[[#This Row],[Total mismatch]]/72*100</f>
        <v>27.777777777777779</v>
      </c>
      <c r="L14" s="1"/>
      <c r="M14" s="1"/>
    </row>
    <row r="15" spans="1:13" x14ac:dyDescent="0.35">
      <c r="A15" s="7">
        <v>8774181</v>
      </c>
      <c r="B15" s="5" t="s">
        <v>284</v>
      </c>
      <c r="C15" s="8">
        <v>1545</v>
      </c>
      <c r="D15" s="5"/>
      <c r="E15" s="5" t="s">
        <v>338</v>
      </c>
      <c r="F15" s="9" t="s">
        <v>291</v>
      </c>
      <c r="G15" s="9" t="s">
        <v>291</v>
      </c>
      <c r="H15" s="9" t="s">
        <v>291</v>
      </c>
      <c r="I15" s="9" t="s">
        <v>291</v>
      </c>
      <c r="J15" s="10" t="s">
        <v>291</v>
      </c>
      <c r="L15" s="1"/>
      <c r="M15" s="1"/>
    </row>
    <row r="16" spans="1:13" x14ac:dyDescent="0.35">
      <c r="A16" s="7" t="s">
        <v>9</v>
      </c>
      <c r="B16" s="5" t="s">
        <v>167</v>
      </c>
      <c r="C16" s="5">
        <v>629</v>
      </c>
      <c r="D16" s="5"/>
      <c r="E16" s="5"/>
      <c r="F16" s="9">
        <v>6</v>
      </c>
      <c r="G16" s="9">
        <v>10</v>
      </c>
      <c r="H16" s="9">
        <v>2</v>
      </c>
      <c r="I16" s="9">
        <f>SUM(Table1[[#This Row],[Forward primer mismatch]:[Reverse primer mismatch]])</f>
        <v>18</v>
      </c>
      <c r="J16" s="10">
        <f>Table1[[#This Row],[Total mismatch]]/72*100</f>
        <v>25</v>
      </c>
      <c r="L16" s="1"/>
      <c r="M16" s="1"/>
    </row>
    <row r="17" spans="1:13" x14ac:dyDescent="0.35">
      <c r="A17" s="11" t="s">
        <v>10</v>
      </c>
      <c r="B17" s="12" t="s">
        <v>168</v>
      </c>
      <c r="C17" s="12">
        <v>556</v>
      </c>
      <c r="D17" s="12"/>
      <c r="E17" s="12" t="s">
        <v>339</v>
      </c>
      <c r="F17" s="13">
        <v>4</v>
      </c>
      <c r="G17" s="13">
        <v>10</v>
      </c>
      <c r="H17" s="13" t="s">
        <v>290</v>
      </c>
      <c r="I17" s="13">
        <f>SUM(Table1[[#This Row],[Forward primer mismatch]:[Reverse primer mismatch]])</f>
        <v>14</v>
      </c>
      <c r="J17" s="14">
        <f>Table1[[#This Row],[Total mismatch]]/47*100</f>
        <v>29.787234042553191</v>
      </c>
      <c r="L17" s="1"/>
      <c r="M17" s="1"/>
    </row>
    <row r="18" spans="1:13" x14ac:dyDescent="0.35">
      <c r="A18" s="7" t="s">
        <v>11</v>
      </c>
      <c r="B18" s="5" t="s">
        <v>169</v>
      </c>
      <c r="C18" s="5">
        <v>646</v>
      </c>
      <c r="D18" s="5"/>
      <c r="E18" s="5" t="s">
        <v>339</v>
      </c>
      <c r="F18" s="9">
        <v>3</v>
      </c>
      <c r="G18" s="9">
        <v>10</v>
      </c>
      <c r="H18" s="9">
        <v>5</v>
      </c>
      <c r="I18" s="9">
        <f>SUM(Table1[[#This Row],[Forward primer mismatch]:[Reverse primer mismatch]])</f>
        <v>18</v>
      </c>
      <c r="J18" s="10">
        <f>Table1[[#This Row],[Total mismatch]]/72*100</f>
        <v>25</v>
      </c>
      <c r="L18" s="1"/>
      <c r="M18" s="1"/>
    </row>
    <row r="19" spans="1:13" x14ac:dyDescent="0.35">
      <c r="A19" s="11" t="s">
        <v>12</v>
      </c>
      <c r="B19" s="12" t="s">
        <v>170</v>
      </c>
      <c r="C19" s="12">
        <v>514</v>
      </c>
      <c r="D19" s="12" t="s">
        <v>298</v>
      </c>
      <c r="E19" s="12"/>
      <c r="F19" s="13">
        <v>3</v>
      </c>
      <c r="G19" s="13">
        <v>9</v>
      </c>
      <c r="H19" s="13" t="s">
        <v>290</v>
      </c>
      <c r="I19" s="13">
        <f>SUM(Table1[[#This Row],[Forward primer mismatch]:[Reverse primer mismatch]])</f>
        <v>12</v>
      </c>
      <c r="J19" s="14">
        <f>Table1[[#This Row],[Total mismatch]]/47*100</f>
        <v>25.531914893617021</v>
      </c>
      <c r="L19" s="1"/>
      <c r="M19" s="1"/>
    </row>
    <row r="20" spans="1:13" x14ac:dyDescent="0.35">
      <c r="A20" s="7" t="s">
        <v>13</v>
      </c>
      <c r="B20" s="5" t="s">
        <v>171</v>
      </c>
      <c r="C20" s="5">
        <v>641</v>
      </c>
      <c r="D20" s="5" t="s">
        <v>298</v>
      </c>
      <c r="E20" s="5"/>
      <c r="F20" s="9">
        <v>4</v>
      </c>
      <c r="G20" s="9">
        <v>10</v>
      </c>
      <c r="H20" s="9">
        <v>6</v>
      </c>
      <c r="I20" s="9">
        <f>SUM(Table1[[#This Row],[Forward primer mismatch]:[Reverse primer mismatch]])</f>
        <v>20</v>
      </c>
      <c r="J20" s="10">
        <f>Table1[[#This Row],[Total mismatch]]/72*100</f>
        <v>27.777777777777779</v>
      </c>
      <c r="L20" s="1"/>
      <c r="M20" s="1"/>
    </row>
    <row r="21" spans="1:13" x14ac:dyDescent="0.35">
      <c r="A21" s="7" t="s">
        <v>14</v>
      </c>
      <c r="B21" s="5" t="s">
        <v>172</v>
      </c>
      <c r="C21" s="5">
        <v>664</v>
      </c>
      <c r="D21" s="5" t="s">
        <v>299</v>
      </c>
      <c r="E21" s="5" t="s">
        <v>339</v>
      </c>
      <c r="F21" s="9">
        <v>6</v>
      </c>
      <c r="G21" s="9">
        <v>8</v>
      </c>
      <c r="H21" s="9">
        <v>6</v>
      </c>
      <c r="I21" s="9">
        <f>SUM(Table1[[#This Row],[Forward primer mismatch]:[Reverse primer mismatch]])</f>
        <v>20</v>
      </c>
      <c r="J21" s="10">
        <f>Table1[[#This Row],[Total mismatch]]/72*100</f>
        <v>27.777777777777779</v>
      </c>
      <c r="L21" s="1"/>
      <c r="M21" s="1"/>
    </row>
    <row r="22" spans="1:13" x14ac:dyDescent="0.35">
      <c r="A22" s="7" t="s">
        <v>15</v>
      </c>
      <c r="B22" s="5" t="s">
        <v>173</v>
      </c>
      <c r="C22" s="5">
        <v>640</v>
      </c>
      <c r="D22" s="5" t="s">
        <v>298</v>
      </c>
      <c r="E22" s="5"/>
      <c r="F22" s="9">
        <v>6</v>
      </c>
      <c r="G22" s="9">
        <v>8</v>
      </c>
      <c r="H22" s="9">
        <v>5</v>
      </c>
      <c r="I22" s="9">
        <f>SUM(Table1[[#This Row],[Forward primer mismatch]:[Reverse primer mismatch]])</f>
        <v>19</v>
      </c>
      <c r="J22" s="10">
        <f>Table1[[#This Row],[Total mismatch]]/72*100</f>
        <v>26.388888888888889</v>
      </c>
      <c r="L22" s="1"/>
      <c r="M22" s="1"/>
    </row>
    <row r="23" spans="1:13" x14ac:dyDescent="0.35">
      <c r="A23" s="7" t="s">
        <v>16</v>
      </c>
      <c r="B23" s="5" t="s">
        <v>174</v>
      </c>
      <c r="C23" s="5">
        <v>658</v>
      </c>
      <c r="D23" s="5"/>
      <c r="E23" s="5"/>
      <c r="F23" s="9">
        <v>4</v>
      </c>
      <c r="G23" s="9">
        <v>10</v>
      </c>
      <c r="H23" s="9">
        <v>4</v>
      </c>
      <c r="I23" s="9">
        <f>SUM(Table1[[#This Row],[Forward primer mismatch]:[Reverse primer mismatch]])</f>
        <v>18</v>
      </c>
      <c r="J23" s="10">
        <f>Table1[[#This Row],[Total mismatch]]/72*100</f>
        <v>25</v>
      </c>
      <c r="L23" s="1"/>
      <c r="M23" s="1"/>
    </row>
    <row r="24" spans="1:13" x14ac:dyDescent="0.35">
      <c r="A24" s="7" t="s">
        <v>17</v>
      </c>
      <c r="B24" s="5" t="s">
        <v>175</v>
      </c>
      <c r="C24" s="5">
        <v>690</v>
      </c>
      <c r="D24" s="5"/>
      <c r="E24" s="5"/>
      <c r="F24" s="9">
        <v>5</v>
      </c>
      <c r="G24" s="9">
        <v>11</v>
      </c>
      <c r="H24" s="9">
        <v>2</v>
      </c>
      <c r="I24" s="9">
        <f>SUM(Table1[[#This Row],[Forward primer mismatch]:[Reverse primer mismatch]])</f>
        <v>18</v>
      </c>
      <c r="J24" s="10">
        <f>Table1[[#This Row],[Total mismatch]]/72*100</f>
        <v>25</v>
      </c>
      <c r="L24" s="1"/>
      <c r="M24" s="1"/>
    </row>
    <row r="25" spans="1:13" x14ac:dyDescent="0.35">
      <c r="A25" s="7" t="s">
        <v>18</v>
      </c>
      <c r="B25" s="5" t="s">
        <v>176</v>
      </c>
      <c r="C25" s="5">
        <v>675</v>
      </c>
      <c r="D25" s="5"/>
      <c r="E25" s="5"/>
      <c r="F25" s="9">
        <v>5</v>
      </c>
      <c r="G25" s="9">
        <v>12</v>
      </c>
      <c r="H25" s="9">
        <v>7</v>
      </c>
      <c r="I25" s="9">
        <f>SUM(Table1[[#This Row],[Forward primer mismatch]:[Reverse primer mismatch]])</f>
        <v>24</v>
      </c>
      <c r="J25" s="10">
        <f>Table1[[#This Row],[Total mismatch]]/72*100</f>
        <v>33.333333333333329</v>
      </c>
      <c r="L25" s="1"/>
      <c r="M25" s="1"/>
    </row>
    <row r="26" spans="1:13" x14ac:dyDescent="0.35">
      <c r="A26" s="7" t="s">
        <v>19</v>
      </c>
      <c r="B26" s="5" t="s">
        <v>177</v>
      </c>
      <c r="C26" s="5">
        <v>658</v>
      </c>
      <c r="D26" s="5" t="s">
        <v>336</v>
      </c>
      <c r="E26" s="5" t="s">
        <v>339</v>
      </c>
      <c r="F26" s="9">
        <v>4</v>
      </c>
      <c r="G26" s="9">
        <v>5</v>
      </c>
      <c r="H26" s="9">
        <v>3</v>
      </c>
      <c r="I26" s="9">
        <f>SUM(Table1[[#This Row],[Forward primer mismatch]:[Reverse primer mismatch]])</f>
        <v>12</v>
      </c>
      <c r="J26" s="10">
        <f>Table1[[#This Row],[Total mismatch]]/72*100</f>
        <v>16.666666666666664</v>
      </c>
      <c r="L26" s="1"/>
      <c r="M26" s="1"/>
    </row>
    <row r="27" spans="1:13" x14ac:dyDescent="0.35">
      <c r="A27" s="7" t="s">
        <v>20</v>
      </c>
      <c r="B27" s="5" t="s">
        <v>333</v>
      </c>
      <c r="C27" s="5">
        <v>679</v>
      </c>
      <c r="D27" s="5"/>
      <c r="E27" s="5"/>
      <c r="F27" s="9">
        <v>3</v>
      </c>
      <c r="G27" s="9">
        <v>8</v>
      </c>
      <c r="H27" s="9">
        <v>3</v>
      </c>
      <c r="I27" s="9">
        <f>SUM(Table1[[#This Row],[Forward primer mismatch]:[Reverse primer mismatch]])</f>
        <v>14</v>
      </c>
      <c r="J27" s="10">
        <f>Table1[[#This Row],[Total mismatch]]/72*100</f>
        <v>19.444444444444446</v>
      </c>
      <c r="L27" s="1"/>
      <c r="M27" s="1"/>
    </row>
    <row r="28" spans="1:13" x14ac:dyDescent="0.35">
      <c r="A28" s="7" t="s">
        <v>21</v>
      </c>
      <c r="B28" s="5" t="s">
        <v>178</v>
      </c>
      <c r="C28" s="5">
        <v>658</v>
      </c>
      <c r="D28" s="5"/>
      <c r="E28" s="5"/>
      <c r="F28" s="9">
        <v>2</v>
      </c>
      <c r="G28" s="9">
        <v>7</v>
      </c>
      <c r="H28" s="9">
        <v>3</v>
      </c>
      <c r="I28" s="9">
        <f>SUM(Table1[[#This Row],[Forward primer mismatch]:[Reverse primer mismatch]])</f>
        <v>12</v>
      </c>
      <c r="J28" s="10">
        <f>Table1[[#This Row],[Total mismatch]]/72*100</f>
        <v>16.666666666666664</v>
      </c>
      <c r="L28" s="1"/>
      <c r="M28" s="1"/>
    </row>
    <row r="29" spans="1:13" x14ac:dyDescent="0.35">
      <c r="A29" s="7" t="s">
        <v>22</v>
      </c>
      <c r="B29" s="5" t="s">
        <v>179</v>
      </c>
      <c r="C29" s="5">
        <v>707</v>
      </c>
      <c r="D29" s="5"/>
      <c r="E29" s="5"/>
      <c r="F29" s="9">
        <v>5</v>
      </c>
      <c r="G29" s="9">
        <v>9</v>
      </c>
      <c r="H29" s="9">
        <v>1</v>
      </c>
      <c r="I29" s="9">
        <f>SUM(Table1[[#This Row],[Forward primer mismatch]:[Reverse primer mismatch]])</f>
        <v>15</v>
      </c>
      <c r="J29" s="10">
        <f>Table1[[#This Row],[Total mismatch]]/72*100</f>
        <v>20.833333333333336</v>
      </c>
      <c r="L29" s="1"/>
      <c r="M29" s="1"/>
    </row>
    <row r="30" spans="1:13" x14ac:dyDescent="0.35">
      <c r="A30" s="7" t="s">
        <v>23</v>
      </c>
      <c r="B30" s="5" t="s">
        <v>180</v>
      </c>
      <c r="C30" s="5">
        <v>658</v>
      </c>
      <c r="D30" s="5"/>
      <c r="E30" s="5"/>
      <c r="F30" s="9">
        <v>6</v>
      </c>
      <c r="G30" s="9">
        <v>7</v>
      </c>
      <c r="H30" s="9">
        <v>3</v>
      </c>
      <c r="I30" s="9">
        <f>SUM(Table1[[#This Row],[Forward primer mismatch]:[Reverse primer mismatch]])</f>
        <v>16</v>
      </c>
      <c r="J30" s="10">
        <f>Table1[[#This Row],[Total mismatch]]/72*100</f>
        <v>22.222222222222221</v>
      </c>
      <c r="L30" s="1"/>
      <c r="M30" s="1"/>
    </row>
    <row r="31" spans="1:13" x14ac:dyDescent="0.35">
      <c r="A31" s="7" t="s">
        <v>24</v>
      </c>
      <c r="B31" s="5" t="s">
        <v>332</v>
      </c>
      <c r="C31" s="5">
        <v>678</v>
      </c>
      <c r="D31" s="5" t="s">
        <v>334</v>
      </c>
      <c r="E31" s="5"/>
      <c r="F31" s="9">
        <v>5</v>
      </c>
      <c r="G31" s="9">
        <v>17</v>
      </c>
      <c r="H31" s="9">
        <v>2</v>
      </c>
      <c r="I31" s="9">
        <f>SUM(Table1[[#This Row],[Forward primer mismatch]:[Reverse primer mismatch]])</f>
        <v>24</v>
      </c>
      <c r="J31" s="10">
        <f>Table1[[#This Row],[Total mismatch]]/72*100</f>
        <v>33.333333333333329</v>
      </c>
      <c r="M31" s="3"/>
    </row>
    <row r="32" spans="1:13" x14ac:dyDescent="0.35">
      <c r="A32" s="7" t="s">
        <v>25</v>
      </c>
      <c r="B32" s="5" t="s">
        <v>331</v>
      </c>
      <c r="C32" s="5">
        <v>682</v>
      </c>
      <c r="D32" s="5"/>
      <c r="E32" s="5"/>
      <c r="F32" s="9">
        <v>6</v>
      </c>
      <c r="G32" s="9">
        <v>10</v>
      </c>
      <c r="H32" s="9">
        <v>5</v>
      </c>
      <c r="I32" s="9">
        <f>SUM(Table1[[#This Row],[Forward primer mismatch]:[Reverse primer mismatch]])</f>
        <v>21</v>
      </c>
      <c r="J32" s="10">
        <f>Table1[[#This Row],[Total mismatch]]/72*100</f>
        <v>29.166666666666668</v>
      </c>
      <c r="M32" s="3"/>
    </row>
    <row r="33" spans="1:13" x14ac:dyDescent="0.35">
      <c r="A33" s="7" t="s">
        <v>26</v>
      </c>
      <c r="B33" s="5" t="s">
        <v>330</v>
      </c>
      <c r="C33" s="5">
        <v>672</v>
      </c>
      <c r="D33" s="5"/>
      <c r="E33" s="5"/>
      <c r="F33" s="9">
        <v>4</v>
      </c>
      <c r="G33" s="9">
        <v>10</v>
      </c>
      <c r="H33" s="9">
        <v>3</v>
      </c>
      <c r="I33" s="9">
        <f>SUM(Table1[[#This Row],[Forward primer mismatch]:[Reverse primer mismatch]])</f>
        <v>17</v>
      </c>
      <c r="J33" s="10">
        <f>Table1[[#This Row],[Total mismatch]]/72*100</f>
        <v>23.611111111111111</v>
      </c>
      <c r="M33" s="3"/>
    </row>
    <row r="34" spans="1:13" x14ac:dyDescent="0.35">
      <c r="A34" s="7" t="s">
        <v>27</v>
      </c>
      <c r="B34" s="5" t="s">
        <v>181</v>
      </c>
      <c r="C34" s="5">
        <v>669</v>
      </c>
      <c r="D34" s="5" t="s">
        <v>298</v>
      </c>
      <c r="E34" s="5"/>
      <c r="F34" s="9">
        <v>4</v>
      </c>
      <c r="G34" s="9">
        <v>8</v>
      </c>
      <c r="H34" s="9">
        <v>3</v>
      </c>
      <c r="I34" s="9">
        <f>SUM(Table1[[#This Row],[Forward primer mismatch]:[Reverse primer mismatch]])</f>
        <v>15</v>
      </c>
      <c r="J34" s="10">
        <f>Table1[[#This Row],[Total mismatch]]/72*100</f>
        <v>20.833333333333336</v>
      </c>
    </row>
    <row r="35" spans="1:13" x14ac:dyDescent="0.35">
      <c r="A35" s="7" t="s">
        <v>28</v>
      </c>
      <c r="B35" s="5" t="s">
        <v>182</v>
      </c>
      <c r="C35" s="5">
        <v>706</v>
      </c>
      <c r="D35" s="5"/>
      <c r="E35" s="5" t="s">
        <v>339</v>
      </c>
      <c r="F35" s="9">
        <v>4</v>
      </c>
      <c r="G35" s="9">
        <v>10</v>
      </c>
      <c r="H35" s="9">
        <v>2</v>
      </c>
      <c r="I35" s="9">
        <f>SUM(Table1[[#This Row],[Forward primer mismatch]:[Reverse primer mismatch]])</f>
        <v>16</v>
      </c>
      <c r="J35" s="10">
        <f>Table1[[#This Row],[Total mismatch]]/72*100</f>
        <v>22.222222222222221</v>
      </c>
    </row>
    <row r="36" spans="1:13" x14ac:dyDescent="0.35">
      <c r="A36" s="7" t="s">
        <v>29</v>
      </c>
      <c r="B36" s="5" t="s">
        <v>183</v>
      </c>
      <c r="C36" s="5">
        <v>658</v>
      </c>
      <c r="D36" s="5"/>
      <c r="E36" s="5" t="s">
        <v>339</v>
      </c>
      <c r="F36" s="9">
        <v>3</v>
      </c>
      <c r="G36" s="9">
        <v>8</v>
      </c>
      <c r="H36" s="9">
        <v>4</v>
      </c>
      <c r="I36" s="9">
        <f>SUM(Table1[[#This Row],[Forward primer mismatch]:[Reverse primer mismatch]])</f>
        <v>15</v>
      </c>
      <c r="J36" s="10">
        <f>Table1[[#This Row],[Total mismatch]]/72*100</f>
        <v>20.833333333333336</v>
      </c>
      <c r="M36" s="3"/>
    </row>
    <row r="37" spans="1:13" x14ac:dyDescent="0.35">
      <c r="A37" s="7" t="s">
        <v>30</v>
      </c>
      <c r="B37" s="5" t="s">
        <v>184</v>
      </c>
      <c r="C37" s="5">
        <v>659</v>
      </c>
      <c r="D37" s="5"/>
      <c r="E37" s="5" t="s">
        <v>339</v>
      </c>
      <c r="F37" s="9">
        <v>3</v>
      </c>
      <c r="G37" s="9">
        <v>8</v>
      </c>
      <c r="H37" s="9">
        <v>3</v>
      </c>
      <c r="I37" s="9">
        <f>SUM(Table1[[#This Row],[Forward primer mismatch]:[Reverse primer mismatch]])</f>
        <v>14</v>
      </c>
      <c r="J37" s="10">
        <f>Table1[[#This Row],[Total mismatch]]/72*100</f>
        <v>19.444444444444446</v>
      </c>
      <c r="M37" s="3"/>
    </row>
    <row r="38" spans="1:13" x14ac:dyDescent="0.35">
      <c r="A38" s="7" t="s">
        <v>31</v>
      </c>
      <c r="B38" s="5" t="s">
        <v>329</v>
      </c>
      <c r="C38" s="5">
        <v>646</v>
      </c>
      <c r="D38" s="5"/>
      <c r="E38" s="5" t="s">
        <v>339</v>
      </c>
      <c r="F38" s="9">
        <v>3</v>
      </c>
      <c r="G38" s="9">
        <v>10</v>
      </c>
      <c r="H38" s="9">
        <v>2</v>
      </c>
      <c r="I38" s="9">
        <f>SUM(Table1[[#This Row],[Forward primer mismatch]:[Reverse primer mismatch]])</f>
        <v>15</v>
      </c>
      <c r="J38" s="10">
        <f>Table1[[#This Row],[Total mismatch]]/72*100</f>
        <v>20.833333333333336</v>
      </c>
      <c r="M38" s="3"/>
    </row>
    <row r="39" spans="1:13" x14ac:dyDescent="0.35">
      <c r="A39" s="7" t="s">
        <v>32</v>
      </c>
      <c r="B39" s="5" t="s">
        <v>328</v>
      </c>
      <c r="C39" s="5">
        <v>658</v>
      </c>
      <c r="D39" s="5"/>
      <c r="E39" s="5" t="s">
        <v>339</v>
      </c>
      <c r="F39" s="9">
        <v>3</v>
      </c>
      <c r="G39" s="9">
        <v>7</v>
      </c>
      <c r="H39" s="9">
        <v>4</v>
      </c>
      <c r="I39" s="9">
        <f>SUM(Table1[[#This Row],[Forward primer mismatch]:[Reverse primer mismatch]])</f>
        <v>14</v>
      </c>
      <c r="J39" s="10">
        <f>Table1[[#This Row],[Total mismatch]]/72*100</f>
        <v>19.444444444444446</v>
      </c>
      <c r="M39" s="3"/>
    </row>
    <row r="40" spans="1:13" x14ac:dyDescent="0.35">
      <c r="A40" s="7" t="s">
        <v>33</v>
      </c>
      <c r="B40" s="5" t="s">
        <v>327</v>
      </c>
      <c r="C40" s="5">
        <v>665</v>
      </c>
      <c r="D40" s="5"/>
      <c r="E40" s="5"/>
      <c r="F40" s="9">
        <v>5</v>
      </c>
      <c r="G40" s="9">
        <v>6</v>
      </c>
      <c r="H40" s="9">
        <v>4</v>
      </c>
      <c r="I40" s="9">
        <f>SUM(Table1[[#This Row],[Forward primer mismatch]:[Reverse primer mismatch]])</f>
        <v>15</v>
      </c>
      <c r="J40" s="10">
        <f>Table1[[#This Row],[Total mismatch]]/72*100</f>
        <v>20.833333333333336</v>
      </c>
      <c r="M40" s="3"/>
    </row>
    <row r="41" spans="1:13" x14ac:dyDescent="0.35">
      <c r="A41" s="7" t="s">
        <v>34</v>
      </c>
      <c r="B41" s="5" t="s">
        <v>185</v>
      </c>
      <c r="C41" s="5">
        <v>583</v>
      </c>
      <c r="D41" s="5" t="s">
        <v>298</v>
      </c>
      <c r="E41" s="5"/>
      <c r="F41" s="9">
        <v>2</v>
      </c>
      <c r="G41" s="9">
        <v>9</v>
      </c>
      <c r="H41" s="9">
        <v>2</v>
      </c>
      <c r="I41" s="9">
        <f>SUM(Table1[[#This Row],[Forward primer mismatch]:[Reverse primer mismatch]])</f>
        <v>13</v>
      </c>
      <c r="J41" s="10">
        <f>Table1[[#This Row],[Total mismatch]]/72*100</f>
        <v>18.055555555555554</v>
      </c>
      <c r="M41" s="3"/>
    </row>
    <row r="42" spans="1:13" x14ac:dyDescent="0.35">
      <c r="A42" s="7" t="s">
        <v>35</v>
      </c>
      <c r="B42" s="5" t="s">
        <v>186</v>
      </c>
      <c r="C42" s="5">
        <v>583</v>
      </c>
      <c r="D42" s="5" t="s">
        <v>299</v>
      </c>
      <c r="E42" s="5" t="s">
        <v>339</v>
      </c>
      <c r="F42" s="9">
        <v>2</v>
      </c>
      <c r="G42" s="9">
        <v>9</v>
      </c>
      <c r="H42" s="9">
        <v>3</v>
      </c>
      <c r="I42" s="9">
        <f>SUM(Table1[[#This Row],[Forward primer mismatch]:[Reverse primer mismatch]])</f>
        <v>14</v>
      </c>
      <c r="J42" s="10">
        <f>Table1[[#This Row],[Total mismatch]]/72*100</f>
        <v>19.444444444444446</v>
      </c>
      <c r="M42" s="3"/>
    </row>
    <row r="43" spans="1:13" x14ac:dyDescent="0.35">
      <c r="A43" s="7" t="s">
        <v>36</v>
      </c>
      <c r="B43" s="5" t="s">
        <v>326</v>
      </c>
      <c r="C43" s="5">
        <v>627</v>
      </c>
      <c r="D43" s="5"/>
      <c r="E43" s="5"/>
      <c r="F43" s="9">
        <v>4</v>
      </c>
      <c r="G43" s="9">
        <v>10</v>
      </c>
      <c r="H43" s="9">
        <v>2</v>
      </c>
      <c r="I43" s="9">
        <f>SUM(Table1[[#This Row],[Forward primer mismatch]:[Reverse primer mismatch]])</f>
        <v>16</v>
      </c>
      <c r="J43" s="10">
        <f>Table1[[#This Row],[Total mismatch]]/72*100</f>
        <v>22.222222222222221</v>
      </c>
      <c r="M43" s="3"/>
    </row>
    <row r="44" spans="1:13" x14ac:dyDescent="0.35">
      <c r="A44" s="7" t="s">
        <v>37</v>
      </c>
      <c r="B44" s="5" t="s">
        <v>187</v>
      </c>
      <c r="C44" s="5">
        <v>627</v>
      </c>
      <c r="D44" s="5"/>
      <c r="E44" s="5"/>
      <c r="F44" s="9">
        <v>3</v>
      </c>
      <c r="G44" s="9">
        <v>12</v>
      </c>
      <c r="H44" s="9">
        <v>5</v>
      </c>
      <c r="I44" s="9">
        <f>SUM(Table1[[#This Row],[Forward primer mismatch]:[Reverse primer mismatch]])</f>
        <v>20</v>
      </c>
      <c r="J44" s="10">
        <f>Table1[[#This Row],[Total mismatch]]/72*100</f>
        <v>27.777777777777779</v>
      </c>
      <c r="M44" s="3"/>
    </row>
    <row r="45" spans="1:13" x14ac:dyDescent="0.35">
      <c r="A45" s="7" t="s">
        <v>38</v>
      </c>
      <c r="B45" s="5" t="s">
        <v>188</v>
      </c>
      <c r="C45" s="5">
        <v>627</v>
      </c>
      <c r="D45" s="5"/>
      <c r="E45" s="5"/>
      <c r="F45" s="9">
        <v>4</v>
      </c>
      <c r="G45" s="9">
        <v>12</v>
      </c>
      <c r="H45" s="9">
        <v>4</v>
      </c>
      <c r="I45" s="9">
        <f>SUM(Table1[[#This Row],[Forward primer mismatch]:[Reverse primer mismatch]])</f>
        <v>20</v>
      </c>
      <c r="J45" s="10">
        <f>Table1[[#This Row],[Total mismatch]]/72*100</f>
        <v>27.777777777777779</v>
      </c>
      <c r="M45" s="3"/>
    </row>
    <row r="46" spans="1:13" x14ac:dyDescent="0.35">
      <c r="A46" s="7" t="s">
        <v>39</v>
      </c>
      <c r="B46" s="5" t="s">
        <v>189</v>
      </c>
      <c r="C46" s="5">
        <v>627</v>
      </c>
      <c r="D46" s="5"/>
      <c r="E46" s="5"/>
      <c r="F46" s="9">
        <v>4</v>
      </c>
      <c r="G46" s="9">
        <v>9</v>
      </c>
      <c r="H46" s="9">
        <v>4</v>
      </c>
      <c r="I46" s="9">
        <f>SUM(Table1[[#This Row],[Forward primer mismatch]:[Reverse primer mismatch]])</f>
        <v>17</v>
      </c>
      <c r="J46" s="10">
        <f>Table1[[#This Row],[Total mismatch]]/72*100</f>
        <v>23.611111111111111</v>
      </c>
      <c r="M46" s="3"/>
    </row>
    <row r="47" spans="1:13" x14ac:dyDescent="0.35">
      <c r="A47" s="7" t="s">
        <v>40</v>
      </c>
      <c r="B47" s="5" t="s">
        <v>190</v>
      </c>
      <c r="C47" s="5">
        <v>627</v>
      </c>
      <c r="D47" s="5"/>
      <c r="E47" s="5"/>
      <c r="F47" s="9">
        <v>4</v>
      </c>
      <c r="G47" s="9">
        <v>9</v>
      </c>
      <c r="H47" s="9">
        <v>3</v>
      </c>
      <c r="I47" s="9">
        <f>SUM(Table1[[#This Row],[Forward primer mismatch]:[Reverse primer mismatch]])</f>
        <v>16</v>
      </c>
      <c r="J47" s="10">
        <f>Table1[[#This Row],[Total mismatch]]/72*100</f>
        <v>22.222222222222221</v>
      </c>
      <c r="M47" s="3"/>
    </row>
    <row r="48" spans="1:13" x14ac:dyDescent="0.35">
      <c r="A48" s="7" t="s">
        <v>41</v>
      </c>
      <c r="B48" s="5" t="s">
        <v>191</v>
      </c>
      <c r="C48" s="5">
        <v>627</v>
      </c>
      <c r="D48" s="5"/>
      <c r="E48" s="5"/>
      <c r="F48" s="9">
        <v>3</v>
      </c>
      <c r="G48" s="9">
        <v>8</v>
      </c>
      <c r="H48" s="9">
        <v>4</v>
      </c>
      <c r="I48" s="9">
        <f>SUM(Table1[[#This Row],[Forward primer mismatch]:[Reverse primer mismatch]])</f>
        <v>15</v>
      </c>
      <c r="J48" s="10">
        <f>Table1[[#This Row],[Total mismatch]]/72*100</f>
        <v>20.833333333333336</v>
      </c>
      <c r="M48" s="3"/>
    </row>
    <row r="49" spans="1:13" x14ac:dyDescent="0.35">
      <c r="A49" s="7" t="s">
        <v>42</v>
      </c>
      <c r="B49" s="5" t="s">
        <v>192</v>
      </c>
      <c r="C49" s="5">
        <v>627</v>
      </c>
      <c r="D49" s="5"/>
      <c r="E49" s="5"/>
      <c r="F49" s="9">
        <v>2</v>
      </c>
      <c r="G49" s="9">
        <v>11</v>
      </c>
      <c r="H49" s="9">
        <v>4</v>
      </c>
      <c r="I49" s="9">
        <f>SUM(Table1[[#This Row],[Forward primer mismatch]:[Reverse primer mismatch]])</f>
        <v>17</v>
      </c>
      <c r="J49" s="10">
        <f>Table1[[#This Row],[Total mismatch]]/72*100</f>
        <v>23.611111111111111</v>
      </c>
      <c r="M49" s="3"/>
    </row>
    <row r="50" spans="1:13" x14ac:dyDescent="0.35">
      <c r="A50" s="7" t="s">
        <v>43</v>
      </c>
      <c r="B50" s="5" t="s">
        <v>193</v>
      </c>
      <c r="C50" s="5">
        <v>627</v>
      </c>
      <c r="D50" s="5"/>
      <c r="E50" s="5"/>
      <c r="F50" s="9">
        <v>3</v>
      </c>
      <c r="G50" s="9">
        <v>8</v>
      </c>
      <c r="H50" s="9">
        <v>4</v>
      </c>
      <c r="I50" s="9">
        <f>SUM(Table1[[#This Row],[Forward primer mismatch]:[Reverse primer mismatch]])</f>
        <v>15</v>
      </c>
      <c r="J50" s="10">
        <f>Table1[[#This Row],[Total mismatch]]/72*100</f>
        <v>20.833333333333336</v>
      </c>
      <c r="M50" s="3"/>
    </row>
    <row r="51" spans="1:13" x14ac:dyDescent="0.35">
      <c r="A51" s="7" t="s">
        <v>44</v>
      </c>
      <c r="B51" s="5" t="s">
        <v>194</v>
      </c>
      <c r="C51" s="5">
        <v>627</v>
      </c>
      <c r="D51" s="5"/>
      <c r="E51" s="5"/>
      <c r="F51" s="9">
        <v>3</v>
      </c>
      <c r="G51" s="9">
        <v>8</v>
      </c>
      <c r="H51" s="9">
        <v>4</v>
      </c>
      <c r="I51" s="9">
        <f>SUM(Table1[[#This Row],[Forward primer mismatch]:[Reverse primer mismatch]])</f>
        <v>15</v>
      </c>
      <c r="J51" s="10">
        <f>Table1[[#This Row],[Total mismatch]]/72*100</f>
        <v>20.833333333333336</v>
      </c>
      <c r="M51" s="3"/>
    </row>
    <row r="52" spans="1:13" x14ac:dyDescent="0.35">
      <c r="A52" s="7" t="s">
        <v>45</v>
      </c>
      <c r="B52" s="5" t="s">
        <v>195</v>
      </c>
      <c r="C52" s="5">
        <v>686</v>
      </c>
      <c r="D52" s="5"/>
      <c r="E52" s="5"/>
      <c r="F52" s="9">
        <v>4</v>
      </c>
      <c r="G52" s="9">
        <v>11</v>
      </c>
      <c r="H52" s="9">
        <v>4</v>
      </c>
      <c r="I52" s="9">
        <f>SUM(Table1[[#This Row],[Forward primer mismatch]:[Reverse primer mismatch]])</f>
        <v>19</v>
      </c>
      <c r="J52" s="10">
        <f>Table1[[#This Row],[Total mismatch]]/72*100</f>
        <v>26.388888888888889</v>
      </c>
      <c r="M52" s="3"/>
    </row>
    <row r="53" spans="1:13" x14ac:dyDescent="0.35">
      <c r="A53" s="7" t="s">
        <v>46</v>
      </c>
      <c r="B53" s="5" t="s">
        <v>196</v>
      </c>
      <c r="C53" s="5">
        <v>646</v>
      </c>
      <c r="D53" s="5" t="s">
        <v>298</v>
      </c>
      <c r="E53" s="5"/>
      <c r="F53" s="9">
        <v>5</v>
      </c>
      <c r="G53" s="9">
        <v>8</v>
      </c>
      <c r="H53" s="9">
        <v>3</v>
      </c>
      <c r="I53" s="9">
        <f>SUM(Table1[[#This Row],[Forward primer mismatch]:[Reverse primer mismatch]])</f>
        <v>16</v>
      </c>
      <c r="J53" s="10">
        <f>Table1[[#This Row],[Total mismatch]]/72*100</f>
        <v>22.222222222222221</v>
      </c>
      <c r="M53" s="3"/>
    </row>
    <row r="54" spans="1:13" x14ac:dyDescent="0.35">
      <c r="A54" s="7" t="s">
        <v>47</v>
      </c>
      <c r="B54" s="5" t="s">
        <v>197</v>
      </c>
      <c r="C54" s="5">
        <v>668</v>
      </c>
      <c r="D54" s="5" t="s">
        <v>299</v>
      </c>
      <c r="E54" s="5" t="s">
        <v>339</v>
      </c>
      <c r="F54" s="9">
        <v>6</v>
      </c>
      <c r="G54" s="9">
        <v>10</v>
      </c>
      <c r="H54" s="9">
        <v>7</v>
      </c>
      <c r="I54" s="9">
        <f>SUM(Table1[[#This Row],[Forward primer mismatch]:[Reverse primer mismatch]])</f>
        <v>23</v>
      </c>
      <c r="J54" s="10">
        <f>Table1[[#This Row],[Total mismatch]]/72*100</f>
        <v>31.944444444444443</v>
      </c>
      <c r="M54" s="3"/>
    </row>
    <row r="55" spans="1:13" x14ac:dyDescent="0.35">
      <c r="A55" s="7" t="s">
        <v>48</v>
      </c>
      <c r="B55" s="5" t="s">
        <v>302</v>
      </c>
      <c r="C55" s="5">
        <v>631</v>
      </c>
      <c r="D55" s="5"/>
      <c r="E55" s="5"/>
      <c r="F55" s="9">
        <v>5</v>
      </c>
      <c r="G55" s="9">
        <v>8</v>
      </c>
      <c r="H55" s="9">
        <v>5</v>
      </c>
      <c r="I55" s="9">
        <f>SUM(Table1[[#This Row],[Forward primer mismatch]:[Reverse primer mismatch]])</f>
        <v>18</v>
      </c>
      <c r="J55" s="10">
        <f>Table1[[#This Row],[Total mismatch]]/72*100</f>
        <v>25</v>
      </c>
      <c r="M55" s="3"/>
    </row>
    <row r="56" spans="1:13" x14ac:dyDescent="0.35">
      <c r="A56" s="11" t="s">
        <v>49</v>
      </c>
      <c r="B56" s="12" t="s">
        <v>198</v>
      </c>
      <c r="C56" s="12">
        <v>465</v>
      </c>
      <c r="D56" s="12"/>
      <c r="E56" s="12" t="s">
        <v>339</v>
      </c>
      <c r="F56" s="13">
        <v>2</v>
      </c>
      <c r="G56" s="13">
        <v>6</v>
      </c>
      <c r="H56" s="13" t="s">
        <v>290</v>
      </c>
      <c r="I56" s="13">
        <f>SUM(Table1[[#This Row],[Forward primer mismatch]:[Reverse primer mismatch]])</f>
        <v>8</v>
      </c>
      <c r="J56" s="14">
        <f>Table1[[#This Row],[Total mismatch]]/47*100</f>
        <v>17.021276595744681</v>
      </c>
      <c r="M56" s="3"/>
    </row>
    <row r="57" spans="1:13" x14ac:dyDescent="0.35">
      <c r="A57" s="11" t="s">
        <v>50</v>
      </c>
      <c r="B57" s="12" t="s">
        <v>199</v>
      </c>
      <c r="C57" s="12">
        <v>465</v>
      </c>
      <c r="D57" s="12"/>
      <c r="E57" s="12" t="s">
        <v>339</v>
      </c>
      <c r="F57" s="13">
        <v>2</v>
      </c>
      <c r="G57" s="13">
        <v>5</v>
      </c>
      <c r="H57" s="13" t="s">
        <v>290</v>
      </c>
      <c r="I57" s="13">
        <f>SUM(Table1[[#This Row],[Forward primer mismatch]:[Reverse primer mismatch]])</f>
        <v>7</v>
      </c>
      <c r="J57" s="14">
        <f>Table1[[#This Row],[Total mismatch]]/47*100</f>
        <v>14.893617021276595</v>
      </c>
      <c r="M57" s="3"/>
    </row>
    <row r="58" spans="1:13" x14ac:dyDescent="0.35">
      <c r="A58" s="11" t="s">
        <v>51</v>
      </c>
      <c r="B58" s="12" t="s">
        <v>200</v>
      </c>
      <c r="C58" s="12">
        <v>465</v>
      </c>
      <c r="D58" s="12"/>
      <c r="E58" s="12" t="s">
        <v>339</v>
      </c>
      <c r="F58" s="13">
        <v>3</v>
      </c>
      <c r="G58" s="13">
        <v>4</v>
      </c>
      <c r="H58" s="13" t="s">
        <v>290</v>
      </c>
      <c r="I58" s="13">
        <f>SUM(Table1[[#This Row],[Forward primer mismatch]:[Reverse primer mismatch]])</f>
        <v>7</v>
      </c>
      <c r="J58" s="14">
        <f>Table1[[#This Row],[Total mismatch]]/47*100</f>
        <v>14.893617021276595</v>
      </c>
      <c r="M58" s="3"/>
    </row>
    <row r="59" spans="1:13" x14ac:dyDescent="0.35">
      <c r="A59" s="7" t="s">
        <v>52</v>
      </c>
      <c r="B59" s="5" t="s">
        <v>201</v>
      </c>
      <c r="C59" s="5">
        <v>693</v>
      </c>
      <c r="D59" s="5"/>
      <c r="E59" s="5"/>
      <c r="F59" s="9">
        <v>3</v>
      </c>
      <c r="G59" s="9">
        <v>8</v>
      </c>
      <c r="H59" s="9">
        <v>3</v>
      </c>
      <c r="I59" s="9">
        <f>SUM(Table1[[#This Row],[Forward primer mismatch]:[Reverse primer mismatch]])</f>
        <v>14</v>
      </c>
      <c r="J59" s="10">
        <f>Table1[[#This Row],[Total mismatch]]/72*100</f>
        <v>19.444444444444446</v>
      </c>
    </row>
    <row r="60" spans="1:13" x14ac:dyDescent="0.35">
      <c r="A60" s="7" t="s">
        <v>53</v>
      </c>
      <c r="B60" s="5" t="s">
        <v>202</v>
      </c>
      <c r="C60" s="5">
        <v>708</v>
      </c>
      <c r="D60" s="5"/>
      <c r="E60" s="5"/>
      <c r="F60" s="9">
        <v>5</v>
      </c>
      <c r="G60" s="9">
        <v>9</v>
      </c>
      <c r="H60" s="9">
        <v>2</v>
      </c>
      <c r="I60" s="9">
        <f>SUM(Table1[[#This Row],[Forward primer mismatch]:[Reverse primer mismatch]])</f>
        <v>16</v>
      </c>
      <c r="J60" s="10">
        <f>Table1[[#This Row],[Total mismatch]]/72*100</f>
        <v>22.222222222222221</v>
      </c>
    </row>
    <row r="61" spans="1:13" x14ac:dyDescent="0.35">
      <c r="A61" s="7" t="s">
        <v>54</v>
      </c>
      <c r="B61" s="5" t="s">
        <v>301</v>
      </c>
      <c r="C61" s="5">
        <v>575</v>
      </c>
      <c r="D61" s="5"/>
      <c r="E61" s="5"/>
      <c r="F61" s="9">
        <v>4</v>
      </c>
      <c r="G61" s="9">
        <v>9</v>
      </c>
      <c r="H61" s="9">
        <v>3</v>
      </c>
      <c r="I61" s="9">
        <f>SUM(Table1[[#This Row],[Forward primer mismatch]:[Reverse primer mismatch]])</f>
        <v>16</v>
      </c>
      <c r="J61" s="10">
        <f>Table1[[#This Row],[Total mismatch]]/72*100</f>
        <v>22.222222222222221</v>
      </c>
    </row>
    <row r="62" spans="1:13" s="3" customFormat="1" x14ac:dyDescent="0.35">
      <c r="A62" s="23" t="s">
        <v>347</v>
      </c>
      <c r="B62" s="24" t="s">
        <v>348</v>
      </c>
      <c r="C62" s="25">
        <v>658</v>
      </c>
      <c r="D62" s="27"/>
      <c r="E62" s="27" t="s">
        <v>339</v>
      </c>
      <c r="F62" s="28">
        <v>3</v>
      </c>
      <c r="G62" s="26">
        <v>4</v>
      </c>
      <c r="H62" s="26">
        <v>2</v>
      </c>
      <c r="I62" s="9">
        <f>SUM(Table1[[#This Row],[Forward primer mismatch]:[Reverse primer mismatch]])</f>
        <v>9</v>
      </c>
      <c r="J62" s="10">
        <f>Table1[[#This Row],[Total mismatch]]/72*100</f>
        <v>12.5</v>
      </c>
    </row>
    <row r="63" spans="1:13" s="3" customFormat="1" x14ac:dyDescent="0.35">
      <c r="A63" s="23" t="s">
        <v>343</v>
      </c>
      <c r="B63" s="24" t="s">
        <v>342</v>
      </c>
      <c r="C63" s="25">
        <v>658</v>
      </c>
      <c r="D63" s="27"/>
      <c r="E63" s="27"/>
      <c r="F63" s="28">
        <v>3</v>
      </c>
      <c r="G63" s="26">
        <v>4</v>
      </c>
      <c r="H63" s="26">
        <v>2</v>
      </c>
      <c r="I63" s="9">
        <f>SUM(Table1[[#This Row],[Forward primer mismatch]:[Reverse primer mismatch]])</f>
        <v>9</v>
      </c>
      <c r="J63" s="10">
        <f>Table1[[#This Row],[Total mismatch]]/72*100</f>
        <v>12.5</v>
      </c>
    </row>
    <row r="64" spans="1:13" s="3" customFormat="1" x14ac:dyDescent="0.35">
      <c r="A64" s="23" t="s">
        <v>344</v>
      </c>
      <c r="B64" s="24" t="s">
        <v>342</v>
      </c>
      <c r="C64" s="25">
        <v>658</v>
      </c>
      <c r="D64" s="27"/>
      <c r="E64" s="27"/>
      <c r="F64" s="28">
        <v>3</v>
      </c>
      <c r="G64" s="26">
        <v>4</v>
      </c>
      <c r="H64" s="26">
        <v>2</v>
      </c>
      <c r="I64" s="9">
        <f>SUM(Table1[[#This Row],[Forward primer mismatch]:[Reverse primer mismatch]])</f>
        <v>9</v>
      </c>
      <c r="J64" s="10">
        <f>Table1[[#This Row],[Total mismatch]]/72*100</f>
        <v>12.5</v>
      </c>
    </row>
    <row r="65" spans="1:10" s="3" customFormat="1" x14ac:dyDescent="0.35">
      <c r="A65" s="23" t="s">
        <v>345</v>
      </c>
      <c r="B65" s="24" t="s">
        <v>342</v>
      </c>
      <c r="C65" s="25">
        <v>658</v>
      </c>
      <c r="D65" s="27"/>
      <c r="E65" s="27"/>
      <c r="F65" s="28">
        <v>3</v>
      </c>
      <c r="G65" s="26">
        <v>5</v>
      </c>
      <c r="H65" s="26">
        <v>2</v>
      </c>
      <c r="I65" s="9">
        <f>SUM(Table1[[#This Row],[Forward primer mismatch]:[Reverse primer mismatch]])</f>
        <v>10</v>
      </c>
      <c r="J65" s="10">
        <f>Table1[[#This Row],[Total mismatch]]/72*100</f>
        <v>13.888888888888889</v>
      </c>
    </row>
    <row r="66" spans="1:10" s="3" customFormat="1" x14ac:dyDescent="0.35">
      <c r="A66" s="23" t="s">
        <v>346</v>
      </c>
      <c r="B66" s="24" t="s">
        <v>342</v>
      </c>
      <c r="C66" s="25">
        <v>658</v>
      </c>
      <c r="D66" s="27"/>
      <c r="E66" s="27" t="s">
        <v>339</v>
      </c>
      <c r="F66" s="28">
        <v>3</v>
      </c>
      <c r="G66" s="26">
        <v>5</v>
      </c>
      <c r="H66" s="26">
        <v>2</v>
      </c>
      <c r="I66" s="9">
        <f>SUM(Table1[[#This Row],[Forward primer mismatch]:[Reverse primer mismatch]])</f>
        <v>10</v>
      </c>
      <c r="J66" s="10">
        <f>Table1[[#This Row],[Total mismatch]]/72*100</f>
        <v>13.888888888888889</v>
      </c>
    </row>
    <row r="67" spans="1:10" x14ac:dyDescent="0.35">
      <c r="A67" s="15" t="s">
        <v>55</v>
      </c>
      <c r="B67" s="16" t="s">
        <v>203</v>
      </c>
      <c r="C67" s="16">
        <v>524</v>
      </c>
      <c r="D67" s="16"/>
      <c r="E67" s="16" t="s">
        <v>339</v>
      </c>
      <c r="F67" s="17">
        <v>2</v>
      </c>
      <c r="G67" s="17">
        <v>2</v>
      </c>
      <c r="H67" s="17">
        <v>1</v>
      </c>
      <c r="I67" s="17">
        <f>SUM(Table1[[#This Row],[Forward primer mismatch]:[Reverse primer mismatch]])</f>
        <v>5</v>
      </c>
      <c r="J67" s="18">
        <f>Table1[[#This Row],[Total mismatch]]/72*100</f>
        <v>6.9444444444444446</v>
      </c>
    </row>
    <row r="68" spans="1:10" x14ac:dyDescent="0.35">
      <c r="A68" s="19" t="s">
        <v>56</v>
      </c>
      <c r="B68" s="20" t="s">
        <v>204</v>
      </c>
      <c r="C68" s="20">
        <v>525</v>
      </c>
      <c r="D68" s="20"/>
      <c r="E68" s="20" t="s">
        <v>339</v>
      </c>
      <c r="F68" s="21"/>
      <c r="G68" s="21" t="s">
        <v>290</v>
      </c>
      <c r="H68" s="21" t="s">
        <v>290</v>
      </c>
      <c r="I68" s="21" t="s">
        <v>290</v>
      </c>
      <c r="J68" s="22" t="s">
        <v>290</v>
      </c>
    </row>
    <row r="69" spans="1:10" x14ac:dyDescent="0.35">
      <c r="A69" s="7" t="s">
        <v>57</v>
      </c>
      <c r="B69" s="5" t="s">
        <v>205</v>
      </c>
      <c r="C69" s="5">
        <v>613</v>
      </c>
      <c r="D69" s="5" t="s">
        <v>298</v>
      </c>
      <c r="E69" s="5"/>
      <c r="F69" s="9">
        <v>6</v>
      </c>
      <c r="G69" s="9">
        <v>7</v>
      </c>
      <c r="H69" s="9">
        <v>4</v>
      </c>
      <c r="I69" s="9">
        <f>SUM(Table1[[#This Row],[Forward primer mismatch]:[Reverse primer mismatch]])</f>
        <v>17</v>
      </c>
      <c r="J69" s="10">
        <f>Table1[[#This Row],[Total mismatch]]/72*100</f>
        <v>23.611111111111111</v>
      </c>
    </row>
    <row r="70" spans="1:10" x14ac:dyDescent="0.35">
      <c r="A70" s="7" t="s">
        <v>58</v>
      </c>
      <c r="B70" s="5" t="s">
        <v>300</v>
      </c>
      <c r="C70" s="5">
        <v>646</v>
      </c>
      <c r="D70" s="5" t="s">
        <v>298</v>
      </c>
      <c r="E70" s="5"/>
      <c r="F70" s="9">
        <v>6</v>
      </c>
      <c r="G70" s="9">
        <v>7</v>
      </c>
      <c r="H70" s="9">
        <v>3</v>
      </c>
      <c r="I70" s="9">
        <f>SUM(Table1[[#This Row],[Forward primer mismatch]:[Reverse primer mismatch]])</f>
        <v>16</v>
      </c>
      <c r="J70" s="10">
        <f>Table1[[#This Row],[Total mismatch]]/72*100</f>
        <v>22.222222222222221</v>
      </c>
    </row>
    <row r="71" spans="1:10" x14ac:dyDescent="0.35">
      <c r="A71" s="7" t="s">
        <v>59</v>
      </c>
      <c r="B71" s="5" t="s">
        <v>206</v>
      </c>
      <c r="C71" s="5">
        <v>658</v>
      </c>
      <c r="D71" s="5"/>
      <c r="E71" s="5" t="s">
        <v>339</v>
      </c>
      <c r="F71" s="9">
        <v>4</v>
      </c>
      <c r="G71" s="9">
        <v>10</v>
      </c>
      <c r="H71" s="9">
        <v>4</v>
      </c>
      <c r="I71" s="9">
        <f>SUM(Table1[[#This Row],[Forward primer mismatch]:[Reverse primer mismatch]])</f>
        <v>18</v>
      </c>
      <c r="J71" s="10">
        <f>Table1[[#This Row],[Total mismatch]]/72*100</f>
        <v>25</v>
      </c>
    </row>
    <row r="72" spans="1:10" x14ac:dyDescent="0.35">
      <c r="A72" s="7" t="s">
        <v>60</v>
      </c>
      <c r="B72" s="5" t="s">
        <v>207</v>
      </c>
      <c r="C72" s="5">
        <v>658</v>
      </c>
      <c r="D72" s="5"/>
      <c r="E72" s="5" t="s">
        <v>339</v>
      </c>
      <c r="F72" s="9">
        <v>4</v>
      </c>
      <c r="G72" s="9">
        <v>7</v>
      </c>
      <c r="H72" s="9">
        <v>4</v>
      </c>
      <c r="I72" s="9">
        <f>SUM(Table1[[#This Row],[Forward primer mismatch]:[Reverse primer mismatch]])</f>
        <v>15</v>
      </c>
      <c r="J72" s="10">
        <f>Table1[[#This Row],[Total mismatch]]/72*100</f>
        <v>20.833333333333336</v>
      </c>
    </row>
    <row r="73" spans="1:10" x14ac:dyDescent="0.35">
      <c r="A73" s="7" t="s">
        <v>61</v>
      </c>
      <c r="B73" s="5" t="s">
        <v>208</v>
      </c>
      <c r="C73" s="5">
        <v>658</v>
      </c>
      <c r="D73" s="5"/>
      <c r="E73" s="5" t="s">
        <v>339</v>
      </c>
      <c r="F73" s="9">
        <v>3</v>
      </c>
      <c r="G73" s="9">
        <v>9</v>
      </c>
      <c r="H73" s="9">
        <v>2</v>
      </c>
      <c r="I73" s="9">
        <f>SUM(Table1[[#This Row],[Forward primer mismatch]:[Reverse primer mismatch]])</f>
        <v>14</v>
      </c>
      <c r="J73" s="10">
        <f>Table1[[#This Row],[Total mismatch]]/72*100</f>
        <v>19.444444444444446</v>
      </c>
    </row>
    <row r="74" spans="1:10" x14ac:dyDescent="0.35">
      <c r="A74" s="7" t="s">
        <v>62</v>
      </c>
      <c r="B74" s="5" t="s">
        <v>209</v>
      </c>
      <c r="C74" s="5">
        <v>672</v>
      </c>
      <c r="D74" s="5"/>
      <c r="E74" s="5" t="s">
        <v>339</v>
      </c>
      <c r="F74" s="9">
        <v>4</v>
      </c>
      <c r="G74" s="9">
        <v>7</v>
      </c>
      <c r="H74" s="9">
        <v>3</v>
      </c>
      <c r="I74" s="9">
        <f>SUM(Table1[[#This Row],[Forward primer mismatch]:[Reverse primer mismatch]])</f>
        <v>14</v>
      </c>
      <c r="J74" s="10">
        <f>Table1[[#This Row],[Total mismatch]]/72*100</f>
        <v>19.444444444444446</v>
      </c>
    </row>
    <row r="75" spans="1:10" x14ac:dyDescent="0.35">
      <c r="A75" s="7" t="s">
        <v>63</v>
      </c>
      <c r="B75" s="5" t="s">
        <v>303</v>
      </c>
      <c r="C75" s="5">
        <v>646</v>
      </c>
      <c r="D75" s="5" t="s">
        <v>334</v>
      </c>
      <c r="E75" s="5"/>
      <c r="F75" s="9">
        <v>9</v>
      </c>
      <c r="G75" s="9">
        <v>9</v>
      </c>
      <c r="H75" s="9">
        <v>6</v>
      </c>
      <c r="I75" s="9">
        <f>SUM(Table1[[#This Row],[Forward primer mismatch]:[Reverse primer mismatch]])</f>
        <v>24</v>
      </c>
      <c r="J75" s="10">
        <f>Table1[[#This Row],[Total mismatch]]/72*100</f>
        <v>33.333333333333329</v>
      </c>
    </row>
    <row r="76" spans="1:10" x14ac:dyDescent="0.35">
      <c r="A76" s="7" t="s">
        <v>64</v>
      </c>
      <c r="B76" s="5" t="s">
        <v>210</v>
      </c>
      <c r="C76" s="5">
        <v>668</v>
      </c>
      <c r="D76" s="5" t="s">
        <v>298</v>
      </c>
      <c r="E76" s="5"/>
      <c r="F76" s="9">
        <v>6</v>
      </c>
      <c r="G76" s="9">
        <v>9</v>
      </c>
      <c r="H76" s="9">
        <v>4</v>
      </c>
      <c r="I76" s="9">
        <f>SUM(Table1[[#This Row],[Forward primer mismatch]:[Reverse primer mismatch]])</f>
        <v>19</v>
      </c>
      <c r="J76" s="10">
        <f>Table1[[#This Row],[Total mismatch]]/72*100</f>
        <v>26.388888888888889</v>
      </c>
    </row>
    <row r="77" spans="1:10" x14ac:dyDescent="0.35">
      <c r="A77" s="7" t="s">
        <v>65</v>
      </c>
      <c r="B77" s="5" t="s">
        <v>211</v>
      </c>
      <c r="C77" s="5">
        <v>658</v>
      </c>
      <c r="D77" s="5" t="s">
        <v>298</v>
      </c>
      <c r="E77" s="5"/>
      <c r="F77" s="9">
        <v>3</v>
      </c>
      <c r="G77" s="9">
        <v>7</v>
      </c>
      <c r="H77" s="9">
        <v>2</v>
      </c>
      <c r="I77" s="9">
        <f>SUM(Table1[[#This Row],[Forward primer mismatch]:[Reverse primer mismatch]])</f>
        <v>12</v>
      </c>
      <c r="J77" s="10">
        <f>Table1[[#This Row],[Total mismatch]]/72*100</f>
        <v>16.666666666666664</v>
      </c>
    </row>
    <row r="78" spans="1:10" x14ac:dyDescent="0.35">
      <c r="A78" s="7" t="s">
        <v>66</v>
      </c>
      <c r="B78" s="5" t="s">
        <v>212</v>
      </c>
      <c r="C78" s="5">
        <v>618</v>
      </c>
      <c r="D78" s="5" t="s">
        <v>335</v>
      </c>
      <c r="E78" s="5"/>
      <c r="F78" s="9">
        <v>5</v>
      </c>
      <c r="G78" s="9">
        <v>9</v>
      </c>
      <c r="H78" s="9">
        <v>4</v>
      </c>
      <c r="I78" s="9">
        <f>SUM(Table1[[#This Row],[Forward primer mismatch]:[Reverse primer mismatch]])</f>
        <v>18</v>
      </c>
      <c r="J78" s="10">
        <f>Table1[[#This Row],[Total mismatch]]/72*100</f>
        <v>25</v>
      </c>
    </row>
    <row r="79" spans="1:10" x14ac:dyDescent="0.35">
      <c r="A79" s="7" t="s">
        <v>67</v>
      </c>
      <c r="B79" s="5" t="s">
        <v>304</v>
      </c>
      <c r="C79" s="5">
        <v>666</v>
      </c>
      <c r="D79" s="5"/>
      <c r="E79" s="5"/>
      <c r="F79" s="9">
        <v>5</v>
      </c>
      <c r="G79" s="9">
        <v>10</v>
      </c>
      <c r="H79" s="9">
        <v>3</v>
      </c>
      <c r="I79" s="9">
        <f>SUM(Table1[[#This Row],[Forward primer mismatch]:[Reverse primer mismatch]])</f>
        <v>18</v>
      </c>
      <c r="J79" s="10">
        <f>Table1[[#This Row],[Total mismatch]]/72*100</f>
        <v>25</v>
      </c>
    </row>
    <row r="80" spans="1:10" x14ac:dyDescent="0.35">
      <c r="A80" s="7">
        <v>10080275</v>
      </c>
      <c r="B80" s="5" t="s">
        <v>286</v>
      </c>
      <c r="C80" s="8">
        <v>1552</v>
      </c>
      <c r="D80" s="5"/>
      <c r="E80" s="5" t="s">
        <v>338</v>
      </c>
      <c r="F80" s="9" t="s">
        <v>291</v>
      </c>
      <c r="G80" s="9" t="s">
        <v>291</v>
      </c>
      <c r="H80" s="9" t="s">
        <v>291</v>
      </c>
      <c r="I80" s="9" t="s">
        <v>291</v>
      </c>
      <c r="J80" s="10" t="s">
        <v>291</v>
      </c>
    </row>
    <row r="81" spans="1:10" x14ac:dyDescent="0.35">
      <c r="A81" s="7" t="s">
        <v>68</v>
      </c>
      <c r="B81" s="5" t="s">
        <v>213</v>
      </c>
      <c r="C81" s="5">
        <v>711</v>
      </c>
      <c r="D81" s="5"/>
      <c r="E81" s="5"/>
      <c r="F81" s="9">
        <v>5</v>
      </c>
      <c r="G81" s="9">
        <v>8</v>
      </c>
      <c r="H81" s="9">
        <v>3</v>
      </c>
      <c r="I81" s="9">
        <f>SUM(Table1[[#This Row],[Forward primer mismatch]:[Reverse primer mismatch]])</f>
        <v>16</v>
      </c>
      <c r="J81" s="10">
        <f>Table1[[#This Row],[Total mismatch]]/72*100</f>
        <v>22.222222222222221</v>
      </c>
    </row>
    <row r="82" spans="1:10" x14ac:dyDescent="0.35">
      <c r="A82" s="7" t="s">
        <v>69</v>
      </c>
      <c r="B82" s="5" t="s">
        <v>214</v>
      </c>
      <c r="C82" s="5">
        <v>690</v>
      </c>
      <c r="D82" s="5"/>
      <c r="E82" s="5"/>
      <c r="F82" s="9">
        <v>8</v>
      </c>
      <c r="G82" s="9">
        <v>8</v>
      </c>
      <c r="H82" s="9">
        <v>2</v>
      </c>
      <c r="I82" s="9">
        <f>SUM(Table1[[#This Row],[Forward primer mismatch]:[Reverse primer mismatch]])</f>
        <v>18</v>
      </c>
      <c r="J82" s="10">
        <f>Table1[[#This Row],[Total mismatch]]/72*100</f>
        <v>25</v>
      </c>
    </row>
    <row r="83" spans="1:10" x14ac:dyDescent="0.35">
      <c r="A83" s="7" t="s">
        <v>70</v>
      </c>
      <c r="B83" s="5" t="s">
        <v>305</v>
      </c>
      <c r="C83" s="5">
        <v>681</v>
      </c>
      <c r="D83" s="5"/>
      <c r="E83" s="5"/>
      <c r="F83" s="9">
        <v>5</v>
      </c>
      <c r="G83" s="9">
        <v>7</v>
      </c>
      <c r="H83" s="9">
        <v>2</v>
      </c>
      <c r="I83" s="9">
        <f>SUM(Table1[[#This Row],[Forward primer mismatch]:[Reverse primer mismatch]])</f>
        <v>14</v>
      </c>
      <c r="J83" s="10">
        <f>Table1[[#This Row],[Total mismatch]]/72*100</f>
        <v>19.444444444444446</v>
      </c>
    </row>
    <row r="84" spans="1:10" x14ac:dyDescent="0.35">
      <c r="A84" s="7" t="s">
        <v>71</v>
      </c>
      <c r="B84" s="5" t="s">
        <v>215</v>
      </c>
      <c r="C84" s="5">
        <v>687</v>
      </c>
      <c r="D84" s="5" t="s">
        <v>298</v>
      </c>
      <c r="E84" s="5"/>
      <c r="F84" s="9">
        <v>4</v>
      </c>
      <c r="G84" s="9">
        <v>8</v>
      </c>
      <c r="H84" s="9">
        <v>3</v>
      </c>
      <c r="I84" s="9">
        <f>SUM(Table1[[#This Row],[Forward primer mismatch]:[Reverse primer mismatch]])</f>
        <v>15</v>
      </c>
      <c r="J84" s="10">
        <f>Table1[[#This Row],[Total mismatch]]/72*100</f>
        <v>20.833333333333336</v>
      </c>
    </row>
    <row r="85" spans="1:10" x14ac:dyDescent="0.35">
      <c r="A85" s="7" t="s">
        <v>72</v>
      </c>
      <c r="B85" s="5" t="s">
        <v>216</v>
      </c>
      <c r="C85" s="5">
        <v>693</v>
      </c>
      <c r="D85" s="5" t="s">
        <v>298</v>
      </c>
      <c r="E85" s="5"/>
      <c r="F85" s="9">
        <v>4</v>
      </c>
      <c r="G85" s="9">
        <v>10</v>
      </c>
      <c r="H85" s="9">
        <v>1</v>
      </c>
      <c r="I85" s="9">
        <f>SUM(Table1[[#This Row],[Forward primer mismatch]:[Reverse primer mismatch]])</f>
        <v>15</v>
      </c>
      <c r="J85" s="10">
        <f>Table1[[#This Row],[Total mismatch]]/72*100</f>
        <v>20.833333333333336</v>
      </c>
    </row>
    <row r="86" spans="1:10" x14ac:dyDescent="0.35">
      <c r="A86" s="7" t="s">
        <v>73</v>
      </c>
      <c r="B86" s="5" t="s">
        <v>306</v>
      </c>
      <c r="C86" s="5">
        <v>683</v>
      </c>
      <c r="D86" s="5" t="s">
        <v>298</v>
      </c>
      <c r="E86" s="5"/>
      <c r="F86" s="9">
        <v>4</v>
      </c>
      <c r="G86" s="9">
        <v>9</v>
      </c>
      <c r="H86" s="9">
        <v>1</v>
      </c>
      <c r="I86" s="9">
        <f>SUM(Table1[[#This Row],[Forward primer mismatch]:[Reverse primer mismatch]])</f>
        <v>14</v>
      </c>
      <c r="J86" s="10">
        <f>Table1[[#This Row],[Total mismatch]]/72*100</f>
        <v>19.444444444444446</v>
      </c>
    </row>
    <row r="87" spans="1:10" x14ac:dyDescent="0.35">
      <c r="A87" s="7" t="s">
        <v>74</v>
      </c>
      <c r="B87" s="5" t="s">
        <v>217</v>
      </c>
      <c r="C87" s="5">
        <v>646</v>
      </c>
      <c r="D87" s="5" t="s">
        <v>299</v>
      </c>
      <c r="E87" s="5" t="s">
        <v>339</v>
      </c>
      <c r="F87" s="9">
        <v>5</v>
      </c>
      <c r="G87" s="9">
        <v>8</v>
      </c>
      <c r="H87" s="9">
        <v>5</v>
      </c>
      <c r="I87" s="9">
        <f>SUM(Table1[[#This Row],[Forward primer mismatch]:[Reverse primer mismatch]])</f>
        <v>18</v>
      </c>
      <c r="J87" s="10">
        <f>Table1[[#This Row],[Total mismatch]]/72*100</f>
        <v>25</v>
      </c>
    </row>
    <row r="88" spans="1:10" x14ac:dyDescent="0.35">
      <c r="A88" s="7" t="s">
        <v>75</v>
      </c>
      <c r="B88" s="5" t="s">
        <v>307</v>
      </c>
      <c r="C88" s="5">
        <v>662</v>
      </c>
      <c r="D88" s="5" t="s">
        <v>298</v>
      </c>
      <c r="E88" s="5"/>
      <c r="F88" s="9">
        <v>6</v>
      </c>
      <c r="G88" s="9">
        <v>8</v>
      </c>
      <c r="H88" s="9">
        <v>3</v>
      </c>
      <c r="I88" s="9">
        <f>SUM(Table1[[#This Row],[Forward primer mismatch]:[Reverse primer mismatch]])</f>
        <v>17</v>
      </c>
      <c r="J88" s="10">
        <f>Table1[[#This Row],[Total mismatch]]/72*100</f>
        <v>23.611111111111111</v>
      </c>
    </row>
    <row r="89" spans="1:10" x14ac:dyDescent="0.35">
      <c r="A89" s="7" t="s">
        <v>76</v>
      </c>
      <c r="B89" s="5" t="s">
        <v>308</v>
      </c>
      <c r="C89" s="5">
        <v>662</v>
      </c>
      <c r="D89" s="5"/>
      <c r="E89" s="5"/>
      <c r="F89" s="9">
        <v>6</v>
      </c>
      <c r="G89" s="9">
        <v>7</v>
      </c>
      <c r="H89" s="9">
        <v>4</v>
      </c>
      <c r="I89" s="9">
        <f>SUM(Table1[[#This Row],[Forward primer mismatch]:[Reverse primer mismatch]])</f>
        <v>17</v>
      </c>
      <c r="J89" s="10">
        <f>Table1[[#This Row],[Total mismatch]]/72*100</f>
        <v>23.611111111111111</v>
      </c>
    </row>
    <row r="90" spans="1:10" x14ac:dyDescent="0.35">
      <c r="A90" s="7" t="s">
        <v>77</v>
      </c>
      <c r="B90" s="5" t="s">
        <v>309</v>
      </c>
      <c r="C90" s="5">
        <v>646</v>
      </c>
      <c r="D90" s="5"/>
      <c r="E90" s="5"/>
      <c r="F90" s="9">
        <v>4</v>
      </c>
      <c r="G90" s="9">
        <v>10</v>
      </c>
      <c r="H90" s="9">
        <v>2</v>
      </c>
      <c r="I90" s="9">
        <f>SUM(Table1[[#This Row],[Forward primer mismatch]:[Reverse primer mismatch]])</f>
        <v>16</v>
      </c>
      <c r="J90" s="10">
        <f>Table1[[#This Row],[Total mismatch]]/72*100</f>
        <v>22.222222222222221</v>
      </c>
    </row>
    <row r="91" spans="1:10" x14ac:dyDescent="0.35">
      <c r="A91" s="7" t="s">
        <v>78</v>
      </c>
      <c r="B91" s="5" t="s">
        <v>310</v>
      </c>
      <c r="C91" s="5">
        <v>666</v>
      </c>
      <c r="D91" s="5"/>
      <c r="E91" s="5"/>
      <c r="F91" s="9">
        <v>2</v>
      </c>
      <c r="G91" s="9">
        <v>6</v>
      </c>
      <c r="H91" s="9">
        <v>5</v>
      </c>
      <c r="I91" s="9">
        <f>SUM(Table1[[#This Row],[Forward primer mismatch]:[Reverse primer mismatch]])</f>
        <v>13</v>
      </c>
      <c r="J91" s="10">
        <f>Table1[[#This Row],[Total mismatch]]/72*100</f>
        <v>18.055555555555554</v>
      </c>
    </row>
    <row r="92" spans="1:10" x14ac:dyDescent="0.35">
      <c r="A92" s="7" t="s">
        <v>79</v>
      </c>
      <c r="B92" s="5" t="s">
        <v>311</v>
      </c>
      <c r="C92" s="5">
        <v>646</v>
      </c>
      <c r="D92" s="5" t="s">
        <v>298</v>
      </c>
      <c r="E92" s="5"/>
      <c r="F92" s="9">
        <v>4</v>
      </c>
      <c r="G92" s="9">
        <v>8</v>
      </c>
      <c r="H92" s="9">
        <v>4</v>
      </c>
      <c r="I92" s="9">
        <f>SUM(Table1[[#This Row],[Forward primer mismatch]:[Reverse primer mismatch]])</f>
        <v>16</v>
      </c>
      <c r="J92" s="10">
        <f>Table1[[#This Row],[Total mismatch]]/72*100</f>
        <v>22.222222222222221</v>
      </c>
    </row>
    <row r="93" spans="1:10" x14ac:dyDescent="0.35">
      <c r="A93" s="7" t="s">
        <v>80</v>
      </c>
      <c r="B93" s="5" t="s">
        <v>218</v>
      </c>
      <c r="C93" s="5">
        <v>633</v>
      </c>
      <c r="D93" s="5"/>
      <c r="E93" s="5"/>
      <c r="F93" s="9">
        <v>4</v>
      </c>
      <c r="G93" s="9">
        <v>8</v>
      </c>
      <c r="H93" s="9">
        <v>5</v>
      </c>
      <c r="I93" s="9">
        <f>SUM(Table1[[#This Row],[Forward primer mismatch]:[Reverse primer mismatch]])</f>
        <v>17</v>
      </c>
      <c r="J93" s="10">
        <f>Table1[[#This Row],[Total mismatch]]/72*100</f>
        <v>23.611111111111111</v>
      </c>
    </row>
    <row r="94" spans="1:10" x14ac:dyDescent="0.35">
      <c r="A94" s="7" t="s">
        <v>81</v>
      </c>
      <c r="B94" s="5" t="s">
        <v>219</v>
      </c>
      <c r="C94" s="5">
        <v>666</v>
      </c>
      <c r="D94" s="5"/>
      <c r="E94" s="5"/>
      <c r="F94" s="9">
        <v>4</v>
      </c>
      <c r="G94" s="9">
        <v>9</v>
      </c>
      <c r="H94" s="9">
        <v>3</v>
      </c>
      <c r="I94" s="9">
        <f>SUM(Table1[[#This Row],[Forward primer mismatch]:[Reverse primer mismatch]])</f>
        <v>16</v>
      </c>
      <c r="J94" s="10">
        <f>Table1[[#This Row],[Total mismatch]]/72*100</f>
        <v>22.222222222222221</v>
      </c>
    </row>
    <row r="95" spans="1:10" x14ac:dyDescent="0.35">
      <c r="A95" s="7" t="s">
        <v>82</v>
      </c>
      <c r="B95" s="5" t="s">
        <v>220</v>
      </c>
      <c r="C95" s="5">
        <v>666</v>
      </c>
      <c r="D95" s="5"/>
      <c r="E95" s="5"/>
      <c r="F95" s="9">
        <v>4</v>
      </c>
      <c r="G95" s="9">
        <v>10</v>
      </c>
      <c r="H95" s="9">
        <v>6</v>
      </c>
      <c r="I95" s="9">
        <f>SUM(Table1[[#This Row],[Forward primer mismatch]:[Reverse primer mismatch]])</f>
        <v>20</v>
      </c>
      <c r="J95" s="10">
        <f>Table1[[#This Row],[Total mismatch]]/72*100</f>
        <v>27.777777777777779</v>
      </c>
    </row>
    <row r="96" spans="1:10" x14ac:dyDescent="0.35">
      <c r="A96" s="7" t="s">
        <v>83</v>
      </c>
      <c r="B96" s="5" t="s">
        <v>221</v>
      </c>
      <c r="C96" s="5">
        <v>666</v>
      </c>
      <c r="D96" s="5"/>
      <c r="E96" s="5"/>
      <c r="F96" s="9">
        <v>1</v>
      </c>
      <c r="G96" s="9">
        <v>10</v>
      </c>
      <c r="H96" s="9">
        <v>3</v>
      </c>
      <c r="I96" s="9">
        <f>SUM(Table1[[#This Row],[Forward primer mismatch]:[Reverse primer mismatch]])</f>
        <v>14</v>
      </c>
      <c r="J96" s="10">
        <f>Table1[[#This Row],[Total mismatch]]/72*100</f>
        <v>19.444444444444446</v>
      </c>
    </row>
    <row r="97" spans="1:10" x14ac:dyDescent="0.35">
      <c r="A97" s="7" t="s">
        <v>84</v>
      </c>
      <c r="B97" s="5" t="s">
        <v>222</v>
      </c>
      <c r="C97" s="5">
        <v>666</v>
      </c>
      <c r="D97" s="5"/>
      <c r="E97" s="5"/>
      <c r="F97" s="9">
        <v>2</v>
      </c>
      <c r="G97" s="9">
        <v>8</v>
      </c>
      <c r="H97" s="9">
        <v>4</v>
      </c>
      <c r="I97" s="9">
        <f>SUM(Table1[[#This Row],[Forward primer mismatch]:[Reverse primer mismatch]])</f>
        <v>14</v>
      </c>
      <c r="J97" s="10">
        <f>Table1[[#This Row],[Total mismatch]]/72*100</f>
        <v>19.444444444444446</v>
      </c>
    </row>
    <row r="98" spans="1:10" x14ac:dyDescent="0.35">
      <c r="A98" s="7" t="s">
        <v>85</v>
      </c>
      <c r="B98" s="5" t="s">
        <v>223</v>
      </c>
      <c r="C98" s="5">
        <v>645</v>
      </c>
      <c r="D98" s="5"/>
      <c r="E98" s="5"/>
      <c r="F98" s="9">
        <v>2</v>
      </c>
      <c r="G98" s="9">
        <v>10</v>
      </c>
      <c r="H98" s="9">
        <v>4</v>
      </c>
      <c r="I98" s="9">
        <f>SUM(Table1[[#This Row],[Forward primer mismatch]:[Reverse primer mismatch]])</f>
        <v>16</v>
      </c>
      <c r="J98" s="10">
        <f>Table1[[#This Row],[Total mismatch]]/72*100</f>
        <v>22.222222222222221</v>
      </c>
    </row>
    <row r="99" spans="1:10" x14ac:dyDescent="0.35">
      <c r="A99" s="7" t="s">
        <v>86</v>
      </c>
      <c r="B99" s="5" t="s">
        <v>224</v>
      </c>
      <c r="C99" s="5">
        <v>666</v>
      </c>
      <c r="D99" s="5"/>
      <c r="E99" s="5"/>
      <c r="F99" s="9">
        <v>3</v>
      </c>
      <c r="G99" s="9">
        <v>8</v>
      </c>
      <c r="H99" s="9">
        <v>4</v>
      </c>
      <c r="I99" s="9">
        <f>SUM(Table1[[#This Row],[Forward primer mismatch]:[Reverse primer mismatch]])</f>
        <v>15</v>
      </c>
      <c r="J99" s="10">
        <f>Table1[[#This Row],[Total mismatch]]/72*100</f>
        <v>20.833333333333336</v>
      </c>
    </row>
    <row r="100" spans="1:10" x14ac:dyDescent="0.35">
      <c r="A100" s="7" t="s">
        <v>87</v>
      </c>
      <c r="B100" s="5" t="s">
        <v>225</v>
      </c>
      <c r="C100" s="5">
        <v>666</v>
      </c>
      <c r="D100" s="5"/>
      <c r="E100" s="5"/>
      <c r="F100" s="9">
        <v>3</v>
      </c>
      <c r="G100" s="9">
        <v>10</v>
      </c>
      <c r="H100" s="9">
        <v>3</v>
      </c>
      <c r="I100" s="9">
        <f>SUM(Table1[[#This Row],[Forward primer mismatch]:[Reverse primer mismatch]])</f>
        <v>16</v>
      </c>
      <c r="J100" s="10">
        <f>Table1[[#This Row],[Total mismatch]]/72*100</f>
        <v>22.222222222222221</v>
      </c>
    </row>
    <row r="101" spans="1:10" x14ac:dyDescent="0.35">
      <c r="A101" s="7" t="s">
        <v>88</v>
      </c>
      <c r="B101" s="5" t="s">
        <v>226</v>
      </c>
      <c r="C101" s="5">
        <v>666</v>
      </c>
      <c r="D101" s="5"/>
      <c r="E101" s="5"/>
      <c r="F101" s="9">
        <v>3</v>
      </c>
      <c r="G101" s="9">
        <v>9</v>
      </c>
      <c r="H101" s="9">
        <v>7</v>
      </c>
      <c r="I101" s="9">
        <f>SUM(Table1[[#This Row],[Forward primer mismatch]:[Reverse primer mismatch]])</f>
        <v>19</v>
      </c>
      <c r="J101" s="10">
        <f>Table1[[#This Row],[Total mismatch]]/72*100</f>
        <v>26.388888888888889</v>
      </c>
    </row>
    <row r="102" spans="1:10" x14ac:dyDescent="0.35">
      <c r="A102" s="7" t="s">
        <v>89</v>
      </c>
      <c r="B102" s="5" t="s">
        <v>227</v>
      </c>
      <c r="C102" s="5">
        <v>666</v>
      </c>
      <c r="D102" s="5"/>
      <c r="E102" s="5"/>
      <c r="F102" s="9">
        <v>3</v>
      </c>
      <c r="G102" s="9">
        <v>8</v>
      </c>
      <c r="H102" s="9">
        <v>5</v>
      </c>
      <c r="I102" s="9">
        <f>SUM(Table1[[#This Row],[Forward primer mismatch]:[Reverse primer mismatch]])</f>
        <v>16</v>
      </c>
      <c r="J102" s="10">
        <f>Table1[[#This Row],[Total mismatch]]/72*100</f>
        <v>22.222222222222221</v>
      </c>
    </row>
    <row r="103" spans="1:10" x14ac:dyDescent="0.35">
      <c r="A103" s="7" t="s">
        <v>90</v>
      </c>
      <c r="B103" s="5" t="s">
        <v>228</v>
      </c>
      <c r="C103" s="5">
        <v>666</v>
      </c>
      <c r="D103" s="5"/>
      <c r="E103" s="5"/>
      <c r="F103" s="9">
        <v>2</v>
      </c>
      <c r="G103" s="9">
        <v>8</v>
      </c>
      <c r="H103" s="9">
        <v>3</v>
      </c>
      <c r="I103" s="9">
        <f>SUM(Table1[[#This Row],[Forward primer mismatch]:[Reverse primer mismatch]])</f>
        <v>13</v>
      </c>
      <c r="J103" s="10">
        <f>Table1[[#This Row],[Total mismatch]]/72*100</f>
        <v>18.055555555555554</v>
      </c>
    </row>
    <row r="104" spans="1:10" x14ac:dyDescent="0.35">
      <c r="A104" s="7" t="s">
        <v>91</v>
      </c>
      <c r="B104" s="5" t="s">
        <v>229</v>
      </c>
      <c r="C104" s="5">
        <v>666</v>
      </c>
      <c r="D104" s="5"/>
      <c r="E104" s="5"/>
      <c r="F104" s="9">
        <v>5</v>
      </c>
      <c r="G104" s="9">
        <v>7</v>
      </c>
      <c r="H104" s="9">
        <v>3</v>
      </c>
      <c r="I104" s="9">
        <f>SUM(Table1[[#This Row],[Forward primer mismatch]:[Reverse primer mismatch]])</f>
        <v>15</v>
      </c>
      <c r="J104" s="10">
        <f>Table1[[#This Row],[Total mismatch]]/72*100</f>
        <v>20.833333333333336</v>
      </c>
    </row>
    <row r="105" spans="1:10" x14ac:dyDescent="0.35">
      <c r="A105" s="7" t="s">
        <v>92</v>
      </c>
      <c r="B105" s="5" t="s">
        <v>230</v>
      </c>
      <c r="C105" s="5">
        <v>666</v>
      </c>
      <c r="D105" s="5"/>
      <c r="E105" s="5"/>
      <c r="F105" s="9">
        <v>2</v>
      </c>
      <c r="G105" s="9">
        <v>9</v>
      </c>
      <c r="H105" s="9">
        <v>4</v>
      </c>
      <c r="I105" s="9">
        <f>SUM(Table1[[#This Row],[Forward primer mismatch]:[Reverse primer mismatch]])</f>
        <v>15</v>
      </c>
      <c r="J105" s="10">
        <f>Table1[[#This Row],[Total mismatch]]/72*100</f>
        <v>20.833333333333336</v>
      </c>
    </row>
    <row r="106" spans="1:10" x14ac:dyDescent="0.35">
      <c r="A106" s="7" t="s">
        <v>93</v>
      </c>
      <c r="B106" s="5" t="s">
        <v>231</v>
      </c>
      <c r="C106" s="5">
        <v>666</v>
      </c>
      <c r="D106" s="5"/>
      <c r="E106" s="5"/>
      <c r="F106" s="9">
        <v>2</v>
      </c>
      <c r="G106" s="9">
        <v>6</v>
      </c>
      <c r="H106" s="9">
        <v>6</v>
      </c>
      <c r="I106" s="9">
        <f>SUM(Table1[[#This Row],[Forward primer mismatch]:[Reverse primer mismatch]])</f>
        <v>14</v>
      </c>
      <c r="J106" s="10">
        <f>Table1[[#This Row],[Total mismatch]]/72*100</f>
        <v>19.444444444444446</v>
      </c>
    </row>
    <row r="107" spans="1:10" x14ac:dyDescent="0.35">
      <c r="A107" s="7" t="s">
        <v>94</v>
      </c>
      <c r="B107" s="5" t="s">
        <v>232</v>
      </c>
      <c r="C107" s="5">
        <v>666</v>
      </c>
      <c r="D107" s="5"/>
      <c r="E107" s="5"/>
      <c r="F107" s="9">
        <v>3</v>
      </c>
      <c r="G107" s="9">
        <v>9</v>
      </c>
      <c r="H107" s="9">
        <v>6</v>
      </c>
      <c r="I107" s="9">
        <f>SUM(Table1[[#This Row],[Forward primer mismatch]:[Reverse primer mismatch]])</f>
        <v>18</v>
      </c>
      <c r="J107" s="10">
        <f>Table1[[#This Row],[Total mismatch]]/72*100</f>
        <v>25</v>
      </c>
    </row>
    <row r="108" spans="1:10" x14ac:dyDescent="0.35">
      <c r="A108" s="7" t="s">
        <v>95</v>
      </c>
      <c r="B108" s="5" t="s">
        <v>233</v>
      </c>
      <c r="C108" s="5">
        <v>666</v>
      </c>
      <c r="D108" s="5"/>
      <c r="E108" s="5"/>
      <c r="F108" s="9">
        <v>4</v>
      </c>
      <c r="G108" s="9">
        <v>10</v>
      </c>
      <c r="H108" s="9">
        <v>6</v>
      </c>
      <c r="I108" s="9">
        <f>SUM(Table1[[#This Row],[Forward primer mismatch]:[Reverse primer mismatch]])</f>
        <v>20</v>
      </c>
      <c r="J108" s="10">
        <f>Table1[[#This Row],[Total mismatch]]/72*100</f>
        <v>27.777777777777779</v>
      </c>
    </row>
    <row r="109" spans="1:10" x14ac:dyDescent="0.35">
      <c r="A109" s="7" t="s">
        <v>96</v>
      </c>
      <c r="B109" s="5" t="s">
        <v>234</v>
      </c>
      <c r="C109" s="5">
        <v>666</v>
      </c>
      <c r="D109" s="5"/>
      <c r="E109" s="5"/>
      <c r="F109" s="9">
        <v>3</v>
      </c>
      <c r="G109" s="9">
        <v>9</v>
      </c>
      <c r="H109" s="9">
        <v>3</v>
      </c>
      <c r="I109" s="9">
        <f>SUM(Table1[[#This Row],[Forward primer mismatch]:[Reverse primer mismatch]])</f>
        <v>15</v>
      </c>
      <c r="J109" s="10">
        <f>Table1[[#This Row],[Total mismatch]]/72*100</f>
        <v>20.833333333333336</v>
      </c>
    </row>
    <row r="110" spans="1:10" x14ac:dyDescent="0.35">
      <c r="A110" s="7" t="s">
        <v>97</v>
      </c>
      <c r="B110" s="5" t="s">
        <v>235</v>
      </c>
      <c r="C110" s="5">
        <v>666</v>
      </c>
      <c r="D110" s="5"/>
      <c r="E110" s="5"/>
      <c r="F110" s="9">
        <v>4</v>
      </c>
      <c r="G110" s="9">
        <v>9</v>
      </c>
      <c r="H110" s="9">
        <v>6</v>
      </c>
      <c r="I110" s="9">
        <f>SUM(Table1[[#This Row],[Forward primer mismatch]:[Reverse primer mismatch]])</f>
        <v>19</v>
      </c>
      <c r="J110" s="10">
        <f>Table1[[#This Row],[Total mismatch]]/72*100</f>
        <v>26.388888888888889</v>
      </c>
    </row>
    <row r="111" spans="1:10" x14ac:dyDescent="0.35">
      <c r="A111" s="7" t="s">
        <v>98</v>
      </c>
      <c r="B111" s="5" t="s">
        <v>236</v>
      </c>
      <c r="C111" s="5">
        <v>666</v>
      </c>
      <c r="D111" s="5"/>
      <c r="E111" s="5"/>
      <c r="F111" s="9">
        <v>4</v>
      </c>
      <c r="G111" s="9">
        <v>9</v>
      </c>
      <c r="H111" s="9">
        <v>8</v>
      </c>
      <c r="I111" s="9">
        <f>SUM(Table1[[#This Row],[Forward primer mismatch]:[Reverse primer mismatch]])</f>
        <v>21</v>
      </c>
      <c r="J111" s="10">
        <f>Table1[[#This Row],[Total mismatch]]/72*100</f>
        <v>29.166666666666668</v>
      </c>
    </row>
    <row r="112" spans="1:10" x14ac:dyDescent="0.35">
      <c r="A112" s="7" t="s">
        <v>99</v>
      </c>
      <c r="B112" s="5" t="s">
        <v>237</v>
      </c>
      <c r="C112" s="5">
        <v>666</v>
      </c>
      <c r="D112" s="5"/>
      <c r="E112" s="5"/>
      <c r="F112" s="9">
        <v>3</v>
      </c>
      <c r="G112" s="9">
        <v>8</v>
      </c>
      <c r="H112" s="9">
        <v>3</v>
      </c>
      <c r="I112" s="9">
        <f>SUM(Table1[[#This Row],[Forward primer mismatch]:[Reverse primer mismatch]])</f>
        <v>14</v>
      </c>
      <c r="J112" s="10">
        <f>Table1[[#This Row],[Total mismatch]]/72*100</f>
        <v>19.444444444444446</v>
      </c>
    </row>
    <row r="113" spans="1:13" x14ac:dyDescent="0.35">
      <c r="A113" s="7" t="s">
        <v>100</v>
      </c>
      <c r="B113" s="5" t="s">
        <v>238</v>
      </c>
      <c r="C113" s="5">
        <v>666</v>
      </c>
      <c r="D113" s="5"/>
      <c r="E113" s="5"/>
      <c r="F113" s="9">
        <v>5</v>
      </c>
      <c r="G113" s="9">
        <v>9</v>
      </c>
      <c r="H113" s="9">
        <v>4</v>
      </c>
      <c r="I113" s="9">
        <f>SUM(Table1[[#This Row],[Forward primer mismatch]:[Reverse primer mismatch]])</f>
        <v>18</v>
      </c>
      <c r="J113" s="10">
        <f>Table1[[#This Row],[Total mismatch]]/72*100</f>
        <v>25</v>
      </c>
    </row>
    <row r="114" spans="1:13" x14ac:dyDescent="0.35">
      <c r="A114" s="7" t="s">
        <v>101</v>
      </c>
      <c r="B114" s="5" t="s">
        <v>239</v>
      </c>
      <c r="C114" s="5">
        <v>666</v>
      </c>
      <c r="D114" s="5"/>
      <c r="E114" s="5"/>
      <c r="F114" s="9">
        <v>5</v>
      </c>
      <c r="G114" s="9">
        <v>8</v>
      </c>
      <c r="H114" s="9">
        <v>4</v>
      </c>
      <c r="I114" s="9">
        <f>SUM(Table1[[#This Row],[Forward primer mismatch]:[Reverse primer mismatch]])</f>
        <v>17</v>
      </c>
      <c r="J114" s="10">
        <f>Table1[[#This Row],[Total mismatch]]/72*100</f>
        <v>23.611111111111111</v>
      </c>
    </row>
    <row r="115" spans="1:13" x14ac:dyDescent="0.35">
      <c r="A115" s="7" t="s">
        <v>102</v>
      </c>
      <c r="B115" s="5" t="s">
        <v>240</v>
      </c>
      <c r="C115" s="5">
        <v>666</v>
      </c>
      <c r="D115" s="5"/>
      <c r="E115" s="5"/>
      <c r="F115" s="9">
        <v>4</v>
      </c>
      <c r="G115" s="9">
        <v>7</v>
      </c>
      <c r="H115" s="9">
        <v>3</v>
      </c>
      <c r="I115" s="9">
        <f>SUM(Table1[[#This Row],[Forward primer mismatch]:[Reverse primer mismatch]])</f>
        <v>14</v>
      </c>
      <c r="J115" s="10">
        <f>Table1[[#This Row],[Total mismatch]]/72*100</f>
        <v>19.444444444444446</v>
      </c>
    </row>
    <row r="116" spans="1:13" x14ac:dyDescent="0.35">
      <c r="A116" s="7" t="s">
        <v>103</v>
      </c>
      <c r="B116" s="5" t="s">
        <v>241</v>
      </c>
      <c r="C116" s="5">
        <v>666</v>
      </c>
      <c r="D116" s="5"/>
      <c r="E116" s="5"/>
      <c r="F116" s="9">
        <v>3</v>
      </c>
      <c r="G116" s="9">
        <v>9</v>
      </c>
      <c r="H116" s="9">
        <v>3</v>
      </c>
      <c r="I116" s="9">
        <f>SUM(Table1[[#This Row],[Forward primer mismatch]:[Reverse primer mismatch]])</f>
        <v>15</v>
      </c>
      <c r="J116" s="10">
        <f>Table1[[#This Row],[Total mismatch]]/72*100</f>
        <v>20.833333333333336</v>
      </c>
    </row>
    <row r="117" spans="1:13" x14ac:dyDescent="0.35">
      <c r="A117" s="7" t="s">
        <v>104</v>
      </c>
      <c r="B117" s="5" t="s">
        <v>242</v>
      </c>
      <c r="C117" s="5">
        <v>666</v>
      </c>
      <c r="D117" s="5"/>
      <c r="E117" s="5"/>
      <c r="F117" s="9">
        <v>3</v>
      </c>
      <c r="G117" s="9">
        <v>8</v>
      </c>
      <c r="H117" s="9">
        <v>5</v>
      </c>
      <c r="I117" s="9">
        <f>SUM(Table1[[#This Row],[Forward primer mismatch]:[Reverse primer mismatch]])</f>
        <v>16</v>
      </c>
      <c r="J117" s="10">
        <f>Table1[[#This Row],[Total mismatch]]/72*100</f>
        <v>22.222222222222221</v>
      </c>
    </row>
    <row r="118" spans="1:13" x14ac:dyDescent="0.35">
      <c r="A118" s="7" t="s">
        <v>105</v>
      </c>
      <c r="B118" s="5" t="s">
        <v>243</v>
      </c>
      <c r="C118" s="5">
        <v>666</v>
      </c>
      <c r="D118" s="5"/>
      <c r="E118" s="5"/>
      <c r="F118" s="9">
        <v>2</v>
      </c>
      <c r="G118" s="9">
        <v>8</v>
      </c>
      <c r="H118" s="9">
        <v>4</v>
      </c>
      <c r="I118" s="9">
        <f>SUM(Table1[[#This Row],[Forward primer mismatch]:[Reverse primer mismatch]])</f>
        <v>14</v>
      </c>
      <c r="J118" s="10">
        <f>Table1[[#This Row],[Total mismatch]]/72*100</f>
        <v>19.444444444444446</v>
      </c>
    </row>
    <row r="119" spans="1:13" x14ac:dyDescent="0.35">
      <c r="A119" s="7" t="s">
        <v>106</v>
      </c>
      <c r="B119" s="5" t="s">
        <v>244</v>
      </c>
      <c r="C119" s="5">
        <v>596</v>
      </c>
      <c r="D119" s="5"/>
      <c r="E119" s="5"/>
      <c r="F119" s="9">
        <v>5</v>
      </c>
      <c r="G119" s="9">
        <v>8</v>
      </c>
      <c r="H119" s="9">
        <v>7</v>
      </c>
      <c r="I119" s="9">
        <f>SUM(Table1[[#This Row],[Forward primer mismatch]:[Reverse primer mismatch]])</f>
        <v>20</v>
      </c>
      <c r="J119" s="10">
        <f>Table1[[#This Row],[Total mismatch]]/72*100</f>
        <v>27.777777777777779</v>
      </c>
    </row>
    <row r="120" spans="1:13" x14ac:dyDescent="0.35">
      <c r="A120" s="7" t="s">
        <v>107</v>
      </c>
      <c r="B120" s="5" t="s">
        <v>245</v>
      </c>
      <c r="C120" s="5">
        <v>596</v>
      </c>
      <c r="D120" s="5"/>
      <c r="E120" s="5"/>
      <c r="F120" s="9">
        <v>5</v>
      </c>
      <c r="G120" s="9">
        <v>8</v>
      </c>
      <c r="H120" s="9">
        <v>7</v>
      </c>
      <c r="I120" s="9">
        <f>SUM(Table1[[#This Row],[Forward primer mismatch]:[Reverse primer mismatch]])</f>
        <v>20</v>
      </c>
      <c r="J120" s="10">
        <f>Table1[[#This Row],[Total mismatch]]/72*100</f>
        <v>27.777777777777779</v>
      </c>
    </row>
    <row r="121" spans="1:13" x14ac:dyDescent="0.35">
      <c r="A121" s="7" t="s">
        <v>108</v>
      </c>
      <c r="B121" s="5" t="s">
        <v>246</v>
      </c>
      <c r="C121" s="5">
        <v>666</v>
      </c>
      <c r="D121" s="5"/>
      <c r="E121" s="5"/>
      <c r="F121" s="9">
        <v>4</v>
      </c>
      <c r="G121" s="9">
        <v>8</v>
      </c>
      <c r="H121" s="9">
        <v>3</v>
      </c>
      <c r="I121" s="9">
        <f>SUM(Table1[[#This Row],[Forward primer mismatch]:[Reverse primer mismatch]])</f>
        <v>15</v>
      </c>
      <c r="J121" s="10">
        <f>Table1[[#This Row],[Total mismatch]]/72*100</f>
        <v>20.833333333333336</v>
      </c>
    </row>
    <row r="122" spans="1:13" x14ac:dyDescent="0.35">
      <c r="A122" s="7" t="s">
        <v>109</v>
      </c>
      <c r="B122" s="5" t="s">
        <v>247</v>
      </c>
      <c r="C122" s="5">
        <v>666</v>
      </c>
      <c r="D122" s="5"/>
      <c r="E122" s="5"/>
      <c r="F122" s="9">
        <v>4</v>
      </c>
      <c r="G122" s="9">
        <v>10</v>
      </c>
      <c r="H122" s="9">
        <v>8</v>
      </c>
      <c r="I122" s="9">
        <f>SUM(Table1[[#This Row],[Forward primer mismatch]:[Reverse primer mismatch]])</f>
        <v>22</v>
      </c>
      <c r="J122" s="10">
        <f>Table1[[#This Row],[Total mismatch]]/72*100</f>
        <v>30.555555555555557</v>
      </c>
    </row>
    <row r="123" spans="1:13" x14ac:dyDescent="0.35">
      <c r="A123" s="7" t="s">
        <v>110</v>
      </c>
      <c r="B123" s="5" t="s">
        <v>248</v>
      </c>
      <c r="C123" s="5">
        <v>666</v>
      </c>
      <c r="D123" s="5"/>
      <c r="E123" s="5"/>
      <c r="F123" s="9">
        <v>3</v>
      </c>
      <c r="G123" s="9">
        <v>8</v>
      </c>
      <c r="H123" s="9">
        <v>5</v>
      </c>
      <c r="I123" s="9">
        <f>SUM(Table1[[#This Row],[Forward primer mismatch]:[Reverse primer mismatch]])</f>
        <v>16</v>
      </c>
      <c r="J123" s="10">
        <f>Table1[[#This Row],[Total mismatch]]/72*100</f>
        <v>22.222222222222221</v>
      </c>
      <c r="L123" s="1"/>
      <c r="M123" s="1"/>
    </row>
    <row r="124" spans="1:13" x14ac:dyDescent="0.35">
      <c r="A124" s="7" t="s">
        <v>111</v>
      </c>
      <c r="B124" s="5" t="s">
        <v>249</v>
      </c>
      <c r="C124" s="5">
        <v>666</v>
      </c>
      <c r="D124" s="5"/>
      <c r="E124" s="5"/>
      <c r="F124" s="9">
        <v>3</v>
      </c>
      <c r="G124" s="9">
        <v>7</v>
      </c>
      <c r="H124" s="9">
        <v>4</v>
      </c>
      <c r="I124" s="9">
        <f>SUM(Table1[[#This Row],[Forward primer mismatch]:[Reverse primer mismatch]])</f>
        <v>14</v>
      </c>
      <c r="J124" s="10">
        <f>Table1[[#This Row],[Total mismatch]]/72*100</f>
        <v>19.444444444444446</v>
      </c>
      <c r="L124" s="1"/>
      <c r="M124" s="1"/>
    </row>
    <row r="125" spans="1:13" x14ac:dyDescent="0.35">
      <c r="A125" s="7" t="s">
        <v>112</v>
      </c>
      <c r="B125" s="5" t="s">
        <v>250</v>
      </c>
      <c r="C125" s="5">
        <v>666</v>
      </c>
      <c r="D125" s="5"/>
      <c r="E125" s="5"/>
      <c r="F125" s="9">
        <v>5</v>
      </c>
      <c r="G125" s="9">
        <v>7</v>
      </c>
      <c r="H125" s="9">
        <v>4</v>
      </c>
      <c r="I125" s="9">
        <f>SUM(Table1[[#This Row],[Forward primer mismatch]:[Reverse primer mismatch]])</f>
        <v>16</v>
      </c>
      <c r="J125" s="10">
        <f>Table1[[#This Row],[Total mismatch]]/72*100</f>
        <v>22.222222222222221</v>
      </c>
      <c r="L125" s="1"/>
      <c r="M125" s="1"/>
    </row>
    <row r="126" spans="1:13" x14ac:dyDescent="0.35">
      <c r="A126" s="7" t="s">
        <v>113</v>
      </c>
      <c r="B126" s="5" t="s">
        <v>251</v>
      </c>
      <c r="C126" s="5">
        <v>666</v>
      </c>
      <c r="D126" s="5"/>
      <c r="E126" s="5"/>
      <c r="F126" s="9">
        <v>3</v>
      </c>
      <c r="G126" s="9">
        <v>7</v>
      </c>
      <c r="H126" s="9">
        <v>6</v>
      </c>
      <c r="I126" s="9">
        <f>SUM(Table1[[#This Row],[Forward primer mismatch]:[Reverse primer mismatch]])</f>
        <v>16</v>
      </c>
      <c r="J126" s="10">
        <f>Table1[[#This Row],[Total mismatch]]/72*100</f>
        <v>22.222222222222221</v>
      </c>
      <c r="L126" s="1"/>
      <c r="M126" s="1"/>
    </row>
    <row r="127" spans="1:13" x14ac:dyDescent="0.35">
      <c r="A127" s="7" t="s">
        <v>114</v>
      </c>
      <c r="B127" s="5" t="s">
        <v>252</v>
      </c>
      <c r="C127" s="5">
        <v>666</v>
      </c>
      <c r="D127" s="5"/>
      <c r="E127" s="5"/>
      <c r="F127" s="9">
        <v>4</v>
      </c>
      <c r="G127" s="9">
        <v>5</v>
      </c>
      <c r="H127" s="9">
        <v>6</v>
      </c>
      <c r="I127" s="9">
        <f>SUM(Table1[[#This Row],[Forward primer mismatch]:[Reverse primer mismatch]])</f>
        <v>15</v>
      </c>
      <c r="J127" s="10">
        <f>Table1[[#This Row],[Total mismatch]]/72*100</f>
        <v>20.833333333333336</v>
      </c>
      <c r="L127" s="1"/>
      <c r="M127" s="1"/>
    </row>
    <row r="128" spans="1:13" x14ac:dyDescent="0.35">
      <c r="A128" s="7" t="s">
        <v>115</v>
      </c>
      <c r="B128" s="5" t="s">
        <v>253</v>
      </c>
      <c r="C128" s="5">
        <v>666</v>
      </c>
      <c r="D128" s="5"/>
      <c r="E128" s="5"/>
      <c r="F128" s="9">
        <v>2</v>
      </c>
      <c r="G128" s="9">
        <v>8</v>
      </c>
      <c r="H128" s="9">
        <v>6</v>
      </c>
      <c r="I128" s="9">
        <f>SUM(Table1[[#This Row],[Forward primer mismatch]:[Reverse primer mismatch]])</f>
        <v>16</v>
      </c>
      <c r="J128" s="10">
        <f>Table1[[#This Row],[Total mismatch]]/72*100</f>
        <v>22.222222222222221</v>
      </c>
      <c r="L128" s="1"/>
      <c r="M128" s="1"/>
    </row>
    <row r="129" spans="1:13" x14ac:dyDescent="0.35">
      <c r="A129" s="7" t="s">
        <v>116</v>
      </c>
      <c r="B129" s="5" t="s">
        <v>312</v>
      </c>
      <c r="C129" s="5">
        <v>666</v>
      </c>
      <c r="D129" s="5"/>
      <c r="E129" s="5"/>
      <c r="F129" s="9">
        <v>2</v>
      </c>
      <c r="G129" s="9">
        <v>11</v>
      </c>
      <c r="H129" s="9">
        <v>4</v>
      </c>
      <c r="I129" s="9">
        <f>SUM(Table1[[#This Row],[Forward primer mismatch]:[Reverse primer mismatch]])</f>
        <v>17</v>
      </c>
      <c r="J129" s="10">
        <f>Table1[[#This Row],[Total mismatch]]/72*100</f>
        <v>23.611111111111111</v>
      </c>
      <c r="L129" s="1"/>
      <c r="M129" s="1"/>
    </row>
    <row r="130" spans="1:13" x14ac:dyDescent="0.35">
      <c r="A130" s="7" t="s">
        <v>117</v>
      </c>
      <c r="B130" s="5" t="s">
        <v>254</v>
      </c>
      <c r="C130" s="5">
        <v>666</v>
      </c>
      <c r="D130" s="5"/>
      <c r="E130" s="5"/>
      <c r="F130" s="9">
        <v>4</v>
      </c>
      <c r="G130" s="9">
        <v>8</v>
      </c>
      <c r="H130" s="9">
        <v>4</v>
      </c>
      <c r="I130" s="9">
        <f>SUM(Table1[[#This Row],[Forward primer mismatch]:[Reverse primer mismatch]])</f>
        <v>16</v>
      </c>
      <c r="J130" s="10">
        <f>Table1[[#This Row],[Total mismatch]]/72*100</f>
        <v>22.222222222222221</v>
      </c>
      <c r="L130" s="1"/>
      <c r="M130" s="1"/>
    </row>
    <row r="131" spans="1:13" x14ac:dyDescent="0.35">
      <c r="A131" s="7" t="s">
        <v>118</v>
      </c>
      <c r="B131" s="5" t="s">
        <v>255</v>
      </c>
      <c r="C131" s="5">
        <v>666</v>
      </c>
      <c r="D131" s="5"/>
      <c r="E131" s="5"/>
      <c r="F131" s="9">
        <v>4</v>
      </c>
      <c r="G131" s="9">
        <v>7</v>
      </c>
      <c r="H131" s="9">
        <v>6</v>
      </c>
      <c r="I131" s="9">
        <f>SUM(Table1[[#This Row],[Forward primer mismatch]:[Reverse primer mismatch]])</f>
        <v>17</v>
      </c>
      <c r="J131" s="10">
        <f>Table1[[#This Row],[Total mismatch]]/72*100</f>
        <v>23.611111111111111</v>
      </c>
      <c r="L131" s="1"/>
      <c r="M131" s="1"/>
    </row>
    <row r="132" spans="1:13" x14ac:dyDescent="0.35">
      <c r="A132" s="7" t="s">
        <v>119</v>
      </c>
      <c r="B132" s="5" t="s">
        <v>313</v>
      </c>
      <c r="C132" s="5">
        <v>666</v>
      </c>
      <c r="D132" s="5"/>
      <c r="E132" s="5"/>
      <c r="F132" s="9">
        <v>3</v>
      </c>
      <c r="G132" s="9">
        <v>8</v>
      </c>
      <c r="H132" s="9">
        <v>5</v>
      </c>
      <c r="I132" s="9">
        <f>SUM(Table1[[#This Row],[Forward primer mismatch]:[Reverse primer mismatch]])</f>
        <v>16</v>
      </c>
      <c r="J132" s="10">
        <f>Table1[[#This Row],[Total mismatch]]/72*100</f>
        <v>22.222222222222221</v>
      </c>
      <c r="L132" s="1"/>
      <c r="M132" s="1"/>
    </row>
    <row r="133" spans="1:13" x14ac:dyDescent="0.35">
      <c r="A133" s="7" t="s">
        <v>120</v>
      </c>
      <c r="B133" s="5" t="s">
        <v>256</v>
      </c>
      <c r="C133" s="5">
        <v>666</v>
      </c>
      <c r="D133" s="5"/>
      <c r="E133" s="5"/>
      <c r="F133" s="9">
        <v>3</v>
      </c>
      <c r="G133" s="9">
        <v>6</v>
      </c>
      <c r="H133" s="9">
        <v>5</v>
      </c>
      <c r="I133" s="9">
        <f>SUM(Table1[[#This Row],[Forward primer mismatch]:[Reverse primer mismatch]])</f>
        <v>14</v>
      </c>
      <c r="J133" s="10">
        <f>Table1[[#This Row],[Total mismatch]]/72*100</f>
        <v>19.444444444444446</v>
      </c>
    </row>
    <row r="134" spans="1:13" x14ac:dyDescent="0.35">
      <c r="A134" s="7" t="s">
        <v>121</v>
      </c>
      <c r="B134" s="5" t="s">
        <v>314</v>
      </c>
      <c r="C134" s="5">
        <v>638</v>
      </c>
      <c r="D134" s="5"/>
      <c r="E134" s="5"/>
      <c r="F134" s="9">
        <v>4</v>
      </c>
      <c r="G134" s="9">
        <v>9</v>
      </c>
      <c r="H134" s="9">
        <v>2</v>
      </c>
      <c r="I134" s="9">
        <f>SUM(Table1[[#This Row],[Forward primer mismatch]:[Reverse primer mismatch]])</f>
        <v>15</v>
      </c>
      <c r="J134" s="10">
        <f>Table1[[#This Row],[Total mismatch]]/72*100</f>
        <v>20.833333333333336</v>
      </c>
    </row>
    <row r="135" spans="1:13" x14ac:dyDescent="0.35">
      <c r="A135" s="7" t="s">
        <v>122</v>
      </c>
      <c r="B135" s="5" t="s">
        <v>257</v>
      </c>
      <c r="C135" s="5">
        <v>658</v>
      </c>
      <c r="D135" s="5"/>
      <c r="E135" s="5" t="s">
        <v>339</v>
      </c>
      <c r="F135" s="9">
        <v>2</v>
      </c>
      <c r="G135" s="9">
        <v>7</v>
      </c>
      <c r="H135" s="9">
        <v>4</v>
      </c>
      <c r="I135" s="9">
        <f>SUM(Table1[[#This Row],[Forward primer mismatch]:[Reverse primer mismatch]])</f>
        <v>13</v>
      </c>
      <c r="J135" s="10">
        <f>Table1[[#This Row],[Total mismatch]]/72*100</f>
        <v>18.055555555555554</v>
      </c>
    </row>
    <row r="136" spans="1:13" x14ac:dyDescent="0.35">
      <c r="A136" s="7" t="s">
        <v>123</v>
      </c>
      <c r="B136" s="5" t="s">
        <v>258</v>
      </c>
      <c r="C136" s="5">
        <v>645</v>
      </c>
      <c r="D136" s="5"/>
      <c r="E136" s="5"/>
      <c r="F136" s="9">
        <v>4</v>
      </c>
      <c r="G136" s="9">
        <v>10</v>
      </c>
      <c r="H136" s="9">
        <v>5</v>
      </c>
      <c r="I136" s="9">
        <f>SUM(Table1[[#This Row],[Forward primer mismatch]:[Reverse primer mismatch]])</f>
        <v>19</v>
      </c>
      <c r="J136" s="10">
        <f>Table1[[#This Row],[Total mismatch]]/72*100</f>
        <v>26.388888888888889</v>
      </c>
    </row>
    <row r="137" spans="1:13" x14ac:dyDescent="0.35">
      <c r="A137" s="7" t="s">
        <v>124</v>
      </c>
      <c r="B137" s="5" t="s">
        <v>259</v>
      </c>
      <c r="C137" s="5">
        <v>711</v>
      </c>
      <c r="D137" s="5"/>
      <c r="E137" s="5"/>
      <c r="F137" s="9">
        <v>4</v>
      </c>
      <c r="G137" s="9">
        <v>11</v>
      </c>
      <c r="H137" s="9">
        <v>7</v>
      </c>
      <c r="I137" s="9">
        <f>SUM(Table1[[#This Row],[Forward primer mismatch]:[Reverse primer mismatch]])</f>
        <v>22</v>
      </c>
      <c r="J137" s="10">
        <f>Table1[[#This Row],[Total mismatch]]/72*100</f>
        <v>30.555555555555557</v>
      </c>
    </row>
    <row r="138" spans="1:13" x14ac:dyDescent="0.35">
      <c r="A138" s="7" t="s">
        <v>125</v>
      </c>
      <c r="B138" s="5" t="s">
        <v>260</v>
      </c>
      <c r="C138" s="5">
        <v>645</v>
      </c>
      <c r="D138" s="5"/>
      <c r="E138" s="5"/>
      <c r="F138" s="9">
        <v>6</v>
      </c>
      <c r="G138" s="9">
        <v>10</v>
      </c>
      <c r="H138" s="9">
        <v>4</v>
      </c>
      <c r="I138" s="9">
        <f>SUM(Table1[[#This Row],[Forward primer mismatch]:[Reverse primer mismatch]])</f>
        <v>20</v>
      </c>
      <c r="J138" s="10">
        <f>Table1[[#This Row],[Total mismatch]]/72*100</f>
        <v>27.777777777777779</v>
      </c>
    </row>
    <row r="139" spans="1:13" x14ac:dyDescent="0.35">
      <c r="A139" s="7" t="s">
        <v>126</v>
      </c>
      <c r="B139" s="5" t="s">
        <v>315</v>
      </c>
      <c r="C139" s="5">
        <v>692</v>
      </c>
      <c r="D139" s="5"/>
      <c r="E139" s="5"/>
      <c r="F139" s="9">
        <v>4</v>
      </c>
      <c r="G139" s="9">
        <v>9</v>
      </c>
      <c r="H139" s="9">
        <v>4</v>
      </c>
      <c r="I139" s="9">
        <f>SUM(Table1[[#This Row],[Forward primer mismatch]:[Reverse primer mismatch]])</f>
        <v>17</v>
      </c>
      <c r="J139" s="10">
        <f>Table1[[#This Row],[Total mismatch]]/72*100</f>
        <v>23.611111111111111</v>
      </c>
    </row>
    <row r="140" spans="1:13" x14ac:dyDescent="0.35">
      <c r="A140" s="7" t="s">
        <v>282</v>
      </c>
      <c r="B140" s="5" t="s">
        <v>283</v>
      </c>
      <c r="C140" s="8">
        <v>1118</v>
      </c>
      <c r="D140" s="5"/>
      <c r="E140" s="5" t="s">
        <v>339</v>
      </c>
      <c r="F140" s="9">
        <v>1</v>
      </c>
      <c r="G140" s="9">
        <v>5</v>
      </c>
      <c r="H140" s="9">
        <v>5</v>
      </c>
      <c r="I140" s="9">
        <f>SUM(Table1[[#This Row],[Forward primer mismatch]:[Reverse primer mismatch]])</f>
        <v>11</v>
      </c>
      <c r="J140" s="10">
        <f>Table1[[#This Row],[Total mismatch]]/72*100</f>
        <v>15.277777777777779</v>
      </c>
    </row>
    <row r="141" spans="1:13" x14ac:dyDescent="0.35">
      <c r="A141" s="7" t="s">
        <v>127</v>
      </c>
      <c r="B141" s="5" t="s">
        <v>261</v>
      </c>
      <c r="C141" s="5">
        <v>658</v>
      </c>
      <c r="D141" s="5" t="s">
        <v>298</v>
      </c>
      <c r="E141" s="5"/>
      <c r="F141" s="9">
        <v>4</v>
      </c>
      <c r="G141" s="9">
        <v>6</v>
      </c>
      <c r="H141" s="9">
        <v>6</v>
      </c>
      <c r="I141" s="9">
        <f>SUM(Table1[[#This Row],[Forward primer mismatch]:[Reverse primer mismatch]])</f>
        <v>16</v>
      </c>
      <c r="J141" s="10">
        <f>Table1[[#This Row],[Total mismatch]]/72*100</f>
        <v>22.222222222222221</v>
      </c>
    </row>
    <row r="142" spans="1:13" x14ac:dyDescent="0.35">
      <c r="A142" s="7" t="s">
        <v>128</v>
      </c>
      <c r="B142" s="5" t="s">
        <v>262</v>
      </c>
      <c r="C142" s="5">
        <v>618</v>
      </c>
      <c r="D142" s="5" t="s">
        <v>299</v>
      </c>
      <c r="E142" s="5" t="s">
        <v>339</v>
      </c>
      <c r="F142" s="9">
        <v>2</v>
      </c>
      <c r="G142" s="9">
        <v>5</v>
      </c>
      <c r="H142" s="9">
        <v>6</v>
      </c>
      <c r="I142" s="9">
        <f>SUM(Table1[[#This Row],[Forward primer mismatch]:[Reverse primer mismatch]])</f>
        <v>13</v>
      </c>
      <c r="J142" s="10">
        <f>Table1[[#This Row],[Total mismatch]]/72*100</f>
        <v>18.055555555555554</v>
      </c>
    </row>
    <row r="143" spans="1:13" x14ac:dyDescent="0.35">
      <c r="A143" s="7" t="s">
        <v>129</v>
      </c>
      <c r="B143" s="5" t="s">
        <v>263</v>
      </c>
      <c r="C143" s="5">
        <v>643</v>
      </c>
      <c r="D143" s="5" t="s">
        <v>298</v>
      </c>
      <c r="E143" s="5"/>
      <c r="F143" s="9">
        <v>4</v>
      </c>
      <c r="G143" s="9">
        <v>7</v>
      </c>
      <c r="H143" s="9">
        <v>6</v>
      </c>
      <c r="I143" s="9">
        <f>SUM(Table1[[#This Row],[Forward primer mismatch]:[Reverse primer mismatch]])</f>
        <v>17</v>
      </c>
      <c r="J143" s="10">
        <f>Table1[[#This Row],[Total mismatch]]/72*100</f>
        <v>23.611111111111111</v>
      </c>
    </row>
    <row r="144" spans="1:13" x14ac:dyDescent="0.35">
      <c r="A144" s="7" t="s">
        <v>130</v>
      </c>
      <c r="B144" s="5" t="s">
        <v>264</v>
      </c>
      <c r="C144" s="5">
        <v>666</v>
      </c>
      <c r="D144" s="5" t="s">
        <v>298</v>
      </c>
      <c r="E144" s="5"/>
      <c r="F144" s="9">
        <v>2</v>
      </c>
      <c r="G144" s="9">
        <v>5</v>
      </c>
      <c r="H144" s="9">
        <v>6</v>
      </c>
      <c r="I144" s="9">
        <f>SUM(Table1[[#This Row],[Forward primer mismatch]:[Reverse primer mismatch]])</f>
        <v>13</v>
      </c>
      <c r="J144" s="10">
        <f>Table1[[#This Row],[Total mismatch]]/72*100</f>
        <v>18.055555555555554</v>
      </c>
    </row>
    <row r="145" spans="1:10" x14ac:dyDescent="0.35">
      <c r="A145" s="7" t="s">
        <v>131</v>
      </c>
      <c r="B145" s="5" t="s">
        <v>316</v>
      </c>
      <c r="C145" s="5">
        <v>673</v>
      </c>
      <c r="D145" s="5" t="s">
        <v>298</v>
      </c>
      <c r="E145" s="5"/>
      <c r="F145" s="9">
        <v>3</v>
      </c>
      <c r="G145" s="9">
        <v>6</v>
      </c>
      <c r="H145" s="9">
        <v>6</v>
      </c>
      <c r="I145" s="9">
        <f>SUM(Table1[[#This Row],[Forward primer mismatch]:[Reverse primer mismatch]])</f>
        <v>15</v>
      </c>
      <c r="J145" s="10">
        <f>Table1[[#This Row],[Total mismatch]]/72*100</f>
        <v>20.833333333333336</v>
      </c>
    </row>
    <row r="146" spans="1:10" x14ac:dyDescent="0.35">
      <c r="A146" s="7" t="s">
        <v>132</v>
      </c>
      <c r="B146" s="5" t="s">
        <v>265</v>
      </c>
      <c r="C146" s="5">
        <v>666</v>
      </c>
      <c r="D146" s="5"/>
      <c r="E146" s="5"/>
      <c r="F146" s="9">
        <v>4</v>
      </c>
      <c r="G146" s="9">
        <v>6</v>
      </c>
      <c r="H146" s="9">
        <v>2</v>
      </c>
      <c r="I146" s="9">
        <f>SUM(Table1[[#This Row],[Forward primer mismatch]:[Reverse primer mismatch]])</f>
        <v>12</v>
      </c>
      <c r="J146" s="10">
        <f>Table1[[#This Row],[Total mismatch]]/72*100</f>
        <v>16.666666666666664</v>
      </c>
    </row>
    <row r="147" spans="1:10" x14ac:dyDescent="0.35">
      <c r="A147" s="11" t="s">
        <v>133</v>
      </c>
      <c r="B147" s="12" t="s">
        <v>266</v>
      </c>
      <c r="C147" s="12">
        <v>691</v>
      </c>
      <c r="D147" s="12" t="s">
        <v>298</v>
      </c>
      <c r="E147" s="12"/>
      <c r="F147" s="13">
        <v>5</v>
      </c>
      <c r="G147" s="13">
        <v>5</v>
      </c>
      <c r="H147" s="13" t="s">
        <v>290</v>
      </c>
      <c r="I147" s="13">
        <f>SUM(Table1[[#This Row],[Forward primer mismatch]:[Reverse primer mismatch]])</f>
        <v>10</v>
      </c>
      <c r="J147" s="14">
        <f>Table1[[#This Row],[Total mismatch]]/47*100</f>
        <v>21.276595744680851</v>
      </c>
    </row>
    <row r="148" spans="1:10" x14ac:dyDescent="0.35">
      <c r="A148" s="11" t="s">
        <v>134</v>
      </c>
      <c r="B148" s="12" t="s">
        <v>267</v>
      </c>
      <c r="C148" s="12">
        <v>646</v>
      </c>
      <c r="D148" s="12" t="s">
        <v>336</v>
      </c>
      <c r="E148" s="12"/>
      <c r="F148" s="13">
        <v>4</v>
      </c>
      <c r="G148" s="13">
        <v>8</v>
      </c>
      <c r="H148" s="13" t="s">
        <v>290</v>
      </c>
      <c r="I148" s="13">
        <f>SUM(Table1[[#This Row],[Forward primer mismatch]:[Reverse primer mismatch]])</f>
        <v>12</v>
      </c>
      <c r="J148" s="14">
        <f>Table1[[#This Row],[Total mismatch]]/47*100</f>
        <v>25.531914893617021</v>
      </c>
    </row>
    <row r="149" spans="1:10" x14ac:dyDescent="0.35">
      <c r="A149" s="11" t="s">
        <v>135</v>
      </c>
      <c r="B149" s="12" t="s">
        <v>268</v>
      </c>
      <c r="C149" s="12">
        <v>687</v>
      </c>
      <c r="D149" s="12"/>
      <c r="E149" s="12"/>
      <c r="F149" s="13">
        <v>6</v>
      </c>
      <c r="G149" s="13">
        <v>8</v>
      </c>
      <c r="H149" s="13" t="s">
        <v>290</v>
      </c>
      <c r="I149" s="13">
        <f>SUM(Table1[[#This Row],[Forward primer mismatch]:[Reverse primer mismatch]])</f>
        <v>14</v>
      </c>
      <c r="J149" s="14">
        <f>Table1[[#This Row],[Total mismatch]]/47*100</f>
        <v>29.787234042553191</v>
      </c>
    </row>
    <row r="150" spans="1:10" x14ac:dyDescent="0.35">
      <c r="A150" s="11" t="s">
        <v>136</v>
      </c>
      <c r="B150" s="12" t="s">
        <v>269</v>
      </c>
      <c r="C150" s="12">
        <v>681</v>
      </c>
      <c r="D150" s="12"/>
      <c r="E150" s="12"/>
      <c r="F150" s="13">
        <v>7</v>
      </c>
      <c r="G150" s="13">
        <v>9</v>
      </c>
      <c r="H150" s="13" t="s">
        <v>290</v>
      </c>
      <c r="I150" s="13">
        <f>SUM(Table1[[#This Row],[Forward primer mismatch]:[Reverse primer mismatch]])</f>
        <v>16</v>
      </c>
      <c r="J150" s="14">
        <f>Table1[[#This Row],[Total mismatch]]/47*100</f>
        <v>34.042553191489361</v>
      </c>
    </row>
    <row r="151" spans="1:10" x14ac:dyDescent="0.35">
      <c r="A151" s="11" t="s">
        <v>137</v>
      </c>
      <c r="B151" s="12" t="s">
        <v>270</v>
      </c>
      <c r="C151" s="12">
        <v>666</v>
      </c>
      <c r="D151" s="12"/>
      <c r="E151" s="12"/>
      <c r="F151" s="13">
        <v>1</v>
      </c>
      <c r="G151" s="13">
        <v>8</v>
      </c>
      <c r="H151" s="13" t="s">
        <v>290</v>
      </c>
      <c r="I151" s="13">
        <f>SUM(Table1[[#This Row],[Forward primer mismatch]:[Reverse primer mismatch]])</f>
        <v>9</v>
      </c>
      <c r="J151" s="14">
        <f>Table1[[#This Row],[Total mismatch]]/47*100</f>
        <v>19.148936170212767</v>
      </c>
    </row>
    <row r="152" spans="1:10" x14ac:dyDescent="0.35">
      <c r="A152" s="11" t="s">
        <v>138</v>
      </c>
      <c r="B152" s="12" t="s">
        <v>271</v>
      </c>
      <c r="C152" s="12">
        <v>600</v>
      </c>
      <c r="D152" s="12"/>
      <c r="E152" s="12"/>
      <c r="F152" s="13">
        <v>6</v>
      </c>
      <c r="G152" s="13">
        <v>10</v>
      </c>
      <c r="H152" s="13" t="s">
        <v>290</v>
      </c>
      <c r="I152" s="13">
        <f>SUM(Table1[[#This Row],[Forward primer mismatch]:[Reverse primer mismatch]])</f>
        <v>16</v>
      </c>
      <c r="J152" s="14">
        <f>Table1[[#This Row],[Total mismatch]]/47*100</f>
        <v>34.042553191489361</v>
      </c>
    </row>
    <row r="153" spans="1:10" x14ac:dyDescent="0.35">
      <c r="A153" s="11" t="s">
        <v>139</v>
      </c>
      <c r="B153" s="12" t="s">
        <v>272</v>
      </c>
      <c r="C153" s="12">
        <v>664</v>
      </c>
      <c r="D153" s="12"/>
      <c r="E153" s="12"/>
      <c r="F153" s="13">
        <v>3</v>
      </c>
      <c r="G153" s="13">
        <v>10</v>
      </c>
      <c r="H153" s="13" t="s">
        <v>290</v>
      </c>
      <c r="I153" s="13">
        <f>SUM(Table1[[#This Row],[Forward primer mismatch]:[Reverse primer mismatch]])</f>
        <v>13</v>
      </c>
      <c r="J153" s="14">
        <f>Table1[[#This Row],[Total mismatch]]/47*100</f>
        <v>27.659574468085108</v>
      </c>
    </row>
    <row r="154" spans="1:10" x14ac:dyDescent="0.35">
      <c r="A154" s="7">
        <v>5626916</v>
      </c>
      <c r="B154" s="5" t="s">
        <v>287</v>
      </c>
      <c r="C154" s="8">
        <v>1537</v>
      </c>
      <c r="D154" s="5"/>
      <c r="E154" s="5" t="s">
        <v>338</v>
      </c>
      <c r="F154" s="9" t="s">
        <v>291</v>
      </c>
      <c r="G154" s="9" t="s">
        <v>291</v>
      </c>
      <c r="H154" s="9" t="s">
        <v>291</v>
      </c>
      <c r="I154" s="9" t="s">
        <v>291</v>
      </c>
      <c r="J154" s="10" t="s">
        <v>291</v>
      </c>
    </row>
    <row r="155" spans="1:10" x14ac:dyDescent="0.35">
      <c r="A155" s="11" t="s">
        <v>140</v>
      </c>
      <c r="B155" s="12" t="s">
        <v>317</v>
      </c>
      <c r="C155" s="12">
        <v>666</v>
      </c>
      <c r="D155" s="12"/>
      <c r="E155" s="12"/>
      <c r="F155" s="13">
        <v>6</v>
      </c>
      <c r="G155" s="13">
        <v>6</v>
      </c>
      <c r="H155" s="13" t="s">
        <v>290</v>
      </c>
      <c r="I155" s="13">
        <f>SUM(Table1[[#This Row],[Forward primer mismatch]:[Reverse primer mismatch]])</f>
        <v>12</v>
      </c>
      <c r="J155" s="14">
        <f>Table1[[#This Row],[Total mismatch]]/47*100</f>
        <v>25.531914893617021</v>
      </c>
    </row>
    <row r="156" spans="1:10" x14ac:dyDescent="0.35">
      <c r="A156" s="11" t="s">
        <v>141</v>
      </c>
      <c r="B156" s="12" t="s">
        <v>273</v>
      </c>
      <c r="C156" s="12">
        <v>645</v>
      </c>
      <c r="D156" s="12"/>
      <c r="E156" s="12" t="s">
        <v>339</v>
      </c>
      <c r="F156" s="13">
        <v>2</v>
      </c>
      <c r="G156" s="13">
        <v>5</v>
      </c>
      <c r="H156" s="13" t="s">
        <v>290</v>
      </c>
      <c r="I156" s="13">
        <f>SUM(Table1[[#This Row],[Forward primer mismatch]:[Reverse primer mismatch]])</f>
        <v>7</v>
      </c>
      <c r="J156" s="14">
        <f>Table1[[#This Row],[Total mismatch]]/47*100</f>
        <v>14.893617021276595</v>
      </c>
    </row>
    <row r="157" spans="1:10" x14ac:dyDescent="0.35">
      <c r="A157" s="11" t="s">
        <v>142</v>
      </c>
      <c r="B157" s="12" t="s">
        <v>318</v>
      </c>
      <c r="C157" s="12">
        <v>646</v>
      </c>
      <c r="D157" s="12"/>
      <c r="E157" s="12"/>
      <c r="F157" s="13">
        <v>6</v>
      </c>
      <c r="G157" s="13">
        <v>8</v>
      </c>
      <c r="H157" s="13" t="s">
        <v>290</v>
      </c>
      <c r="I157" s="13">
        <f>SUM(Table1[[#This Row],[Forward primer mismatch]:[Reverse primer mismatch]])</f>
        <v>14</v>
      </c>
      <c r="J157" s="14">
        <f>Table1[[#This Row],[Total mismatch]]/47*100</f>
        <v>29.787234042553191</v>
      </c>
    </row>
    <row r="158" spans="1:10" x14ac:dyDescent="0.35">
      <c r="A158" s="11" t="s">
        <v>143</v>
      </c>
      <c r="B158" s="12" t="s">
        <v>319</v>
      </c>
      <c r="C158" s="12">
        <v>646</v>
      </c>
      <c r="D158" s="12"/>
      <c r="E158" s="12"/>
      <c r="F158" s="13">
        <v>4</v>
      </c>
      <c r="G158" s="13">
        <v>9</v>
      </c>
      <c r="H158" s="13" t="s">
        <v>290</v>
      </c>
      <c r="I158" s="13">
        <f>SUM(Table1[[#This Row],[Forward primer mismatch]:[Reverse primer mismatch]])</f>
        <v>13</v>
      </c>
      <c r="J158" s="14">
        <f>Table1[[#This Row],[Total mismatch]]/47*100</f>
        <v>27.659574468085108</v>
      </c>
    </row>
    <row r="159" spans="1:10" x14ac:dyDescent="0.35">
      <c r="A159" s="11" t="s">
        <v>144</v>
      </c>
      <c r="B159" s="12" t="s">
        <v>274</v>
      </c>
      <c r="C159" s="12">
        <v>681</v>
      </c>
      <c r="D159" s="12"/>
      <c r="E159" s="12"/>
      <c r="F159" s="13">
        <v>5</v>
      </c>
      <c r="G159" s="13">
        <v>8</v>
      </c>
      <c r="H159" s="13" t="s">
        <v>290</v>
      </c>
      <c r="I159" s="13">
        <f>SUM(Table1[[#This Row],[Forward primer mismatch]:[Reverse primer mismatch]])</f>
        <v>13</v>
      </c>
      <c r="J159" s="14">
        <f>Table1[[#This Row],[Total mismatch]]/47*100</f>
        <v>27.659574468085108</v>
      </c>
    </row>
    <row r="160" spans="1:10" x14ac:dyDescent="0.35">
      <c r="A160" s="11" t="s">
        <v>145</v>
      </c>
      <c r="B160" s="12" t="s">
        <v>275</v>
      </c>
      <c r="C160" s="12">
        <v>678</v>
      </c>
      <c r="D160" s="12"/>
      <c r="E160" s="12"/>
      <c r="F160" s="13">
        <v>5</v>
      </c>
      <c r="G160" s="13">
        <v>8</v>
      </c>
      <c r="H160" s="13" t="s">
        <v>290</v>
      </c>
      <c r="I160" s="13">
        <f>SUM(Table1[[#This Row],[Forward primer mismatch]:[Reverse primer mismatch]])</f>
        <v>13</v>
      </c>
      <c r="J160" s="14">
        <f>Table1[[#This Row],[Total mismatch]]/47*100</f>
        <v>27.659574468085108</v>
      </c>
    </row>
    <row r="161" spans="1:10" x14ac:dyDescent="0.35">
      <c r="A161" s="11" t="s">
        <v>146</v>
      </c>
      <c r="B161" s="12" t="s">
        <v>276</v>
      </c>
      <c r="C161" s="12">
        <v>654</v>
      </c>
      <c r="D161" s="12"/>
      <c r="E161" s="12"/>
      <c r="F161" s="13">
        <v>6</v>
      </c>
      <c r="G161" s="13">
        <v>9</v>
      </c>
      <c r="H161" s="13" t="s">
        <v>290</v>
      </c>
      <c r="I161" s="13">
        <f>SUM(Table1[[#This Row],[Forward primer mismatch]:[Reverse primer mismatch]])</f>
        <v>15</v>
      </c>
      <c r="J161" s="14">
        <f>Table1[[#This Row],[Total mismatch]]/47*100</f>
        <v>31.914893617021278</v>
      </c>
    </row>
    <row r="162" spans="1:10" x14ac:dyDescent="0.35">
      <c r="A162" s="11" t="s">
        <v>147</v>
      </c>
      <c r="B162" s="12" t="s">
        <v>277</v>
      </c>
      <c r="C162" s="12">
        <v>654</v>
      </c>
      <c r="D162" s="12"/>
      <c r="E162" s="12"/>
      <c r="F162" s="13">
        <v>4</v>
      </c>
      <c r="G162" s="13">
        <v>6</v>
      </c>
      <c r="H162" s="13" t="s">
        <v>290</v>
      </c>
      <c r="I162" s="13">
        <f>SUM(Table1[[#This Row],[Forward primer mismatch]:[Reverse primer mismatch]])</f>
        <v>10</v>
      </c>
      <c r="J162" s="14">
        <f>Table1[[#This Row],[Total mismatch]]/47*100</f>
        <v>21.276595744680851</v>
      </c>
    </row>
    <row r="163" spans="1:10" x14ac:dyDescent="0.35">
      <c r="A163" s="11" t="s">
        <v>148</v>
      </c>
      <c r="B163" s="12" t="s">
        <v>320</v>
      </c>
      <c r="C163" s="12">
        <v>654</v>
      </c>
      <c r="D163" s="12"/>
      <c r="E163" s="12"/>
      <c r="F163" s="13">
        <v>6</v>
      </c>
      <c r="G163" s="13">
        <v>7</v>
      </c>
      <c r="H163" s="13" t="s">
        <v>290</v>
      </c>
      <c r="I163" s="13">
        <f>SUM(Table1[[#This Row],[Forward primer mismatch]:[Reverse primer mismatch]])</f>
        <v>13</v>
      </c>
      <c r="J163" s="14">
        <f>Table1[[#This Row],[Total mismatch]]/47*100</f>
        <v>27.659574468085108</v>
      </c>
    </row>
    <row r="164" spans="1:10" x14ac:dyDescent="0.35">
      <c r="A164" s="11" t="s">
        <v>149</v>
      </c>
      <c r="B164" s="12" t="s">
        <v>278</v>
      </c>
      <c r="C164" s="12">
        <v>627</v>
      </c>
      <c r="D164" s="12"/>
      <c r="E164" s="12"/>
      <c r="F164" s="13">
        <v>6</v>
      </c>
      <c r="G164" s="13">
        <v>11</v>
      </c>
      <c r="H164" s="13" t="s">
        <v>290</v>
      </c>
      <c r="I164" s="13">
        <f>SUM(Table1[[#This Row],[Forward primer mismatch]:[Reverse primer mismatch]])</f>
        <v>17</v>
      </c>
      <c r="J164" s="14">
        <f>Table1[[#This Row],[Total mismatch]]/47*100</f>
        <v>36.170212765957451</v>
      </c>
    </row>
    <row r="165" spans="1:10" x14ac:dyDescent="0.35">
      <c r="A165" s="11" t="s">
        <v>150</v>
      </c>
      <c r="B165" s="12" t="s">
        <v>279</v>
      </c>
      <c r="C165" s="12">
        <v>627</v>
      </c>
      <c r="D165" s="12"/>
      <c r="E165" s="12"/>
      <c r="F165" s="13">
        <v>5</v>
      </c>
      <c r="G165" s="13">
        <v>7</v>
      </c>
      <c r="H165" s="13" t="s">
        <v>290</v>
      </c>
      <c r="I165" s="13">
        <f>SUM(Table1[[#This Row],[Forward primer mismatch]:[Reverse primer mismatch]])</f>
        <v>12</v>
      </c>
      <c r="J165" s="14">
        <f>Table1[[#This Row],[Total mismatch]]/47*100</f>
        <v>25.531914893617021</v>
      </c>
    </row>
    <row r="166" spans="1:10" x14ac:dyDescent="0.35">
      <c r="A166" s="11" t="s">
        <v>151</v>
      </c>
      <c r="B166" s="12" t="s">
        <v>280</v>
      </c>
      <c r="C166" s="12">
        <v>627</v>
      </c>
      <c r="D166" s="12"/>
      <c r="E166" s="12"/>
      <c r="F166" s="13">
        <v>3</v>
      </c>
      <c r="G166" s="13">
        <v>7</v>
      </c>
      <c r="H166" s="13" t="s">
        <v>290</v>
      </c>
      <c r="I166" s="13">
        <f>SUM(Table1[[#This Row],[Forward primer mismatch]:[Reverse primer mismatch]])</f>
        <v>10</v>
      </c>
      <c r="J166" s="14">
        <f>Table1[[#This Row],[Total mismatch]]/47*100</f>
        <v>21.276595744680851</v>
      </c>
    </row>
    <row r="167" spans="1:10" x14ac:dyDescent="0.35">
      <c r="A167" s="11" t="s">
        <v>152</v>
      </c>
      <c r="B167" s="12" t="s">
        <v>321</v>
      </c>
      <c r="C167" s="12">
        <v>627</v>
      </c>
      <c r="D167" s="12"/>
      <c r="E167" s="12"/>
      <c r="F167" s="13">
        <v>3</v>
      </c>
      <c r="G167" s="13">
        <v>6</v>
      </c>
      <c r="H167" s="13" t="s">
        <v>290</v>
      </c>
      <c r="I167" s="13">
        <f>SUM(Table1[[#This Row],[Forward primer mismatch]:[Reverse primer mismatch]])</f>
        <v>9</v>
      </c>
      <c r="J167" s="14">
        <f>Table1[[#This Row],[Total mismatch]]/47*100</f>
        <v>19.148936170212767</v>
      </c>
    </row>
    <row r="168" spans="1:10" x14ac:dyDescent="0.35">
      <c r="A168" s="11" t="s">
        <v>153</v>
      </c>
      <c r="B168" s="12" t="s">
        <v>322</v>
      </c>
      <c r="C168" s="12">
        <v>594</v>
      </c>
      <c r="D168" s="12"/>
      <c r="E168" s="12" t="s">
        <v>339</v>
      </c>
      <c r="F168" s="13">
        <v>4</v>
      </c>
      <c r="G168" s="13">
        <v>11</v>
      </c>
      <c r="H168" s="13" t="s">
        <v>290</v>
      </c>
      <c r="I168" s="13">
        <f>SUM(Table1[[#This Row],[Forward primer mismatch]:[Reverse primer mismatch]])</f>
        <v>15</v>
      </c>
      <c r="J168" s="14">
        <f>Table1[[#This Row],[Total mismatch]]/47*100</f>
        <v>31.914893617021278</v>
      </c>
    </row>
    <row r="169" spans="1:10" x14ac:dyDescent="0.35">
      <c r="A169" s="11" t="s">
        <v>154</v>
      </c>
      <c r="B169" s="12" t="s">
        <v>323</v>
      </c>
      <c r="C169" s="12">
        <v>627</v>
      </c>
      <c r="D169" s="12"/>
      <c r="E169" s="12"/>
      <c r="F169" s="13">
        <v>4</v>
      </c>
      <c r="G169" s="13">
        <v>9</v>
      </c>
      <c r="H169" s="13" t="s">
        <v>290</v>
      </c>
      <c r="I169" s="13">
        <f>SUM(Table1[[#This Row],[Forward primer mismatch]:[Reverse primer mismatch]])</f>
        <v>13</v>
      </c>
      <c r="J169" s="14">
        <f>Table1[[#This Row],[Total mismatch]]/47*100</f>
        <v>27.659574468085108</v>
      </c>
    </row>
    <row r="170" spans="1:10" x14ac:dyDescent="0.35">
      <c r="A170" s="11" t="s">
        <v>155</v>
      </c>
      <c r="B170" s="12" t="s">
        <v>324</v>
      </c>
      <c r="C170" s="12">
        <v>624</v>
      </c>
      <c r="D170" s="12"/>
      <c r="E170" s="12"/>
      <c r="F170" s="13">
        <v>7</v>
      </c>
      <c r="G170" s="13">
        <v>8</v>
      </c>
      <c r="H170" s="13" t="s">
        <v>290</v>
      </c>
      <c r="I170" s="13">
        <f>SUM(Table1[[#This Row],[Forward primer mismatch]:[Reverse primer mismatch]])</f>
        <v>15</v>
      </c>
      <c r="J170" s="14">
        <f>Table1[[#This Row],[Total mismatch]]/47*100</f>
        <v>31.914893617021278</v>
      </c>
    </row>
    <row r="171" spans="1:10" x14ac:dyDescent="0.35">
      <c r="A171" s="11" t="s">
        <v>156</v>
      </c>
      <c r="B171" s="12" t="s">
        <v>281</v>
      </c>
      <c r="C171" s="12">
        <v>646</v>
      </c>
      <c r="D171" s="12" t="s">
        <v>336</v>
      </c>
      <c r="E171" s="12"/>
      <c r="F171" s="13">
        <v>3</v>
      </c>
      <c r="G171" s="13">
        <v>10</v>
      </c>
      <c r="H171" s="13" t="s">
        <v>290</v>
      </c>
      <c r="I171" s="13">
        <f>SUM(Table1[[#This Row],[Forward primer mismatch]:[Reverse primer mismatch]])</f>
        <v>13</v>
      </c>
      <c r="J171" s="14">
        <f>Table1[[#This Row],[Total mismatch]]/47*100</f>
        <v>27.659574468085108</v>
      </c>
    </row>
    <row r="172" spans="1:10" x14ac:dyDescent="0.35">
      <c r="A172" s="11" t="s">
        <v>157</v>
      </c>
      <c r="B172" s="12" t="s">
        <v>325</v>
      </c>
      <c r="C172" s="12">
        <v>646</v>
      </c>
      <c r="D172" s="12"/>
      <c r="E172" s="12" t="s">
        <v>339</v>
      </c>
      <c r="F172" s="13">
        <v>3</v>
      </c>
      <c r="G172" s="13">
        <v>9</v>
      </c>
      <c r="H172" s="13" t="s">
        <v>290</v>
      </c>
      <c r="I172" s="13">
        <f>SUM(Table1[[#This Row],[Forward primer mismatch]:[Reverse primer mismatch]])</f>
        <v>12</v>
      </c>
      <c r="J172" s="14">
        <f>Table1[[#This Row],[Total mismatch]]/47*100</f>
        <v>25.531914893617021</v>
      </c>
    </row>
  </sheetData>
  <sortState ref="L9:M40">
    <sortCondition ref="L9:L40"/>
  </sortState>
  <mergeCells count="2">
    <mergeCell ref="A1:I1"/>
    <mergeCell ref="A2:J2"/>
  </mergeCells>
  <pageMargins left="0.7" right="0.7" top="0.75" bottom="0.75" header="0.3" footer="0.3"/>
  <pageSetup paperSize="9" orientation="portrait"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S1</vt:lpstr>
    </vt:vector>
  </TitlesOfParts>
  <Company>MAF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Waite</dc:creator>
  <cp:lastModifiedBy>David Waite</cp:lastModifiedBy>
  <cp:lastPrinted>2014-10-29T03:37:52Z</cp:lastPrinted>
  <dcterms:created xsi:type="dcterms:W3CDTF">2014-09-30T02:50:25Z</dcterms:created>
  <dcterms:modified xsi:type="dcterms:W3CDTF">2016-08-03T04:09:07Z</dcterms:modified>
</cp:coreProperties>
</file>