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emcca\Documents_Real\"/>
    </mc:Choice>
  </mc:AlternateContent>
  <xr:revisionPtr revIDLastSave="0" documentId="13_ncr:1_{7BBDE934-BC17-4E14-B0D8-B1FD1E450E7C}" xr6:coauthVersionLast="47" xr6:coauthVersionMax="47" xr10:uidLastSave="{00000000-0000-0000-0000-000000000000}"/>
  <bookViews>
    <workbookView xWindow="-103" yWindow="-103" windowWidth="19543" windowHeight="12377" firstSheet="2" activeTab="3" xr2:uid="{73AA99AC-38C5-7540-BC33-2A84847C7653}"/>
  </bookViews>
  <sheets>
    <sheet name="41 parl (by bill)" sheetId="1" r:id="rId1"/>
    <sheet name="41 parl (post LPC expulsion)" sheetId="8" r:id="rId2"/>
    <sheet name="41 parl (by senator)" sheetId="5" r:id="rId3"/>
    <sheet name="42 parl (by bill)" sheetId="2" r:id="rId4"/>
    <sheet name="42 parl (by senator" sheetId="6" r:id="rId5"/>
    <sheet name="43 parl (by bill)" sheetId="3" r:id="rId6"/>
    <sheet name="43 parl (by senator)"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6" i="6" l="1"/>
  <c r="E85" i="6"/>
  <c r="E86" i="6"/>
  <c r="M92" i="2"/>
  <c r="L92" i="2"/>
  <c r="K92" i="2"/>
  <c r="J3" i="7"/>
  <c r="J4" i="7"/>
  <c r="J5" i="7"/>
  <c r="J6" i="7"/>
  <c r="J7" i="7"/>
  <c r="J8" i="7"/>
  <c r="J9" i="7"/>
  <c r="J11" i="7"/>
  <c r="J12" i="7"/>
  <c r="J13" i="7"/>
  <c r="J15" i="7"/>
  <c r="J16" i="7"/>
  <c r="J17" i="7"/>
  <c r="J18" i="7"/>
  <c r="J19" i="7"/>
  <c r="J20" i="7"/>
  <c r="J22" i="7"/>
  <c r="J23" i="7"/>
  <c r="J25" i="7"/>
  <c r="J2" i="7"/>
  <c r="I3" i="7"/>
  <c r="I4" i="7"/>
  <c r="I5" i="7"/>
  <c r="I6" i="7"/>
  <c r="I7" i="7"/>
  <c r="I8" i="7"/>
  <c r="I9" i="7"/>
  <c r="I11" i="7"/>
  <c r="I12" i="7"/>
  <c r="I13" i="7"/>
  <c r="I15" i="7"/>
  <c r="I16" i="7"/>
  <c r="I17" i="7"/>
  <c r="I18" i="7"/>
  <c r="I19" i="7"/>
  <c r="I20" i="7"/>
  <c r="I22" i="7"/>
  <c r="I23" i="7"/>
  <c r="I25" i="7"/>
  <c r="I2" i="7"/>
  <c r="H25" i="7"/>
  <c r="H23" i="7"/>
  <c r="H20" i="7"/>
  <c r="H13" i="7"/>
  <c r="H9" i="7"/>
  <c r="G25" i="7"/>
  <c r="G23" i="7"/>
  <c r="G20" i="7"/>
  <c r="G13" i="7"/>
  <c r="G9" i="7"/>
  <c r="J15" i="6"/>
  <c r="J16" i="6"/>
  <c r="J19" i="6"/>
  <c r="J23" i="6"/>
  <c r="J24" i="6"/>
  <c r="J27" i="6"/>
  <c r="J31" i="6"/>
  <c r="J32" i="6"/>
  <c r="J39" i="6"/>
  <c r="J40" i="6"/>
  <c r="J42" i="6"/>
  <c r="J43" i="6"/>
  <c r="J47" i="6"/>
  <c r="J48" i="6"/>
  <c r="J50" i="6"/>
  <c r="J51" i="6"/>
  <c r="J55" i="6"/>
  <c r="J56" i="6"/>
  <c r="J58" i="6"/>
  <c r="J59" i="6"/>
  <c r="J63" i="6"/>
  <c r="J68" i="6"/>
  <c r="J85" i="6"/>
  <c r="H86" i="6"/>
  <c r="H83" i="6"/>
  <c r="I83" i="6" s="1"/>
  <c r="H69" i="6"/>
  <c r="H66" i="6"/>
  <c r="H63" i="6"/>
  <c r="I63" i="6" s="1"/>
  <c r="H34" i="6"/>
  <c r="I15" i="6"/>
  <c r="I16" i="6"/>
  <c r="I17" i="6"/>
  <c r="J17" i="6" s="1"/>
  <c r="I18" i="6"/>
  <c r="J18" i="6" s="1"/>
  <c r="I19" i="6"/>
  <c r="I20" i="6"/>
  <c r="J20" i="6" s="1"/>
  <c r="I21" i="6"/>
  <c r="J21" i="6" s="1"/>
  <c r="I22" i="6"/>
  <c r="J22" i="6" s="1"/>
  <c r="I23" i="6"/>
  <c r="I24" i="6"/>
  <c r="I25" i="6"/>
  <c r="J25" i="6" s="1"/>
  <c r="I26" i="6"/>
  <c r="J26" i="6" s="1"/>
  <c r="I27" i="6"/>
  <c r="I28" i="6"/>
  <c r="J28" i="6" s="1"/>
  <c r="I31" i="6"/>
  <c r="I32" i="6"/>
  <c r="I33" i="6"/>
  <c r="J33" i="6" s="1"/>
  <c r="I36" i="6"/>
  <c r="J36" i="6" s="1"/>
  <c r="I37" i="6"/>
  <c r="J37" i="6" s="1"/>
  <c r="I38" i="6"/>
  <c r="J38" i="6" s="1"/>
  <c r="I39" i="6"/>
  <c r="I40" i="6"/>
  <c r="I41" i="6"/>
  <c r="J41" i="6" s="1"/>
  <c r="I42" i="6"/>
  <c r="I43" i="6"/>
  <c r="I44" i="6"/>
  <c r="J44" i="6" s="1"/>
  <c r="I45" i="6"/>
  <c r="J45" i="6" s="1"/>
  <c r="I46" i="6"/>
  <c r="J46" i="6" s="1"/>
  <c r="I47" i="6"/>
  <c r="I48" i="6"/>
  <c r="I49" i="6"/>
  <c r="J49" i="6" s="1"/>
  <c r="I50" i="6"/>
  <c r="I51" i="6"/>
  <c r="I52" i="6"/>
  <c r="J52" i="6" s="1"/>
  <c r="I53" i="6"/>
  <c r="J53" i="6" s="1"/>
  <c r="I54" i="6"/>
  <c r="J54" i="6" s="1"/>
  <c r="I55" i="6"/>
  <c r="I56" i="6"/>
  <c r="I57" i="6"/>
  <c r="J57" i="6" s="1"/>
  <c r="I58" i="6"/>
  <c r="I59" i="6"/>
  <c r="I60" i="6"/>
  <c r="J60" i="6" s="1"/>
  <c r="I61" i="6"/>
  <c r="J61" i="6" s="1"/>
  <c r="I62" i="6"/>
  <c r="J62" i="6" s="1"/>
  <c r="I65" i="6"/>
  <c r="J65" i="6" s="1"/>
  <c r="I66" i="6"/>
  <c r="J66" i="6" s="1"/>
  <c r="I68" i="6"/>
  <c r="I71" i="6"/>
  <c r="J71" i="6" s="1"/>
  <c r="I72" i="6"/>
  <c r="J72" i="6" s="1"/>
  <c r="I73" i="6"/>
  <c r="J73" i="6" s="1"/>
  <c r="I74" i="6"/>
  <c r="J74" i="6" s="1"/>
  <c r="I75" i="6"/>
  <c r="J75" i="6" s="1"/>
  <c r="I76" i="6"/>
  <c r="J76" i="6" s="1"/>
  <c r="I77" i="6"/>
  <c r="J77" i="6" s="1"/>
  <c r="I78" i="6"/>
  <c r="J78" i="6" s="1"/>
  <c r="I79" i="6"/>
  <c r="J79" i="6" s="1"/>
  <c r="I80" i="6"/>
  <c r="J80" i="6" s="1"/>
  <c r="I81" i="6"/>
  <c r="J81" i="6" s="1"/>
  <c r="I82" i="6"/>
  <c r="J82" i="6" s="1"/>
  <c r="I85" i="6"/>
  <c r="I3" i="6"/>
  <c r="J3" i="6" s="1"/>
  <c r="I4" i="6"/>
  <c r="J4" i="6" s="1"/>
  <c r="I5" i="6"/>
  <c r="J5" i="6" s="1"/>
  <c r="I6" i="6"/>
  <c r="J6" i="6" s="1"/>
  <c r="I7" i="6"/>
  <c r="J7" i="6" s="1"/>
  <c r="I8" i="6"/>
  <c r="J8" i="6" s="1"/>
  <c r="I9" i="6"/>
  <c r="J9" i="6" s="1"/>
  <c r="I10" i="6"/>
  <c r="J10" i="6" s="1"/>
  <c r="I11" i="6"/>
  <c r="J11" i="6" s="1"/>
  <c r="I12" i="6"/>
  <c r="J12" i="6" s="1"/>
  <c r="I13" i="6"/>
  <c r="J13" i="6" s="1"/>
  <c r="I14" i="6"/>
  <c r="J14" i="6" s="1"/>
  <c r="I2" i="6"/>
  <c r="J2" i="6" s="1"/>
  <c r="H29" i="6"/>
  <c r="I29" i="6" s="1"/>
  <c r="G66" i="6"/>
  <c r="G34" i="6"/>
  <c r="I34" i="6" s="1"/>
  <c r="G29" i="6"/>
  <c r="J29" i="6" s="1"/>
  <c r="G69" i="6"/>
  <c r="G63" i="6"/>
  <c r="G86" i="6"/>
  <c r="I86" i="6" s="1"/>
  <c r="J86" i="6" s="1"/>
  <c r="G83" i="6"/>
  <c r="J83" i="6" s="1"/>
  <c r="F85" i="6"/>
  <c r="D34" i="6"/>
  <c r="C34" i="6"/>
  <c r="E31" i="6"/>
  <c r="F31" i="6" s="1"/>
  <c r="D86" i="6"/>
  <c r="E78" i="6"/>
  <c r="F78" i="6" s="1"/>
  <c r="C29" i="6"/>
  <c r="D29" i="6"/>
  <c r="C83" i="6"/>
  <c r="D83" i="6"/>
  <c r="M34" i="3"/>
  <c r="L34" i="3"/>
  <c r="B34" i="3"/>
  <c r="D34" i="3"/>
  <c r="E34" i="3"/>
  <c r="F34" i="3"/>
  <c r="K34" i="3"/>
  <c r="C59" i="8"/>
  <c r="B59" i="8"/>
  <c r="B60" i="8" s="1"/>
  <c r="F91" i="2"/>
  <c r="E91" i="2"/>
  <c r="D91" i="2"/>
  <c r="B91" i="2"/>
  <c r="F92" i="2" s="1"/>
  <c r="E2" i="7"/>
  <c r="F2" i="7"/>
  <c r="E3" i="7"/>
  <c r="F3" i="7" s="1"/>
  <c r="E4" i="7"/>
  <c r="F4" i="7" s="1"/>
  <c r="E5" i="7"/>
  <c r="F5" i="7"/>
  <c r="E6" i="7"/>
  <c r="F6" i="7"/>
  <c r="E7" i="7"/>
  <c r="F7" i="7" s="1"/>
  <c r="E8" i="7"/>
  <c r="F8" i="7" s="1"/>
  <c r="C9" i="7"/>
  <c r="D9" i="7"/>
  <c r="E9" i="7" s="1"/>
  <c r="E11" i="7"/>
  <c r="F11" i="7" s="1"/>
  <c r="E12" i="7"/>
  <c r="F12" i="7" s="1"/>
  <c r="C13" i="7"/>
  <c r="D13" i="7"/>
  <c r="E13" i="7" s="1"/>
  <c r="F13" i="7" s="1"/>
  <c r="E15" i="7"/>
  <c r="F15" i="7" s="1"/>
  <c r="E16" i="7"/>
  <c r="F16" i="7" s="1"/>
  <c r="E17" i="7"/>
  <c r="F17" i="7"/>
  <c r="E18" i="7"/>
  <c r="F18" i="7"/>
  <c r="E19" i="7"/>
  <c r="F19" i="7" s="1"/>
  <c r="C20" i="7"/>
  <c r="E20" i="7" s="1"/>
  <c r="F20" i="7" s="1"/>
  <c r="D20" i="7"/>
  <c r="E22" i="7"/>
  <c r="F22" i="7"/>
  <c r="C23" i="7"/>
  <c r="E23" i="7" s="1"/>
  <c r="D23" i="7"/>
  <c r="D25" i="7"/>
  <c r="E82" i="6"/>
  <c r="F82" i="6" s="1"/>
  <c r="E81" i="6"/>
  <c r="F81" i="6" s="1"/>
  <c r="E80" i="6"/>
  <c r="F80" i="6" s="1"/>
  <c r="E79" i="6"/>
  <c r="F79" i="6" s="1"/>
  <c r="E77" i="6"/>
  <c r="F77" i="6" s="1"/>
  <c r="E76" i="6"/>
  <c r="F76" i="6" s="1"/>
  <c r="E75" i="6"/>
  <c r="F75" i="6" s="1"/>
  <c r="E74" i="6"/>
  <c r="F74" i="6" s="1"/>
  <c r="E73" i="6"/>
  <c r="F73" i="6" s="1"/>
  <c r="F72" i="6"/>
  <c r="E71" i="6"/>
  <c r="F71" i="6" s="1"/>
  <c r="D69" i="6"/>
  <c r="C69" i="6"/>
  <c r="E68" i="6"/>
  <c r="F68" i="6" s="1"/>
  <c r="D66" i="6"/>
  <c r="C66" i="6"/>
  <c r="E65" i="6"/>
  <c r="F65" i="6" s="1"/>
  <c r="D63" i="6"/>
  <c r="C63" i="6"/>
  <c r="E62" i="6"/>
  <c r="F62" i="6" s="1"/>
  <c r="E61" i="6"/>
  <c r="F61" i="6" s="1"/>
  <c r="E60" i="6"/>
  <c r="F60" i="6" s="1"/>
  <c r="E59" i="6"/>
  <c r="F59" i="6" s="1"/>
  <c r="E58" i="6"/>
  <c r="F58" i="6" s="1"/>
  <c r="E57" i="6"/>
  <c r="F57" i="6" s="1"/>
  <c r="E56" i="6"/>
  <c r="F56" i="6" s="1"/>
  <c r="E55" i="6"/>
  <c r="F55" i="6" s="1"/>
  <c r="E54" i="6"/>
  <c r="F54" i="6" s="1"/>
  <c r="E53" i="6"/>
  <c r="F53" i="6" s="1"/>
  <c r="E52" i="6"/>
  <c r="F52" i="6" s="1"/>
  <c r="E51" i="6"/>
  <c r="F51" i="6" s="1"/>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E38" i="6"/>
  <c r="F38" i="6" s="1"/>
  <c r="E37" i="6"/>
  <c r="F37" i="6" s="1"/>
  <c r="E36" i="6"/>
  <c r="F36" i="6" s="1"/>
  <c r="E34" i="6"/>
  <c r="E33" i="6"/>
  <c r="F33" i="6" s="1"/>
  <c r="E32" i="6"/>
  <c r="F32" i="6" s="1"/>
  <c r="E28" i="6"/>
  <c r="F28" i="6" s="1"/>
  <c r="E27" i="6"/>
  <c r="F27" i="6" s="1"/>
  <c r="E26" i="6"/>
  <c r="F26" i="6" s="1"/>
  <c r="E25" i="6"/>
  <c r="F25" i="6" s="1"/>
  <c r="E24" i="6"/>
  <c r="F24" i="6" s="1"/>
  <c r="E23" i="6"/>
  <c r="F23" i="6" s="1"/>
  <c r="E22" i="6"/>
  <c r="F22" i="6" s="1"/>
  <c r="E21" i="6"/>
  <c r="F21" i="6" s="1"/>
  <c r="E20" i="6"/>
  <c r="F20" i="6" s="1"/>
  <c r="E19" i="6"/>
  <c r="F19" i="6" s="1"/>
  <c r="E18" i="6"/>
  <c r="F18" i="6" s="1"/>
  <c r="E17" i="6"/>
  <c r="F17" i="6" s="1"/>
  <c r="E16" i="6"/>
  <c r="F16" i="6" s="1"/>
  <c r="E15" i="6"/>
  <c r="F15" i="6" s="1"/>
  <c r="E14" i="6"/>
  <c r="F14" i="6" s="1"/>
  <c r="E13" i="6"/>
  <c r="F13" i="6" s="1"/>
  <c r="E12" i="6"/>
  <c r="F12" i="6" s="1"/>
  <c r="E11" i="6"/>
  <c r="F11" i="6" s="1"/>
  <c r="E10" i="6"/>
  <c r="F10" i="6" s="1"/>
  <c r="E9" i="6"/>
  <c r="F9" i="6" s="1"/>
  <c r="E8" i="6"/>
  <c r="F8" i="6" s="1"/>
  <c r="F7" i="6"/>
  <c r="E6" i="6"/>
  <c r="F6" i="6" s="1"/>
  <c r="E5" i="6"/>
  <c r="F5" i="6" s="1"/>
  <c r="E4" i="6"/>
  <c r="F4" i="6" s="1"/>
  <c r="E3" i="6"/>
  <c r="F3" i="6" s="1"/>
  <c r="E2" i="6"/>
  <c r="F2" i="6" s="1"/>
  <c r="D29" i="5"/>
  <c r="D31" i="5" s="1"/>
  <c r="C29" i="5"/>
  <c r="C31" i="5" s="1"/>
  <c r="E28" i="5"/>
  <c r="F28" i="5" s="1"/>
  <c r="E27" i="5"/>
  <c r="F27" i="5" s="1"/>
  <c r="E26" i="5"/>
  <c r="F26" i="5" s="1"/>
  <c r="E25" i="5"/>
  <c r="F25" i="5" s="1"/>
  <c r="E24" i="5"/>
  <c r="F24" i="5" s="1"/>
  <c r="E23" i="5"/>
  <c r="F23" i="5" s="1"/>
  <c r="E22" i="5"/>
  <c r="F22" i="5" s="1"/>
  <c r="F21" i="5"/>
  <c r="E20" i="5"/>
  <c r="F20" i="5" s="1"/>
  <c r="F19" i="5"/>
  <c r="E18" i="5"/>
  <c r="F18" i="5" s="1"/>
  <c r="F17" i="5"/>
  <c r="E16" i="5"/>
  <c r="F16" i="5" s="1"/>
  <c r="E15" i="5"/>
  <c r="F15" i="5" s="1"/>
  <c r="E14" i="5"/>
  <c r="F14" i="5" s="1"/>
  <c r="E13" i="5"/>
  <c r="F13" i="5" s="1"/>
  <c r="E12" i="5"/>
  <c r="F12" i="5" s="1"/>
  <c r="E11" i="5"/>
  <c r="F11" i="5" s="1"/>
  <c r="E10" i="5"/>
  <c r="F10" i="5" s="1"/>
  <c r="E9" i="5"/>
  <c r="F9" i="5" s="1"/>
  <c r="E8" i="5"/>
  <c r="F8" i="5" s="1"/>
  <c r="E6" i="5"/>
  <c r="D6" i="5"/>
  <c r="C6" i="5"/>
  <c r="F6" i="5" s="1"/>
  <c r="E5" i="5"/>
  <c r="F5" i="5" s="1"/>
  <c r="E4" i="5"/>
  <c r="F4" i="5" s="1"/>
  <c r="E3" i="5"/>
  <c r="F3" i="5" s="1"/>
  <c r="E2" i="5"/>
  <c r="F2" i="5" s="1"/>
  <c r="M125" i="1"/>
  <c r="L125" i="1"/>
  <c r="F125" i="1"/>
  <c r="E125" i="1"/>
  <c r="D125" i="1"/>
  <c r="B125" i="1"/>
  <c r="B126" i="1" s="1"/>
  <c r="F35" i="3" l="1"/>
  <c r="M35" i="3"/>
  <c r="K35" i="3"/>
  <c r="J34" i="6"/>
  <c r="H88" i="6"/>
  <c r="I88" i="6" s="1"/>
  <c r="G88" i="6"/>
  <c r="B35" i="3"/>
  <c r="L35" i="3"/>
  <c r="E35" i="3"/>
  <c r="D35" i="3"/>
  <c r="E83" i="6"/>
  <c r="F83" i="6" s="1"/>
  <c r="C88" i="6"/>
  <c r="D88" i="6"/>
  <c r="E66" i="6"/>
  <c r="F66" i="6" s="1"/>
  <c r="F34" i="6"/>
  <c r="E63" i="6"/>
  <c r="F63" i="6" s="1"/>
  <c r="E69" i="6"/>
  <c r="F69" i="6" s="1"/>
  <c r="E29" i="6"/>
  <c r="E92" i="2"/>
  <c r="D92" i="2"/>
  <c r="B92" i="2"/>
  <c r="C60" i="8"/>
  <c r="E25" i="7"/>
  <c r="F9" i="7"/>
  <c r="C25" i="7"/>
  <c r="F23" i="7"/>
  <c r="E29" i="5"/>
  <c r="E31" i="5" s="1"/>
  <c r="F31" i="5" s="1"/>
  <c r="E126" i="1"/>
  <c r="K126" i="1"/>
  <c r="L126" i="1"/>
  <c r="D126" i="1"/>
  <c r="F126" i="1"/>
  <c r="M126" i="1"/>
  <c r="F25" i="7" l="1"/>
  <c r="J88" i="6"/>
  <c r="E88" i="6"/>
  <c r="F88" i="6" s="1"/>
  <c r="F29" i="6"/>
  <c r="F29" i="5"/>
  <c r="I69" i="6"/>
  <c r="J69" i="6" s="1"/>
</calcChain>
</file>

<file path=xl/sharedStrings.xml><?xml version="1.0" encoding="utf-8"?>
<sst xmlns="http://schemas.openxmlformats.org/spreadsheetml/2006/main" count="2040" uniqueCount="479">
  <si>
    <t>Bills that Received Royal Assent</t>
  </si>
  <si>
    <t>C-2</t>
  </si>
  <si>
    <t>C-3</t>
  </si>
  <si>
    <t>C-6</t>
  </si>
  <si>
    <t>C-8</t>
  </si>
  <si>
    <t>C-9</t>
  </si>
  <si>
    <t>C-10</t>
  </si>
  <si>
    <t>C-11</t>
  </si>
  <si>
    <t>C-13</t>
  </si>
  <si>
    <t>C-15</t>
  </si>
  <si>
    <t>C-16</t>
  </si>
  <si>
    <t>C-18</t>
  </si>
  <si>
    <t>C-19</t>
  </si>
  <si>
    <t>C-20</t>
  </si>
  <si>
    <t>C-22</t>
  </si>
  <si>
    <t>C-23</t>
  </si>
  <si>
    <t>C-24</t>
  </si>
  <si>
    <t>C-25</t>
  </si>
  <si>
    <t>C-26</t>
  </si>
  <si>
    <t>C-27</t>
  </si>
  <si>
    <t>C-28</t>
  </si>
  <si>
    <t>C-29</t>
  </si>
  <si>
    <t>C-31</t>
  </si>
  <si>
    <t>C-32</t>
  </si>
  <si>
    <t>C-33</t>
  </si>
  <si>
    <t>C-34</t>
  </si>
  <si>
    <t>C-35</t>
  </si>
  <si>
    <t>C-36</t>
  </si>
  <si>
    <t>C-37</t>
  </si>
  <si>
    <t>C-38</t>
  </si>
  <si>
    <t>C-39</t>
  </si>
  <si>
    <t>C-40</t>
  </si>
  <si>
    <t>C-41</t>
  </si>
  <si>
    <t>C-42</t>
  </si>
  <si>
    <t>C-43</t>
  </si>
  <si>
    <t>C-44</t>
  </si>
  <si>
    <t>C-45</t>
  </si>
  <si>
    <t>C-46</t>
  </si>
  <si>
    <t>C-47</t>
  </si>
  <si>
    <t>C-48</t>
  </si>
  <si>
    <t>C-50</t>
  </si>
  <si>
    <t>C-51</t>
  </si>
  <si>
    <t>C-52</t>
  </si>
  <si>
    <t>C-53</t>
  </si>
  <si>
    <t>C-55</t>
  </si>
  <si>
    <t>C-58</t>
  </si>
  <si>
    <t>C-59</t>
  </si>
  <si>
    <t>C-60</t>
  </si>
  <si>
    <t>C-62</t>
  </si>
  <si>
    <t>C-63</t>
  </si>
  <si>
    <t>C-64</t>
  </si>
  <si>
    <t>S-2</t>
  </si>
  <si>
    <t>S-3</t>
  </si>
  <si>
    <t>S-4</t>
  </si>
  <si>
    <t>S-5</t>
  </si>
  <si>
    <t>S-7</t>
  </si>
  <si>
    <t>S-8</t>
  </si>
  <si>
    <t>S-9</t>
  </si>
  <si>
    <t>S-11</t>
  </si>
  <si>
    <t>S-14</t>
  </si>
  <si>
    <t>S-15</t>
  </si>
  <si>
    <t>S-17</t>
  </si>
  <si>
    <t>C-4</t>
  </si>
  <si>
    <t>C-5</t>
  </si>
  <si>
    <t>C-7</t>
  </si>
  <si>
    <t>C-12</t>
  </si>
  <si>
    <t>C-14</t>
  </si>
  <si>
    <t>C-17</t>
  </si>
  <si>
    <t>C-21</t>
  </si>
  <si>
    <t>C-30</t>
  </si>
  <si>
    <t xml:space="preserve">C-42 </t>
  </si>
  <si>
    <t>C-54</t>
  </si>
  <si>
    <t>C-61</t>
  </si>
  <si>
    <t>C-66</t>
  </si>
  <si>
    <t>C-67</t>
  </si>
  <si>
    <t>C-72</t>
  </si>
  <si>
    <t>S-6</t>
  </si>
  <si>
    <t>Total Count (41st Parl.)</t>
  </si>
  <si>
    <t>Percentage (41st Parl.)</t>
  </si>
  <si>
    <t>Total</t>
  </si>
  <si>
    <t>Percentage</t>
  </si>
  <si>
    <t>C-49</t>
  </si>
  <si>
    <t>C-57</t>
  </si>
  <si>
    <t>C-65</t>
  </si>
  <si>
    <t>C-68</t>
  </si>
  <si>
    <t>C-69</t>
  </si>
  <si>
    <t>C-70</t>
  </si>
  <si>
    <t>C-71</t>
  </si>
  <si>
    <t>C-73</t>
  </si>
  <si>
    <t>C-74</t>
  </si>
  <si>
    <t>C-75</t>
  </si>
  <si>
    <t>C-76</t>
  </si>
  <si>
    <t>C-77</t>
  </si>
  <si>
    <t>C-78</t>
  </si>
  <si>
    <t>C-79</t>
  </si>
  <si>
    <t>C-80</t>
  </si>
  <si>
    <t>C-81</t>
  </si>
  <si>
    <t>C-82</t>
  </si>
  <si>
    <t>C-83</t>
  </si>
  <si>
    <t>C-84</t>
  </si>
  <si>
    <t>C-85</t>
  </si>
  <si>
    <t>C-86</t>
  </si>
  <si>
    <t>C-88</t>
  </si>
  <si>
    <t>C-89</t>
  </si>
  <si>
    <t>C-90</t>
  </si>
  <si>
    <t>C-91</t>
  </si>
  <si>
    <t>C-92</t>
  </si>
  <si>
    <t>C-93</t>
  </si>
  <si>
    <t>C-95</t>
  </si>
  <si>
    <t>C-96</t>
  </si>
  <si>
    <t>C-97</t>
  </si>
  <si>
    <t>C-101</t>
  </si>
  <si>
    <t>C-102</t>
  </si>
  <si>
    <t>Runciman (6)</t>
  </si>
  <si>
    <t>Jaffer (3)</t>
  </si>
  <si>
    <t>Eaton (1)</t>
  </si>
  <si>
    <t>Frum (2)</t>
  </si>
  <si>
    <t>MacDonald (1)</t>
  </si>
  <si>
    <t>Plett (1)</t>
  </si>
  <si>
    <t>Harder (1)</t>
  </si>
  <si>
    <t>McIntyre (1), Boisvenu (1), White (2)</t>
  </si>
  <si>
    <t>Patterson (1), McInnis (1)</t>
  </si>
  <si>
    <t>Smith (1)</t>
  </si>
  <si>
    <t>Tannas (1), Dagenais (1)</t>
  </si>
  <si>
    <t>Wetston (3)</t>
  </si>
  <si>
    <t>Marshall (3)</t>
  </si>
  <si>
    <t>Sinclair (1)</t>
  </si>
  <si>
    <t>Mercer (1)</t>
  </si>
  <si>
    <t>Pate (1)</t>
  </si>
  <si>
    <t>Manning (2)</t>
  </si>
  <si>
    <t>Pate (10)</t>
  </si>
  <si>
    <t>Dawson (1)</t>
  </si>
  <si>
    <t>Greene (1)</t>
  </si>
  <si>
    <t>Sinclair (2), McPhedran (2), Lankin (6)</t>
  </si>
  <si>
    <t>Wells (3)</t>
  </si>
  <si>
    <t>Successful Amenders (# of motions in amendment)</t>
  </si>
  <si>
    <t>Unsuccessful Amenders (# of motions in amendment)</t>
  </si>
  <si>
    <t>Baker (1), Fraser (12), Jaffer (2), Chaput (1)</t>
  </si>
  <si>
    <t>Jaffer (2)</t>
  </si>
  <si>
    <t>nil</t>
  </si>
  <si>
    <t>Peterson (2)</t>
  </si>
  <si>
    <t>Furey (2)</t>
  </si>
  <si>
    <t>Unsuccessful Amenders (# of Motions in Amendment)</t>
  </si>
  <si>
    <t>Successful Amenders (# of Motions in Amendment)</t>
  </si>
  <si>
    <t>Baker (1), Cowan (1)</t>
  </si>
  <si>
    <t>Moore (1)</t>
  </si>
  <si>
    <t>Dallaire (1)</t>
  </si>
  <si>
    <t>Fraser (2)</t>
  </si>
  <si>
    <t>Fraser (1)</t>
  </si>
  <si>
    <t>Jaffer (1)</t>
  </si>
  <si>
    <t xml:space="preserve">nil </t>
  </si>
  <si>
    <t>Ringuette (1)</t>
  </si>
  <si>
    <t>Mitchell (3), Day (1)</t>
  </si>
  <si>
    <t>Eggleton (7)</t>
  </si>
  <si>
    <t>Day (1)</t>
  </si>
  <si>
    <t xml:space="preserve">Mercer (10) </t>
  </si>
  <si>
    <t>Dyck (1)</t>
  </si>
  <si>
    <t>Campbell (1)</t>
  </si>
  <si>
    <t>Downe (2)</t>
  </si>
  <si>
    <t>Cordy (1)</t>
  </si>
  <si>
    <t>Eggleton (2)</t>
  </si>
  <si>
    <t>Tardif (3)</t>
  </si>
  <si>
    <t>Moore (5), Jaffer (1)</t>
  </si>
  <si>
    <t>Eggleton (5)</t>
  </si>
  <si>
    <t>Day (1), Callbeck (1), Ringuette (1)</t>
  </si>
  <si>
    <t>Joyal (1)</t>
  </si>
  <si>
    <t>Eggleton (3)</t>
  </si>
  <si>
    <t>Mitchell (3)</t>
  </si>
  <si>
    <t>Jaffer (2), Eggleton (1)</t>
  </si>
  <si>
    <r>
      <rPr>
        <sz val="12"/>
        <color theme="4"/>
        <rFont val="Calibri"/>
        <family val="2"/>
      </rPr>
      <t>Plett (2)</t>
    </r>
    <r>
      <rPr>
        <sz val="12"/>
        <color theme="1"/>
        <rFont val="Calibri"/>
        <family val="2"/>
      </rPr>
      <t xml:space="preserve"> </t>
    </r>
  </si>
  <si>
    <r>
      <rPr>
        <sz val="12"/>
        <color theme="4"/>
        <rFont val="Calibri"/>
        <family val="2"/>
      </rPr>
      <t xml:space="preserve">Dagenais (1), Carignan (7), </t>
    </r>
    <r>
      <rPr>
        <sz val="12"/>
        <color rgb="FFC00000"/>
        <rFont val="Calibri"/>
        <family val="2"/>
      </rPr>
      <t>Kenny (4)</t>
    </r>
  </si>
  <si>
    <r>
      <rPr>
        <sz val="12"/>
        <color rgb="FFC00000"/>
        <rFont val="Calibri"/>
        <family val="2"/>
      </rPr>
      <t>Joyal (1),</t>
    </r>
    <r>
      <rPr>
        <sz val="12"/>
        <color theme="4"/>
        <rFont val="Calibri"/>
        <family val="2"/>
      </rPr>
      <t xml:space="preserve"> Eaton (1),</t>
    </r>
    <r>
      <rPr>
        <sz val="12"/>
        <color theme="1"/>
        <rFont val="Calibri"/>
        <family val="2"/>
      </rPr>
      <t xml:space="preserve"> </t>
    </r>
    <r>
      <rPr>
        <sz val="12"/>
        <color rgb="FFC00000"/>
        <rFont val="Calibri"/>
        <family val="2"/>
      </rPr>
      <t>Cowan (1),</t>
    </r>
    <r>
      <rPr>
        <sz val="12"/>
        <color theme="1"/>
        <rFont val="Calibri"/>
        <family val="2"/>
      </rPr>
      <t xml:space="preserve"> </t>
    </r>
    <r>
      <rPr>
        <sz val="12"/>
        <color theme="4"/>
        <rFont val="Calibri"/>
        <family val="2"/>
      </rPr>
      <t>Carignan (1),</t>
    </r>
    <r>
      <rPr>
        <sz val="12"/>
        <color theme="1"/>
        <rFont val="Calibri"/>
        <family val="2"/>
      </rPr>
      <t xml:space="preserve"> </t>
    </r>
    <r>
      <rPr>
        <sz val="12"/>
        <color rgb="FFC00000"/>
        <rFont val="Calibri"/>
        <family val="2"/>
      </rPr>
      <t>Eggleton (1),</t>
    </r>
    <r>
      <rPr>
        <sz val="12"/>
        <color theme="1"/>
        <rFont val="Calibri"/>
        <family val="2"/>
      </rPr>
      <t xml:space="preserve"> </t>
    </r>
    <r>
      <rPr>
        <sz val="12"/>
        <color theme="4"/>
        <rFont val="Calibri"/>
        <family val="2"/>
      </rPr>
      <t>Plett (1), Marshall (1)</t>
    </r>
  </si>
  <si>
    <r>
      <rPr>
        <sz val="12"/>
        <color rgb="FF7030A0"/>
        <rFont val="Calibri"/>
        <family val="2"/>
      </rPr>
      <t>Petitclerc (5),</t>
    </r>
    <r>
      <rPr>
        <sz val="12"/>
        <color theme="1"/>
        <rFont val="Calibri"/>
        <family val="2"/>
      </rPr>
      <t xml:space="preserve"> </t>
    </r>
    <r>
      <rPr>
        <sz val="12"/>
        <color theme="4"/>
        <rFont val="Calibri"/>
        <family val="2"/>
      </rPr>
      <t>Seidman (6),</t>
    </r>
    <r>
      <rPr>
        <sz val="12"/>
        <color theme="1"/>
        <rFont val="Calibri"/>
        <family val="2"/>
      </rPr>
      <t xml:space="preserve"> </t>
    </r>
    <r>
      <rPr>
        <sz val="12"/>
        <color rgb="FF7030A0"/>
        <rFont val="Calibri"/>
        <family val="2"/>
      </rPr>
      <t>Bernard (1), Dean (29), Omidvar (1),</t>
    </r>
    <r>
      <rPr>
        <sz val="12"/>
        <color theme="1"/>
        <rFont val="Calibri"/>
        <family val="2"/>
      </rPr>
      <t xml:space="preserve"> </t>
    </r>
    <r>
      <rPr>
        <sz val="12"/>
        <color theme="4"/>
        <rFont val="Calibri"/>
        <family val="2"/>
      </rPr>
      <t>Carignan (1),</t>
    </r>
    <r>
      <rPr>
        <sz val="12"/>
        <color theme="1"/>
        <rFont val="Calibri"/>
        <family val="2"/>
      </rPr>
      <t xml:space="preserve"> </t>
    </r>
    <r>
      <rPr>
        <sz val="12"/>
        <color theme="4"/>
        <rFont val="Calibri"/>
        <family val="2"/>
      </rPr>
      <t xml:space="preserve">White (1), Plett (1), </t>
    </r>
    <r>
      <rPr>
        <sz val="12"/>
        <color theme="1"/>
        <rFont val="Calibri"/>
        <family val="2"/>
      </rPr>
      <t>Mitchell (1)</t>
    </r>
  </si>
  <si>
    <r>
      <rPr>
        <sz val="12"/>
        <color theme="4"/>
        <rFont val="Calibri"/>
        <family val="2"/>
      </rPr>
      <t>Batters (1),</t>
    </r>
    <r>
      <rPr>
        <sz val="12"/>
        <color theme="1"/>
        <rFont val="Calibri"/>
        <family val="2"/>
      </rPr>
      <t xml:space="preserve"> </t>
    </r>
    <r>
      <rPr>
        <sz val="12"/>
        <color rgb="FF7030A0"/>
        <rFont val="Calibri"/>
        <family val="2"/>
      </rPr>
      <t>Gold (4), Pratte (2),</t>
    </r>
    <r>
      <rPr>
        <sz val="12"/>
        <color rgb="FFC00000"/>
        <rFont val="Calibri"/>
        <family val="2"/>
      </rPr>
      <t xml:space="preserve"> Jaffer (1)</t>
    </r>
  </si>
  <si>
    <r>
      <rPr>
        <sz val="12"/>
        <color rgb="FF7030A0"/>
        <rFont val="Calibri"/>
        <family val="2"/>
      </rPr>
      <t>McPhedran (1),</t>
    </r>
    <r>
      <rPr>
        <sz val="12"/>
        <color theme="1"/>
        <rFont val="Calibri"/>
        <family val="2"/>
      </rPr>
      <t xml:space="preserve"> </t>
    </r>
    <r>
      <rPr>
        <sz val="12"/>
        <color theme="4"/>
        <rFont val="Calibri"/>
        <family val="2"/>
      </rPr>
      <t xml:space="preserve">McIntyre (1), Dagenais (1), </t>
    </r>
    <r>
      <rPr>
        <sz val="12"/>
        <color rgb="FF7030A0"/>
        <rFont val="Calibri"/>
        <family val="2"/>
      </rPr>
      <t>Gold (1)</t>
    </r>
  </si>
  <si>
    <r>
      <rPr>
        <sz val="12"/>
        <color theme="4"/>
        <rFont val="Calibri"/>
        <family val="2"/>
      </rPr>
      <t>Poirier (2),</t>
    </r>
    <r>
      <rPr>
        <sz val="12"/>
        <color theme="1"/>
        <rFont val="Calibri"/>
        <family val="2"/>
      </rPr>
      <t xml:space="preserve"> </t>
    </r>
    <r>
      <rPr>
        <sz val="12"/>
        <color rgb="FF7030A0"/>
        <rFont val="Calibri"/>
        <family val="2"/>
      </rPr>
      <t>Christmas (3),</t>
    </r>
    <r>
      <rPr>
        <sz val="12"/>
        <color theme="1"/>
        <rFont val="Calibri"/>
        <family val="2"/>
      </rPr>
      <t xml:space="preserve"> </t>
    </r>
    <r>
      <rPr>
        <sz val="12"/>
        <color theme="4"/>
        <rFont val="Calibri"/>
        <family val="2"/>
      </rPr>
      <t xml:space="preserve">McInnis (1), </t>
    </r>
    <r>
      <rPr>
        <sz val="12"/>
        <color theme="1"/>
        <rFont val="Calibri"/>
        <family val="2"/>
      </rPr>
      <t xml:space="preserve">Harder (26), </t>
    </r>
    <r>
      <rPr>
        <sz val="12"/>
        <color theme="4"/>
        <rFont val="Calibri"/>
        <family val="2"/>
      </rPr>
      <t>Wells (3)</t>
    </r>
  </si>
  <si>
    <r>
      <rPr>
        <sz val="12"/>
        <color theme="4"/>
        <rFont val="Calibri"/>
        <family val="2"/>
      </rPr>
      <t xml:space="preserve">Patterson (5), </t>
    </r>
    <r>
      <rPr>
        <sz val="12"/>
        <color rgb="FF7030A0"/>
        <rFont val="Calibri"/>
        <family val="2"/>
      </rPr>
      <t>Sinclair (12), Coyle (1),</t>
    </r>
    <r>
      <rPr>
        <sz val="12"/>
        <color theme="1"/>
        <rFont val="Calibri"/>
        <family val="2"/>
      </rPr>
      <t xml:space="preserve"> </t>
    </r>
    <r>
      <rPr>
        <sz val="12"/>
        <color theme="4"/>
        <rFont val="Calibri"/>
        <family val="2"/>
      </rPr>
      <t>Tannas (1),</t>
    </r>
    <r>
      <rPr>
        <sz val="12"/>
        <color theme="1"/>
        <rFont val="Calibri"/>
        <family val="2"/>
      </rPr>
      <t xml:space="preserve"> </t>
    </r>
    <r>
      <rPr>
        <sz val="12"/>
        <color rgb="FF7030A0"/>
        <rFont val="Calibri"/>
        <family val="2"/>
      </rPr>
      <t>McCallum (1)</t>
    </r>
  </si>
  <si>
    <r>
      <rPr>
        <sz val="12"/>
        <color rgb="FF7030A0"/>
        <rFont val="Calibri"/>
        <family val="2"/>
      </rPr>
      <t>Petitclerc (12),</t>
    </r>
    <r>
      <rPr>
        <sz val="12"/>
        <color theme="1"/>
        <rFont val="Calibri"/>
        <family val="2"/>
      </rPr>
      <t xml:space="preserve"> </t>
    </r>
    <r>
      <rPr>
        <sz val="12"/>
        <color theme="4"/>
        <rFont val="Calibri"/>
        <family val="2"/>
      </rPr>
      <t>Seidman (1),</t>
    </r>
    <r>
      <rPr>
        <sz val="12"/>
        <color theme="1"/>
        <rFont val="Calibri"/>
        <family val="2"/>
      </rPr>
      <t xml:space="preserve"> </t>
    </r>
    <r>
      <rPr>
        <sz val="12"/>
        <color rgb="FF7030A0"/>
        <rFont val="Calibri"/>
        <family val="2"/>
      </rPr>
      <t>Dean (2)</t>
    </r>
  </si>
  <si>
    <r>
      <rPr>
        <sz val="12"/>
        <color rgb="FF7030A0"/>
        <rFont val="Calibri"/>
        <family val="2"/>
        <scheme val="minor"/>
      </rPr>
      <t xml:space="preserve">Kutcher (1), </t>
    </r>
    <r>
      <rPr>
        <sz val="12"/>
        <color rgb="FFFFC000"/>
        <rFont val="Calibri"/>
        <family val="2"/>
        <scheme val="minor"/>
      </rPr>
      <t>Dalphond (1),</t>
    </r>
    <r>
      <rPr>
        <sz val="12"/>
        <color theme="1"/>
        <rFont val="Calibri"/>
        <family val="2"/>
        <scheme val="minor"/>
      </rPr>
      <t xml:space="preserve"> </t>
    </r>
    <r>
      <rPr>
        <sz val="12"/>
        <color rgb="FF00B0F0"/>
        <rFont val="Calibri"/>
        <family val="2"/>
        <scheme val="minor"/>
      </rPr>
      <t>Wallin (1),</t>
    </r>
    <r>
      <rPr>
        <sz val="12"/>
        <color theme="1"/>
        <rFont val="Calibri"/>
        <family val="2"/>
        <scheme val="minor"/>
      </rPr>
      <t xml:space="preserve"> </t>
    </r>
    <r>
      <rPr>
        <sz val="12"/>
        <color rgb="FF7030A0"/>
        <rFont val="Calibri"/>
        <family val="2"/>
        <scheme val="minor"/>
      </rPr>
      <t>Jaffer (1),</t>
    </r>
    <r>
      <rPr>
        <sz val="12"/>
        <color theme="1"/>
        <rFont val="Calibri"/>
        <family val="2"/>
        <scheme val="minor"/>
      </rPr>
      <t xml:space="preserve"> </t>
    </r>
    <r>
      <rPr>
        <sz val="12"/>
        <color rgb="FF00B0F0"/>
        <rFont val="Calibri"/>
        <family val="2"/>
        <scheme val="minor"/>
      </rPr>
      <t>Tannas (1)</t>
    </r>
  </si>
  <si>
    <r>
      <t xml:space="preserve">Legend: </t>
    </r>
    <r>
      <rPr>
        <b/>
        <sz val="12"/>
        <color theme="4"/>
        <rFont val="Calibri"/>
        <family val="2"/>
      </rPr>
      <t>CPC,</t>
    </r>
    <r>
      <rPr>
        <b/>
        <sz val="12"/>
        <color theme="1"/>
        <rFont val="Calibri"/>
        <family val="2"/>
      </rPr>
      <t xml:space="preserve"> </t>
    </r>
    <r>
      <rPr>
        <b/>
        <sz val="12"/>
        <color rgb="FFFF0000"/>
        <rFont val="Calibri"/>
        <family val="2"/>
      </rPr>
      <t>LPC</t>
    </r>
  </si>
  <si>
    <t>Mercer</t>
  </si>
  <si>
    <t>Unger (1), Plett (1)</t>
  </si>
  <si>
    <t>Coyle (1)</t>
  </si>
  <si>
    <t>Griffin (2)</t>
  </si>
  <si>
    <t>Massicotte (1)</t>
  </si>
  <si>
    <t>Dagenais (1)</t>
  </si>
  <si>
    <t>Pate (2)</t>
  </si>
  <si>
    <t>Poirier (1), McInnis (2)</t>
  </si>
  <si>
    <t>Poirier (2), McInnis (2)</t>
  </si>
  <si>
    <t>Frum (1), Boisvenu (1), Batters (1), Carignan (1)</t>
  </si>
  <si>
    <t>Dagenais (3), Boisvenu (7)</t>
  </si>
  <si>
    <t>Dasko (1), Forest-Niesing (2)</t>
  </si>
  <si>
    <t>McPhedran (1)</t>
  </si>
  <si>
    <r>
      <rPr>
        <sz val="12"/>
        <color theme="4"/>
        <rFont val="Calibri"/>
        <family val="2"/>
      </rPr>
      <t>Carignan (3), Boisvenu (4),</t>
    </r>
    <r>
      <rPr>
        <sz val="12"/>
        <color theme="1"/>
        <rFont val="Calibri"/>
        <family val="2"/>
      </rPr>
      <t xml:space="preserve"> </t>
    </r>
    <r>
      <rPr>
        <sz val="12"/>
        <color rgb="FF7030A0"/>
        <rFont val="Calibri"/>
        <family val="2"/>
      </rPr>
      <t>Gold (1)</t>
    </r>
  </si>
  <si>
    <r>
      <rPr>
        <sz val="12"/>
        <color theme="4"/>
        <rFont val="Calibri"/>
        <family val="2"/>
      </rPr>
      <t>MacDonald (3),</t>
    </r>
    <r>
      <rPr>
        <sz val="12"/>
        <color theme="1"/>
        <rFont val="Calibri"/>
        <family val="2"/>
      </rPr>
      <t xml:space="preserve"> </t>
    </r>
    <r>
      <rPr>
        <sz val="12"/>
        <color rgb="FFC00000"/>
        <rFont val="Calibri"/>
        <family val="2"/>
      </rPr>
      <t>Eggleton (1),</t>
    </r>
    <r>
      <rPr>
        <sz val="12"/>
        <color theme="4"/>
        <rFont val="Calibri"/>
        <family val="2"/>
      </rPr>
      <t xml:space="preserve"> Patterson (1)</t>
    </r>
  </si>
  <si>
    <r>
      <rPr>
        <sz val="12"/>
        <color rgb="FF7030A0"/>
        <rFont val="Calibri"/>
        <family val="2"/>
      </rPr>
      <t>Pratte (1),</t>
    </r>
    <r>
      <rPr>
        <sz val="12"/>
        <color theme="1"/>
        <rFont val="Calibri"/>
        <family val="2"/>
      </rPr>
      <t xml:space="preserve"> </t>
    </r>
    <r>
      <rPr>
        <sz val="12"/>
        <color theme="4"/>
        <rFont val="Calibri"/>
        <family val="2"/>
      </rPr>
      <t>Boisvenu (4), Carignan (3),</t>
    </r>
    <r>
      <rPr>
        <sz val="12"/>
        <color rgb="FF7030A0"/>
        <rFont val="Calibri"/>
        <family val="2"/>
      </rPr>
      <t xml:space="preserve"> Ringuette (1)</t>
    </r>
  </si>
  <si>
    <r>
      <rPr>
        <sz val="12"/>
        <color theme="4"/>
        <rFont val="Calibri"/>
        <family val="2"/>
      </rPr>
      <t>Dagenais (1),</t>
    </r>
    <r>
      <rPr>
        <sz val="12"/>
        <color theme="1"/>
        <rFont val="Calibri"/>
        <family val="2"/>
      </rPr>
      <t xml:space="preserve"> </t>
    </r>
    <r>
      <rPr>
        <sz val="12"/>
        <color rgb="FF7030A0"/>
        <rFont val="Calibri"/>
        <family val="2"/>
      </rPr>
      <t>McPhedran (1),</t>
    </r>
    <r>
      <rPr>
        <sz val="12"/>
        <color theme="1"/>
        <rFont val="Calibri"/>
        <family val="2"/>
      </rPr>
      <t xml:space="preserve"> </t>
    </r>
    <r>
      <rPr>
        <sz val="12"/>
        <color theme="4"/>
        <rFont val="Calibri"/>
        <family val="2"/>
      </rPr>
      <t>Boisvenu (1)</t>
    </r>
  </si>
  <si>
    <r>
      <rPr>
        <sz val="12"/>
        <color rgb="FF7030A0"/>
        <rFont val="Calibri"/>
        <family val="2"/>
      </rPr>
      <t>McCallum (7),</t>
    </r>
    <r>
      <rPr>
        <sz val="12"/>
        <color theme="1"/>
        <rFont val="Calibri"/>
        <family val="2"/>
      </rPr>
      <t xml:space="preserve"> </t>
    </r>
    <r>
      <rPr>
        <sz val="12"/>
        <color rgb="FFC00000"/>
        <rFont val="Calibri"/>
        <family val="2"/>
      </rPr>
      <t>Cordy (4),</t>
    </r>
    <r>
      <rPr>
        <sz val="12"/>
        <color theme="4"/>
        <rFont val="Calibri"/>
        <family val="2"/>
      </rPr>
      <t xml:space="preserve"> Boisvenu (1), Manning (1), Plett (1)</t>
    </r>
  </si>
  <si>
    <r>
      <rPr>
        <sz val="12"/>
        <color theme="4"/>
        <rFont val="Calibri"/>
        <family val="2"/>
      </rPr>
      <t>Boisvenu (13), Batters (3), McIntyre (1), Carignan (1),</t>
    </r>
    <r>
      <rPr>
        <sz val="12"/>
        <rFont val="Calibri"/>
        <family val="2"/>
      </rPr>
      <t xml:space="preserve"> </t>
    </r>
    <r>
      <rPr>
        <sz val="12"/>
        <color rgb="FF7030A0"/>
        <rFont val="Calibri"/>
        <family val="2"/>
      </rPr>
      <t>Christmas (1)</t>
    </r>
  </si>
  <si>
    <r>
      <rPr>
        <sz val="12"/>
        <color rgb="FF7030A0"/>
        <rFont val="Calibri"/>
        <family val="2"/>
      </rPr>
      <t>Pate (2),</t>
    </r>
    <r>
      <rPr>
        <sz val="12"/>
        <color theme="1"/>
        <rFont val="Calibri"/>
        <family val="2"/>
      </rPr>
      <t xml:space="preserve"> </t>
    </r>
    <r>
      <rPr>
        <sz val="12"/>
        <color theme="4"/>
        <rFont val="Calibri"/>
        <family val="2"/>
      </rPr>
      <t>Oh (1), Ngo (1)</t>
    </r>
  </si>
  <si>
    <t>Unsucessful Amenders (# of motions in amendment)</t>
  </si>
  <si>
    <t>Successful amenders (# of motions in amendment)</t>
  </si>
  <si>
    <t>Boisvenu (2), Carignan (1)</t>
  </si>
  <si>
    <t>Boisvenu (1), Plett (2), Batters (1), Martin (1)</t>
  </si>
  <si>
    <t>Lankin (1)</t>
  </si>
  <si>
    <r>
      <rPr>
        <sz val="12"/>
        <color theme="4"/>
        <rFont val="Calibri"/>
        <family val="2"/>
      </rPr>
      <t>Oh (1),</t>
    </r>
    <r>
      <rPr>
        <sz val="12"/>
        <color rgb="FF7030A0"/>
        <rFont val="Calibri"/>
        <family val="2"/>
      </rPr>
      <t xml:space="preserve"> Griffin (1), McCoy (1)</t>
    </r>
  </si>
  <si>
    <r>
      <rPr>
        <sz val="12"/>
        <color theme="4"/>
        <rFont val="Calibri"/>
        <family val="2"/>
      </rPr>
      <t xml:space="preserve">Patterson (2), </t>
    </r>
    <r>
      <rPr>
        <sz val="12"/>
        <color rgb="FF7030A0"/>
        <rFont val="Calibri"/>
        <family val="2"/>
      </rPr>
      <t>Woo (1)</t>
    </r>
  </si>
  <si>
    <r>
      <rPr>
        <sz val="12"/>
        <color theme="4"/>
        <rFont val="Calibri"/>
        <family val="2"/>
      </rPr>
      <t>Plett (3),</t>
    </r>
    <r>
      <rPr>
        <sz val="12"/>
        <color theme="1"/>
        <rFont val="Calibri"/>
        <family val="2"/>
      </rPr>
      <t xml:space="preserve"> </t>
    </r>
    <r>
      <rPr>
        <sz val="12"/>
        <color rgb="FF7030A0"/>
        <rFont val="Calibri"/>
        <family val="2"/>
      </rPr>
      <t>Griffin (3), McPhedran (1),</t>
    </r>
    <r>
      <rPr>
        <sz val="12"/>
        <color theme="1"/>
        <rFont val="Calibri"/>
        <family val="2"/>
      </rPr>
      <t xml:space="preserve"> </t>
    </r>
    <r>
      <rPr>
        <sz val="12"/>
        <color theme="4"/>
        <rFont val="Calibri"/>
        <family val="2"/>
      </rPr>
      <t>McIntyre (1),</t>
    </r>
    <r>
      <rPr>
        <sz val="12"/>
        <color theme="1"/>
        <rFont val="Calibri"/>
        <family val="2"/>
      </rPr>
      <t xml:space="preserve"> </t>
    </r>
    <r>
      <rPr>
        <sz val="12"/>
        <color rgb="FF00B050"/>
        <rFont val="Calibri"/>
        <family val="2"/>
      </rPr>
      <t>Richards (1),</t>
    </r>
    <r>
      <rPr>
        <sz val="12"/>
        <color theme="1"/>
        <rFont val="Calibri"/>
        <family val="2"/>
      </rPr>
      <t xml:space="preserve"> </t>
    </r>
    <r>
      <rPr>
        <sz val="12"/>
        <color theme="4"/>
        <rFont val="Calibri"/>
        <family val="2"/>
      </rPr>
      <t>Dagenais (1), Tkachuk (1)</t>
    </r>
  </si>
  <si>
    <r>
      <t xml:space="preserve">Legend: </t>
    </r>
    <r>
      <rPr>
        <b/>
        <sz val="12"/>
        <color theme="4"/>
        <rFont val="Calibri"/>
        <family val="2"/>
      </rPr>
      <t>CPC,</t>
    </r>
    <r>
      <rPr>
        <b/>
        <sz val="12"/>
        <color theme="1"/>
        <rFont val="Calibri"/>
        <family val="2"/>
      </rPr>
      <t xml:space="preserve"> </t>
    </r>
    <r>
      <rPr>
        <b/>
        <sz val="12"/>
        <color rgb="FF7030A0"/>
        <rFont val="Calibri"/>
        <family val="2"/>
      </rPr>
      <t>ISG,</t>
    </r>
    <r>
      <rPr>
        <b/>
        <sz val="12"/>
        <color theme="1"/>
        <rFont val="Calibri"/>
        <family val="2"/>
      </rPr>
      <t xml:space="preserve"> GRO, </t>
    </r>
    <r>
      <rPr>
        <b/>
        <sz val="12"/>
        <color rgb="FFC00000"/>
        <rFont val="Calibri"/>
        <family val="2"/>
      </rPr>
      <t xml:space="preserve">SLC, </t>
    </r>
    <r>
      <rPr>
        <b/>
        <sz val="12"/>
        <color rgb="FF00B050"/>
        <rFont val="Calibri"/>
        <family val="2"/>
      </rPr>
      <t>NA</t>
    </r>
  </si>
  <si>
    <t>Senator</t>
  </si>
  <si>
    <t>Party</t>
  </si>
  <si>
    <t># of Successful Motions in Amendment</t>
  </si>
  <si>
    <t># of Unsuccessful Motions in Amendment</t>
  </si>
  <si>
    <t>Eaton</t>
  </si>
  <si>
    <t>CPC</t>
  </si>
  <si>
    <t>Frum</t>
  </si>
  <si>
    <t>MacDonald</t>
  </si>
  <si>
    <t>Plett</t>
  </si>
  <si>
    <t>TOTAL CPC</t>
  </si>
  <si>
    <t>Baker</t>
  </si>
  <si>
    <t>LPC</t>
  </si>
  <si>
    <t>Callbeck</t>
  </si>
  <si>
    <t>Campbell</t>
  </si>
  <si>
    <t>Chaput</t>
  </si>
  <si>
    <t>Cordy</t>
  </si>
  <si>
    <t>Cowan</t>
  </si>
  <si>
    <t>Dallaire</t>
  </si>
  <si>
    <t>Day</t>
  </si>
  <si>
    <t>Downe</t>
  </si>
  <si>
    <t>Dyck</t>
  </si>
  <si>
    <t>Eggleton</t>
  </si>
  <si>
    <t>Fraser</t>
  </si>
  <si>
    <t>Furey</t>
  </si>
  <si>
    <t>Jaffer</t>
  </si>
  <si>
    <t>Joyal</t>
  </si>
  <si>
    <t>Mitchell</t>
  </si>
  <si>
    <t>Moore</t>
  </si>
  <si>
    <t>Peterson</t>
  </si>
  <si>
    <t>Ringuette</t>
  </si>
  <si>
    <t>Tardif</t>
  </si>
  <si>
    <t>TOTAL LPC</t>
  </si>
  <si>
    <t>TOTAL</t>
  </si>
  <si>
    <t>Total Motions in Amendment</t>
  </si>
  <si>
    <t>Batters</t>
  </si>
  <si>
    <t>Boisvenu</t>
  </si>
  <si>
    <t>Carignan</t>
  </si>
  <si>
    <t>Dagenais</t>
  </si>
  <si>
    <t>Greene</t>
  </si>
  <si>
    <t>Housakos</t>
  </si>
  <si>
    <t>Lang</t>
  </si>
  <si>
    <t>Manning</t>
  </si>
  <si>
    <t>Marshall</t>
  </si>
  <si>
    <t>McInnis</t>
  </si>
  <si>
    <t>McIntyre</t>
  </si>
  <si>
    <t>Ngo</t>
  </si>
  <si>
    <t>Oh</t>
  </si>
  <si>
    <t>Patterson</t>
  </si>
  <si>
    <t>Poirier</t>
  </si>
  <si>
    <t>Seidman</t>
  </si>
  <si>
    <t>Smith</t>
  </si>
  <si>
    <t xml:space="preserve">Tannas </t>
  </si>
  <si>
    <t>Tkachuk</t>
  </si>
  <si>
    <t>Unger</t>
  </si>
  <si>
    <t>Wells</t>
  </si>
  <si>
    <t>White</t>
  </si>
  <si>
    <t>Unnamed</t>
  </si>
  <si>
    <t>Harder</t>
  </si>
  <si>
    <t>GRO</t>
  </si>
  <si>
    <t>TOTAL GRO</t>
  </si>
  <si>
    <t>Bernard</t>
  </si>
  <si>
    <t>ISG</t>
  </si>
  <si>
    <t>Christmas</t>
  </si>
  <si>
    <t>Cormier</t>
  </si>
  <si>
    <t>Coyle</t>
  </si>
  <si>
    <t>Dalphond</t>
  </si>
  <si>
    <t>Dasko</t>
  </si>
  <si>
    <t>Dean</t>
  </si>
  <si>
    <t>Dupuis</t>
  </si>
  <si>
    <t>Forest-Niesing</t>
  </si>
  <si>
    <t>Gagne</t>
  </si>
  <si>
    <t>Galvez</t>
  </si>
  <si>
    <t>Gold</t>
  </si>
  <si>
    <t>Griffin</t>
  </si>
  <si>
    <t>Kutcher</t>
  </si>
  <si>
    <t>Lankin</t>
  </si>
  <si>
    <t>McCallum</t>
  </si>
  <si>
    <t>McCoy</t>
  </si>
  <si>
    <t>McPhedran</t>
  </si>
  <si>
    <t>Omidvar</t>
  </si>
  <si>
    <t>Pate</t>
  </si>
  <si>
    <t>Petitclerc</t>
  </si>
  <si>
    <t>Pratte</t>
  </si>
  <si>
    <t>Sinclair</t>
  </si>
  <si>
    <t>Wetston</t>
  </si>
  <si>
    <t>Woo</t>
  </si>
  <si>
    <t>TOTAL ISG</t>
  </si>
  <si>
    <t>Richards</t>
  </si>
  <si>
    <t>ENEV</t>
  </si>
  <si>
    <t>TOTAL ENEV</t>
  </si>
  <si>
    <t>SLC</t>
  </si>
  <si>
    <t>Dawson</t>
  </si>
  <si>
    <t>Kenny</t>
  </si>
  <si>
    <t>Massicotte</t>
  </si>
  <si>
    <t>Munson</t>
  </si>
  <si>
    <t>TOTAL SLC</t>
  </si>
  <si>
    <t>TOTAL PSG</t>
  </si>
  <si>
    <t>PSG</t>
  </si>
  <si>
    <t>TOTAL CSG</t>
  </si>
  <si>
    <t>CSG</t>
  </si>
  <si>
    <t>Wallin</t>
  </si>
  <si>
    <t>Tannas</t>
  </si>
  <si>
    <t>Martin</t>
  </si>
  <si>
    <t>Total Count (42nd Parl)</t>
  </si>
  <si>
    <t xml:space="preserve">Bills Passed by the Senate After 01/29/2014 </t>
  </si>
  <si>
    <t>% Successful of Total Motions in Amendment</t>
  </si>
  <si>
    <t>Percentage (42nd Parl)</t>
  </si>
  <si>
    <t>Total Count (43rd Parl.)</t>
  </si>
  <si>
    <t xml:space="preserve"> Percentage (43rd Parl.)</t>
  </si>
  <si>
    <t>Sponsor of Bill</t>
  </si>
  <si>
    <t>Runciman</t>
  </si>
  <si>
    <t>Gerstein</t>
  </si>
  <si>
    <t>Ritz</t>
  </si>
  <si>
    <t>Nolin</t>
  </si>
  <si>
    <t>Finley</t>
  </si>
  <si>
    <t>Di Nino</t>
  </si>
  <si>
    <t>Maltais</t>
  </si>
  <si>
    <t>Black (AB)</t>
  </si>
  <si>
    <t>Neufeld</t>
  </si>
  <si>
    <t>Buth</t>
  </si>
  <si>
    <t>LeBreton</t>
  </si>
  <si>
    <t>Nancy Ruth</t>
  </si>
  <si>
    <t>Angus</t>
  </si>
  <si>
    <t>Andreychuk</t>
  </si>
  <si>
    <t>Johnson</t>
  </si>
  <si>
    <t>Fortin-Duplessis</t>
  </si>
  <si>
    <t>Raine</t>
  </si>
  <si>
    <t>Wallace</t>
  </si>
  <si>
    <t>Stewart Olsen</t>
  </si>
  <si>
    <t>Enverga</t>
  </si>
  <si>
    <t>Beyak</t>
  </si>
  <si>
    <t>Ataullahjan</t>
  </si>
  <si>
    <t>Bellemare</t>
  </si>
  <si>
    <r>
      <rPr>
        <sz val="12"/>
        <color rgb="FFC00000"/>
        <rFont val="Calibri"/>
        <family val="2"/>
      </rPr>
      <t>Joyal (1),</t>
    </r>
    <r>
      <rPr>
        <sz val="12"/>
        <color theme="1"/>
        <rFont val="Calibri"/>
        <family val="2"/>
      </rPr>
      <t xml:space="preserve"> </t>
    </r>
    <r>
      <rPr>
        <sz val="12"/>
        <color rgb="FF7030A0"/>
        <rFont val="Calibri"/>
        <family val="2"/>
      </rPr>
      <t>McPhedran (1)</t>
    </r>
  </si>
  <si>
    <t>Boniface</t>
  </si>
  <si>
    <t>Saint-Germain</t>
  </si>
  <si>
    <t>Bovey</t>
  </si>
  <si>
    <t>Marwah</t>
  </si>
  <si>
    <t>Hartling</t>
  </si>
  <si>
    <t>Klyne</t>
  </si>
  <si>
    <t>Boyer</t>
  </si>
  <si>
    <t>Anderson</t>
  </si>
  <si>
    <t>LaBoucane-Benson</t>
  </si>
  <si>
    <t>Boehm</t>
  </si>
  <si>
    <t>Successful Amenders (# of subclauses)</t>
  </si>
  <si>
    <t>Unsuccessful Amenders (# of subclauses)</t>
  </si>
  <si>
    <t>Baker (2), Cowan (4)</t>
  </si>
  <si>
    <t>Runciman (8)</t>
  </si>
  <si>
    <t>Baker (1), Fraser (22), Jaffer (2), Chaput (1)</t>
  </si>
  <si>
    <t>Moore (4)</t>
  </si>
  <si>
    <t>Dallaire (5)</t>
  </si>
  <si>
    <t>Fraser (6)</t>
  </si>
  <si>
    <t>Amendments Accepted by H of C =1</t>
  </si>
  <si>
    <t>Amendments Rejected by H of C =1</t>
  </si>
  <si>
    <t>Amendments Amended by H of C =1</t>
  </si>
  <si>
    <t>Senate Amended =1</t>
  </si>
  <si>
    <t>Amended in Committee =1</t>
  </si>
  <si>
    <t>Amended at Third Reading =1</t>
  </si>
  <si>
    <t xml:space="preserve">Dyck (6) </t>
  </si>
  <si>
    <t>Dyck (6)</t>
  </si>
  <si>
    <t>Jaffer (10)</t>
  </si>
  <si>
    <t>Ringuette (9)</t>
  </si>
  <si>
    <t>Mitchell (8), Day (4)</t>
  </si>
  <si>
    <t>Eggleton (12)</t>
  </si>
  <si>
    <t>Mercer (15)</t>
  </si>
  <si>
    <t>Eaton(1)</t>
  </si>
  <si>
    <t>Frum (3)</t>
  </si>
  <si>
    <r>
      <rPr>
        <sz val="12"/>
        <color rgb="FFFF0000"/>
        <rFont val="Calibri"/>
        <family val="2"/>
      </rPr>
      <t xml:space="preserve">Dallaire (1), </t>
    </r>
    <r>
      <rPr>
        <sz val="12"/>
        <color theme="4"/>
        <rFont val="Calibri"/>
        <family val="2"/>
      </rPr>
      <t>Frum (2)</t>
    </r>
  </si>
  <si>
    <t>Plett (2)</t>
  </si>
  <si>
    <t>Campbell (7)</t>
  </si>
  <si>
    <t>Downe (3)</t>
  </si>
  <si>
    <t>Cordy (2)</t>
  </si>
  <si>
    <t>Day (1), Callbeck (1), Ringuette (2)</t>
  </si>
  <si>
    <t>Moore (35), Jaffer (13)</t>
  </si>
  <si>
    <t>Joyal (4)</t>
  </si>
  <si>
    <t>Mitchell (4)</t>
  </si>
  <si>
    <t>Furey (6)</t>
  </si>
  <si>
    <t>Jaffer (6), Eggleton (2)</t>
  </si>
  <si>
    <t>Amended by Senate =1</t>
  </si>
  <si>
    <t>Unsuccessful amenders (# of motions in amendment)</t>
  </si>
  <si>
    <t>Mitchell (15)</t>
  </si>
  <si>
    <t>Smith (2)</t>
  </si>
  <si>
    <t>Tannas (14), Dagenais (1)</t>
  </si>
  <si>
    <r>
      <rPr>
        <sz val="12"/>
        <color theme="4"/>
        <rFont val="Calibri"/>
        <family val="2"/>
      </rPr>
      <t>Oh (6),</t>
    </r>
    <r>
      <rPr>
        <sz val="12"/>
        <color rgb="FF7030A0"/>
        <rFont val="Calibri"/>
        <family val="2"/>
      </rPr>
      <t xml:space="preserve"> Griffin (2), McCoy (8)</t>
    </r>
  </si>
  <si>
    <t>Lang (1), Frum (1)</t>
  </si>
  <si>
    <t>Lang (6), Frum (4)</t>
  </si>
  <si>
    <t>Mercer (3)</t>
  </si>
  <si>
    <r>
      <rPr>
        <sz val="12"/>
        <color theme="4"/>
        <rFont val="Calibri"/>
        <family val="2"/>
      </rPr>
      <t xml:space="preserve">Carignan (1), Batters (2), Plett (1), Unger (1), </t>
    </r>
    <r>
      <rPr>
        <sz val="12"/>
        <color rgb="FFC00000"/>
        <rFont val="Calibri"/>
        <family val="2"/>
      </rPr>
      <t>Cowan (1),</t>
    </r>
    <r>
      <rPr>
        <sz val="12"/>
        <color theme="1"/>
        <rFont val="Calibri"/>
        <family val="2"/>
      </rPr>
      <t xml:space="preserve"> </t>
    </r>
    <r>
      <rPr>
        <sz val="12"/>
        <color rgb="FF7030A0"/>
        <rFont val="Calibri"/>
        <family val="2"/>
      </rPr>
      <t>Lankin (1)</t>
    </r>
  </si>
  <si>
    <t>Kenny (9)</t>
  </si>
  <si>
    <t>Kenny (6)</t>
  </si>
  <si>
    <t>Wetston (5)</t>
  </si>
  <si>
    <t>Massicotte (4)</t>
  </si>
  <si>
    <t>Marshall (10)</t>
  </si>
  <si>
    <t>Seidman (5), Patterson (2), White (1), Carignan (2), Oh (1), Housakos (1), Boisvenu (1), Tannas (1), Wells (1), Poirier (1), Batters (1)</t>
  </si>
  <si>
    <t>Seidman (6), Patterson (4), White (17), Carignan (1), Oh (1), Housakos (2), Boisvenu (5), Tannas (1), Wells (1), Poirier (16), Batters (18)</t>
  </si>
  <si>
    <t>Sinclair (2)</t>
  </si>
  <si>
    <t>Mercer (2)</t>
  </si>
  <si>
    <t>Patterson (1), Tkachuk (1)</t>
  </si>
  <si>
    <r>
      <rPr>
        <sz val="12"/>
        <color theme="4"/>
        <rFont val="Calibri"/>
        <family val="2"/>
      </rPr>
      <t>Boisvenu (4),</t>
    </r>
    <r>
      <rPr>
        <sz val="12"/>
        <color theme="1"/>
        <rFont val="Calibri"/>
        <family val="2"/>
      </rPr>
      <t xml:space="preserve"> </t>
    </r>
    <r>
      <rPr>
        <sz val="12"/>
        <color rgb="FF7030A0"/>
        <rFont val="Calibri"/>
        <family val="2"/>
      </rPr>
      <t>Cormier (2), Gagné (3),</t>
    </r>
    <r>
      <rPr>
        <sz val="12"/>
        <color theme="1"/>
        <rFont val="Calibri"/>
        <family val="2"/>
      </rPr>
      <t xml:space="preserve"> </t>
    </r>
    <r>
      <rPr>
        <sz val="12"/>
        <color rgb="FFC00000"/>
        <rFont val="Calibri"/>
        <family val="2"/>
      </rPr>
      <t>Eggleton (2),</t>
    </r>
    <r>
      <rPr>
        <sz val="12"/>
        <color theme="1"/>
        <rFont val="Calibri"/>
        <family val="2"/>
      </rPr>
      <t xml:space="preserve"> </t>
    </r>
    <r>
      <rPr>
        <sz val="12"/>
        <color rgb="FF7030A0"/>
        <rFont val="Calibri"/>
        <family val="2"/>
      </rPr>
      <t>Galvez (2),</t>
    </r>
    <r>
      <rPr>
        <sz val="12"/>
        <color theme="1"/>
        <rFont val="Calibri"/>
        <family val="2"/>
      </rPr>
      <t xml:space="preserve"> </t>
    </r>
    <r>
      <rPr>
        <sz val="12"/>
        <color theme="4"/>
        <rFont val="Calibri"/>
        <family val="2"/>
      </rPr>
      <t xml:space="preserve">Plett (2), </t>
    </r>
    <r>
      <rPr>
        <sz val="12"/>
        <color rgb="FF7030A0"/>
        <rFont val="Calibri"/>
        <family val="2"/>
      </rPr>
      <t>Griffin (2),</t>
    </r>
    <r>
      <rPr>
        <sz val="12"/>
        <color theme="4"/>
        <rFont val="Calibri"/>
        <family val="2"/>
      </rPr>
      <t xml:space="preserve"> MacDonald (1)</t>
    </r>
  </si>
  <si>
    <t>Boisvenu (4), Cormier (2), Gagné (6), Eggleton (2), Galvez (2), Plett (2), Griffin (3), MacDonald (1)</t>
  </si>
  <si>
    <r>
      <rPr>
        <sz val="12"/>
        <color rgb="FF7030A0"/>
        <rFont val="Calibri"/>
        <family val="2"/>
      </rPr>
      <t>Petitclerc (7),</t>
    </r>
    <r>
      <rPr>
        <sz val="12"/>
        <color theme="1"/>
        <rFont val="Calibri"/>
        <family val="2"/>
      </rPr>
      <t xml:space="preserve"> </t>
    </r>
    <r>
      <rPr>
        <sz val="12"/>
        <color theme="4"/>
        <rFont val="Calibri"/>
        <family val="2"/>
      </rPr>
      <t>Seidman (6),</t>
    </r>
    <r>
      <rPr>
        <sz val="12"/>
        <color theme="1"/>
        <rFont val="Calibri"/>
        <family val="2"/>
      </rPr>
      <t xml:space="preserve"> </t>
    </r>
    <r>
      <rPr>
        <sz val="12"/>
        <color rgb="FF7030A0"/>
        <rFont val="Calibri"/>
        <family val="2"/>
      </rPr>
      <t>Bernard (1), Dean (41), Omidvar (1),</t>
    </r>
    <r>
      <rPr>
        <sz val="12"/>
        <color theme="1"/>
        <rFont val="Calibri"/>
        <family val="2"/>
      </rPr>
      <t xml:space="preserve"> </t>
    </r>
    <r>
      <rPr>
        <sz val="12"/>
        <color theme="4"/>
        <rFont val="Calibri"/>
        <family val="2"/>
      </rPr>
      <t>Carignan (2), White (1), Plett</t>
    </r>
    <r>
      <rPr>
        <sz val="12"/>
        <color theme="1"/>
        <rFont val="Calibri"/>
        <family val="2"/>
      </rPr>
      <t xml:space="preserve"> </t>
    </r>
    <r>
      <rPr>
        <sz val="12"/>
        <color theme="4"/>
        <rFont val="Calibri"/>
        <family val="2"/>
      </rPr>
      <t>(4),</t>
    </r>
    <r>
      <rPr>
        <sz val="12"/>
        <color theme="1"/>
        <rFont val="Calibri"/>
        <family val="2"/>
      </rPr>
      <t xml:space="preserve"> Mitchell (1)</t>
    </r>
  </si>
  <si>
    <r>
      <rPr>
        <sz val="12"/>
        <color theme="4"/>
        <rFont val="Calibri"/>
        <family val="2"/>
      </rPr>
      <t>Carignan (5), Boisvenu (6),</t>
    </r>
    <r>
      <rPr>
        <sz val="12"/>
        <color theme="1"/>
        <rFont val="Calibri"/>
        <family val="2"/>
      </rPr>
      <t xml:space="preserve"> </t>
    </r>
    <r>
      <rPr>
        <sz val="12"/>
        <color rgb="FF7030A0"/>
        <rFont val="Calibri"/>
        <family val="2"/>
      </rPr>
      <t>Gold (3)</t>
    </r>
  </si>
  <si>
    <r>
      <rPr>
        <sz val="12"/>
        <color theme="4"/>
        <rFont val="Calibri"/>
        <family val="2"/>
      </rPr>
      <t xml:space="preserve">MacDonald (3), </t>
    </r>
    <r>
      <rPr>
        <sz val="12"/>
        <color rgb="FFC00000"/>
        <rFont val="Calibri"/>
        <family val="2"/>
      </rPr>
      <t>Eggleton (7),</t>
    </r>
    <r>
      <rPr>
        <sz val="12"/>
        <color theme="1"/>
        <rFont val="Calibri"/>
        <family val="2"/>
      </rPr>
      <t xml:space="preserve"> </t>
    </r>
    <r>
      <rPr>
        <sz val="12"/>
        <color theme="4"/>
        <rFont val="Calibri"/>
        <family val="2"/>
      </rPr>
      <t>Patterson (2)</t>
    </r>
  </si>
  <si>
    <r>
      <rPr>
        <sz val="12"/>
        <color theme="4"/>
        <rFont val="Calibri"/>
        <family val="2"/>
      </rPr>
      <t>Batters (1)</t>
    </r>
    <r>
      <rPr>
        <sz val="12"/>
        <color theme="1"/>
        <rFont val="Calibri"/>
        <family val="2"/>
      </rPr>
      <t xml:space="preserve">, </t>
    </r>
    <r>
      <rPr>
        <sz val="12"/>
        <color rgb="FF7030A0"/>
        <rFont val="Calibri"/>
        <family val="2"/>
      </rPr>
      <t>Gold (7), Pratte (2),</t>
    </r>
    <r>
      <rPr>
        <sz val="12"/>
        <color theme="1"/>
        <rFont val="Calibri"/>
        <family val="2"/>
      </rPr>
      <t xml:space="preserve"> </t>
    </r>
    <r>
      <rPr>
        <sz val="12"/>
        <color rgb="FFC00000"/>
        <rFont val="Calibri"/>
        <family val="2"/>
      </rPr>
      <t>Jaffer (1)</t>
    </r>
  </si>
  <si>
    <r>
      <rPr>
        <sz val="12"/>
        <color rgb="FFC00000"/>
        <rFont val="Calibri"/>
        <family val="2"/>
      </rPr>
      <t xml:space="preserve">Joyal (8), </t>
    </r>
    <r>
      <rPr>
        <sz val="12"/>
        <color rgb="FF7030A0"/>
        <rFont val="Calibri"/>
        <family val="2"/>
      </rPr>
      <t>McPhedran (2)</t>
    </r>
  </si>
  <si>
    <r>
      <rPr>
        <sz val="12"/>
        <color theme="4"/>
        <rFont val="Calibri"/>
        <family val="2"/>
      </rPr>
      <t xml:space="preserve">Carignan (4), Batters (7), Plett (3), Unger (21), </t>
    </r>
    <r>
      <rPr>
        <sz val="12"/>
        <color rgb="FFC00000"/>
        <rFont val="Calibri"/>
        <family val="2"/>
      </rPr>
      <t>Cowan (1),</t>
    </r>
    <r>
      <rPr>
        <sz val="12"/>
        <color rgb="FFFF0000"/>
        <rFont val="Calibri"/>
        <family val="2"/>
      </rPr>
      <t xml:space="preserve"> </t>
    </r>
    <r>
      <rPr>
        <sz val="12"/>
        <color rgb="FF7030A0"/>
        <rFont val="Calibri"/>
        <family val="2"/>
      </rPr>
      <t>Lankin (2)</t>
    </r>
  </si>
  <si>
    <r>
      <rPr>
        <sz val="12"/>
        <color rgb="FFC00000"/>
        <rFont val="Calibri"/>
        <family val="2"/>
      </rPr>
      <t>Joyal (4),</t>
    </r>
    <r>
      <rPr>
        <sz val="12"/>
        <color rgb="FFFF0000"/>
        <rFont val="Calibri"/>
        <family val="2"/>
      </rPr>
      <t xml:space="preserve"> </t>
    </r>
    <r>
      <rPr>
        <sz val="12"/>
        <color theme="4"/>
        <rFont val="Calibri"/>
        <family val="2"/>
      </rPr>
      <t>Eaton (1),</t>
    </r>
    <r>
      <rPr>
        <sz val="12"/>
        <color theme="1"/>
        <rFont val="Calibri"/>
        <family val="2"/>
      </rPr>
      <t xml:space="preserve"> </t>
    </r>
    <r>
      <rPr>
        <sz val="12"/>
        <color rgb="FFC00000"/>
        <rFont val="Calibri"/>
        <family val="2"/>
      </rPr>
      <t>Cowan (14),</t>
    </r>
    <r>
      <rPr>
        <sz val="12"/>
        <color theme="1"/>
        <rFont val="Calibri"/>
        <family val="2"/>
      </rPr>
      <t xml:space="preserve"> </t>
    </r>
    <r>
      <rPr>
        <sz val="12"/>
        <color theme="4"/>
        <rFont val="Calibri"/>
        <family val="2"/>
      </rPr>
      <t>Carignan (2),</t>
    </r>
    <r>
      <rPr>
        <sz val="12"/>
        <color theme="1"/>
        <rFont val="Calibri"/>
        <family val="2"/>
      </rPr>
      <t xml:space="preserve"> </t>
    </r>
    <r>
      <rPr>
        <sz val="12"/>
        <color rgb="FFC00000"/>
        <rFont val="Calibri"/>
        <family val="2"/>
      </rPr>
      <t>Eggleton (2),</t>
    </r>
    <r>
      <rPr>
        <sz val="12"/>
        <color rgb="FFFF0000"/>
        <rFont val="Calibri"/>
        <family val="2"/>
      </rPr>
      <t xml:space="preserve"> </t>
    </r>
    <r>
      <rPr>
        <sz val="12"/>
        <color theme="4"/>
        <rFont val="Calibri"/>
        <family val="2"/>
      </rPr>
      <t>Plett (2), Marshall (5)</t>
    </r>
  </si>
  <si>
    <r>
      <rPr>
        <sz val="12"/>
        <color theme="4"/>
        <rFont val="Calibri"/>
        <family val="2"/>
      </rPr>
      <t>Dagenais (1), Carignan (14),</t>
    </r>
    <r>
      <rPr>
        <sz val="12"/>
        <color theme="1"/>
        <rFont val="Calibri"/>
        <family val="2"/>
      </rPr>
      <t xml:space="preserve"> </t>
    </r>
    <r>
      <rPr>
        <sz val="12"/>
        <color rgb="FFC00000"/>
        <rFont val="Calibri"/>
        <family val="2"/>
      </rPr>
      <t>Kenny (7)</t>
    </r>
  </si>
  <si>
    <t>Pate (4)</t>
  </si>
  <si>
    <r>
      <rPr>
        <sz val="12"/>
        <color theme="4"/>
        <rFont val="Calibri"/>
        <family val="2"/>
      </rPr>
      <t>Patterson (2),</t>
    </r>
    <r>
      <rPr>
        <sz val="12"/>
        <color theme="1"/>
        <rFont val="Calibri"/>
        <family val="2"/>
      </rPr>
      <t xml:space="preserve"> </t>
    </r>
    <r>
      <rPr>
        <sz val="12"/>
        <color rgb="FF7030A0"/>
        <rFont val="Calibri"/>
        <family val="2"/>
      </rPr>
      <t>Woo (1)</t>
    </r>
  </si>
  <si>
    <t>TOTAL Unnamed</t>
  </si>
  <si>
    <r>
      <rPr>
        <sz val="12"/>
        <color rgb="FF7030A0"/>
        <rFont val="Calibri"/>
        <family val="2"/>
      </rPr>
      <t>Pratte (3),</t>
    </r>
    <r>
      <rPr>
        <sz val="12"/>
        <color theme="1"/>
        <rFont val="Calibri"/>
        <family val="2"/>
      </rPr>
      <t xml:space="preserve"> </t>
    </r>
    <r>
      <rPr>
        <sz val="12"/>
        <color theme="4"/>
        <rFont val="Calibri"/>
        <family val="2"/>
      </rPr>
      <t>Boisvenu (4), Carignan (2),</t>
    </r>
    <r>
      <rPr>
        <sz val="12"/>
        <color theme="1"/>
        <rFont val="Calibri"/>
        <family val="2"/>
      </rPr>
      <t xml:space="preserve"> </t>
    </r>
    <r>
      <rPr>
        <sz val="12"/>
        <color rgb="FFC00000"/>
        <rFont val="Calibri"/>
        <family val="2"/>
      </rPr>
      <t>Ringuette (1)</t>
    </r>
  </si>
  <si>
    <r>
      <rPr>
        <sz val="12"/>
        <color rgb="FF7030A0"/>
        <rFont val="Calibri"/>
        <family val="2"/>
      </rPr>
      <t>McPhedran (1),</t>
    </r>
    <r>
      <rPr>
        <sz val="12"/>
        <color theme="1"/>
        <rFont val="Calibri"/>
        <family val="2"/>
      </rPr>
      <t xml:space="preserve"> </t>
    </r>
    <r>
      <rPr>
        <sz val="12"/>
        <color theme="4"/>
        <rFont val="Calibri"/>
        <family val="2"/>
      </rPr>
      <t>McIntyre (1), Dagenais (2),</t>
    </r>
    <r>
      <rPr>
        <sz val="12"/>
        <color theme="1"/>
        <rFont val="Calibri"/>
        <family val="2"/>
      </rPr>
      <t xml:space="preserve"> </t>
    </r>
    <r>
      <rPr>
        <sz val="12"/>
        <color rgb="FF7030A0"/>
        <rFont val="Calibri"/>
        <family val="2"/>
      </rPr>
      <t>Gold (1)</t>
    </r>
  </si>
  <si>
    <r>
      <rPr>
        <sz val="12"/>
        <color theme="4"/>
        <rFont val="Calibri"/>
        <family val="2"/>
      </rPr>
      <t>Dagenais (1),</t>
    </r>
    <r>
      <rPr>
        <sz val="12"/>
        <color theme="1"/>
        <rFont val="Calibri"/>
        <family val="2"/>
      </rPr>
      <t xml:space="preserve"> </t>
    </r>
    <r>
      <rPr>
        <sz val="12"/>
        <color rgb="FF7030A0"/>
        <rFont val="Calibri"/>
        <family val="2"/>
      </rPr>
      <t>McPhedran (1),</t>
    </r>
    <r>
      <rPr>
        <sz val="12"/>
        <color theme="1"/>
        <rFont val="Calibri"/>
        <family val="2"/>
      </rPr>
      <t xml:space="preserve"> </t>
    </r>
    <r>
      <rPr>
        <sz val="12"/>
        <color theme="4"/>
        <rFont val="Calibri"/>
        <family val="2"/>
      </rPr>
      <t>Boisvenu (26)</t>
    </r>
  </si>
  <si>
    <t>Manning (8)</t>
  </si>
  <si>
    <t>Pate (12)</t>
  </si>
  <si>
    <t>Poirier (1), McInnis (3)</t>
  </si>
  <si>
    <r>
      <rPr>
        <sz val="12"/>
        <color theme="4"/>
        <rFont val="Calibri"/>
        <family val="2"/>
      </rPr>
      <t>Poirier (2),</t>
    </r>
    <r>
      <rPr>
        <sz val="12"/>
        <color theme="1"/>
        <rFont val="Calibri"/>
        <family val="2"/>
      </rPr>
      <t xml:space="preserve"> </t>
    </r>
    <r>
      <rPr>
        <sz val="12"/>
        <color rgb="FF7030A0"/>
        <rFont val="Calibri"/>
        <family val="2"/>
      </rPr>
      <t>Christmas (4),</t>
    </r>
    <r>
      <rPr>
        <sz val="12"/>
        <color theme="1"/>
        <rFont val="Calibri"/>
        <family val="2"/>
      </rPr>
      <t xml:space="preserve"> </t>
    </r>
    <r>
      <rPr>
        <sz val="12"/>
        <color theme="4"/>
        <rFont val="Calibri"/>
        <family val="2"/>
      </rPr>
      <t>McInnis (1),</t>
    </r>
    <r>
      <rPr>
        <sz val="12"/>
        <color theme="1"/>
        <rFont val="Calibri"/>
        <family val="2"/>
      </rPr>
      <t xml:space="preserve"> Harder (25), </t>
    </r>
    <r>
      <rPr>
        <sz val="12"/>
        <color theme="4"/>
        <rFont val="Calibri"/>
        <family val="2"/>
      </rPr>
      <t>Wells (13)</t>
    </r>
  </si>
  <si>
    <r>
      <rPr>
        <sz val="12"/>
        <color theme="4"/>
        <rFont val="Calibri"/>
        <family val="2"/>
      </rPr>
      <t>Carignan (17),</t>
    </r>
    <r>
      <rPr>
        <sz val="12"/>
        <color theme="1"/>
        <rFont val="Calibri"/>
        <family val="2"/>
      </rPr>
      <t xml:space="preserve"> </t>
    </r>
    <r>
      <rPr>
        <sz val="12"/>
        <color rgb="FF7030A0"/>
        <rFont val="Calibri"/>
        <family val="2"/>
      </rPr>
      <t>McCallum (8),</t>
    </r>
    <r>
      <rPr>
        <sz val="12"/>
        <color theme="1"/>
        <rFont val="Calibri"/>
        <family val="2"/>
      </rPr>
      <t xml:space="preserve"> Mitchell (14), </t>
    </r>
    <r>
      <rPr>
        <sz val="12"/>
        <color rgb="FF7030A0"/>
        <rFont val="Calibri"/>
        <family val="2"/>
      </rPr>
      <t>Richards (1), ISG (124),</t>
    </r>
    <r>
      <rPr>
        <sz val="12"/>
        <color theme="1"/>
        <rFont val="Calibri"/>
        <family val="2"/>
      </rPr>
      <t xml:space="preserve"> </t>
    </r>
    <r>
      <rPr>
        <sz val="12"/>
        <color theme="4"/>
        <rFont val="Calibri"/>
        <family val="2"/>
      </rPr>
      <t>CPC (106),</t>
    </r>
    <r>
      <rPr>
        <sz val="12"/>
        <color theme="1"/>
        <rFont val="Calibri"/>
        <family val="2"/>
      </rPr>
      <t xml:space="preserve"> ENEV (6)</t>
    </r>
  </si>
  <si>
    <r>
      <rPr>
        <sz val="12"/>
        <color rgb="FF7030A0"/>
        <rFont val="Calibri"/>
        <family val="2"/>
      </rPr>
      <t>McCallum (11),</t>
    </r>
    <r>
      <rPr>
        <sz val="12"/>
        <color theme="1"/>
        <rFont val="Calibri"/>
        <family val="2"/>
      </rPr>
      <t xml:space="preserve"> </t>
    </r>
    <r>
      <rPr>
        <sz val="12"/>
        <color rgb="FFC00000"/>
        <rFont val="Calibri"/>
        <family val="2"/>
      </rPr>
      <t>Cordy (4),</t>
    </r>
    <r>
      <rPr>
        <sz val="12"/>
        <color theme="1"/>
        <rFont val="Calibri"/>
        <family val="2"/>
      </rPr>
      <t xml:space="preserve"> </t>
    </r>
    <r>
      <rPr>
        <sz val="12"/>
        <color theme="4"/>
        <rFont val="Calibri"/>
        <family val="2"/>
      </rPr>
      <t>Boisvenu (1), Manning (2), Plett (1)</t>
    </r>
  </si>
  <si>
    <r>
      <rPr>
        <sz val="12"/>
        <color theme="4"/>
        <rFont val="Calibri"/>
        <family val="2"/>
      </rPr>
      <t xml:space="preserve">Plett (5), </t>
    </r>
    <r>
      <rPr>
        <sz val="12"/>
        <color rgb="FF7030A0"/>
        <rFont val="Calibri"/>
        <family val="2"/>
      </rPr>
      <t xml:space="preserve">Griffin (2), McPhedran (2), </t>
    </r>
    <r>
      <rPr>
        <sz val="12"/>
        <color theme="4"/>
        <rFont val="Calibri"/>
        <family val="2"/>
      </rPr>
      <t>McIntyre (1),</t>
    </r>
    <r>
      <rPr>
        <sz val="12"/>
        <color theme="1"/>
        <rFont val="Calibri"/>
        <family val="2"/>
      </rPr>
      <t xml:space="preserve"> </t>
    </r>
    <r>
      <rPr>
        <sz val="12"/>
        <color rgb="FF00B050"/>
        <rFont val="Calibri"/>
        <family val="2"/>
      </rPr>
      <t>Richards (1),</t>
    </r>
    <r>
      <rPr>
        <sz val="12"/>
        <color theme="1"/>
        <rFont val="Calibri"/>
        <family val="2"/>
      </rPr>
      <t xml:space="preserve"> </t>
    </r>
    <r>
      <rPr>
        <sz val="12"/>
        <color theme="4"/>
        <rFont val="Calibri"/>
        <family val="2"/>
      </rPr>
      <t>Dagenais (4), Tkachuk (2)</t>
    </r>
  </si>
  <si>
    <r>
      <t>Sinclair (7), Lankin (1), Dalphond (5),</t>
    </r>
    <r>
      <rPr>
        <sz val="12"/>
        <color rgb="FFC00000"/>
        <rFont val="Calibri"/>
        <family val="2"/>
      </rPr>
      <t xml:space="preserve"> Dyck (3</t>
    </r>
    <r>
      <rPr>
        <sz val="12"/>
        <color rgb="FF7030A0"/>
        <rFont val="Calibri"/>
        <family val="2"/>
      </rPr>
      <t>)</t>
    </r>
  </si>
  <si>
    <r>
      <t xml:space="preserve">Sinclair (7), Lankin (1), Dalphond (7), </t>
    </r>
    <r>
      <rPr>
        <sz val="12"/>
        <color rgb="FFC00000"/>
        <rFont val="Calibri"/>
        <family val="2"/>
      </rPr>
      <t>Dyck (3)</t>
    </r>
  </si>
  <si>
    <r>
      <rPr>
        <sz val="12"/>
        <color theme="4"/>
        <rFont val="Calibri"/>
        <family val="2"/>
      </rPr>
      <t>Boisvenu (16), Batters (3), McIntyre (2), Carignan (2),</t>
    </r>
    <r>
      <rPr>
        <sz val="12"/>
        <rFont val="Calibri"/>
        <family val="2"/>
      </rPr>
      <t xml:space="preserve"> </t>
    </r>
    <r>
      <rPr>
        <sz val="12"/>
        <color rgb="FF7030A0"/>
        <rFont val="Calibri"/>
        <family val="2"/>
      </rPr>
      <t>Christmas (5)</t>
    </r>
  </si>
  <si>
    <t>Dagenais (3), Boisvenu (10)</t>
  </si>
  <si>
    <r>
      <rPr>
        <sz val="12"/>
        <color rgb="FF7030A0"/>
        <rFont val="Calibri"/>
        <family val="2"/>
      </rPr>
      <t>Dasko (3), Forest-Niesing (2), Mégie (1),</t>
    </r>
    <r>
      <rPr>
        <sz val="12"/>
        <color theme="1"/>
        <rFont val="Calibri"/>
        <family val="2"/>
      </rPr>
      <t xml:space="preserve"> </t>
    </r>
    <r>
      <rPr>
        <sz val="12"/>
        <color rgb="FFC00000"/>
        <rFont val="Calibri"/>
        <family val="2"/>
      </rPr>
      <t>Munson (4)</t>
    </r>
    <r>
      <rPr>
        <sz val="12"/>
        <color theme="1"/>
        <rFont val="Calibri"/>
        <family val="2"/>
      </rPr>
      <t>, Seidman (1)</t>
    </r>
  </si>
  <si>
    <t>Dasko (2), Forest-Niesing (2)</t>
  </si>
  <si>
    <r>
      <rPr>
        <sz val="12"/>
        <color rgb="FF7030A0"/>
        <rFont val="Calibri"/>
        <family val="2"/>
      </rPr>
      <t>Dasko (3), Forest-Niesing (2), Mégie (2),</t>
    </r>
    <r>
      <rPr>
        <sz val="12"/>
        <color theme="1"/>
        <rFont val="Calibri"/>
        <family val="2"/>
      </rPr>
      <t xml:space="preserve"> </t>
    </r>
    <r>
      <rPr>
        <sz val="12"/>
        <color rgb="FFC00000"/>
        <rFont val="Calibri"/>
        <family val="2"/>
      </rPr>
      <t>Munson (10),</t>
    </r>
    <r>
      <rPr>
        <sz val="12"/>
        <color theme="1"/>
        <rFont val="Calibri"/>
        <family val="2"/>
      </rPr>
      <t xml:space="preserve"> </t>
    </r>
    <r>
      <rPr>
        <sz val="12"/>
        <color theme="4"/>
        <rFont val="Calibri"/>
        <family val="2"/>
      </rPr>
      <t>Seidman (1)</t>
    </r>
  </si>
  <si>
    <r>
      <t xml:space="preserve">Kutcher (3), Pate (13), </t>
    </r>
    <r>
      <rPr>
        <sz val="12"/>
        <rFont val="Calibri"/>
        <family val="2"/>
      </rPr>
      <t>Bellemare (1)</t>
    </r>
  </si>
  <si>
    <r>
      <t xml:space="preserve">Kutcher (3), Pate (14), </t>
    </r>
    <r>
      <rPr>
        <sz val="12"/>
        <rFont val="Calibri"/>
        <family val="2"/>
      </rPr>
      <t>Bellemare (1)</t>
    </r>
  </si>
  <si>
    <r>
      <rPr>
        <sz val="12"/>
        <color rgb="FF7030A0"/>
        <rFont val="Calibri"/>
        <family val="2"/>
      </rPr>
      <t>Pate (23),</t>
    </r>
    <r>
      <rPr>
        <sz val="12"/>
        <color theme="1"/>
        <rFont val="Calibri"/>
        <family val="2"/>
      </rPr>
      <t xml:space="preserve"> </t>
    </r>
    <r>
      <rPr>
        <sz val="12"/>
        <color theme="4"/>
        <rFont val="Calibri"/>
        <family val="2"/>
      </rPr>
      <t>Oh (1), Ngo (2)</t>
    </r>
  </si>
  <si>
    <t>Sinclair (2), McPhedran (2), Lankin (10)</t>
  </si>
  <si>
    <r>
      <rPr>
        <sz val="12"/>
        <color rgb="FF7030A0"/>
        <rFont val="Calibri"/>
        <family val="2"/>
      </rPr>
      <t>Petitclerc (14),</t>
    </r>
    <r>
      <rPr>
        <sz val="12"/>
        <color theme="1"/>
        <rFont val="Calibri"/>
        <family val="2"/>
      </rPr>
      <t xml:space="preserve"> </t>
    </r>
    <r>
      <rPr>
        <sz val="12"/>
        <color theme="4"/>
        <rFont val="Calibri"/>
        <family val="2"/>
      </rPr>
      <t>Seidman (1),</t>
    </r>
    <r>
      <rPr>
        <sz val="12"/>
        <color theme="1"/>
        <rFont val="Calibri"/>
        <family val="2"/>
      </rPr>
      <t xml:space="preserve"> </t>
    </r>
    <r>
      <rPr>
        <sz val="12"/>
        <color rgb="FF7030A0"/>
        <rFont val="Calibri"/>
        <family val="2"/>
      </rPr>
      <t>Dean (2)</t>
    </r>
  </si>
  <si>
    <t># of Successful Amendment Subclauses</t>
  </si>
  <si>
    <t># of Unsuccessful Amendment Subclauses</t>
  </si>
  <si>
    <t>Gagné</t>
  </si>
  <si>
    <r>
      <t xml:space="preserve">Legend: </t>
    </r>
    <r>
      <rPr>
        <b/>
        <sz val="12"/>
        <color rgb="FF7030A0"/>
        <rFont val="Calibri"/>
        <family val="2"/>
      </rPr>
      <t>ISG,</t>
    </r>
    <r>
      <rPr>
        <b/>
        <sz val="12"/>
        <color theme="1"/>
        <rFont val="Calibri"/>
        <family val="2"/>
      </rPr>
      <t xml:space="preserve"> </t>
    </r>
    <r>
      <rPr>
        <b/>
        <sz val="12"/>
        <color theme="7"/>
        <rFont val="Calibri"/>
        <family val="2"/>
      </rPr>
      <t>PSG,</t>
    </r>
    <r>
      <rPr>
        <b/>
        <sz val="12"/>
        <color theme="1"/>
        <rFont val="Calibri"/>
        <family val="2"/>
      </rPr>
      <t xml:space="preserve"> </t>
    </r>
    <r>
      <rPr>
        <b/>
        <sz val="12"/>
        <color rgb="FF00B0F0"/>
        <rFont val="Calibri"/>
        <family val="2"/>
      </rPr>
      <t>CSG,</t>
    </r>
    <r>
      <rPr>
        <b/>
        <sz val="12"/>
        <color theme="1"/>
        <rFont val="Calibri"/>
        <family val="2"/>
      </rPr>
      <t xml:space="preserve"> </t>
    </r>
    <r>
      <rPr>
        <b/>
        <sz val="12"/>
        <color theme="4"/>
        <rFont val="Calibri"/>
        <family val="2"/>
      </rPr>
      <t>CPC,</t>
    </r>
    <r>
      <rPr>
        <b/>
        <sz val="12"/>
        <color theme="1"/>
        <rFont val="Calibri"/>
        <family val="2"/>
      </rPr>
      <t xml:space="preserve"> </t>
    </r>
    <r>
      <rPr>
        <b/>
        <sz val="12"/>
        <color rgb="FF00B050"/>
        <rFont val="Calibri"/>
        <family val="2"/>
      </rPr>
      <t xml:space="preserve">NA, </t>
    </r>
    <r>
      <rPr>
        <b/>
        <sz val="12"/>
        <rFont val="Calibri"/>
        <family val="2"/>
      </rPr>
      <t>GRO</t>
    </r>
  </si>
  <si>
    <t>Black (ON)</t>
  </si>
  <si>
    <t>Francis</t>
  </si>
  <si>
    <t>Duncan</t>
  </si>
  <si>
    <t>Moncion</t>
  </si>
  <si>
    <t>Ravalia</t>
  </si>
  <si>
    <t>Amendments Accepted by H of C=1</t>
  </si>
  <si>
    <t>Amendments Rejected by H of C=1</t>
  </si>
  <si>
    <t>Amendments Amended by H of C=1</t>
  </si>
  <si>
    <t>Unnamed ISG</t>
  </si>
  <si>
    <t>Unnamed CPC</t>
  </si>
  <si>
    <t>Mégie</t>
  </si>
  <si>
    <t>n/a</t>
  </si>
  <si>
    <t>Unknown</t>
  </si>
  <si>
    <t>Frum (4), Boisvenu (5), Batters (1), Carignan (1)</t>
  </si>
  <si>
    <t>Total Amendment Subclauses</t>
  </si>
  <si>
    <t>% Successful of Total Amendment Subclauses</t>
  </si>
  <si>
    <t>Boisvenu (1), Plett (2), Batters (2), Martin (1)</t>
  </si>
  <si>
    <t>Boisvenu (6), Carignan (1)</t>
  </si>
  <si>
    <r>
      <rPr>
        <sz val="12"/>
        <color theme="4"/>
        <rFont val="Calibri"/>
        <family val="2"/>
        <scheme val="minor"/>
      </rPr>
      <t>Patterson (5),</t>
    </r>
    <r>
      <rPr>
        <sz val="12"/>
        <color rgb="FF7030A0"/>
        <rFont val="Calibri"/>
        <family val="2"/>
        <scheme val="minor"/>
      </rPr>
      <t xml:space="preserve"> McCallum (1),</t>
    </r>
    <r>
      <rPr>
        <sz val="12"/>
        <color theme="1"/>
        <rFont val="Calibri"/>
        <family val="2"/>
        <scheme val="minor"/>
      </rPr>
      <t xml:space="preserve"> </t>
    </r>
    <r>
      <rPr>
        <sz val="12"/>
        <color theme="4"/>
        <rFont val="Calibri"/>
        <family val="2"/>
        <scheme val="minor"/>
      </rPr>
      <t>Carignan (1)</t>
    </r>
  </si>
  <si>
    <r>
      <rPr>
        <sz val="12"/>
        <color rgb="FF7030A0"/>
        <rFont val="Calibri"/>
        <family val="2"/>
        <scheme val="minor"/>
      </rPr>
      <t>Kutcher (2),</t>
    </r>
    <r>
      <rPr>
        <sz val="12"/>
        <color theme="1"/>
        <rFont val="Calibri"/>
        <family val="2"/>
        <scheme val="minor"/>
      </rPr>
      <t xml:space="preserve"> </t>
    </r>
    <r>
      <rPr>
        <sz val="12"/>
        <color rgb="FFFFC000"/>
        <rFont val="Calibri"/>
        <family val="2"/>
        <scheme val="minor"/>
      </rPr>
      <t>Dalphond (1),</t>
    </r>
    <r>
      <rPr>
        <sz val="12"/>
        <color theme="1"/>
        <rFont val="Calibri"/>
        <family val="2"/>
        <scheme val="minor"/>
      </rPr>
      <t xml:space="preserve"> </t>
    </r>
    <r>
      <rPr>
        <sz val="12"/>
        <color rgb="FF00B0F0"/>
        <rFont val="Calibri"/>
        <family val="2"/>
        <scheme val="minor"/>
      </rPr>
      <t>Wallin (5),</t>
    </r>
    <r>
      <rPr>
        <sz val="12"/>
        <color theme="1"/>
        <rFont val="Calibri"/>
        <family val="2"/>
        <scheme val="minor"/>
      </rPr>
      <t xml:space="preserve"> </t>
    </r>
    <r>
      <rPr>
        <sz val="12"/>
        <color rgb="FF7030A0"/>
        <rFont val="Calibri"/>
        <family val="2"/>
        <scheme val="minor"/>
      </rPr>
      <t>Jaffer (1),</t>
    </r>
    <r>
      <rPr>
        <sz val="12"/>
        <color theme="1"/>
        <rFont val="Calibri"/>
        <family val="2"/>
        <scheme val="minor"/>
      </rPr>
      <t xml:space="preserve"> </t>
    </r>
    <r>
      <rPr>
        <sz val="12"/>
        <color rgb="FF00B0F0"/>
        <rFont val="Calibri"/>
        <family val="2"/>
        <scheme val="minor"/>
      </rPr>
      <t>Tannas (1)</t>
    </r>
  </si>
  <si>
    <r>
      <rPr>
        <sz val="12"/>
        <color rgb="FF0070C0"/>
        <rFont val="Calibri"/>
        <family val="2"/>
        <scheme val="minor"/>
      </rPr>
      <t>Patterson (5),</t>
    </r>
    <r>
      <rPr>
        <sz val="12"/>
        <color theme="1"/>
        <rFont val="Calibri"/>
        <family val="2"/>
        <scheme val="minor"/>
      </rPr>
      <t xml:space="preserve"> </t>
    </r>
    <r>
      <rPr>
        <sz val="12"/>
        <color rgb="FF7030A0"/>
        <rFont val="Calibri"/>
        <family val="2"/>
        <scheme val="minor"/>
      </rPr>
      <t>McCallum (8),</t>
    </r>
    <r>
      <rPr>
        <sz val="12"/>
        <color theme="1"/>
        <rFont val="Calibri"/>
        <family val="2"/>
        <scheme val="minor"/>
      </rPr>
      <t xml:space="preserve"> </t>
    </r>
    <r>
      <rPr>
        <sz val="12"/>
        <color rgb="FF0070C0"/>
        <rFont val="Calibri"/>
        <family val="2"/>
        <scheme val="minor"/>
      </rPr>
      <t>Carignan (3)</t>
    </r>
  </si>
  <si>
    <t>Wells (5)</t>
  </si>
  <si>
    <t>NA (non-GRO)</t>
  </si>
  <si>
    <t>TOTAL NA (non-GRO)</t>
  </si>
  <si>
    <r>
      <rPr>
        <sz val="12"/>
        <color rgb="FFFF0000"/>
        <rFont val="Calibri"/>
        <family val="2"/>
      </rPr>
      <t>Dallaire (1),</t>
    </r>
    <r>
      <rPr>
        <sz val="12"/>
        <color theme="1"/>
        <rFont val="Calibri"/>
        <family val="2"/>
      </rPr>
      <t xml:space="preserve"> </t>
    </r>
    <r>
      <rPr>
        <sz val="12"/>
        <color theme="4"/>
        <rFont val="Calibri"/>
        <family val="2"/>
      </rPr>
      <t>Frum (1)</t>
    </r>
  </si>
  <si>
    <t>Successful Amenders       (# of subclauses)</t>
  </si>
  <si>
    <t>Unsuccessful Amenders                  (# of subclauses)</t>
  </si>
  <si>
    <r>
      <rPr>
        <sz val="12"/>
        <color rgb="FFC00000"/>
        <rFont val="Calibri"/>
        <family val="2"/>
      </rPr>
      <t>Ringuette (19),</t>
    </r>
    <r>
      <rPr>
        <sz val="12"/>
        <color theme="1"/>
        <rFont val="Calibri"/>
        <family val="2"/>
      </rPr>
      <t xml:space="preserve"> </t>
    </r>
    <r>
      <rPr>
        <sz val="12"/>
        <color theme="4"/>
        <rFont val="Calibri"/>
        <family val="2"/>
      </rPr>
      <t>Carignan (2),</t>
    </r>
    <r>
      <rPr>
        <sz val="12"/>
        <color rgb="FF7030A0"/>
        <rFont val="Calibri"/>
        <family val="2"/>
      </rPr>
      <t xml:space="preserve"> Pratte (8),</t>
    </r>
    <r>
      <rPr>
        <sz val="12"/>
        <color theme="4"/>
        <rFont val="Calibri"/>
        <family val="2"/>
      </rPr>
      <t xml:space="preserve"> Boisvenu (1), </t>
    </r>
    <r>
      <rPr>
        <sz val="12"/>
        <color rgb="FF7030A0"/>
        <rFont val="Calibri"/>
        <family val="2"/>
      </rPr>
      <t>Dalphond (3),</t>
    </r>
    <r>
      <rPr>
        <sz val="12"/>
        <color theme="4"/>
        <rFont val="Calibri"/>
        <family val="2"/>
      </rPr>
      <t xml:space="preserve"> </t>
    </r>
    <r>
      <rPr>
        <sz val="12"/>
        <color rgb="FF7030A0"/>
        <rFont val="Calibri"/>
        <family val="2"/>
      </rPr>
      <t xml:space="preserve">Dupuis (1), </t>
    </r>
    <r>
      <rPr>
        <sz val="12"/>
        <color rgb="FF00B050"/>
        <rFont val="Calibri"/>
        <family val="2"/>
      </rPr>
      <t>Unnamed (3)</t>
    </r>
  </si>
  <si>
    <r>
      <rPr>
        <sz val="12"/>
        <color rgb="FFC00000"/>
        <rFont val="Calibri"/>
        <family val="2"/>
      </rPr>
      <t>Ringuette (21),</t>
    </r>
    <r>
      <rPr>
        <sz val="12"/>
        <color theme="1"/>
        <rFont val="Calibri"/>
        <family val="2"/>
      </rPr>
      <t xml:space="preserve"> </t>
    </r>
    <r>
      <rPr>
        <sz val="12"/>
        <color theme="4"/>
        <rFont val="Calibri"/>
        <family val="2"/>
      </rPr>
      <t>Carignan (3),</t>
    </r>
    <r>
      <rPr>
        <sz val="12"/>
        <color theme="1"/>
        <rFont val="Calibri"/>
        <family val="2"/>
      </rPr>
      <t xml:space="preserve"> </t>
    </r>
    <r>
      <rPr>
        <sz val="12"/>
        <color rgb="FF7030A0"/>
        <rFont val="Calibri"/>
        <family val="2"/>
      </rPr>
      <t>Pratte (10),</t>
    </r>
    <r>
      <rPr>
        <sz val="12"/>
        <color theme="1"/>
        <rFont val="Calibri"/>
        <family val="2"/>
      </rPr>
      <t xml:space="preserve"> </t>
    </r>
    <r>
      <rPr>
        <sz val="12"/>
        <color theme="4"/>
        <rFont val="Calibri"/>
        <family val="2"/>
      </rPr>
      <t>Boisvenu (1),</t>
    </r>
    <r>
      <rPr>
        <sz val="12"/>
        <color theme="1"/>
        <rFont val="Calibri"/>
        <family val="2"/>
      </rPr>
      <t xml:space="preserve"> </t>
    </r>
    <r>
      <rPr>
        <sz val="12"/>
        <color rgb="FF7030A0"/>
        <rFont val="Calibri"/>
        <family val="2"/>
      </rPr>
      <t>Dalphond (22), Dupuis (1),</t>
    </r>
    <r>
      <rPr>
        <sz val="12"/>
        <color theme="1"/>
        <rFont val="Calibri"/>
        <family val="2"/>
      </rPr>
      <t xml:space="preserve"> </t>
    </r>
    <r>
      <rPr>
        <sz val="12"/>
        <color rgb="FF00B050"/>
        <rFont val="Calibri"/>
        <family val="2"/>
      </rPr>
      <t>Unnamed (4)</t>
    </r>
  </si>
  <si>
    <r>
      <rPr>
        <sz val="12"/>
        <color theme="4"/>
        <rFont val="Calibri"/>
        <family val="2"/>
      </rPr>
      <t xml:space="preserve">Carignan (11), </t>
    </r>
    <r>
      <rPr>
        <sz val="12"/>
        <color rgb="FF7030A0"/>
        <rFont val="Calibri"/>
        <family val="2"/>
      </rPr>
      <t xml:space="preserve">McCallum (5), </t>
    </r>
    <r>
      <rPr>
        <sz val="12"/>
        <color theme="1"/>
        <rFont val="Calibri"/>
        <family val="2"/>
      </rPr>
      <t xml:space="preserve">Mitchell (8), </t>
    </r>
    <r>
      <rPr>
        <sz val="12"/>
        <color rgb="FF7030A0"/>
        <rFont val="Calibri"/>
        <family val="2"/>
      </rPr>
      <t>Richards (1),</t>
    </r>
    <r>
      <rPr>
        <sz val="12"/>
        <color theme="1"/>
        <rFont val="Calibri"/>
        <family val="2"/>
      </rPr>
      <t xml:space="preserve"> </t>
    </r>
    <r>
      <rPr>
        <sz val="12"/>
        <color rgb="FF7030A0"/>
        <rFont val="Calibri"/>
        <family val="2"/>
      </rPr>
      <t>ISG (78),</t>
    </r>
    <r>
      <rPr>
        <sz val="12"/>
        <color theme="1"/>
        <rFont val="Calibri"/>
        <family val="2"/>
      </rPr>
      <t xml:space="preserve"> </t>
    </r>
    <r>
      <rPr>
        <sz val="12"/>
        <color theme="4"/>
        <rFont val="Calibri"/>
        <family val="2"/>
      </rPr>
      <t xml:space="preserve">CPC (79), </t>
    </r>
    <r>
      <rPr>
        <sz val="12"/>
        <color theme="1"/>
        <rFont val="Calibri"/>
        <family val="2"/>
      </rPr>
      <t>ENEV (5)                       (Note: amendments were batched bc there were 195 of them. Some were packaged as ISG or CPC amendments, some were attributed to the entire ENEV committee, and some were by individual senators)</t>
    </r>
  </si>
  <si>
    <r>
      <rPr>
        <sz val="12"/>
        <color theme="4"/>
        <rFont val="Calibri"/>
        <family val="2"/>
      </rPr>
      <t xml:space="preserve">Patterson (11), </t>
    </r>
    <r>
      <rPr>
        <sz val="12"/>
        <color rgb="FF7030A0"/>
        <rFont val="Calibri"/>
        <family val="2"/>
      </rPr>
      <t>Pate (1)</t>
    </r>
    <r>
      <rPr>
        <sz val="12"/>
        <color theme="1"/>
        <rFont val="Calibri"/>
        <family val="2"/>
      </rPr>
      <t xml:space="preserve">, </t>
    </r>
    <r>
      <rPr>
        <sz val="12"/>
        <color rgb="FF7030A0"/>
        <rFont val="Calibri"/>
        <family val="2"/>
      </rPr>
      <t>Christmas (1)</t>
    </r>
  </si>
  <si>
    <r>
      <rPr>
        <sz val="12"/>
        <color rgb="FF0070C0"/>
        <rFont val="Calibri"/>
        <family val="2"/>
      </rPr>
      <t>Patterson (8),</t>
    </r>
    <r>
      <rPr>
        <sz val="12"/>
        <color theme="1"/>
        <rFont val="Calibri"/>
        <family val="2"/>
      </rPr>
      <t xml:space="preserve"> </t>
    </r>
    <r>
      <rPr>
        <sz val="12"/>
        <color rgb="FF7030A0"/>
        <rFont val="Calibri"/>
        <family val="2"/>
      </rPr>
      <t>Sinclair (13), Coyle (1),</t>
    </r>
    <r>
      <rPr>
        <sz val="12"/>
        <color theme="1"/>
        <rFont val="Calibri"/>
        <family val="2"/>
      </rPr>
      <t xml:space="preserve"> </t>
    </r>
    <r>
      <rPr>
        <sz val="12"/>
        <color rgb="FF0070C0"/>
        <rFont val="Calibri"/>
        <family val="2"/>
      </rPr>
      <t>Tannas (1),</t>
    </r>
    <r>
      <rPr>
        <sz val="12"/>
        <color theme="1"/>
        <rFont val="Calibri"/>
        <family val="2"/>
      </rPr>
      <t xml:space="preserve"> </t>
    </r>
    <r>
      <rPr>
        <sz val="12"/>
        <color rgb="FF7030A0"/>
        <rFont val="Calibri"/>
        <family val="2"/>
      </rPr>
      <t>McCallum (1)</t>
    </r>
  </si>
  <si>
    <r>
      <rPr>
        <sz val="12"/>
        <color rgb="FF0070C0"/>
        <rFont val="Calibri"/>
        <family val="2"/>
      </rPr>
      <t>Patterson (9),</t>
    </r>
    <r>
      <rPr>
        <sz val="12"/>
        <color theme="1"/>
        <rFont val="Calibri"/>
        <family val="2"/>
      </rPr>
      <t xml:space="preserve"> </t>
    </r>
    <r>
      <rPr>
        <sz val="12"/>
        <color rgb="FF7030A0"/>
        <rFont val="Calibri"/>
        <family val="2"/>
      </rPr>
      <t>Pate (1), Christmas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</si>
</sst>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2"/>
      <color theme="1"/>
      <name val="Calibri"/>
      <family val="2"/>
      <scheme val="minor"/>
    </font>
    <font>
      <b/>
      <sz val="12"/>
      <color theme="1"/>
      <name val="Calibri"/>
      <family val="2"/>
    </font>
    <font>
      <sz val="12"/>
      <color theme="1"/>
      <name val="Calibri"/>
      <family val="2"/>
    </font>
    <font>
      <sz val="12"/>
      <color theme="1"/>
      <name val="Arial"/>
      <family val="2"/>
    </font>
    <font>
      <sz val="12"/>
      <name val="Calibri"/>
      <family val="2"/>
    </font>
    <font>
      <sz val="12"/>
      <color theme="4"/>
      <name val="Calibri"/>
      <family val="2"/>
    </font>
    <font>
      <sz val="12"/>
      <color rgb="FFFF0000"/>
      <name val="Calibri"/>
      <family val="2"/>
    </font>
    <font>
      <sz val="12"/>
      <color rgb="FFC00000"/>
      <name val="Calibri"/>
      <family val="2"/>
    </font>
    <font>
      <sz val="12"/>
      <color rgb="FFFF0000"/>
      <name val="Calibri"/>
      <family val="2"/>
      <scheme val="minor"/>
    </font>
    <font>
      <sz val="12"/>
      <color rgb="FF7030A0"/>
      <name val="Calibri"/>
      <family val="2"/>
    </font>
    <font>
      <sz val="12"/>
      <color rgb="FFFFC000"/>
      <name val="Calibri"/>
      <family val="2"/>
      <scheme val="minor"/>
    </font>
    <font>
      <sz val="12"/>
      <color rgb="FF7030A0"/>
      <name val="Calibri"/>
      <family val="2"/>
      <scheme val="minor"/>
    </font>
    <font>
      <sz val="12"/>
      <color rgb="FF0070C0"/>
      <name val="Calibri"/>
      <family val="2"/>
      <scheme val="minor"/>
    </font>
    <font>
      <sz val="12"/>
      <color rgb="FF00B0F0"/>
      <name val="Calibri"/>
      <family val="2"/>
      <scheme val="minor"/>
    </font>
    <font>
      <b/>
      <sz val="12"/>
      <color rgb="FF7030A0"/>
      <name val="Calibri"/>
      <family val="2"/>
    </font>
    <font>
      <b/>
      <sz val="12"/>
      <color rgb="FF00B0F0"/>
      <name val="Calibri"/>
      <family val="2"/>
    </font>
    <font>
      <b/>
      <sz val="12"/>
      <color rgb="FFFF0000"/>
      <name val="Calibri"/>
      <family val="2"/>
    </font>
    <font>
      <b/>
      <sz val="12"/>
      <color theme="7"/>
      <name val="Calibri"/>
      <family val="2"/>
    </font>
    <font>
      <b/>
      <sz val="12"/>
      <color rgb="FFC00000"/>
      <name val="Calibri"/>
      <family val="2"/>
    </font>
    <font>
      <b/>
      <sz val="12"/>
      <color theme="4"/>
      <name val="Calibri"/>
      <family val="2"/>
    </font>
    <font>
      <sz val="12"/>
      <name val="Calibri"/>
      <family val="2"/>
      <scheme val="minor"/>
    </font>
    <font>
      <sz val="12"/>
      <color theme="4"/>
      <name val="Calibri"/>
      <family val="2"/>
      <scheme val="minor"/>
    </font>
    <font>
      <b/>
      <sz val="11"/>
      <color theme="1"/>
      <name val="Calibri"/>
      <family val="2"/>
      <scheme val="minor"/>
    </font>
    <font>
      <sz val="12"/>
      <color rgb="FF00B050"/>
      <name val="Calibri"/>
      <family val="2"/>
    </font>
    <font>
      <b/>
      <sz val="12"/>
      <color rgb="FF00B050"/>
      <name val="Calibri"/>
      <family val="2"/>
    </font>
    <font>
      <b/>
      <sz val="12"/>
      <color theme="1"/>
      <name val="Calibri"/>
      <family val="2"/>
      <scheme val="minor"/>
    </font>
    <font>
      <sz val="12"/>
      <color rgb="FF0070C0"/>
      <name val="Calibri"/>
      <family val="2"/>
    </font>
    <font>
      <sz val="12"/>
      <color rgb="FF333333"/>
      <name val="Calibri"/>
      <family val="2"/>
      <scheme val="minor"/>
    </font>
    <font>
      <b/>
      <sz val="12"/>
      <name val="Calibri"/>
      <family val="2"/>
    </font>
    <font>
      <sz val="12"/>
      <color rgb="FF00B050"/>
      <name val="Calibri"/>
      <family val="2"/>
      <scheme val="minor"/>
    </font>
    <font>
      <b/>
      <sz val="12"/>
      <color theme="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0" fontId="0" fillId="0" borderId="0" xfId="0" applyFont="1" applyAlignment="1"/>
    <xf numFmtId="0" fontId="0" fillId="0" borderId="0" xfId="0" applyFont="1" applyFill="1" applyAlignment="1"/>
    <xf numFmtId="0" fontId="0" fillId="0" borderId="0" xfId="0" applyFont="1" applyAlignment="1" applyProtection="1">
      <protection locked="0"/>
    </xf>
    <xf numFmtId="9" fontId="0" fillId="0" borderId="0" xfId="1" applyFont="1"/>
    <xf numFmtId="0" fontId="0" fillId="0" borderId="0" xfId="0" applyAlignment="1">
      <alignment wrapText="1"/>
    </xf>
    <xf numFmtId="0" fontId="0" fillId="0" borderId="0" xfId="0" applyFont="1" applyAlignment="1">
      <alignment wrapText="1"/>
    </xf>
    <xf numFmtId="0" fontId="0" fillId="0" borderId="0" xfId="0" applyFont="1"/>
    <xf numFmtId="0" fontId="0" fillId="0" borderId="0" xfId="0" applyFont="1" applyAlignment="1" applyProtection="1">
      <alignment wrapText="1"/>
      <protection locked="0"/>
    </xf>
    <xf numFmtId="9" fontId="0" fillId="0" borderId="0" xfId="1" applyFont="1" applyAlignment="1" applyProtection="1">
      <protection locked="0"/>
    </xf>
    <xf numFmtId="0" fontId="26" fillId="0" borderId="0" xfId="0" applyFont="1"/>
    <xf numFmtId="0" fontId="21" fillId="0" borderId="0" xfId="0" applyFont="1" applyFill="1" applyAlignment="1"/>
    <xf numFmtId="9" fontId="26" fillId="0" borderId="0" xfId="1" applyFont="1"/>
    <xf numFmtId="9" fontId="0" fillId="0" borderId="0" xfId="0" applyNumberFormat="1"/>
    <xf numFmtId="9" fontId="26" fillId="0" borderId="0" xfId="0" applyNumberFormat="1" applyFont="1"/>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2" fontId="3" fillId="0" borderId="0" xfId="0" applyNumberFormat="1" applyFont="1" applyAlignment="1">
      <alignment horizontal="center" vertical="center"/>
    </xf>
    <xf numFmtId="0" fontId="4" fillId="0" borderId="0" xfId="0" applyFont="1" applyAlignment="1">
      <alignment horizontal="center" vertical="center"/>
    </xf>
    <xf numFmtId="10" fontId="0" fillId="0" borderId="0" xfId="1" applyNumberFormat="1" applyFont="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xf>
    <xf numFmtId="0" fontId="23" fillId="0" borderId="0" xfId="0" applyFont="1" applyAlignment="1">
      <alignment horizontal="center" vertical="center" wrapText="1"/>
    </xf>
    <xf numFmtId="9" fontId="23" fillId="0" borderId="0" xfId="1"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2"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0" borderId="1" xfId="0" applyFont="1" applyBorder="1" applyAlignment="1">
      <alignment wrapText="1"/>
    </xf>
    <xf numFmtId="0" fontId="26"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0" fillId="0" borderId="1" xfId="0" applyFont="1" applyBorder="1" applyAlignment="1"/>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2" borderId="1" xfId="0" applyFont="1" applyFill="1" applyBorder="1" applyAlignment="1"/>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2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2" borderId="1" xfId="0" applyFont="1" applyFill="1" applyBorder="1" applyAlignment="1">
      <alignment wrapText="1"/>
    </xf>
    <xf numFmtId="0" fontId="5" fillId="0" borderId="1" xfId="0" applyFont="1" applyFill="1" applyBorder="1" applyAlignment="1">
      <alignment horizontal="center" vertical="center"/>
    </xf>
    <xf numFmtId="0" fontId="21" fillId="2" borderId="1" xfId="0" applyFont="1" applyFill="1" applyBorder="1" applyAlignment="1"/>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6" fillId="0" borderId="1" xfId="0" applyFont="1" applyBorder="1" applyAlignment="1">
      <alignment wrapText="1"/>
    </xf>
    <xf numFmtId="9" fontId="26" fillId="0" borderId="1" xfId="1" applyFont="1" applyFill="1" applyBorder="1" applyAlignment="1">
      <alignment horizontal="center" vertical="center"/>
    </xf>
    <xf numFmtId="9" fontId="2" fillId="0" borderId="1" xfId="1" applyFont="1" applyFill="1" applyBorder="1" applyAlignment="1">
      <alignment horizontal="center" vertical="center"/>
    </xf>
    <xf numFmtId="9" fontId="2" fillId="0" borderId="1" xfId="1" applyFont="1" applyBorder="1" applyAlignment="1">
      <alignment horizontal="center" vertical="center"/>
    </xf>
    <xf numFmtId="0" fontId="0" fillId="0" borderId="1" xfId="0" applyBorder="1" applyAlignment="1">
      <alignment horizontal="center" vertical="center"/>
    </xf>
    <xf numFmtId="2" fontId="3" fillId="0" borderId="1" xfId="0" applyNumberFormat="1" applyFont="1" applyBorder="1" applyAlignment="1">
      <alignment horizontal="center" vertical="center"/>
    </xf>
    <xf numFmtId="10" fontId="0" fillId="0" borderId="1" xfId="1"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0" fillId="2" borderId="1" xfId="0" applyFont="1" applyFill="1" applyBorder="1" applyAlignment="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NumberFormat="1" applyFont="1" applyBorder="1" applyAlignment="1">
      <alignment horizontal="center" vertical="center"/>
    </xf>
    <xf numFmtId="10" fontId="26" fillId="0" borderId="1" xfId="1" applyNumberFormat="1" applyFont="1" applyBorder="1" applyAlignment="1">
      <alignment horizontal="center" vertical="center"/>
    </xf>
    <xf numFmtId="9" fontId="0" fillId="0" borderId="1" xfId="1" applyFont="1" applyBorder="1" applyAlignment="1">
      <alignment horizontal="center" vertical="center"/>
    </xf>
    <xf numFmtId="0" fontId="22"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6" fillId="0" borderId="1" xfId="0" applyFont="1" applyBorder="1" applyAlignment="1">
      <alignment horizontal="center" vertical="center"/>
    </xf>
    <xf numFmtId="0" fontId="31" fillId="0" borderId="1" xfId="0" applyFont="1" applyBorder="1" applyAlignment="1">
      <alignment horizontal="center" vertical="center"/>
    </xf>
    <xf numFmtId="2" fontId="2" fillId="0" borderId="1" xfId="0" applyNumberFormat="1" applyFont="1" applyBorder="1" applyAlignment="1">
      <alignment horizontal="center" vertical="center"/>
    </xf>
    <xf numFmtId="9" fontId="26" fillId="0" borderId="1" xfId="1" applyFont="1" applyBorder="1" applyAlignment="1">
      <alignment horizontal="center" vertical="center"/>
    </xf>
    <xf numFmtId="0" fontId="23" fillId="0" borderId="1" xfId="0" applyFont="1" applyBorder="1" applyAlignment="1">
      <alignment horizontal="center" vertical="center"/>
    </xf>
    <xf numFmtId="9" fontId="23" fillId="0" borderId="1" xfId="1" applyFont="1" applyBorder="1" applyAlignment="1">
      <alignment horizontal="center" vertical="center"/>
    </xf>
    <xf numFmtId="0" fontId="23" fillId="0" borderId="1" xfId="0" applyFont="1" applyBorder="1" applyAlignment="1">
      <alignment wrapText="1"/>
    </xf>
    <xf numFmtId="9" fontId="23" fillId="0" borderId="1" xfId="0" applyNumberFormat="1" applyFont="1" applyBorder="1" applyAlignment="1">
      <alignment wrapText="1"/>
    </xf>
    <xf numFmtId="9" fontId="23" fillId="0" borderId="1" xfId="1" applyFont="1" applyBorder="1" applyAlignment="1">
      <alignment wrapText="1"/>
    </xf>
    <xf numFmtId="0" fontId="0" fillId="0" borderId="1" xfId="0" applyBorder="1"/>
    <xf numFmtId="9" fontId="0" fillId="0" borderId="1" xfId="0" applyNumberFormat="1" applyBorder="1"/>
    <xf numFmtId="9" fontId="0" fillId="0" borderId="1" xfId="1" applyFont="1" applyBorder="1"/>
    <xf numFmtId="0" fontId="26" fillId="0" borderId="1" xfId="0" applyFont="1" applyBorder="1"/>
    <xf numFmtId="9" fontId="26" fillId="0" borderId="1" xfId="0" applyNumberFormat="1" applyFont="1" applyBorder="1"/>
    <xf numFmtId="9" fontId="26" fillId="0" borderId="1" xfId="1" applyFont="1" applyBorder="1"/>
    <xf numFmtId="0" fontId="23" fillId="0" borderId="1" xfId="0" applyFont="1" applyBorder="1"/>
    <xf numFmtId="0" fontId="0" fillId="0" borderId="1" xfId="0" applyFont="1" applyBorder="1"/>
    <xf numFmtId="9" fontId="26" fillId="0" borderId="1" xfId="1" applyNumberFormat="1" applyFont="1" applyBorder="1"/>
    <xf numFmtId="0" fontId="0" fillId="0" borderId="0" xfId="0" applyFont="1" applyAlignment="1" applyProtection="1">
      <alignment horizontal="center" vertical="center"/>
      <protection locked="0"/>
    </xf>
    <xf numFmtId="0" fontId="0" fillId="0" borderId="1" xfId="0" applyFont="1" applyBorder="1" applyAlignment="1" applyProtection="1">
      <alignment wrapText="1"/>
      <protection locked="0"/>
    </xf>
    <xf numFmtId="0" fontId="2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1" xfId="0" applyFont="1" applyBorder="1" applyAlignment="1" applyProtection="1">
      <protection locked="0"/>
    </xf>
    <xf numFmtId="0" fontId="0"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8" fillId="0" borderId="1" xfId="0" applyFont="1" applyBorder="1" applyAlignment="1">
      <alignment horizontal="center" vertical="center"/>
    </xf>
    <xf numFmtId="0" fontId="30"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0" fillId="2" borderId="1" xfId="0" applyFont="1" applyFill="1" applyBorder="1" applyAlignment="1" applyProtection="1">
      <protection locked="0"/>
    </xf>
    <xf numFmtId="0" fontId="0"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6" fillId="0" borderId="1" xfId="0" applyFont="1" applyBorder="1" applyAlignment="1" applyProtection="1">
      <alignment wrapText="1"/>
      <protection locked="0"/>
    </xf>
    <xf numFmtId="0" fontId="26" fillId="0" borderId="1" xfId="0" applyFont="1" applyBorder="1" applyAlignment="1" applyProtection="1">
      <alignment horizontal="center" vertical="center"/>
      <protection locked="0"/>
    </xf>
    <xf numFmtId="9" fontId="26" fillId="0" borderId="1" xfId="1" applyFont="1" applyBorder="1" applyAlignment="1" applyProtection="1">
      <alignment wrapText="1"/>
      <protection locked="0"/>
    </xf>
    <xf numFmtId="9" fontId="26" fillId="0" borderId="1" xfId="1" applyFont="1" applyBorder="1" applyAlignment="1" applyProtection="1">
      <alignment horizontal="center" vertical="center"/>
      <protection locked="0"/>
    </xf>
    <xf numFmtId="0" fontId="0" fillId="0" borderId="0" xfId="0" applyFont="1" applyFill="1" applyAlignment="1" applyProtection="1">
      <protection locked="0"/>
    </xf>
    <xf numFmtId="0" fontId="0" fillId="0" borderId="0" xfId="0" applyFont="1" applyFill="1" applyAlignment="1">
      <alignment wrapText="1"/>
    </xf>
    <xf numFmtId="0" fontId="0" fillId="0" borderId="0" xfId="0" applyFill="1"/>
    <xf numFmtId="0" fontId="0" fillId="0" borderId="0" xfId="0" applyFont="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10" fontId="0" fillId="0" borderId="0"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xf numFmtId="0" fontId="26"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9" fontId="26" fillId="0" borderId="0" xfId="1" applyFont="1" applyBorder="1" applyAlignment="1" applyProtection="1">
      <alignment horizontal="center" vertical="center"/>
      <protection locked="0"/>
    </xf>
    <xf numFmtId="9" fontId="0" fillId="0" borderId="0" xfId="1"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2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 xfId="0" applyFont="1" applyFill="1" applyBorder="1" applyAlignment="1">
      <alignment horizontal="center" vertical="center"/>
    </xf>
    <xf numFmtId="9" fontId="2" fillId="0" borderId="2" xfId="1" applyFont="1" applyFill="1" applyBorder="1" applyAlignment="1">
      <alignment horizontal="center" vertical="center"/>
    </xf>
    <xf numFmtId="0" fontId="2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6" fillId="0" borderId="0" xfId="0" applyFont="1" applyFill="1" applyBorder="1" applyAlignment="1">
      <alignment horizontal="center" vertical="center"/>
    </xf>
    <xf numFmtId="9" fontId="26" fillId="0" borderId="0" xfId="1" applyFont="1" applyFill="1" applyBorder="1" applyAlignment="1">
      <alignment horizontal="center" vertical="center"/>
    </xf>
    <xf numFmtId="0" fontId="0" fillId="0" borderId="0" xfId="0" applyFont="1" applyBorder="1" applyAlignment="1">
      <alignment horizontal="center" vertical="center"/>
    </xf>
    <xf numFmtId="0" fontId="26" fillId="0" borderId="0" xfId="0" applyFont="1" applyBorder="1" applyAlignment="1">
      <alignment horizontal="center" vertical="center" wrapText="1"/>
    </xf>
    <xf numFmtId="0" fontId="0" fillId="0" borderId="0"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9" fontId="26" fillId="0" borderId="0" xfId="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70757</xdr:colOff>
      <xdr:row>1</xdr:row>
      <xdr:rowOff>10887</xdr:rowOff>
    </xdr:from>
    <xdr:to>
      <xdr:col>10</xdr:col>
      <xdr:colOff>59872</xdr:colOff>
      <xdr:row>5</xdr:row>
      <xdr:rowOff>185058</xdr:rowOff>
    </xdr:to>
    <xdr:sp macro="" textlink="">
      <xdr:nvSpPr>
        <xdr:cNvPr id="2" name="TextBox 1">
          <a:extLst>
            <a:ext uri="{FF2B5EF4-FFF2-40B4-BE49-F238E27FC236}">
              <a16:creationId xmlns:a16="http://schemas.microsoft.com/office/drawing/2014/main" id="{BCC376F6-ACDC-4FA9-9BA2-1D818306D3F2}"/>
            </a:ext>
          </a:extLst>
        </xdr:cNvPr>
        <xdr:cNvSpPr txBox="1"/>
      </xdr:nvSpPr>
      <xdr:spPr>
        <a:xfrm>
          <a:off x="6144986" y="859973"/>
          <a:ext cx="2079172" cy="979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NB: count of bills passed and amended after LPC senators were expelled from caucus; these bills are also accounted for in the sheet "41 parl (by bill)"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8965</xdr:colOff>
      <xdr:row>1</xdr:row>
      <xdr:rowOff>188899</xdr:rowOff>
    </xdr:from>
    <xdr:to>
      <xdr:col>17</xdr:col>
      <xdr:colOff>721979</xdr:colOff>
      <xdr:row>7</xdr:row>
      <xdr:rowOff>129026</xdr:rowOff>
    </xdr:to>
    <xdr:sp macro="" textlink="">
      <xdr:nvSpPr>
        <xdr:cNvPr id="2" name="TextBox 1">
          <a:extLst>
            <a:ext uri="{FF2B5EF4-FFF2-40B4-BE49-F238E27FC236}">
              <a16:creationId xmlns:a16="http://schemas.microsoft.com/office/drawing/2014/main" id="{7458FCE9-76AA-47C2-89D4-96D28022DF47}"/>
            </a:ext>
          </a:extLst>
        </xdr:cNvPr>
        <xdr:cNvSpPr txBox="1"/>
      </xdr:nvSpPr>
      <xdr:spPr>
        <a:xfrm>
          <a:off x="12489117" y="784412"/>
          <a:ext cx="2262627" cy="1131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0" i="0" u="none" strike="noStrike">
              <a:solidFill>
                <a:schemeClr val="dk1"/>
              </a:solidFill>
              <a:effectLst/>
              <a:latin typeface="+mn-lt"/>
              <a:ea typeface="+mn-ea"/>
              <a:cs typeface="+mn-cs"/>
            </a:rPr>
            <a:t>NB: 43 Parl was affected by COVID-19 pandemic; most committees stopped meeting, and those that did meet mostly did so to consider emergency measures related to finance or the pandemic. </a:t>
          </a:r>
          <a:r>
            <a:rPr lang="en-CA"/>
            <a:t> </a:t>
          </a:r>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0B20-8774-3C43-8387-51958FF45D97}">
  <dimension ref="A1:N998"/>
  <sheetViews>
    <sheetView zoomScale="70" zoomScaleNormal="70" workbookViewId="0">
      <pane ySplit="1" topLeftCell="A98" activePane="bottomLeft" state="frozen"/>
      <selection pane="bottomLeft" activeCell="D1" sqref="D1"/>
    </sheetView>
  </sheetViews>
  <sheetFormatPr defaultColWidth="13.140625" defaultRowHeight="15.9" x14ac:dyDescent="0.45"/>
  <cols>
    <col min="1" max="1" width="12.140625" style="15" customWidth="1"/>
    <col min="2" max="2" width="14.140625" style="16" customWidth="1"/>
    <col min="3" max="3" width="15.2109375" style="16" customWidth="1"/>
    <col min="4" max="4" width="9.140625" style="16" customWidth="1"/>
    <col min="5" max="5" width="12.140625" style="16" customWidth="1"/>
    <col min="6" max="6" width="11.7109375" style="16" customWidth="1"/>
    <col min="7" max="8" width="19.140625" style="16" customWidth="1"/>
    <col min="9" max="9" width="22.140625" style="16" customWidth="1"/>
    <col min="10" max="10" width="19.2109375" style="16" customWidth="1"/>
    <col min="11" max="11" width="12.85546875" style="16" customWidth="1"/>
    <col min="12" max="12" width="13.2109375" style="16" customWidth="1"/>
    <col min="13" max="13" width="12.35546875" style="16" customWidth="1"/>
    <col min="14" max="14" width="12.35546875" style="154" customWidth="1"/>
    <col min="15" max="32" width="12.35546875" style="1" customWidth="1"/>
    <col min="33" max="16384" width="13.140625" style="1"/>
  </cols>
  <sheetData>
    <row r="1" spans="1:14" s="6" customFormat="1" ht="49" customHeight="1" x14ac:dyDescent="0.45">
      <c r="A1" s="83"/>
      <c r="B1" s="44" t="s">
        <v>0</v>
      </c>
      <c r="C1" s="44" t="s">
        <v>318</v>
      </c>
      <c r="D1" s="44" t="s">
        <v>364</v>
      </c>
      <c r="E1" s="44" t="s">
        <v>365</v>
      </c>
      <c r="F1" s="44" t="s">
        <v>366</v>
      </c>
      <c r="G1" s="44" t="s">
        <v>135</v>
      </c>
      <c r="H1" s="44" t="s">
        <v>353</v>
      </c>
      <c r="I1" s="44" t="s">
        <v>136</v>
      </c>
      <c r="J1" s="44" t="s">
        <v>354</v>
      </c>
      <c r="K1" s="44" t="s">
        <v>361</v>
      </c>
      <c r="L1" s="43" t="s">
        <v>362</v>
      </c>
      <c r="M1" s="43" t="s">
        <v>363</v>
      </c>
      <c r="N1" s="181"/>
    </row>
    <row r="2" spans="1:14" ht="15.75" customHeight="1" x14ac:dyDescent="0.45">
      <c r="A2" s="84"/>
      <c r="B2" s="40"/>
      <c r="C2" s="41"/>
      <c r="D2" s="41"/>
      <c r="E2" s="41"/>
      <c r="F2" s="41"/>
      <c r="G2" s="41" t="s">
        <v>179</v>
      </c>
      <c r="H2" s="41"/>
      <c r="I2" s="41"/>
      <c r="J2" s="41"/>
      <c r="K2" s="41"/>
      <c r="L2" s="42"/>
      <c r="M2" s="42"/>
    </row>
    <row r="3" spans="1:14" ht="15.75" customHeight="1" x14ac:dyDescent="0.45">
      <c r="A3" s="84"/>
      <c r="B3" s="53" t="s">
        <v>1</v>
      </c>
      <c r="C3" s="85" t="s">
        <v>319</v>
      </c>
      <c r="D3" s="53">
        <v>0</v>
      </c>
      <c r="E3" s="53">
        <v>0</v>
      </c>
      <c r="F3" s="53">
        <v>0</v>
      </c>
      <c r="G3" s="53" t="s">
        <v>139</v>
      </c>
      <c r="H3" s="53" t="s">
        <v>139</v>
      </c>
      <c r="I3" s="86" t="s">
        <v>139</v>
      </c>
      <c r="J3" s="86" t="s">
        <v>139</v>
      </c>
      <c r="K3" s="53">
        <v>0</v>
      </c>
      <c r="L3" s="53">
        <v>0</v>
      </c>
      <c r="M3" s="53">
        <v>0</v>
      </c>
      <c r="N3" s="156"/>
    </row>
    <row r="4" spans="1:14" ht="15.75" customHeight="1" x14ac:dyDescent="0.45">
      <c r="A4" s="84"/>
      <c r="B4" s="53" t="s">
        <v>2</v>
      </c>
      <c r="C4" s="85" t="s">
        <v>320</v>
      </c>
      <c r="D4" s="53">
        <v>0</v>
      </c>
      <c r="E4" s="53">
        <v>0</v>
      </c>
      <c r="F4" s="53">
        <v>0</v>
      </c>
      <c r="G4" s="53" t="s">
        <v>139</v>
      </c>
      <c r="H4" s="53" t="s">
        <v>139</v>
      </c>
      <c r="I4" s="53" t="s">
        <v>139</v>
      </c>
      <c r="J4" s="53" t="s">
        <v>139</v>
      </c>
      <c r="K4" s="53">
        <v>0</v>
      </c>
      <c r="L4" s="53">
        <v>0</v>
      </c>
      <c r="M4" s="53">
        <v>0</v>
      </c>
      <c r="N4" s="156"/>
    </row>
    <row r="5" spans="1:14" ht="15.75" customHeight="1" x14ac:dyDescent="0.45">
      <c r="A5" s="84"/>
      <c r="B5" s="53" t="s">
        <v>3</v>
      </c>
      <c r="C5" s="85" t="s">
        <v>216</v>
      </c>
      <c r="D5" s="53">
        <v>0</v>
      </c>
      <c r="E5" s="53">
        <v>0</v>
      </c>
      <c r="F5" s="53">
        <v>0</v>
      </c>
      <c r="G5" s="53" t="s">
        <v>139</v>
      </c>
      <c r="H5" s="53" t="s">
        <v>139</v>
      </c>
      <c r="I5" s="87" t="s">
        <v>144</v>
      </c>
      <c r="J5" s="87" t="s">
        <v>355</v>
      </c>
      <c r="K5" s="53">
        <v>0</v>
      </c>
      <c r="L5" s="53">
        <v>0</v>
      </c>
      <c r="M5" s="53">
        <v>0</v>
      </c>
      <c r="N5" s="156"/>
    </row>
    <row r="6" spans="1:14" ht="15.75" customHeight="1" x14ac:dyDescent="0.45">
      <c r="A6" s="84"/>
      <c r="B6" s="53" t="s">
        <v>4</v>
      </c>
      <c r="C6" s="85" t="s">
        <v>320</v>
      </c>
      <c r="D6" s="53">
        <v>0</v>
      </c>
      <c r="E6" s="53">
        <v>0</v>
      </c>
      <c r="F6" s="53">
        <v>0</v>
      </c>
      <c r="G6" s="53" t="s">
        <v>139</v>
      </c>
      <c r="H6" s="53" t="s">
        <v>139</v>
      </c>
      <c r="I6" s="53" t="s">
        <v>139</v>
      </c>
      <c r="J6" s="53" t="s">
        <v>139</v>
      </c>
      <c r="K6" s="53">
        <v>0</v>
      </c>
      <c r="L6" s="53">
        <v>0</v>
      </c>
      <c r="M6" s="53">
        <v>0</v>
      </c>
      <c r="N6" s="156"/>
    </row>
    <row r="7" spans="1:14" ht="15.75" customHeight="1" x14ac:dyDescent="0.45">
      <c r="A7" s="84"/>
      <c r="B7" s="53" t="s">
        <v>5</v>
      </c>
      <c r="C7" s="85" t="s">
        <v>320</v>
      </c>
      <c r="D7" s="53">
        <v>0</v>
      </c>
      <c r="E7" s="53">
        <v>0</v>
      </c>
      <c r="F7" s="53">
        <v>0</v>
      </c>
      <c r="G7" s="53" t="s">
        <v>139</v>
      </c>
      <c r="H7" s="53" t="s">
        <v>139</v>
      </c>
      <c r="I7" s="53" t="s">
        <v>139</v>
      </c>
      <c r="J7" s="53" t="s">
        <v>139</v>
      </c>
      <c r="K7" s="53">
        <v>0</v>
      </c>
      <c r="L7" s="53">
        <v>0</v>
      </c>
      <c r="M7" s="53">
        <v>0</v>
      </c>
      <c r="N7" s="156"/>
    </row>
    <row r="8" spans="1:14" s="151" customFormat="1" ht="52" customHeight="1" x14ac:dyDescent="0.45">
      <c r="A8" s="88"/>
      <c r="B8" s="89" t="s">
        <v>6</v>
      </c>
      <c r="C8" s="90" t="s">
        <v>319</v>
      </c>
      <c r="D8" s="89">
        <v>1</v>
      </c>
      <c r="E8" s="89">
        <v>1</v>
      </c>
      <c r="F8" s="89">
        <v>0</v>
      </c>
      <c r="G8" s="90" t="s">
        <v>113</v>
      </c>
      <c r="H8" s="90" t="s">
        <v>356</v>
      </c>
      <c r="I8" s="91" t="s">
        <v>137</v>
      </c>
      <c r="J8" s="92" t="s">
        <v>357</v>
      </c>
      <c r="K8" s="89">
        <v>1</v>
      </c>
      <c r="L8" s="89">
        <v>0</v>
      </c>
      <c r="M8" s="89">
        <v>0</v>
      </c>
      <c r="N8" s="182"/>
    </row>
    <row r="9" spans="1:14" ht="15.75" customHeight="1" x14ac:dyDescent="0.45">
      <c r="A9" s="84"/>
      <c r="B9" s="53" t="s">
        <v>7</v>
      </c>
      <c r="C9" s="85" t="s">
        <v>247</v>
      </c>
      <c r="D9" s="53">
        <v>0</v>
      </c>
      <c r="E9" s="53">
        <v>0</v>
      </c>
      <c r="F9" s="53">
        <v>0</v>
      </c>
      <c r="G9" s="53" t="s">
        <v>139</v>
      </c>
      <c r="H9" s="53" t="s">
        <v>139</v>
      </c>
      <c r="I9" s="87" t="s">
        <v>145</v>
      </c>
      <c r="J9" s="87" t="s">
        <v>358</v>
      </c>
      <c r="K9" s="53">
        <v>0</v>
      </c>
      <c r="L9" s="53">
        <v>0</v>
      </c>
      <c r="M9" s="53">
        <v>0</v>
      </c>
      <c r="N9" s="156"/>
    </row>
    <row r="10" spans="1:14" ht="15.75" customHeight="1" x14ac:dyDescent="0.45">
      <c r="A10" s="84"/>
      <c r="B10" s="53" t="s">
        <v>8</v>
      </c>
      <c r="C10" s="85" t="s">
        <v>320</v>
      </c>
      <c r="D10" s="53">
        <v>0</v>
      </c>
      <c r="E10" s="53">
        <v>0</v>
      </c>
      <c r="F10" s="53">
        <v>0</v>
      </c>
      <c r="G10" s="53" t="s">
        <v>139</v>
      </c>
      <c r="H10" s="53" t="s">
        <v>139</v>
      </c>
      <c r="I10" s="53" t="s">
        <v>139</v>
      </c>
      <c r="J10" s="53" t="s">
        <v>139</v>
      </c>
      <c r="K10" s="53">
        <v>0</v>
      </c>
      <c r="L10" s="53">
        <v>0</v>
      </c>
      <c r="M10" s="53">
        <v>0</v>
      </c>
      <c r="N10" s="156"/>
    </row>
    <row r="11" spans="1:14" ht="15.75" customHeight="1" x14ac:dyDescent="0.45">
      <c r="A11" s="84"/>
      <c r="B11" s="53" t="s">
        <v>9</v>
      </c>
      <c r="C11" s="85" t="s">
        <v>264</v>
      </c>
      <c r="D11" s="53">
        <v>0</v>
      </c>
      <c r="E11" s="53">
        <v>0</v>
      </c>
      <c r="F11" s="53">
        <v>0</v>
      </c>
      <c r="G11" s="53" t="s">
        <v>139</v>
      </c>
      <c r="H11" s="53" t="s">
        <v>139</v>
      </c>
      <c r="I11" s="87" t="s">
        <v>146</v>
      </c>
      <c r="J11" s="87" t="s">
        <v>359</v>
      </c>
      <c r="K11" s="53">
        <v>0</v>
      </c>
      <c r="L11" s="53">
        <v>0</v>
      </c>
      <c r="M11" s="53">
        <v>0</v>
      </c>
      <c r="N11" s="156"/>
    </row>
    <row r="12" spans="1:14" ht="15.75" customHeight="1" x14ac:dyDescent="0.45">
      <c r="A12" s="84"/>
      <c r="B12" s="53" t="s">
        <v>10</v>
      </c>
      <c r="C12" s="85" t="s">
        <v>249</v>
      </c>
      <c r="D12" s="53">
        <v>0</v>
      </c>
      <c r="E12" s="53">
        <v>0</v>
      </c>
      <c r="F12" s="53">
        <v>0</v>
      </c>
      <c r="G12" s="53" t="s">
        <v>139</v>
      </c>
      <c r="H12" s="53" t="s">
        <v>139</v>
      </c>
      <c r="I12" s="53" t="s">
        <v>139</v>
      </c>
      <c r="J12" s="53" t="s">
        <v>139</v>
      </c>
      <c r="K12" s="53">
        <v>0</v>
      </c>
      <c r="L12" s="53">
        <v>0</v>
      </c>
      <c r="M12" s="53">
        <v>0</v>
      </c>
      <c r="N12" s="156"/>
    </row>
    <row r="13" spans="1:14" ht="15.75" customHeight="1" x14ac:dyDescent="0.45">
      <c r="A13" s="84"/>
      <c r="B13" s="53" t="s">
        <v>11</v>
      </c>
      <c r="C13" s="85" t="s">
        <v>321</v>
      </c>
      <c r="D13" s="53">
        <v>0</v>
      </c>
      <c r="E13" s="53">
        <v>0</v>
      </c>
      <c r="F13" s="53">
        <v>0</v>
      </c>
      <c r="G13" s="53" t="s">
        <v>139</v>
      </c>
      <c r="H13" s="53" t="s">
        <v>139</v>
      </c>
      <c r="I13" s="87" t="s">
        <v>140</v>
      </c>
      <c r="J13" s="87" t="s">
        <v>140</v>
      </c>
      <c r="K13" s="53">
        <v>0</v>
      </c>
      <c r="L13" s="53">
        <v>0</v>
      </c>
      <c r="M13" s="53">
        <v>0</v>
      </c>
      <c r="N13" s="156"/>
    </row>
    <row r="14" spans="1:14" ht="15.75" customHeight="1" x14ac:dyDescent="0.45">
      <c r="A14" s="84"/>
      <c r="B14" s="53" t="s">
        <v>12</v>
      </c>
      <c r="C14" s="85" t="s">
        <v>249</v>
      </c>
      <c r="D14" s="53">
        <v>0</v>
      </c>
      <c r="E14" s="53">
        <v>0</v>
      </c>
      <c r="F14" s="53">
        <v>0</v>
      </c>
      <c r="G14" s="53" t="s">
        <v>139</v>
      </c>
      <c r="H14" s="53" t="s">
        <v>139</v>
      </c>
      <c r="I14" s="87" t="s">
        <v>147</v>
      </c>
      <c r="J14" s="87" t="s">
        <v>360</v>
      </c>
      <c r="K14" s="53">
        <v>0</v>
      </c>
      <c r="L14" s="53">
        <v>0</v>
      </c>
      <c r="M14" s="53">
        <v>0</v>
      </c>
      <c r="N14" s="156"/>
    </row>
    <row r="15" spans="1:14" ht="15.75" customHeight="1" x14ac:dyDescent="0.45">
      <c r="A15" s="84"/>
      <c r="B15" s="53" t="s">
        <v>13</v>
      </c>
      <c r="C15" s="85" t="s">
        <v>245</v>
      </c>
      <c r="D15" s="53">
        <v>0</v>
      </c>
      <c r="E15" s="53">
        <v>0</v>
      </c>
      <c r="F15" s="53">
        <v>0</v>
      </c>
      <c r="G15" s="53" t="s">
        <v>139</v>
      </c>
      <c r="H15" s="53" t="s">
        <v>139</v>
      </c>
      <c r="I15" s="87" t="s">
        <v>148</v>
      </c>
      <c r="J15" s="87" t="s">
        <v>148</v>
      </c>
      <c r="K15" s="53">
        <v>0</v>
      </c>
      <c r="L15" s="53">
        <v>0</v>
      </c>
      <c r="M15" s="53">
        <v>0</v>
      </c>
      <c r="N15" s="156"/>
    </row>
    <row r="16" spans="1:14" ht="15.75" customHeight="1" x14ac:dyDescent="0.45">
      <c r="A16" s="84"/>
      <c r="B16" s="53" t="s">
        <v>14</v>
      </c>
      <c r="C16" s="85" t="s">
        <v>256</v>
      </c>
      <c r="D16" s="53">
        <v>0</v>
      </c>
      <c r="E16" s="53">
        <v>0</v>
      </c>
      <c r="F16" s="53">
        <v>0</v>
      </c>
      <c r="G16" s="53" t="s">
        <v>139</v>
      </c>
      <c r="H16" s="53" t="s">
        <v>139</v>
      </c>
      <c r="I16" s="53" t="s">
        <v>139</v>
      </c>
      <c r="J16" s="86" t="s">
        <v>139</v>
      </c>
      <c r="K16" s="53">
        <v>0</v>
      </c>
      <c r="L16" s="53">
        <v>0</v>
      </c>
      <c r="M16" s="53">
        <v>0</v>
      </c>
      <c r="N16" s="156"/>
    </row>
    <row r="17" spans="1:14" ht="15.75" customHeight="1" x14ac:dyDescent="0.45">
      <c r="A17" s="84"/>
      <c r="B17" s="53" t="s">
        <v>15</v>
      </c>
      <c r="C17" s="85" t="s">
        <v>322</v>
      </c>
      <c r="D17" s="53">
        <v>0</v>
      </c>
      <c r="E17" s="53">
        <v>0</v>
      </c>
      <c r="F17" s="53">
        <v>0</v>
      </c>
      <c r="G17" s="53" t="s">
        <v>139</v>
      </c>
      <c r="H17" s="53" t="s">
        <v>139</v>
      </c>
      <c r="I17" s="53" t="s">
        <v>139</v>
      </c>
      <c r="J17" s="86" t="s">
        <v>139</v>
      </c>
      <c r="K17" s="53">
        <v>0</v>
      </c>
      <c r="L17" s="53">
        <v>0</v>
      </c>
      <c r="M17" s="53">
        <v>0</v>
      </c>
      <c r="N17" s="156"/>
    </row>
    <row r="18" spans="1:14" ht="15.75" customHeight="1" x14ac:dyDescent="0.45">
      <c r="A18" s="84"/>
      <c r="B18" s="53" t="s">
        <v>16</v>
      </c>
      <c r="C18" s="85" t="s">
        <v>323</v>
      </c>
      <c r="D18" s="53">
        <v>0</v>
      </c>
      <c r="E18" s="53">
        <v>0</v>
      </c>
      <c r="F18" s="53">
        <v>0</v>
      </c>
      <c r="G18" s="53" t="s">
        <v>139</v>
      </c>
      <c r="H18" s="53" t="s">
        <v>139</v>
      </c>
      <c r="I18" s="53" t="s">
        <v>139</v>
      </c>
      <c r="J18" s="86" t="s">
        <v>139</v>
      </c>
      <c r="K18" s="53">
        <v>0</v>
      </c>
      <c r="L18" s="53">
        <v>0</v>
      </c>
      <c r="M18" s="53">
        <v>0</v>
      </c>
      <c r="N18" s="156"/>
    </row>
    <row r="19" spans="1:14" ht="15.75" customHeight="1" x14ac:dyDescent="0.45">
      <c r="A19" s="84"/>
      <c r="B19" s="53" t="s">
        <v>17</v>
      </c>
      <c r="C19" s="85" t="s">
        <v>261</v>
      </c>
      <c r="D19" s="53">
        <v>0</v>
      </c>
      <c r="E19" s="53">
        <v>0</v>
      </c>
      <c r="F19" s="53">
        <v>0</v>
      </c>
      <c r="G19" s="53" t="s">
        <v>139</v>
      </c>
      <c r="H19" s="53" t="s">
        <v>139</v>
      </c>
      <c r="I19" s="53" t="s">
        <v>139</v>
      </c>
      <c r="J19" s="86" t="s">
        <v>139</v>
      </c>
      <c r="K19" s="53">
        <v>0</v>
      </c>
      <c r="L19" s="53">
        <v>0</v>
      </c>
      <c r="M19" s="53">
        <v>0</v>
      </c>
      <c r="N19" s="156"/>
    </row>
    <row r="20" spans="1:14" ht="15.75" customHeight="1" x14ac:dyDescent="0.45">
      <c r="A20" s="84"/>
      <c r="B20" s="53" t="s">
        <v>18</v>
      </c>
      <c r="C20" s="85" t="s">
        <v>324</v>
      </c>
      <c r="D20" s="53">
        <v>0</v>
      </c>
      <c r="E20" s="53">
        <v>0</v>
      </c>
      <c r="F20" s="53">
        <v>0</v>
      </c>
      <c r="G20" s="53" t="s">
        <v>139</v>
      </c>
      <c r="H20" s="53" t="s">
        <v>139</v>
      </c>
      <c r="I20" s="53" t="s">
        <v>139</v>
      </c>
      <c r="J20" s="86" t="s">
        <v>139</v>
      </c>
      <c r="K20" s="53">
        <v>0</v>
      </c>
      <c r="L20" s="53">
        <v>0</v>
      </c>
      <c r="M20" s="53">
        <v>0</v>
      </c>
      <c r="N20" s="156"/>
    </row>
    <row r="21" spans="1:14" ht="15.75" customHeight="1" x14ac:dyDescent="0.45">
      <c r="A21" s="84"/>
      <c r="B21" s="53" t="s">
        <v>19</v>
      </c>
      <c r="C21" s="85" t="s">
        <v>256</v>
      </c>
      <c r="D21" s="53">
        <v>0</v>
      </c>
      <c r="E21" s="53">
        <v>0</v>
      </c>
      <c r="F21" s="53">
        <v>0</v>
      </c>
      <c r="G21" s="53" t="s">
        <v>139</v>
      </c>
      <c r="H21" s="53" t="s">
        <v>139</v>
      </c>
      <c r="I21" s="97" t="s">
        <v>367</v>
      </c>
      <c r="J21" s="87" t="s">
        <v>368</v>
      </c>
      <c r="K21" s="53">
        <v>0</v>
      </c>
      <c r="L21" s="53">
        <v>0</v>
      </c>
      <c r="M21" s="53">
        <v>0</v>
      </c>
      <c r="N21" s="156"/>
    </row>
    <row r="22" spans="1:14" ht="15.75" customHeight="1" x14ac:dyDescent="0.45">
      <c r="A22" s="84"/>
      <c r="B22" s="53" t="s">
        <v>20</v>
      </c>
      <c r="C22" s="85" t="s">
        <v>325</v>
      </c>
      <c r="D22" s="53">
        <v>0</v>
      </c>
      <c r="E22" s="53">
        <v>0</v>
      </c>
      <c r="F22" s="53">
        <v>0</v>
      </c>
      <c r="G22" s="53" t="s">
        <v>139</v>
      </c>
      <c r="H22" s="53" t="s">
        <v>139</v>
      </c>
      <c r="I22" s="53" t="s">
        <v>139</v>
      </c>
      <c r="J22" s="53" t="s">
        <v>139</v>
      </c>
      <c r="K22" s="53">
        <v>0</v>
      </c>
      <c r="L22" s="53">
        <v>0</v>
      </c>
      <c r="M22" s="53">
        <v>0</v>
      </c>
      <c r="N22" s="156"/>
    </row>
    <row r="23" spans="1:14" ht="15.75" customHeight="1" x14ac:dyDescent="0.45">
      <c r="A23" s="84"/>
      <c r="B23" s="53" t="s">
        <v>21</v>
      </c>
      <c r="C23" s="85" t="s">
        <v>320</v>
      </c>
      <c r="D23" s="53">
        <v>0</v>
      </c>
      <c r="E23" s="53">
        <v>0</v>
      </c>
      <c r="F23" s="53">
        <v>0</v>
      </c>
      <c r="G23" s="53" t="s">
        <v>139</v>
      </c>
      <c r="H23" s="53" t="s">
        <v>139</v>
      </c>
      <c r="I23" s="53" t="s">
        <v>139</v>
      </c>
      <c r="J23" s="53" t="s">
        <v>139</v>
      </c>
      <c r="K23" s="53">
        <v>0</v>
      </c>
      <c r="L23" s="53">
        <v>0</v>
      </c>
      <c r="M23" s="53">
        <v>0</v>
      </c>
      <c r="N23" s="156"/>
    </row>
    <row r="24" spans="1:14" ht="15.75" customHeight="1" x14ac:dyDescent="0.45">
      <c r="A24" s="84"/>
      <c r="B24" s="53" t="s">
        <v>22</v>
      </c>
      <c r="C24" s="85" t="s">
        <v>311</v>
      </c>
      <c r="D24" s="53">
        <v>0</v>
      </c>
      <c r="E24" s="53">
        <v>0</v>
      </c>
      <c r="F24" s="53">
        <v>0</v>
      </c>
      <c r="G24" s="53" t="s">
        <v>139</v>
      </c>
      <c r="H24" s="53" t="s">
        <v>139</v>
      </c>
      <c r="I24" s="87" t="s">
        <v>149</v>
      </c>
      <c r="J24" s="87" t="s">
        <v>369</v>
      </c>
      <c r="K24" s="53">
        <v>0</v>
      </c>
      <c r="L24" s="53">
        <v>0</v>
      </c>
      <c r="M24" s="53">
        <v>0</v>
      </c>
      <c r="N24" s="156"/>
    </row>
    <row r="25" spans="1:14" ht="15.75" customHeight="1" x14ac:dyDescent="0.45">
      <c r="A25" s="84"/>
      <c r="B25" s="53" t="s">
        <v>23</v>
      </c>
      <c r="C25" s="85" t="s">
        <v>326</v>
      </c>
      <c r="D25" s="53">
        <v>0</v>
      </c>
      <c r="E25" s="53">
        <v>0</v>
      </c>
      <c r="F25" s="53">
        <v>0</v>
      </c>
      <c r="G25" s="53" t="s">
        <v>139</v>
      </c>
      <c r="H25" s="53" t="s">
        <v>139</v>
      </c>
      <c r="I25" s="53" t="s">
        <v>139</v>
      </c>
      <c r="J25" s="53" t="s">
        <v>139</v>
      </c>
      <c r="K25" s="53">
        <v>0</v>
      </c>
      <c r="L25" s="53">
        <v>0</v>
      </c>
      <c r="M25" s="53">
        <v>0</v>
      </c>
      <c r="N25" s="156"/>
    </row>
    <row r="26" spans="1:14" ht="15.75" customHeight="1" x14ac:dyDescent="0.45">
      <c r="A26" s="84"/>
      <c r="B26" s="53" t="s">
        <v>24</v>
      </c>
      <c r="C26" s="85" t="s">
        <v>245</v>
      </c>
      <c r="D26" s="53">
        <v>0</v>
      </c>
      <c r="E26" s="53">
        <v>0</v>
      </c>
      <c r="F26" s="53">
        <v>0</v>
      </c>
      <c r="G26" s="53" t="s">
        <v>139</v>
      </c>
      <c r="H26" s="53" t="s">
        <v>139</v>
      </c>
      <c r="I26" s="53" t="s">
        <v>139</v>
      </c>
      <c r="J26" s="53" t="s">
        <v>139</v>
      </c>
      <c r="K26" s="53">
        <v>0</v>
      </c>
      <c r="L26" s="53">
        <v>0</v>
      </c>
      <c r="M26" s="53">
        <v>0</v>
      </c>
      <c r="N26" s="156"/>
    </row>
    <row r="27" spans="1:14" ht="15.75" customHeight="1" x14ac:dyDescent="0.45">
      <c r="A27" s="84"/>
      <c r="B27" s="53" t="s">
        <v>25</v>
      </c>
      <c r="C27" s="85" t="s">
        <v>327</v>
      </c>
      <c r="D27" s="53">
        <v>0</v>
      </c>
      <c r="E27" s="53">
        <v>0</v>
      </c>
      <c r="F27" s="53">
        <v>0</v>
      </c>
      <c r="G27" s="53" t="s">
        <v>150</v>
      </c>
      <c r="H27" s="53" t="s">
        <v>139</v>
      </c>
      <c r="I27" s="53" t="s">
        <v>139</v>
      </c>
      <c r="J27" s="53" t="s">
        <v>139</v>
      </c>
      <c r="K27" s="53">
        <v>0</v>
      </c>
      <c r="L27" s="53">
        <v>0</v>
      </c>
      <c r="M27" s="53">
        <v>0</v>
      </c>
      <c r="N27" s="156"/>
    </row>
    <row r="28" spans="1:14" ht="15.75" customHeight="1" x14ac:dyDescent="0.45">
      <c r="A28" s="84"/>
      <c r="B28" s="53" t="s">
        <v>26</v>
      </c>
      <c r="C28" s="85" t="s">
        <v>327</v>
      </c>
      <c r="D28" s="53">
        <v>0</v>
      </c>
      <c r="E28" s="53">
        <v>0</v>
      </c>
      <c r="F28" s="53">
        <v>0</v>
      </c>
      <c r="G28" s="53" t="s">
        <v>139</v>
      </c>
      <c r="H28" s="53" t="s">
        <v>139</v>
      </c>
      <c r="I28" s="53" t="s">
        <v>139</v>
      </c>
      <c r="J28" s="53" t="s">
        <v>139</v>
      </c>
      <c r="K28" s="53">
        <v>0</v>
      </c>
      <c r="L28" s="53">
        <v>0</v>
      </c>
      <c r="M28" s="53">
        <v>0</v>
      </c>
      <c r="N28" s="156"/>
    </row>
    <row r="29" spans="1:14" ht="15.75" customHeight="1" x14ac:dyDescent="0.45">
      <c r="A29" s="84"/>
      <c r="B29" s="53" t="s">
        <v>27</v>
      </c>
      <c r="C29" s="85" t="s">
        <v>246</v>
      </c>
      <c r="D29" s="53">
        <v>0</v>
      </c>
      <c r="E29" s="53">
        <v>0</v>
      </c>
      <c r="F29" s="53">
        <v>0</v>
      </c>
      <c r="G29" s="53" t="s">
        <v>139</v>
      </c>
      <c r="H29" s="53" t="s">
        <v>139</v>
      </c>
      <c r="I29" s="53" t="s">
        <v>139</v>
      </c>
      <c r="J29" s="53" t="s">
        <v>139</v>
      </c>
      <c r="K29" s="53">
        <v>0</v>
      </c>
      <c r="L29" s="53">
        <v>0</v>
      </c>
      <c r="M29" s="53">
        <v>0</v>
      </c>
      <c r="N29" s="156"/>
    </row>
    <row r="30" spans="1:14" ht="15.75" customHeight="1" x14ac:dyDescent="0.45">
      <c r="A30" s="84"/>
      <c r="B30" s="53" t="s">
        <v>28</v>
      </c>
      <c r="C30" s="85" t="s">
        <v>244</v>
      </c>
      <c r="D30" s="53">
        <v>0</v>
      </c>
      <c r="E30" s="53">
        <v>0</v>
      </c>
      <c r="F30" s="53">
        <v>0</v>
      </c>
      <c r="G30" s="53" t="s">
        <v>139</v>
      </c>
      <c r="H30" s="53" t="s">
        <v>139</v>
      </c>
      <c r="I30" s="53" t="s">
        <v>139</v>
      </c>
      <c r="J30" s="53" t="s">
        <v>139</v>
      </c>
      <c r="K30" s="53">
        <v>0</v>
      </c>
      <c r="L30" s="53">
        <v>0</v>
      </c>
      <c r="M30" s="53">
        <v>0</v>
      </c>
      <c r="N30" s="156"/>
    </row>
    <row r="31" spans="1:14" ht="15.75" customHeight="1" x14ac:dyDescent="0.45">
      <c r="A31" s="84"/>
      <c r="B31" s="53" t="s">
        <v>29</v>
      </c>
      <c r="C31" s="85" t="s">
        <v>328</v>
      </c>
      <c r="D31" s="53">
        <v>0</v>
      </c>
      <c r="E31" s="53">
        <v>0</v>
      </c>
      <c r="F31" s="53">
        <v>0</v>
      </c>
      <c r="G31" s="53" t="s">
        <v>139</v>
      </c>
      <c r="H31" s="53" t="s">
        <v>139</v>
      </c>
      <c r="I31" s="87" t="s">
        <v>151</v>
      </c>
      <c r="J31" s="87" t="s">
        <v>370</v>
      </c>
      <c r="K31" s="53">
        <v>0</v>
      </c>
      <c r="L31" s="53">
        <v>0</v>
      </c>
      <c r="M31" s="53">
        <v>0</v>
      </c>
      <c r="N31" s="156"/>
    </row>
    <row r="32" spans="1:14" ht="15.75" customHeight="1" x14ac:dyDescent="0.45">
      <c r="A32" s="84"/>
      <c r="B32" s="53" t="s">
        <v>30</v>
      </c>
      <c r="C32" s="85" t="s">
        <v>309</v>
      </c>
      <c r="D32" s="53">
        <v>0</v>
      </c>
      <c r="E32" s="53">
        <v>0</v>
      </c>
      <c r="F32" s="53">
        <v>0</v>
      </c>
      <c r="G32" s="53" t="s">
        <v>139</v>
      </c>
      <c r="H32" s="53" t="s">
        <v>139</v>
      </c>
      <c r="I32" s="53" t="s">
        <v>139</v>
      </c>
      <c r="J32" s="53" t="s">
        <v>139</v>
      </c>
      <c r="K32" s="53">
        <v>0</v>
      </c>
      <c r="L32" s="53">
        <v>0</v>
      </c>
      <c r="M32" s="53">
        <v>0</v>
      </c>
      <c r="N32" s="156"/>
    </row>
    <row r="33" spans="1:14" ht="15.75" customHeight="1" x14ac:dyDescent="0.45">
      <c r="A33" s="84"/>
      <c r="B33" s="53" t="s">
        <v>31</v>
      </c>
      <c r="C33" s="85" t="s">
        <v>259</v>
      </c>
      <c r="D33" s="53">
        <v>0</v>
      </c>
      <c r="E33" s="53">
        <v>0</v>
      </c>
      <c r="F33" s="53">
        <v>0</v>
      </c>
      <c r="G33" s="53" t="s">
        <v>139</v>
      </c>
      <c r="H33" s="53" t="s">
        <v>139</v>
      </c>
      <c r="I33" s="53" t="s">
        <v>139</v>
      </c>
      <c r="J33" s="53" t="s">
        <v>139</v>
      </c>
      <c r="K33" s="53">
        <v>0</v>
      </c>
      <c r="L33" s="53">
        <v>0</v>
      </c>
      <c r="M33" s="53">
        <v>0</v>
      </c>
      <c r="N33" s="156"/>
    </row>
    <row r="34" spans="1:14" ht="15.75" customHeight="1" x14ac:dyDescent="0.45">
      <c r="A34" s="84"/>
      <c r="B34" s="53" t="s">
        <v>32</v>
      </c>
      <c r="C34" s="85" t="s">
        <v>259</v>
      </c>
      <c r="D34" s="53">
        <v>0</v>
      </c>
      <c r="E34" s="53">
        <v>0</v>
      </c>
      <c r="F34" s="53">
        <v>0</v>
      </c>
      <c r="G34" s="53" t="s">
        <v>139</v>
      </c>
      <c r="H34" s="53" t="s">
        <v>139</v>
      </c>
      <c r="I34" s="53" t="s">
        <v>139</v>
      </c>
      <c r="J34" s="53" t="s">
        <v>139</v>
      </c>
      <c r="K34" s="53">
        <v>0</v>
      </c>
      <c r="L34" s="53">
        <v>0</v>
      </c>
      <c r="M34" s="53">
        <v>0</v>
      </c>
      <c r="N34" s="156"/>
    </row>
    <row r="35" spans="1:14" ht="15.75" customHeight="1" x14ac:dyDescent="0.45">
      <c r="A35" s="84"/>
      <c r="B35" s="53" t="s">
        <v>33</v>
      </c>
      <c r="C35" s="85" t="s">
        <v>249</v>
      </c>
      <c r="D35" s="53">
        <v>0</v>
      </c>
      <c r="E35" s="53">
        <v>0</v>
      </c>
      <c r="F35" s="53">
        <v>0</v>
      </c>
      <c r="G35" s="53" t="s">
        <v>139</v>
      </c>
      <c r="H35" s="53" t="s">
        <v>139</v>
      </c>
      <c r="I35" s="87" t="s">
        <v>152</v>
      </c>
      <c r="J35" s="87" t="s">
        <v>371</v>
      </c>
      <c r="K35" s="53">
        <v>0</v>
      </c>
      <c r="L35" s="53">
        <v>0</v>
      </c>
      <c r="M35" s="53">
        <v>0</v>
      </c>
      <c r="N35" s="156"/>
    </row>
    <row r="36" spans="1:14" ht="15.75" customHeight="1" x14ac:dyDescent="0.45">
      <c r="A36" s="84"/>
      <c r="B36" s="53" t="s">
        <v>34</v>
      </c>
      <c r="C36" s="85" t="s">
        <v>213</v>
      </c>
      <c r="D36" s="53">
        <v>0</v>
      </c>
      <c r="E36" s="53">
        <v>0</v>
      </c>
      <c r="F36" s="53">
        <v>0</v>
      </c>
      <c r="G36" s="53" t="s">
        <v>139</v>
      </c>
      <c r="H36" s="53" t="s">
        <v>139</v>
      </c>
      <c r="I36" s="87" t="s">
        <v>153</v>
      </c>
      <c r="J36" s="87" t="s">
        <v>372</v>
      </c>
      <c r="K36" s="53">
        <v>0</v>
      </c>
      <c r="L36" s="53">
        <v>0</v>
      </c>
      <c r="M36" s="53">
        <v>0</v>
      </c>
      <c r="N36" s="156"/>
    </row>
    <row r="37" spans="1:14" ht="15.75" customHeight="1" x14ac:dyDescent="0.45">
      <c r="A37" s="84"/>
      <c r="B37" s="53" t="s">
        <v>35</v>
      </c>
      <c r="C37" s="85" t="s">
        <v>213</v>
      </c>
      <c r="D37" s="53">
        <v>0</v>
      </c>
      <c r="E37" s="53">
        <v>0</v>
      </c>
      <c r="F37" s="53">
        <v>0</v>
      </c>
      <c r="G37" s="53" t="s">
        <v>139</v>
      </c>
      <c r="H37" s="53" t="s">
        <v>139</v>
      </c>
      <c r="I37" s="53" t="s">
        <v>139</v>
      </c>
      <c r="J37" s="53" t="s">
        <v>139</v>
      </c>
      <c r="K37" s="53">
        <v>0</v>
      </c>
      <c r="L37" s="53">
        <v>0</v>
      </c>
      <c r="M37" s="53">
        <v>0</v>
      </c>
      <c r="N37" s="156"/>
    </row>
    <row r="38" spans="1:14" ht="15.75" customHeight="1" x14ac:dyDescent="0.45">
      <c r="A38" s="84"/>
      <c r="B38" s="53" t="s">
        <v>36</v>
      </c>
      <c r="C38" s="85" t="s">
        <v>328</v>
      </c>
      <c r="D38" s="53">
        <v>0</v>
      </c>
      <c r="E38" s="53">
        <v>0</v>
      </c>
      <c r="F38" s="53">
        <v>0</v>
      </c>
      <c r="G38" s="53" t="s">
        <v>139</v>
      </c>
      <c r="H38" s="53" t="s">
        <v>139</v>
      </c>
      <c r="I38" s="87" t="s">
        <v>154</v>
      </c>
      <c r="J38" s="87" t="s">
        <v>154</v>
      </c>
      <c r="K38" s="53">
        <v>0</v>
      </c>
      <c r="L38" s="53">
        <v>0</v>
      </c>
      <c r="M38" s="53">
        <v>0</v>
      </c>
      <c r="N38" s="156"/>
    </row>
    <row r="39" spans="1:14" ht="15.75" customHeight="1" x14ac:dyDescent="0.45">
      <c r="A39" s="84"/>
      <c r="B39" s="53" t="s">
        <v>37</v>
      </c>
      <c r="C39" s="85" t="s">
        <v>251</v>
      </c>
      <c r="D39" s="53">
        <v>0</v>
      </c>
      <c r="E39" s="53">
        <v>0</v>
      </c>
      <c r="F39" s="53">
        <v>0</v>
      </c>
      <c r="G39" s="53" t="s">
        <v>139</v>
      </c>
      <c r="H39" s="53" t="s">
        <v>139</v>
      </c>
      <c r="I39" s="53" t="s">
        <v>139</v>
      </c>
      <c r="J39" s="86" t="s">
        <v>139</v>
      </c>
      <c r="K39" s="53">
        <v>0</v>
      </c>
      <c r="L39" s="53">
        <v>0</v>
      </c>
      <c r="M39" s="53">
        <v>0</v>
      </c>
      <c r="N39" s="156"/>
    </row>
    <row r="40" spans="1:14" ht="15.75" customHeight="1" x14ac:dyDescent="0.45">
      <c r="A40" s="84"/>
      <c r="B40" s="53" t="s">
        <v>38</v>
      </c>
      <c r="C40" s="85" t="s">
        <v>256</v>
      </c>
      <c r="D40" s="53">
        <v>0</v>
      </c>
      <c r="E40" s="53">
        <v>0</v>
      </c>
      <c r="F40" s="53">
        <v>0</v>
      </c>
      <c r="G40" s="53" t="s">
        <v>139</v>
      </c>
      <c r="H40" s="53" t="s">
        <v>139</v>
      </c>
      <c r="I40" s="53" t="s">
        <v>139</v>
      </c>
      <c r="J40" s="86" t="s">
        <v>139</v>
      </c>
      <c r="K40" s="53">
        <v>0</v>
      </c>
      <c r="L40" s="53">
        <v>0</v>
      </c>
      <c r="M40" s="53">
        <v>0</v>
      </c>
      <c r="N40" s="156"/>
    </row>
    <row r="41" spans="1:14" ht="15.75" customHeight="1" x14ac:dyDescent="0.45">
      <c r="A41" s="84"/>
      <c r="B41" s="53" t="s">
        <v>39</v>
      </c>
      <c r="C41" s="85" t="s">
        <v>326</v>
      </c>
      <c r="D41" s="53">
        <v>0</v>
      </c>
      <c r="E41" s="53">
        <v>0</v>
      </c>
      <c r="F41" s="53">
        <v>0</v>
      </c>
      <c r="G41" s="53" t="s">
        <v>139</v>
      </c>
      <c r="H41" s="53" t="s">
        <v>139</v>
      </c>
      <c r="I41" s="53" t="s">
        <v>139</v>
      </c>
      <c r="J41" s="86" t="s">
        <v>139</v>
      </c>
      <c r="K41" s="53">
        <v>0</v>
      </c>
      <c r="L41" s="53">
        <v>0</v>
      </c>
      <c r="M41" s="53">
        <v>0</v>
      </c>
      <c r="N41" s="156"/>
    </row>
    <row r="42" spans="1:14" ht="15.75" customHeight="1" x14ac:dyDescent="0.45">
      <c r="A42" s="84"/>
      <c r="B42" s="53" t="s">
        <v>40</v>
      </c>
      <c r="C42" s="85" t="s">
        <v>259</v>
      </c>
      <c r="D42" s="53">
        <v>0</v>
      </c>
      <c r="E42" s="53">
        <v>0</v>
      </c>
      <c r="F42" s="53">
        <v>0</v>
      </c>
      <c r="G42" s="53" t="s">
        <v>139</v>
      </c>
      <c r="H42" s="53" t="s">
        <v>139</v>
      </c>
      <c r="I42" s="53" t="s">
        <v>139</v>
      </c>
      <c r="J42" s="86" t="s">
        <v>139</v>
      </c>
      <c r="K42" s="53">
        <v>0</v>
      </c>
      <c r="L42" s="53">
        <v>0</v>
      </c>
      <c r="M42" s="53">
        <v>0</v>
      </c>
      <c r="N42" s="156"/>
    </row>
    <row r="43" spans="1:14" ht="15.75" customHeight="1" x14ac:dyDescent="0.45">
      <c r="A43" s="84"/>
      <c r="B43" s="53" t="s">
        <v>41</v>
      </c>
      <c r="C43" s="85" t="s">
        <v>319</v>
      </c>
      <c r="D43" s="53">
        <v>0</v>
      </c>
      <c r="E43" s="53">
        <v>0</v>
      </c>
      <c r="F43" s="53">
        <v>0</v>
      </c>
      <c r="G43" s="53" t="s">
        <v>139</v>
      </c>
      <c r="H43" s="53" t="s">
        <v>139</v>
      </c>
      <c r="I43" s="53" t="s">
        <v>139</v>
      </c>
      <c r="J43" s="86" t="s">
        <v>139</v>
      </c>
      <c r="K43" s="53">
        <v>0</v>
      </c>
      <c r="L43" s="53">
        <v>0</v>
      </c>
      <c r="M43" s="53">
        <v>0</v>
      </c>
      <c r="N43" s="156"/>
    </row>
    <row r="44" spans="1:14" ht="15.75" customHeight="1" x14ac:dyDescent="0.45">
      <c r="A44" s="84"/>
      <c r="B44" s="53" t="s">
        <v>42</v>
      </c>
      <c r="C44" s="85" t="s">
        <v>262</v>
      </c>
      <c r="D44" s="53">
        <v>0</v>
      </c>
      <c r="E44" s="53">
        <v>0</v>
      </c>
      <c r="F44" s="53">
        <v>0</v>
      </c>
      <c r="G44" s="53" t="s">
        <v>139</v>
      </c>
      <c r="H44" s="53" t="s">
        <v>139</v>
      </c>
      <c r="I44" s="87" t="s">
        <v>155</v>
      </c>
      <c r="J44" s="87" t="s">
        <v>373</v>
      </c>
      <c r="K44" s="53">
        <v>0</v>
      </c>
      <c r="L44" s="53">
        <v>0</v>
      </c>
      <c r="M44" s="53">
        <v>0</v>
      </c>
      <c r="N44" s="156"/>
    </row>
    <row r="45" spans="1:14" ht="15.75" customHeight="1" x14ac:dyDescent="0.45">
      <c r="A45" s="84"/>
      <c r="B45" s="53" t="s">
        <v>43</v>
      </c>
      <c r="C45" s="85" t="s">
        <v>329</v>
      </c>
      <c r="D45" s="53">
        <v>0</v>
      </c>
      <c r="E45" s="53">
        <v>0</v>
      </c>
      <c r="F45" s="53">
        <v>0</v>
      </c>
      <c r="G45" s="53" t="s">
        <v>139</v>
      </c>
      <c r="H45" s="53" t="s">
        <v>139</v>
      </c>
      <c r="I45" s="53" t="s">
        <v>139</v>
      </c>
      <c r="J45" s="53" t="s">
        <v>139</v>
      </c>
      <c r="K45" s="53">
        <v>0</v>
      </c>
      <c r="L45" s="53">
        <v>0</v>
      </c>
      <c r="M45" s="53">
        <v>0</v>
      </c>
      <c r="N45" s="156"/>
    </row>
    <row r="46" spans="1:14" ht="15.75" customHeight="1" x14ac:dyDescent="0.45">
      <c r="A46" s="84"/>
      <c r="B46" s="53" t="s">
        <v>44</v>
      </c>
      <c r="C46" s="85" t="s">
        <v>243</v>
      </c>
      <c r="D46" s="53">
        <v>0</v>
      </c>
      <c r="E46" s="53">
        <v>0</v>
      </c>
      <c r="F46" s="53">
        <v>0</v>
      </c>
      <c r="G46" s="53" t="s">
        <v>139</v>
      </c>
      <c r="H46" s="53" t="s">
        <v>139</v>
      </c>
      <c r="I46" s="53" t="s">
        <v>139</v>
      </c>
      <c r="J46" s="53" t="s">
        <v>139</v>
      </c>
      <c r="K46" s="53">
        <v>0</v>
      </c>
      <c r="L46" s="53">
        <v>0</v>
      </c>
      <c r="M46" s="53">
        <v>0</v>
      </c>
      <c r="N46" s="156"/>
    </row>
    <row r="47" spans="1:14" ht="15.75" customHeight="1" x14ac:dyDescent="0.45">
      <c r="A47" s="84"/>
      <c r="B47" s="53" t="s">
        <v>45</v>
      </c>
      <c r="C47" s="85" t="s">
        <v>259</v>
      </c>
      <c r="D47" s="53">
        <v>0</v>
      </c>
      <c r="E47" s="53">
        <v>0</v>
      </c>
      <c r="F47" s="53">
        <v>0</v>
      </c>
      <c r="G47" s="53" t="s">
        <v>139</v>
      </c>
      <c r="H47" s="53" t="s">
        <v>139</v>
      </c>
      <c r="I47" s="53" t="s">
        <v>139</v>
      </c>
      <c r="J47" s="53" t="s">
        <v>139</v>
      </c>
      <c r="K47" s="53">
        <v>0</v>
      </c>
      <c r="L47" s="53">
        <v>0</v>
      </c>
      <c r="M47" s="53">
        <v>0</v>
      </c>
      <c r="N47" s="156"/>
    </row>
    <row r="48" spans="1:14" ht="15.75" customHeight="1" x14ac:dyDescent="0.45">
      <c r="A48" s="84"/>
      <c r="B48" s="53" t="s">
        <v>46</v>
      </c>
      <c r="C48" s="85" t="s">
        <v>259</v>
      </c>
      <c r="D48" s="53">
        <v>0</v>
      </c>
      <c r="E48" s="53">
        <v>0</v>
      </c>
      <c r="F48" s="53">
        <v>0</v>
      </c>
      <c r="G48" s="53" t="s">
        <v>139</v>
      </c>
      <c r="H48" s="53" t="s">
        <v>139</v>
      </c>
      <c r="I48" s="53" t="s">
        <v>139</v>
      </c>
      <c r="J48" s="53" t="s">
        <v>139</v>
      </c>
      <c r="K48" s="53">
        <v>0</v>
      </c>
      <c r="L48" s="53">
        <v>0</v>
      </c>
      <c r="M48" s="53">
        <v>0</v>
      </c>
      <c r="N48" s="156"/>
    </row>
    <row r="49" spans="1:14" ht="15.75" customHeight="1" x14ac:dyDescent="0.45">
      <c r="A49" s="84"/>
      <c r="B49" s="53" t="s">
        <v>47</v>
      </c>
      <c r="C49" s="85" t="s">
        <v>328</v>
      </c>
      <c r="D49" s="53">
        <v>0</v>
      </c>
      <c r="E49" s="53">
        <v>0</v>
      </c>
      <c r="F49" s="53">
        <v>0</v>
      </c>
      <c r="G49" s="53" t="s">
        <v>139</v>
      </c>
      <c r="H49" s="53" t="s">
        <v>139</v>
      </c>
      <c r="I49" s="53" t="s">
        <v>139</v>
      </c>
      <c r="J49" s="53" t="s">
        <v>139</v>
      </c>
      <c r="K49" s="53">
        <v>0</v>
      </c>
      <c r="L49" s="53">
        <v>0</v>
      </c>
      <c r="M49" s="53">
        <v>0</v>
      </c>
      <c r="N49" s="156"/>
    </row>
    <row r="50" spans="1:14" ht="15.75" customHeight="1" x14ac:dyDescent="0.45">
      <c r="A50" s="84"/>
      <c r="B50" s="53" t="s">
        <v>48</v>
      </c>
      <c r="C50" s="85" t="s">
        <v>310</v>
      </c>
      <c r="D50" s="53">
        <v>0</v>
      </c>
      <c r="E50" s="53">
        <v>0</v>
      </c>
      <c r="F50" s="53">
        <v>0</v>
      </c>
      <c r="G50" s="53" t="s">
        <v>139</v>
      </c>
      <c r="H50" s="53" t="s">
        <v>139</v>
      </c>
      <c r="I50" s="53" t="s">
        <v>139</v>
      </c>
      <c r="J50" s="53" t="s">
        <v>139</v>
      </c>
      <c r="K50" s="53">
        <v>0</v>
      </c>
      <c r="L50" s="53">
        <v>0</v>
      </c>
      <c r="M50" s="53">
        <v>0</v>
      </c>
      <c r="N50" s="156"/>
    </row>
    <row r="51" spans="1:14" ht="15.75" customHeight="1" x14ac:dyDescent="0.45">
      <c r="A51" s="84"/>
      <c r="B51" s="53" t="s">
        <v>49</v>
      </c>
      <c r="C51" s="85" t="s">
        <v>259</v>
      </c>
      <c r="D51" s="53">
        <v>0</v>
      </c>
      <c r="E51" s="53">
        <v>0</v>
      </c>
      <c r="F51" s="53">
        <v>0</v>
      </c>
      <c r="G51" s="53" t="s">
        <v>139</v>
      </c>
      <c r="H51" s="53" t="s">
        <v>139</v>
      </c>
      <c r="I51" s="53" t="s">
        <v>139</v>
      </c>
      <c r="J51" s="53" t="s">
        <v>139</v>
      </c>
      <c r="K51" s="53">
        <v>0</v>
      </c>
      <c r="L51" s="53">
        <v>0</v>
      </c>
      <c r="M51" s="53">
        <v>0</v>
      </c>
      <c r="N51" s="156"/>
    </row>
    <row r="52" spans="1:14" ht="15.75" customHeight="1" x14ac:dyDescent="0.45">
      <c r="A52" s="84"/>
      <c r="B52" s="53" t="s">
        <v>50</v>
      </c>
      <c r="C52" s="85" t="s">
        <v>259</v>
      </c>
      <c r="D52" s="53">
        <v>0</v>
      </c>
      <c r="E52" s="53">
        <v>0</v>
      </c>
      <c r="F52" s="53">
        <v>0</v>
      </c>
      <c r="G52" s="53" t="s">
        <v>139</v>
      </c>
      <c r="H52" s="53" t="s">
        <v>139</v>
      </c>
      <c r="I52" s="53" t="s">
        <v>139</v>
      </c>
      <c r="J52" s="53" t="s">
        <v>139</v>
      </c>
      <c r="K52" s="53">
        <v>0</v>
      </c>
      <c r="L52" s="53">
        <v>0</v>
      </c>
      <c r="M52" s="53">
        <v>0</v>
      </c>
      <c r="N52" s="156"/>
    </row>
    <row r="53" spans="1:14" s="2" customFormat="1" ht="15.75" customHeight="1" x14ac:dyDescent="0.45">
      <c r="A53" s="93"/>
      <c r="B53" s="46" t="s">
        <v>51</v>
      </c>
      <c r="C53" s="94" t="s">
        <v>330</v>
      </c>
      <c r="D53" s="46">
        <v>1</v>
      </c>
      <c r="E53" s="46">
        <v>1</v>
      </c>
      <c r="F53" s="46">
        <v>0</v>
      </c>
      <c r="G53" s="95" t="s">
        <v>138</v>
      </c>
      <c r="H53" s="95" t="s">
        <v>138</v>
      </c>
      <c r="I53" s="95" t="s">
        <v>149</v>
      </c>
      <c r="J53" s="95" t="s">
        <v>149</v>
      </c>
      <c r="K53" s="46"/>
      <c r="L53" s="46"/>
      <c r="M53" s="46"/>
      <c r="N53" s="156"/>
    </row>
    <row r="54" spans="1:14" ht="15.75" customHeight="1" x14ac:dyDescent="0.45">
      <c r="A54" s="84"/>
      <c r="B54" s="53" t="s">
        <v>52</v>
      </c>
      <c r="C54" s="85" t="s">
        <v>331</v>
      </c>
      <c r="D54" s="53">
        <v>0</v>
      </c>
      <c r="E54" s="53">
        <v>0</v>
      </c>
      <c r="F54" s="53">
        <v>0</v>
      </c>
      <c r="G54" s="53" t="s">
        <v>139</v>
      </c>
      <c r="H54" s="53" t="s">
        <v>139</v>
      </c>
      <c r="I54" s="53" t="s">
        <v>139</v>
      </c>
      <c r="J54" s="53" t="s">
        <v>139</v>
      </c>
      <c r="K54" s="53"/>
      <c r="L54" s="53"/>
      <c r="M54" s="53"/>
      <c r="N54" s="156"/>
    </row>
    <row r="55" spans="1:14" s="2" customFormat="1" ht="15.75" customHeight="1" x14ac:dyDescent="0.45">
      <c r="A55" s="93"/>
      <c r="B55" s="46" t="s">
        <v>53</v>
      </c>
      <c r="C55" s="94" t="s">
        <v>213</v>
      </c>
      <c r="D55" s="46">
        <v>1</v>
      </c>
      <c r="E55" s="46">
        <v>1</v>
      </c>
      <c r="F55" s="46">
        <v>0</v>
      </c>
      <c r="G55" s="94" t="s">
        <v>115</v>
      </c>
      <c r="H55" s="94" t="s">
        <v>374</v>
      </c>
      <c r="I55" s="46" t="s">
        <v>139</v>
      </c>
      <c r="J55" s="46" t="s">
        <v>139</v>
      </c>
      <c r="K55" s="46"/>
      <c r="L55" s="46"/>
      <c r="M55" s="46"/>
      <c r="N55" s="156"/>
    </row>
    <row r="56" spans="1:14" ht="15.75" customHeight="1" x14ac:dyDescent="0.45">
      <c r="A56" s="84"/>
      <c r="B56" s="53" t="s">
        <v>54</v>
      </c>
      <c r="C56" s="85" t="s">
        <v>247</v>
      </c>
      <c r="D56" s="53">
        <v>0</v>
      </c>
      <c r="E56" s="53">
        <v>0</v>
      </c>
      <c r="F56" s="53">
        <v>0</v>
      </c>
      <c r="G56" s="53" t="s">
        <v>139</v>
      </c>
      <c r="H56" s="53" t="s">
        <v>139</v>
      </c>
      <c r="I56" s="53" t="s">
        <v>139</v>
      </c>
      <c r="J56" s="53" t="s">
        <v>139</v>
      </c>
      <c r="K56" s="53"/>
      <c r="L56" s="53"/>
      <c r="M56" s="53"/>
      <c r="N56" s="156"/>
    </row>
    <row r="57" spans="1:14" s="2" customFormat="1" ht="15.75" customHeight="1" x14ac:dyDescent="0.45">
      <c r="A57" s="93"/>
      <c r="B57" s="46" t="s">
        <v>55</v>
      </c>
      <c r="C57" s="94" t="s">
        <v>215</v>
      </c>
      <c r="D57" s="46">
        <v>1</v>
      </c>
      <c r="E57" s="46">
        <v>1</v>
      </c>
      <c r="F57" s="46">
        <v>0</v>
      </c>
      <c r="G57" s="94" t="s">
        <v>116</v>
      </c>
      <c r="H57" s="94" t="s">
        <v>375</v>
      </c>
      <c r="I57" s="46" t="s">
        <v>139</v>
      </c>
      <c r="J57" s="46" t="s">
        <v>139</v>
      </c>
      <c r="K57" s="46"/>
      <c r="L57" s="46"/>
      <c r="M57" s="46"/>
      <c r="N57" s="156"/>
    </row>
    <row r="58" spans="1:14" ht="15.75" customHeight="1" x14ac:dyDescent="0.45">
      <c r="A58" s="84"/>
      <c r="B58" s="53" t="s">
        <v>56</v>
      </c>
      <c r="C58" s="85" t="s">
        <v>256</v>
      </c>
      <c r="D58" s="53">
        <v>0</v>
      </c>
      <c r="E58" s="53">
        <v>0</v>
      </c>
      <c r="F58" s="53">
        <v>0</v>
      </c>
      <c r="G58" s="53" t="s">
        <v>139</v>
      </c>
      <c r="H58" s="53" t="s">
        <v>139</v>
      </c>
      <c r="I58" s="87" t="s">
        <v>156</v>
      </c>
      <c r="J58" s="87" t="s">
        <v>156</v>
      </c>
      <c r="K58" s="53"/>
      <c r="L58" s="53"/>
      <c r="M58" s="53"/>
      <c r="N58" s="156"/>
    </row>
    <row r="59" spans="1:14" s="2" customFormat="1" ht="15.75" customHeight="1" x14ac:dyDescent="0.45">
      <c r="A59" s="93"/>
      <c r="B59" s="46" t="s">
        <v>57</v>
      </c>
      <c r="C59" s="94" t="s">
        <v>332</v>
      </c>
      <c r="D59" s="46">
        <v>1</v>
      </c>
      <c r="E59" s="46">
        <v>1</v>
      </c>
      <c r="F59" s="46">
        <v>0</v>
      </c>
      <c r="G59" s="46" t="s">
        <v>470</v>
      </c>
      <c r="H59" s="46" t="s">
        <v>376</v>
      </c>
      <c r="I59" s="46" t="s">
        <v>139</v>
      </c>
      <c r="J59" s="46" t="s">
        <v>139</v>
      </c>
      <c r="K59" s="46"/>
      <c r="L59" s="46"/>
      <c r="M59" s="46"/>
      <c r="N59" s="156"/>
    </row>
    <row r="60" spans="1:14" s="2" customFormat="1" ht="15.75" customHeight="1" x14ac:dyDescent="0.45">
      <c r="A60" s="93"/>
      <c r="B60" s="46" t="s">
        <v>58</v>
      </c>
      <c r="C60" s="94" t="s">
        <v>217</v>
      </c>
      <c r="D60" s="46">
        <v>1</v>
      </c>
      <c r="E60" s="46">
        <v>1</v>
      </c>
      <c r="F60" s="46">
        <v>0</v>
      </c>
      <c r="G60" s="46" t="s">
        <v>169</v>
      </c>
      <c r="H60" s="94" t="s">
        <v>377</v>
      </c>
      <c r="I60" s="95" t="s">
        <v>140</v>
      </c>
      <c r="J60" s="95" t="s">
        <v>140</v>
      </c>
      <c r="K60" s="46"/>
      <c r="L60" s="46"/>
      <c r="M60" s="46"/>
      <c r="N60" s="156"/>
    </row>
    <row r="61" spans="1:14" ht="15.75" customHeight="1" x14ac:dyDescent="0.45">
      <c r="A61" s="84"/>
      <c r="B61" s="53" t="s">
        <v>59</v>
      </c>
      <c r="C61" s="96" t="s">
        <v>333</v>
      </c>
      <c r="D61" s="53">
        <v>0</v>
      </c>
      <c r="E61" s="53">
        <v>0</v>
      </c>
      <c r="F61" s="53">
        <v>0</v>
      </c>
      <c r="G61" s="51" t="s">
        <v>139</v>
      </c>
      <c r="H61" s="51" t="s">
        <v>139</v>
      </c>
      <c r="I61" s="51" t="s">
        <v>139</v>
      </c>
      <c r="J61" s="51" t="s">
        <v>139</v>
      </c>
      <c r="K61" s="53"/>
      <c r="L61" s="53"/>
      <c r="M61" s="53"/>
      <c r="N61" s="156"/>
    </row>
    <row r="62" spans="1:14" s="2" customFormat="1" ht="15.75" customHeight="1" x14ac:dyDescent="0.45">
      <c r="A62" s="93"/>
      <c r="B62" s="46" t="s">
        <v>60</v>
      </c>
      <c r="C62" s="94" t="s">
        <v>216</v>
      </c>
      <c r="D62" s="46">
        <v>1</v>
      </c>
      <c r="E62" s="46">
        <v>1</v>
      </c>
      <c r="F62" s="46">
        <v>0</v>
      </c>
      <c r="G62" s="94" t="s">
        <v>117</v>
      </c>
      <c r="H62" s="94" t="s">
        <v>117</v>
      </c>
      <c r="I62" s="46" t="s">
        <v>139</v>
      </c>
      <c r="J62" s="46" t="s">
        <v>139</v>
      </c>
      <c r="K62" s="46"/>
      <c r="L62" s="46"/>
      <c r="M62" s="46"/>
      <c r="N62" s="156"/>
    </row>
    <row r="63" spans="1:14" ht="15.75" customHeight="1" x14ac:dyDescent="0.45">
      <c r="A63" s="84"/>
      <c r="B63" s="53" t="s">
        <v>61</v>
      </c>
      <c r="C63" s="96" t="s">
        <v>247</v>
      </c>
      <c r="D63" s="53">
        <v>0</v>
      </c>
      <c r="E63" s="53">
        <v>0</v>
      </c>
      <c r="F63" s="53">
        <v>0</v>
      </c>
      <c r="G63" s="51" t="s">
        <v>139</v>
      </c>
      <c r="H63" s="51" t="s">
        <v>139</v>
      </c>
      <c r="I63" s="51" t="s">
        <v>139</v>
      </c>
      <c r="J63" s="51" t="s">
        <v>139</v>
      </c>
      <c r="K63" s="53"/>
      <c r="L63" s="53"/>
      <c r="M63" s="53"/>
      <c r="N63" s="156"/>
    </row>
    <row r="64" spans="1:14" ht="15.75" customHeight="1" x14ac:dyDescent="0.45">
      <c r="A64" s="84"/>
      <c r="B64" s="53" t="s">
        <v>1</v>
      </c>
      <c r="C64" s="96" t="s">
        <v>246</v>
      </c>
      <c r="D64" s="53">
        <v>0</v>
      </c>
      <c r="E64" s="53">
        <v>0</v>
      </c>
      <c r="F64" s="53">
        <v>0</v>
      </c>
      <c r="G64" s="51" t="s">
        <v>139</v>
      </c>
      <c r="H64" s="51" t="s">
        <v>139</v>
      </c>
      <c r="I64" s="97" t="s">
        <v>157</v>
      </c>
      <c r="J64" s="97" t="s">
        <v>378</v>
      </c>
      <c r="K64" s="53">
        <v>0</v>
      </c>
      <c r="L64" s="53">
        <v>0</v>
      </c>
      <c r="M64" s="53">
        <v>0</v>
      </c>
      <c r="N64" s="156"/>
    </row>
    <row r="65" spans="1:14" ht="15.75" customHeight="1" x14ac:dyDescent="0.45">
      <c r="A65" s="84"/>
      <c r="B65" s="53" t="s">
        <v>2</v>
      </c>
      <c r="C65" s="96" t="s">
        <v>248</v>
      </c>
      <c r="D65" s="53">
        <v>0</v>
      </c>
      <c r="E65" s="53">
        <v>0</v>
      </c>
      <c r="F65" s="53">
        <v>0</v>
      </c>
      <c r="G65" s="51" t="s">
        <v>139</v>
      </c>
      <c r="H65" s="51" t="s">
        <v>139</v>
      </c>
      <c r="I65" s="51" t="s">
        <v>139</v>
      </c>
      <c r="J65" s="51" t="s">
        <v>139</v>
      </c>
      <c r="K65" s="53">
        <v>0</v>
      </c>
      <c r="L65" s="53">
        <v>0</v>
      </c>
      <c r="M65" s="53">
        <v>0</v>
      </c>
      <c r="N65" s="156"/>
    </row>
    <row r="66" spans="1:14" ht="15.75" customHeight="1" x14ac:dyDescent="0.45">
      <c r="A66" s="84"/>
      <c r="B66" s="53" t="s">
        <v>62</v>
      </c>
      <c r="C66" s="96" t="s">
        <v>328</v>
      </c>
      <c r="D66" s="53">
        <v>0</v>
      </c>
      <c r="E66" s="53">
        <v>0</v>
      </c>
      <c r="F66" s="53">
        <v>0</v>
      </c>
      <c r="G66" s="51" t="s">
        <v>139</v>
      </c>
      <c r="H66" s="51" t="s">
        <v>139</v>
      </c>
      <c r="I66" s="51" t="s">
        <v>139</v>
      </c>
      <c r="J66" s="51" t="s">
        <v>139</v>
      </c>
      <c r="K66" s="53">
        <v>0</v>
      </c>
      <c r="L66" s="53">
        <v>0</v>
      </c>
      <c r="M66" s="53">
        <v>0</v>
      </c>
      <c r="N66" s="156"/>
    </row>
    <row r="67" spans="1:14" ht="15.75" customHeight="1" x14ac:dyDescent="0.45">
      <c r="A67" s="84"/>
      <c r="B67" s="53" t="s">
        <v>63</v>
      </c>
      <c r="C67" s="96" t="s">
        <v>263</v>
      </c>
      <c r="D67" s="53">
        <v>0</v>
      </c>
      <c r="E67" s="53">
        <v>0</v>
      </c>
      <c r="F67" s="53">
        <v>0</v>
      </c>
      <c r="G67" s="51" t="s">
        <v>139</v>
      </c>
      <c r="H67" s="51" t="s">
        <v>139</v>
      </c>
      <c r="I67" s="51" t="s">
        <v>139</v>
      </c>
      <c r="J67" s="51" t="s">
        <v>139</v>
      </c>
      <c r="K67" s="53">
        <v>0</v>
      </c>
      <c r="L67" s="53">
        <v>0</v>
      </c>
      <c r="M67" s="53">
        <v>0</v>
      </c>
      <c r="N67" s="156"/>
    </row>
    <row r="68" spans="1:14" ht="15.75" customHeight="1" x14ac:dyDescent="0.45">
      <c r="A68" s="84"/>
      <c r="B68" s="53" t="s">
        <v>3</v>
      </c>
      <c r="C68" s="96" t="s">
        <v>334</v>
      </c>
      <c r="D68" s="53">
        <v>0</v>
      </c>
      <c r="E68" s="53">
        <v>0</v>
      </c>
      <c r="F68" s="53">
        <v>0</v>
      </c>
      <c r="G68" s="51" t="s">
        <v>139</v>
      </c>
      <c r="H68" s="51" t="s">
        <v>139</v>
      </c>
      <c r="I68" s="97" t="s">
        <v>158</v>
      </c>
      <c r="J68" s="97" t="s">
        <v>379</v>
      </c>
      <c r="K68" s="53">
        <v>0</v>
      </c>
      <c r="L68" s="53">
        <v>0</v>
      </c>
      <c r="M68" s="53">
        <v>0</v>
      </c>
      <c r="N68" s="156"/>
    </row>
    <row r="69" spans="1:14" ht="15.75" customHeight="1" x14ac:dyDescent="0.45">
      <c r="A69" s="84"/>
      <c r="B69" s="53" t="s">
        <v>64</v>
      </c>
      <c r="C69" s="96" t="s">
        <v>213</v>
      </c>
      <c r="D69" s="53">
        <v>0</v>
      </c>
      <c r="E69" s="53">
        <v>0</v>
      </c>
      <c r="F69" s="53">
        <v>0</v>
      </c>
      <c r="G69" s="51" t="s">
        <v>139</v>
      </c>
      <c r="H69" s="51" t="s">
        <v>139</v>
      </c>
      <c r="I69" s="51" t="s">
        <v>139</v>
      </c>
      <c r="J69" s="51" t="s">
        <v>139</v>
      </c>
      <c r="K69" s="53">
        <v>0</v>
      </c>
      <c r="L69" s="53">
        <v>0</v>
      </c>
      <c r="M69" s="53">
        <v>0</v>
      </c>
      <c r="N69" s="156"/>
    </row>
    <row r="70" spans="1:14" ht="15.75" customHeight="1" x14ac:dyDescent="0.45">
      <c r="A70" s="84"/>
      <c r="B70" s="53" t="s">
        <v>4</v>
      </c>
      <c r="C70" s="96" t="s">
        <v>261</v>
      </c>
      <c r="D70" s="53">
        <v>0</v>
      </c>
      <c r="E70" s="53">
        <v>0</v>
      </c>
      <c r="F70" s="53">
        <v>0</v>
      </c>
      <c r="G70" s="51" t="s">
        <v>139</v>
      </c>
      <c r="H70" s="51" t="s">
        <v>139</v>
      </c>
      <c r="I70" s="51" t="s">
        <v>139</v>
      </c>
      <c r="J70" s="51" t="s">
        <v>139</v>
      </c>
      <c r="K70" s="53">
        <v>0</v>
      </c>
      <c r="L70" s="53">
        <v>0</v>
      </c>
      <c r="M70" s="53">
        <v>0</v>
      </c>
      <c r="N70" s="156"/>
    </row>
    <row r="71" spans="1:14" ht="15.75" customHeight="1" x14ac:dyDescent="0.45">
      <c r="A71" s="84"/>
      <c r="B71" s="53" t="s">
        <v>5</v>
      </c>
      <c r="C71" s="96" t="s">
        <v>310</v>
      </c>
      <c r="D71" s="53">
        <v>0</v>
      </c>
      <c r="E71" s="53">
        <v>0</v>
      </c>
      <c r="F71" s="53">
        <v>0</v>
      </c>
      <c r="G71" s="51" t="s">
        <v>139</v>
      </c>
      <c r="H71" s="51" t="s">
        <v>139</v>
      </c>
      <c r="I71" s="51" t="s">
        <v>139</v>
      </c>
      <c r="J71" s="51" t="s">
        <v>139</v>
      </c>
      <c r="K71" s="53">
        <v>0</v>
      </c>
      <c r="L71" s="53">
        <v>0</v>
      </c>
      <c r="M71" s="53">
        <v>0</v>
      </c>
      <c r="N71" s="156"/>
    </row>
    <row r="72" spans="1:14" ht="15.75" customHeight="1" x14ac:dyDescent="0.45">
      <c r="A72" s="84"/>
      <c r="B72" s="53" t="s">
        <v>6</v>
      </c>
      <c r="C72" s="96" t="s">
        <v>264</v>
      </c>
      <c r="D72" s="53">
        <v>0</v>
      </c>
      <c r="E72" s="53">
        <v>0</v>
      </c>
      <c r="F72" s="53">
        <v>0</v>
      </c>
      <c r="G72" s="51" t="s">
        <v>139</v>
      </c>
      <c r="H72" s="51" t="s">
        <v>139</v>
      </c>
      <c r="I72" s="97" t="s">
        <v>159</v>
      </c>
      <c r="J72" s="97" t="s">
        <v>380</v>
      </c>
      <c r="K72" s="53">
        <v>0</v>
      </c>
      <c r="L72" s="53">
        <v>0</v>
      </c>
      <c r="M72" s="53">
        <v>0</v>
      </c>
      <c r="N72" s="156"/>
    </row>
    <row r="73" spans="1:14" ht="15.75" customHeight="1" x14ac:dyDescent="0.45">
      <c r="A73" s="84"/>
      <c r="B73" s="53" t="s">
        <v>65</v>
      </c>
      <c r="C73" s="96" t="s">
        <v>252</v>
      </c>
      <c r="D73" s="53">
        <v>0</v>
      </c>
      <c r="E73" s="53">
        <v>0</v>
      </c>
      <c r="F73" s="53">
        <v>0</v>
      </c>
      <c r="G73" s="51" t="s">
        <v>139</v>
      </c>
      <c r="H73" s="51" t="s">
        <v>139</v>
      </c>
      <c r="I73" s="51" t="s">
        <v>139</v>
      </c>
      <c r="J73" s="51" t="s">
        <v>139</v>
      </c>
      <c r="K73" s="53">
        <v>0</v>
      </c>
      <c r="L73" s="53">
        <v>0</v>
      </c>
      <c r="M73" s="53">
        <v>0</v>
      </c>
      <c r="N73" s="156"/>
    </row>
    <row r="74" spans="1:14" ht="15.75" customHeight="1" x14ac:dyDescent="0.45">
      <c r="A74" s="84"/>
      <c r="B74" s="53" t="s">
        <v>8</v>
      </c>
      <c r="C74" s="96" t="s">
        <v>252</v>
      </c>
      <c r="D74" s="53">
        <v>0</v>
      </c>
      <c r="E74" s="53">
        <v>0</v>
      </c>
      <c r="F74" s="53">
        <v>0</v>
      </c>
      <c r="G74" s="51" t="s">
        <v>139</v>
      </c>
      <c r="H74" s="51" t="s">
        <v>139</v>
      </c>
      <c r="I74" s="51" t="s">
        <v>139</v>
      </c>
      <c r="J74" s="51" t="s">
        <v>139</v>
      </c>
      <c r="K74" s="53">
        <v>0</v>
      </c>
      <c r="L74" s="53">
        <v>0</v>
      </c>
      <c r="M74" s="53">
        <v>0</v>
      </c>
      <c r="N74" s="156"/>
    </row>
    <row r="75" spans="1:14" ht="15.75" customHeight="1" x14ac:dyDescent="0.45">
      <c r="A75" s="84"/>
      <c r="B75" s="53" t="s">
        <v>66</v>
      </c>
      <c r="C75" s="96" t="s">
        <v>253</v>
      </c>
      <c r="D75" s="53">
        <v>0</v>
      </c>
      <c r="E75" s="53">
        <v>0</v>
      </c>
      <c r="F75" s="53">
        <v>0</v>
      </c>
      <c r="G75" s="51" t="s">
        <v>139</v>
      </c>
      <c r="H75" s="51" t="s">
        <v>139</v>
      </c>
      <c r="I75" s="51" t="s">
        <v>139</v>
      </c>
      <c r="J75" s="51" t="s">
        <v>139</v>
      </c>
      <c r="K75" s="53">
        <v>0</v>
      </c>
      <c r="L75" s="53">
        <v>0</v>
      </c>
      <c r="M75" s="53">
        <v>0</v>
      </c>
      <c r="N75" s="156"/>
    </row>
    <row r="76" spans="1:14" ht="15.75" customHeight="1" x14ac:dyDescent="0.45">
      <c r="A76" s="84"/>
      <c r="B76" s="53" t="s">
        <v>9</v>
      </c>
      <c r="C76" s="96" t="s">
        <v>256</v>
      </c>
      <c r="D76" s="53">
        <v>0</v>
      </c>
      <c r="E76" s="53">
        <v>0</v>
      </c>
      <c r="F76" s="53">
        <v>0</v>
      </c>
      <c r="G76" s="51" t="s">
        <v>139</v>
      </c>
      <c r="H76" s="51" t="s">
        <v>139</v>
      </c>
      <c r="I76" s="51" t="s">
        <v>139</v>
      </c>
      <c r="J76" s="51" t="s">
        <v>139</v>
      </c>
      <c r="K76" s="53">
        <v>0</v>
      </c>
      <c r="L76" s="53">
        <v>0</v>
      </c>
      <c r="M76" s="53">
        <v>0</v>
      </c>
      <c r="N76" s="156"/>
    </row>
    <row r="77" spans="1:14" ht="15.75" customHeight="1" x14ac:dyDescent="0.45">
      <c r="A77" s="84"/>
      <c r="B77" s="53" t="s">
        <v>10</v>
      </c>
      <c r="C77" s="96" t="s">
        <v>335</v>
      </c>
      <c r="D77" s="53">
        <v>0</v>
      </c>
      <c r="E77" s="53">
        <v>0</v>
      </c>
      <c r="F77" s="53">
        <v>0</v>
      </c>
      <c r="G77" s="51" t="s">
        <v>139</v>
      </c>
      <c r="H77" s="51" t="s">
        <v>139</v>
      </c>
      <c r="I77" s="51" t="s">
        <v>139</v>
      </c>
      <c r="J77" s="51" t="s">
        <v>139</v>
      </c>
      <c r="K77" s="53">
        <v>0</v>
      </c>
      <c r="L77" s="53">
        <v>0</v>
      </c>
      <c r="M77" s="53">
        <v>0</v>
      </c>
      <c r="N77" s="156"/>
    </row>
    <row r="78" spans="1:14" ht="15.75" customHeight="1" x14ac:dyDescent="0.45">
      <c r="A78" s="84"/>
      <c r="B78" s="53" t="s">
        <v>67</v>
      </c>
      <c r="C78" s="96" t="s">
        <v>258</v>
      </c>
      <c r="D78" s="53">
        <v>0</v>
      </c>
      <c r="E78" s="53">
        <v>0</v>
      </c>
      <c r="F78" s="53">
        <v>0</v>
      </c>
      <c r="G78" s="51" t="s">
        <v>139</v>
      </c>
      <c r="H78" s="51" t="s">
        <v>139</v>
      </c>
      <c r="I78" s="97" t="s">
        <v>160</v>
      </c>
      <c r="J78" s="97" t="s">
        <v>153</v>
      </c>
      <c r="K78" s="53">
        <v>0</v>
      </c>
      <c r="L78" s="53">
        <v>0</v>
      </c>
      <c r="M78" s="53">
        <v>0</v>
      </c>
      <c r="N78" s="156"/>
    </row>
    <row r="79" spans="1:14" ht="15.75" customHeight="1" x14ac:dyDescent="0.45">
      <c r="A79" s="84"/>
      <c r="B79" s="53" t="s">
        <v>11</v>
      </c>
      <c r="C79" s="96" t="s">
        <v>217</v>
      </c>
      <c r="D79" s="53">
        <v>0</v>
      </c>
      <c r="E79" s="53">
        <v>0</v>
      </c>
      <c r="F79" s="53">
        <v>0</v>
      </c>
      <c r="G79" s="51" t="s">
        <v>139</v>
      </c>
      <c r="H79" s="51" t="s">
        <v>139</v>
      </c>
      <c r="I79" s="97" t="s">
        <v>161</v>
      </c>
      <c r="J79" s="97" t="s">
        <v>161</v>
      </c>
      <c r="K79" s="53">
        <v>0</v>
      </c>
      <c r="L79" s="53">
        <v>0</v>
      </c>
      <c r="M79" s="53">
        <v>0</v>
      </c>
      <c r="N79" s="156"/>
    </row>
    <row r="80" spans="1:14" ht="15.75" customHeight="1" x14ac:dyDescent="0.45">
      <c r="A80" s="84"/>
      <c r="B80" s="53" t="s">
        <v>12</v>
      </c>
      <c r="C80" s="96" t="s">
        <v>259</v>
      </c>
      <c r="D80" s="53">
        <v>0</v>
      </c>
      <c r="E80" s="53">
        <v>0</v>
      </c>
      <c r="F80" s="53">
        <v>0</v>
      </c>
      <c r="G80" s="51" t="s">
        <v>139</v>
      </c>
      <c r="H80" s="51" t="s">
        <v>139</v>
      </c>
      <c r="I80" s="51" t="s">
        <v>139</v>
      </c>
      <c r="J80" s="51" t="s">
        <v>139</v>
      </c>
      <c r="K80" s="53">
        <v>0</v>
      </c>
      <c r="L80" s="53">
        <v>0</v>
      </c>
      <c r="M80" s="53">
        <v>0</v>
      </c>
      <c r="N80" s="156"/>
    </row>
    <row r="81" spans="1:14" ht="15.75" customHeight="1" x14ac:dyDescent="0.45">
      <c r="A81" s="84"/>
      <c r="B81" s="53" t="s">
        <v>13</v>
      </c>
      <c r="C81" s="96" t="s">
        <v>248</v>
      </c>
      <c r="D81" s="53">
        <v>0</v>
      </c>
      <c r="E81" s="53">
        <v>0</v>
      </c>
      <c r="F81" s="53">
        <v>0</v>
      </c>
      <c r="G81" s="51" t="s">
        <v>139</v>
      </c>
      <c r="H81" s="51" t="s">
        <v>139</v>
      </c>
      <c r="I81" s="51" t="s">
        <v>139</v>
      </c>
      <c r="J81" s="51" t="s">
        <v>139</v>
      </c>
      <c r="K81" s="53">
        <v>0</v>
      </c>
      <c r="L81" s="53">
        <v>0</v>
      </c>
      <c r="M81" s="53">
        <v>0</v>
      </c>
      <c r="N81" s="156"/>
    </row>
    <row r="82" spans="1:14" ht="15.75" customHeight="1" x14ac:dyDescent="0.45">
      <c r="A82" s="84"/>
      <c r="B82" s="53" t="s">
        <v>68</v>
      </c>
      <c r="C82" s="96" t="s">
        <v>326</v>
      </c>
      <c r="D82" s="53">
        <v>0</v>
      </c>
      <c r="E82" s="53">
        <v>0</v>
      </c>
      <c r="F82" s="53">
        <v>0</v>
      </c>
      <c r="G82" s="51" t="s">
        <v>139</v>
      </c>
      <c r="H82" s="51" t="s">
        <v>139</v>
      </c>
      <c r="I82" s="51" t="s">
        <v>139</v>
      </c>
      <c r="J82" s="51" t="s">
        <v>139</v>
      </c>
      <c r="K82" s="53">
        <v>0</v>
      </c>
      <c r="L82" s="53">
        <v>0</v>
      </c>
      <c r="M82" s="53">
        <v>0</v>
      </c>
      <c r="N82" s="156"/>
    </row>
    <row r="83" spans="1:14" ht="15.75" customHeight="1" x14ac:dyDescent="0.45">
      <c r="A83" s="84"/>
      <c r="B83" s="53" t="s">
        <v>14</v>
      </c>
      <c r="C83" s="96" t="s">
        <v>310</v>
      </c>
      <c r="D83" s="53">
        <v>0</v>
      </c>
      <c r="E83" s="53">
        <v>0</v>
      </c>
      <c r="F83" s="53">
        <v>0</v>
      </c>
      <c r="G83" s="51" t="s">
        <v>139</v>
      </c>
      <c r="H83" s="51" t="s">
        <v>139</v>
      </c>
      <c r="I83" s="51" t="s">
        <v>139</v>
      </c>
      <c r="J83" s="51" t="s">
        <v>139</v>
      </c>
      <c r="K83" s="53">
        <v>0</v>
      </c>
      <c r="L83" s="53">
        <v>0</v>
      </c>
      <c r="M83" s="53">
        <v>0</v>
      </c>
      <c r="N83" s="156"/>
    </row>
    <row r="84" spans="1:14" ht="15.75" customHeight="1" x14ac:dyDescent="0.45">
      <c r="A84" s="84"/>
      <c r="B84" s="53" t="s">
        <v>15</v>
      </c>
      <c r="C84" s="96" t="s">
        <v>215</v>
      </c>
      <c r="D84" s="53">
        <v>0</v>
      </c>
      <c r="E84" s="53">
        <v>0</v>
      </c>
      <c r="F84" s="53">
        <v>0</v>
      </c>
      <c r="G84" s="51" t="s">
        <v>139</v>
      </c>
      <c r="H84" s="51" t="s">
        <v>139</v>
      </c>
      <c r="I84" s="97" t="s">
        <v>162</v>
      </c>
      <c r="J84" s="97" t="s">
        <v>382</v>
      </c>
      <c r="K84" s="53">
        <v>0</v>
      </c>
      <c r="L84" s="53">
        <v>0</v>
      </c>
      <c r="M84" s="53">
        <v>0</v>
      </c>
      <c r="N84" s="156"/>
    </row>
    <row r="85" spans="1:14" ht="15.75" customHeight="1" x14ac:dyDescent="0.45">
      <c r="A85" s="84"/>
      <c r="B85" s="53" t="s">
        <v>16</v>
      </c>
      <c r="C85" s="96" t="s">
        <v>213</v>
      </c>
      <c r="D85" s="53">
        <v>0</v>
      </c>
      <c r="E85" s="53">
        <v>0</v>
      </c>
      <c r="F85" s="53">
        <v>0</v>
      </c>
      <c r="G85" s="51" t="s">
        <v>139</v>
      </c>
      <c r="H85" s="51" t="s">
        <v>139</v>
      </c>
      <c r="I85" s="97" t="s">
        <v>163</v>
      </c>
      <c r="J85" s="97" t="s">
        <v>153</v>
      </c>
      <c r="K85" s="53">
        <v>0</v>
      </c>
      <c r="L85" s="53">
        <v>0</v>
      </c>
      <c r="M85" s="53">
        <v>0</v>
      </c>
      <c r="N85" s="156"/>
    </row>
    <row r="86" spans="1:14" ht="15.75" customHeight="1" x14ac:dyDescent="0.45">
      <c r="A86" s="84"/>
      <c r="B86" s="53" t="s">
        <v>17</v>
      </c>
      <c r="C86" s="96" t="s">
        <v>336</v>
      </c>
      <c r="D86" s="53">
        <v>0</v>
      </c>
      <c r="E86" s="53">
        <v>0</v>
      </c>
      <c r="F86" s="53">
        <v>0</v>
      </c>
      <c r="G86" s="51" t="s">
        <v>139</v>
      </c>
      <c r="H86" s="51" t="s">
        <v>139</v>
      </c>
      <c r="I86" s="51" t="s">
        <v>139</v>
      </c>
      <c r="J86" s="51" t="s">
        <v>139</v>
      </c>
      <c r="K86" s="53">
        <v>0</v>
      </c>
      <c r="L86" s="53">
        <v>0</v>
      </c>
      <c r="M86" s="53">
        <v>0</v>
      </c>
      <c r="N86" s="156"/>
    </row>
    <row r="87" spans="1:14" ht="15.75" customHeight="1" x14ac:dyDescent="0.45">
      <c r="A87" s="84"/>
      <c r="B87" s="53" t="s">
        <v>18</v>
      </c>
      <c r="C87" s="96" t="s">
        <v>217</v>
      </c>
      <c r="D87" s="53">
        <v>0</v>
      </c>
      <c r="E87" s="53">
        <v>0</v>
      </c>
      <c r="F87" s="53">
        <v>0</v>
      </c>
      <c r="G87" s="51" t="s">
        <v>139</v>
      </c>
      <c r="H87" s="51" t="s">
        <v>139</v>
      </c>
      <c r="I87" s="51" t="s">
        <v>139</v>
      </c>
      <c r="J87" s="51" t="s">
        <v>139</v>
      </c>
      <c r="K87" s="53">
        <v>0</v>
      </c>
      <c r="L87" s="53">
        <v>0</v>
      </c>
      <c r="M87" s="53">
        <v>0</v>
      </c>
      <c r="N87" s="156"/>
    </row>
    <row r="88" spans="1:14" ht="15.75" customHeight="1" x14ac:dyDescent="0.45">
      <c r="A88" s="84"/>
      <c r="B88" s="53" t="s">
        <v>19</v>
      </c>
      <c r="C88" s="96" t="s">
        <v>337</v>
      </c>
      <c r="D88" s="53">
        <v>0</v>
      </c>
      <c r="E88" s="53">
        <v>0</v>
      </c>
      <c r="F88" s="53">
        <v>0</v>
      </c>
      <c r="G88" s="51" t="s">
        <v>139</v>
      </c>
      <c r="H88" s="51" t="s">
        <v>139</v>
      </c>
      <c r="I88" s="97" t="s">
        <v>154</v>
      </c>
      <c r="J88" s="97" t="s">
        <v>154</v>
      </c>
      <c r="K88" s="53">
        <v>0</v>
      </c>
      <c r="L88" s="53">
        <v>0</v>
      </c>
      <c r="M88" s="53">
        <v>0</v>
      </c>
      <c r="N88" s="156"/>
    </row>
    <row r="89" spans="1:14" ht="15.75" customHeight="1" x14ac:dyDescent="0.45">
      <c r="A89" s="84"/>
      <c r="B89" s="53" t="s">
        <v>20</v>
      </c>
      <c r="C89" s="96" t="s">
        <v>259</v>
      </c>
      <c r="D89" s="53">
        <v>0</v>
      </c>
      <c r="E89" s="53">
        <v>0</v>
      </c>
      <c r="F89" s="53">
        <v>0</v>
      </c>
      <c r="G89" s="51" t="s">
        <v>139</v>
      </c>
      <c r="H89" s="51" t="s">
        <v>139</v>
      </c>
      <c r="I89" s="51" t="s">
        <v>139</v>
      </c>
      <c r="J89" s="68" t="s">
        <v>139</v>
      </c>
      <c r="K89" s="53">
        <v>0</v>
      </c>
      <c r="L89" s="53">
        <v>0</v>
      </c>
      <c r="M89" s="53">
        <v>0</v>
      </c>
      <c r="N89" s="156"/>
    </row>
    <row r="90" spans="1:14" ht="15.75" customHeight="1" x14ac:dyDescent="0.45">
      <c r="A90" s="84"/>
      <c r="B90" s="53" t="s">
        <v>21</v>
      </c>
      <c r="C90" s="96" t="s">
        <v>259</v>
      </c>
      <c r="D90" s="53">
        <v>0</v>
      </c>
      <c r="E90" s="53">
        <v>0</v>
      </c>
      <c r="F90" s="53">
        <v>0</v>
      </c>
      <c r="G90" s="51" t="s">
        <v>139</v>
      </c>
      <c r="H90" s="51" t="s">
        <v>139</v>
      </c>
      <c r="I90" s="51" t="s">
        <v>139</v>
      </c>
      <c r="J90" s="68" t="s">
        <v>139</v>
      </c>
      <c r="K90" s="53">
        <v>0</v>
      </c>
      <c r="L90" s="53">
        <v>0</v>
      </c>
      <c r="M90" s="53">
        <v>0</v>
      </c>
      <c r="N90" s="156"/>
    </row>
    <row r="91" spans="1:14" ht="15.75" customHeight="1" x14ac:dyDescent="0.45">
      <c r="A91" s="84"/>
      <c r="B91" s="53" t="s">
        <v>69</v>
      </c>
      <c r="C91" s="96" t="s">
        <v>217</v>
      </c>
      <c r="D91" s="53">
        <v>0</v>
      </c>
      <c r="E91" s="53">
        <v>0</v>
      </c>
      <c r="F91" s="53">
        <v>0</v>
      </c>
      <c r="G91" s="51" t="s">
        <v>139</v>
      </c>
      <c r="H91" s="51" t="s">
        <v>139</v>
      </c>
      <c r="I91" s="51" t="s">
        <v>139</v>
      </c>
      <c r="J91" s="68" t="s">
        <v>139</v>
      </c>
      <c r="K91" s="53">
        <v>0</v>
      </c>
      <c r="L91" s="53">
        <v>0</v>
      </c>
      <c r="M91" s="53">
        <v>0</v>
      </c>
      <c r="N91" s="156"/>
    </row>
    <row r="92" spans="1:14" ht="32.700000000000003" customHeight="1" x14ac:dyDescent="0.45">
      <c r="A92" s="84"/>
      <c r="B92" s="53" t="s">
        <v>22</v>
      </c>
      <c r="C92" s="96" t="s">
        <v>259</v>
      </c>
      <c r="D92" s="53">
        <v>0</v>
      </c>
      <c r="E92" s="53">
        <v>0</v>
      </c>
      <c r="F92" s="53">
        <v>0</v>
      </c>
      <c r="G92" s="51" t="s">
        <v>139</v>
      </c>
      <c r="H92" s="51" t="s">
        <v>139</v>
      </c>
      <c r="I92" s="98" t="s">
        <v>164</v>
      </c>
      <c r="J92" s="98" t="s">
        <v>381</v>
      </c>
      <c r="K92" s="53">
        <v>0</v>
      </c>
      <c r="L92" s="53">
        <v>0</v>
      </c>
      <c r="M92" s="53">
        <v>0</v>
      </c>
      <c r="N92" s="156"/>
    </row>
    <row r="93" spans="1:14" ht="15.75" customHeight="1" x14ac:dyDescent="0.45">
      <c r="A93" s="84"/>
      <c r="B93" s="53" t="s">
        <v>23</v>
      </c>
      <c r="C93" s="96" t="s">
        <v>244</v>
      </c>
      <c r="D93" s="53">
        <v>0</v>
      </c>
      <c r="E93" s="53">
        <v>0</v>
      </c>
      <c r="F93" s="53">
        <v>0</v>
      </c>
      <c r="G93" s="51" t="s">
        <v>139</v>
      </c>
      <c r="H93" s="51" t="s">
        <v>139</v>
      </c>
      <c r="I93" s="97" t="s">
        <v>165</v>
      </c>
      <c r="J93" s="97" t="s">
        <v>383</v>
      </c>
      <c r="K93" s="53">
        <v>0</v>
      </c>
      <c r="L93" s="53">
        <v>0</v>
      </c>
      <c r="M93" s="53">
        <v>0</v>
      </c>
      <c r="N93" s="156"/>
    </row>
    <row r="94" spans="1:14" ht="15.75" customHeight="1" x14ac:dyDescent="0.45">
      <c r="A94" s="84"/>
      <c r="B94" s="53" t="s">
        <v>25</v>
      </c>
      <c r="C94" s="96" t="s">
        <v>335</v>
      </c>
      <c r="D94" s="53">
        <v>0</v>
      </c>
      <c r="E94" s="53">
        <v>0</v>
      </c>
      <c r="F94" s="53">
        <v>0</v>
      </c>
      <c r="G94" s="51" t="s">
        <v>139</v>
      </c>
      <c r="H94" s="51" t="s">
        <v>139</v>
      </c>
      <c r="I94" s="51" t="s">
        <v>139</v>
      </c>
      <c r="J94" s="68" t="s">
        <v>139</v>
      </c>
      <c r="K94" s="53">
        <v>0</v>
      </c>
      <c r="L94" s="53">
        <v>0</v>
      </c>
      <c r="M94" s="53">
        <v>0</v>
      </c>
      <c r="N94" s="156"/>
    </row>
    <row r="95" spans="1:14" ht="15.75" customHeight="1" x14ac:dyDescent="0.45">
      <c r="A95" s="84"/>
      <c r="B95" s="53" t="s">
        <v>26</v>
      </c>
      <c r="C95" s="96" t="s">
        <v>253</v>
      </c>
      <c r="D95" s="53">
        <v>0</v>
      </c>
      <c r="E95" s="53">
        <v>0</v>
      </c>
      <c r="F95" s="53">
        <v>0</v>
      </c>
      <c r="G95" s="51" t="s">
        <v>139</v>
      </c>
      <c r="H95" s="51" t="s">
        <v>139</v>
      </c>
      <c r="I95" s="51" t="s">
        <v>139</v>
      </c>
      <c r="J95" s="68" t="s">
        <v>139</v>
      </c>
      <c r="K95" s="53">
        <v>0</v>
      </c>
      <c r="L95" s="53">
        <v>0</v>
      </c>
      <c r="M95" s="53">
        <v>0</v>
      </c>
      <c r="N95" s="156"/>
    </row>
    <row r="96" spans="1:14" ht="15.75" customHeight="1" x14ac:dyDescent="0.45">
      <c r="A96" s="84"/>
      <c r="B96" s="53" t="s">
        <v>27</v>
      </c>
      <c r="C96" s="96" t="s">
        <v>243</v>
      </c>
      <c r="D96" s="53">
        <v>0</v>
      </c>
      <c r="E96" s="53">
        <v>0</v>
      </c>
      <c r="F96" s="53">
        <v>0</v>
      </c>
      <c r="G96" s="51" t="s">
        <v>139</v>
      </c>
      <c r="H96" s="51" t="s">
        <v>139</v>
      </c>
      <c r="I96" s="97" t="s">
        <v>149</v>
      </c>
      <c r="J96" s="97" t="s">
        <v>114</v>
      </c>
      <c r="K96" s="53">
        <v>0</v>
      </c>
      <c r="L96" s="53">
        <v>0</v>
      </c>
      <c r="M96" s="53">
        <v>0</v>
      </c>
      <c r="N96" s="156"/>
    </row>
    <row r="97" spans="1:14" ht="15.75" customHeight="1" x14ac:dyDescent="0.45">
      <c r="A97" s="84"/>
      <c r="B97" s="53" t="s">
        <v>28</v>
      </c>
      <c r="C97" s="96" t="s">
        <v>243</v>
      </c>
      <c r="D97" s="53">
        <v>0</v>
      </c>
      <c r="E97" s="53">
        <v>0</v>
      </c>
      <c r="F97" s="53">
        <v>0</v>
      </c>
      <c r="G97" s="51" t="s">
        <v>139</v>
      </c>
      <c r="H97" s="51" t="s">
        <v>139</v>
      </c>
      <c r="I97" s="51" t="s">
        <v>139</v>
      </c>
      <c r="J97" s="68" t="s">
        <v>139</v>
      </c>
      <c r="K97" s="53">
        <v>0</v>
      </c>
      <c r="L97" s="53">
        <v>0</v>
      </c>
      <c r="M97" s="53">
        <v>0</v>
      </c>
      <c r="N97" s="156"/>
    </row>
    <row r="98" spans="1:14" ht="15.75" customHeight="1" x14ac:dyDescent="0.45">
      <c r="A98" s="84"/>
      <c r="B98" s="53" t="s">
        <v>29</v>
      </c>
      <c r="C98" s="96" t="s">
        <v>328</v>
      </c>
      <c r="D98" s="53">
        <v>0</v>
      </c>
      <c r="E98" s="53">
        <v>0</v>
      </c>
      <c r="F98" s="53">
        <v>0</v>
      </c>
      <c r="G98" s="51" t="s">
        <v>139</v>
      </c>
      <c r="H98" s="51" t="s">
        <v>139</v>
      </c>
      <c r="I98" s="51" t="s">
        <v>139</v>
      </c>
      <c r="J98" s="68" t="s">
        <v>139</v>
      </c>
      <c r="K98" s="53">
        <v>0</v>
      </c>
      <c r="L98" s="53">
        <v>0</v>
      </c>
      <c r="M98" s="53">
        <v>0</v>
      </c>
      <c r="N98" s="156"/>
    </row>
    <row r="99" spans="1:14" ht="15.75" customHeight="1" x14ac:dyDescent="0.45">
      <c r="A99" s="84"/>
      <c r="B99" s="53" t="s">
        <v>30</v>
      </c>
      <c r="C99" s="96" t="s">
        <v>328</v>
      </c>
      <c r="D99" s="53">
        <v>0</v>
      </c>
      <c r="E99" s="53">
        <v>0</v>
      </c>
      <c r="F99" s="53">
        <v>0</v>
      </c>
      <c r="G99" s="51" t="s">
        <v>139</v>
      </c>
      <c r="H99" s="51" t="s">
        <v>139</v>
      </c>
      <c r="I99" s="51" t="s">
        <v>139</v>
      </c>
      <c r="J99" s="68" t="s">
        <v>139</v>
      </c>
      <c r="K99" s="53">
        <v>0</v>
      </c>
      <c r="L99" s="53">
        <v>0</v>
      </c>
      <c r="M99" s="53">
        <v>0</v>
      </c>
      <c r="N99" s="156"/>
    </row>
    <row r="100" spans="1:14" ht="15.75" customHeight="1" x14ac:dyDescent="0.45">
      <c r="A100" s="84"/>
      <c r="B100" s="53" t="s">
        <v>31</v>
      </c>
      <c r="C100" s="96" t="s">
        <v>338</v>
      </c>
      <c r="D100" s="53">
        <v>0</v>
      </c>
      <c r="E100" s="53">
        <v>0</v>
      </c>
      <c r="F100" s="53">
        <v>0</v>
      </c>
      <c r="G100" s="51" t="s">
        <v>139</v>
      </c>
      <c r="H100" s="51" t="s">
        <v>139</v>
      </c>
      <c r="I100" s="97" t="s">
        <v>166</v>
      </c>
      <c r="J100" s="97" t="s">
        <v>166</v>
      </c>
      <c r="K100" s="53">
        <v>0</v>
      </c>
      <c r="L100" s="53">
        <v>0</v>
      </c>
      <c r="M100" s="53">
        <v>0</v>
      </c>
      <c r="N100" s="156"/>
    </row>
    <row r="101" spans="1:14" ht="15.75" customHeight="1" x14ac:dyDescent="0.45">
      <c r="A101" s="84"/>
      <c r="B101" s="53" t="s">
        <v>32</v>
      </c>
      <c r="C101" s="96" t="s">
        <v>311</v>
      </c>
      <c r="D101" s="53">
        <v>0</v>
      </c>
      <c r="E101" s="53">
        <v>0</v>
      </c>
      <c r="F101" s="53">
        <v>0</v>
      </c>
      <c r="G101" s="51" t="s">
        <v>139</v>
      </c>
      <c r="H101" s="51" t="s">
        <v>139</v>
      </c>
      <c r="I101" s="51" t="s">
        <v>139</v>
      </c>
      <c r="J101" s="68" t="s">
        <v>139</v>
      </c>
      <c r="K101" s="53">
        <v>0</v>
      </c>
      <c r="L101" s="53">
        <v>0</v>
      </c>
      <c r="M101" s="53">
        <v>0</v>
      </c>
      <c r="N101" s="156"/>
    </row>
    <row r="102" spans="1:14" ht="15.75" customHeight="1" x14ac:dyDescent="0.45">
      <c r="A102" s="84"/>
      <c r="B102" s="53" t="s">
        <v>70</v>
      </c>
      <c r="C102" s="96" t="s">
        <v>339</v>
      </c>
      <c r="D102" s="53">
        <v>0</v>
      </c>
      <c r="E102" s="53">
        <v>0</v>
      </c>
      <c r="F102" s="53">
        <v>0</v>
      </c>
      <c r="G102" s="51" t="s">
        <v>139</v>
      </c>
      <c r="H102" s="51" t="s">
        <v>139</v>
      </c>
      <c r="I102" s="51" t="s">
        <v>139</v>
      </c>
      <c r="J102" s="68" t="s">
        <v>139</v>
      </c>
      <c r="K102" s="53">
        <v>0</v>
      </c>
      <c r="L102" s="53">
        <v>0</v>
      </c>
      <c r="M102" s="53">
        <v>0</v>
      </c>
      <c r="N102" s="156"/>
    </row>
    <row r="103" spans="1:14" ht="15.75" customHeight="1" x14ac:dyDescent="0.45">
      <c r="A103" s="84"/>
      <c r="B103" s="53" t="s">
        <v>34</v>
      </c>
      <c r="C103" s="96" t="s">
        <v>259</v>
      </c>
      <c r="D103" s="53">
        <v>0</v>
      </c>
      <c r="E103" s="53">
        <v>0</v>
      </c>
      <c r="F103" s="53">
        <v>0</v>
      </c>
      <c r="G103" s="51" t="s">
        <v>139</v>
      </c>
      <c r="H103" s="51" t="s">
        <v>139</v>
      </c>
      <c r="I103" s="97" t="s">
        <v>159</v>
      </c>
      <c r="J103" s="97" t="s">
        <v>159</v>
      </c>
      <c r="K103" s="53">
        <v>0</v>
      </c>
      <c r="L103" s="53">
        <v>0</v>
      </c>
      <c r="M103" s="53">
        <v>0</v>
      </c>
      <c r="N103" s="156"/>
    </row>
    <row r="104" spans="1:14" ht="15.75" customHeight="1" x14ac:dyDescent="0.45">
      <c r="A104" s="84"/>
      <c r="B104" s="53" t="s">
        <v>35</v>
      </c>
      <c r="C104" s="96" t="s">
        <v>264</v>
      </c>
      <c r="D104" s="53">
        <v>0</v>
      </c>
      <c r="E104" s="53">
        <v>0</v>
      </c>
      <c r="F104" s="53">
        <v>0</v>
      </c>
      <c r="G104" s="51" t="s">
        <v>139</v>
      </c>
      <c r="H104" s="51" t="s">
        <v>139</v>
      </c>
      <c r="I104" s="97" t="s">
        <v>167</v>
      </c>
      <c r="J104" s="97" t="s">
        <v>167</v>
      </c>
      <c r="K104" s="53">
        <v>0</v>
      </c>
      <c r="L104" s="53">
        <v>0</v>
      </c>
      <c r="M104" s="53">
        <v>0</v>
      </c>
      <c r="N104" s="156"/>
    </row>
    <row r="105" spans="1:14" ht="15.75" customHeight="1" x14ac:dyDescent="0.45">
      <c r="A105" s="84"/>
      <c r="B105" s="53" t="s">
        <v>36</v>
      </c>
      <c r="C105" s="96" t="s">
        <v>213</v>
      </c>
      <c r="D105" s="53">
        <v>0</v>
      </c>
      <c r="E105" s="53">
        <v>0</v>
      </c>
      <c r="F105" s="53">
        <v>0</v>
      </c>
      <c r="G105" s="51" t="s">
        <v>139</v>
      </c>
      <c r="H105" s="51" t="s">
        <v>139</v>
      </c>
      <c r="I105" s="51" t="s">
        <v>139</v>
      </c>
      <c r="J105" s="68" t="s">
        <v>139</v>
      </c>
      <c r="K105" s="53">
        <v>0</v>
      </c>
      <c r="L105" s="53">
        <v>0</v>
      </c>
      <c r="M105" s="53">
        <v>0</v>
      </c>
      <c r="N105" s="156"/>
    </row>
    <row r="106" spans="1:14" ht="15.75" customHeight="1" x14ac:dyDescent="0.45">
      <c r="A106" s="84"/>
      <c r="B106" s="53" t="s">
        <v>37</v>
      </c>
      <c r="C106" s="96" t="s">
        <v>216</v>
      </c>
      <c r="D106" s="53">
        <v>0</v>
      </c>
      <c r="E106" s="53">
        <v>0</v>
      </c>
      <c r="F106" s="53">
        <v>0</v>
      </c>
      <c r="G106" s="51" t="s">
        <v>139</v>
      </c>
      <c r="H106" s="51" t="s">
        <v>139</v>
      </c>
      <c r="I106" s="51" t="s">
        <v>139</v>
      </c>
      <c r="J106" s="68" t="s">
        <v>139</v>
      </c>
      <c r="K106" s="53">
        <v>0</v>
      </c>
      <c r="L106" s="53">
        <v>0</v>
      </c>
      <c r="M106" s="53">
        <v>0</v>
      </c>
      <c r="N106" s="156"/>
    </row>
    <row r="107" spans="1:14" ht="15.75" customHeight="1" x14ac:dyDescent="0.45">
      <c r="A107" s="84"/>
      <c r="B107" s="53" t="s">
        <v>38</v>
      </c>
      <c r="C107" s="96" t="s">
        <v>253</v>
      </c>
      <c r="D107" s="53">
        <v>0</v>
      </c>
      <c r="E107" s="53">
        <v>0</v>
      </c>
      <c r="F107" s="53">
        <v>0</v>
      </c>
      <c r="G107" s="51" t="s">
        <v>139</v>
      </c>
      <c r="H107" s="51" t="s">
        <v>139</v>
      </c>
      <c r="I107" s="51" t="s">
        <v>139</v>
      </c>
      <c r="J107" s="68" t="s">
        <v>139</v>
      </c>
      <c r="K107" s="53">
        <v>0</v>
      </c>
      <c r="L107" s="53">
        <v>0</v>
      </c>
      <c r="M107" s="53">
        <v>0</v>
      </c>
      <c r="N107" s="156"/>
    </row>
    <row r="108" spans="1:14" ht="15.75" customHeight="1" x14ac:dyDescent="0.45">
      <c r="A108" s="84"/>
      <c r="B108" s="53" t="s">
        <v>41</v>
      </c>
      <c r="C108" s="96" t="s">
        <v>319</v>
      </c>
      <c r="D108" s="53">
        <v>0</v>
      </c>
      <c r="E108" s="53">
        <v>0</v>
      </c>
      <c r="F108" s="53">
        <v>0</v>
      </c>
      <c r="G108" s="51" t="s">
        <v>139</v>
      </c>
      <c r="H108" s="51" t="s">
        <v>139</v>
      </c>
      <c r="I108" s="97" t="s">
        <v>384</v>
      </c>
      <c r="J108" s="97" t="s">
        <v>389</v>
      </c>
      <c r="K108" s="53">
        <v>0</v>
      </c>
      <c r="L108" s="53">
        <v>0</v>
      </c>
      <c r="M108" s="53">
        <v>0</v>
      </c>
      <c r="N108" s="156"/>
    </row>
    <row r="109" spans="1:14" ht="15.75" customHeight="1" x14ac:dyDescent="0.45">
      <c r="A109" s="84"/>
      <c r="B109" s="53" t="s">
        <v>42</v>
      </c>
      <c r="C109" s="96" t="s">
        <v>217</v>
      </c>
      <c r="D109" s="53">
        <v>0</v>
      </c>
      <c r="E109" s="53">
        <v>0</v>
      </c>
      <c r="F109" s="53">
        <v>0</v>
      </c>
      <c r="G109" s="51" t="s">
        <v>139</v>
      </c>
      <c r="H109" s="51" t="s">
        <v>139</v>
      </c>
      <c r="I109" s="51" t="s">
        <v>139</v>
      </c>
      <c r="J109" s="68" t="s">
        <v>139</v>
      </c>
      <c r="K109" s="53">
        <v>0</v>
      </c>
      <c r="L109" s="53">
        <v>0</v>
      </c>
      <c r="M109" s="53">
        <v>0</v>
      </c>
      <c r="N109" s="156"/>
    </row>
    <row r="110" spans="1:14" ht="15.75" customHeight="1" x14ac:dyDescent="0.45">
      <c r="A110" s="84"/>
      <c r="B110" s="53" t="s">
        <v>71</v>
      </c>
      <c r="C110" s="96" t="s">
        <v>259</v>
      </c>
      <c r="D110" s="53">
        <v>0</v>
      </c>
      <c r="E110" s="53">
        <v>0</v>
      </c>
      <c r="F110" s="53">
        <v>0</v>
      </c>
      <c r="G110" s="51" t="s">
        <v>139</v>
      </c>
      <c r="H110" s="51" t="s">
        <v>139</v>
      </c>
      <c r="I110" s="51" t="s">
        <v>139</v>
      </c>
      <c r="J110" s="68" t="s">
        <v>139</v>
      </c>
      <c r="K110" s="53">
        <v>0</v>
      </c>
      <c r="L110" s="53">
        <v>0</v>
      </c>
      <c r="M110" s="53">
        <v>0</v>
      </c>
      <c r="N110" s="156"/>
    </row>
    <row r="111" spans="1:14" ht="15.75" customHeight="1" x14ac:dyDescent="0.45">
      <c r="A111" s="84"/>
      <c r="B111" s="53" t="s">
        <v>44</v>
      </c>
      <c r="C111" s="96" t="s">
        <v>259</v>
      </c>
      <c r="D111" s="53">
        <v>0</v>
      </c>
      <c r="E111" s="53">
        <v>0</v>
      </c>
      <c r="F111" s="53">
        <v>0</v>
      </c>
      <c r="G111" s="51" t="s">
        <v>139</v>
      </c>
      <c r="H111" s="51" t="s">
        <v>139</v>
      </c>
      <c r="I111" s="51" t="s">
        <v>139</v>
      </c>
      <c r="J111" s="68" t="s">
        <v>139</v>
      </c>
      <c r="K111" s="53">
        <v>0</v>
      </c>
      <c r="L111" s="53">
        <v>0</v>
      </c>
      <c r="M111" s="53">
        <v>0</v>
      </c>
      <c r="N111" s="156"/>
    </row>
    <row r="112" spans="1:14" ht="15.75" customHeight="1" x14ac:dyDescent="0.45">
      <c r="A112" s="84"/>
      <c r="B112" s="53" t="s">
        <v>46</v>
      </c>
      <c r="C112" s="96" t="s">
        <v>259</v>
      </c>
      <c r="D112" s="53">
        <v>0</v>
      </c>
      <c r="E112" s="53">
        <v>0</v>
      </c>
      <c r="F112" s="53">
        <v>0</v>
      </c>
      <c r="G112" s="51" t="s">
        <v>139</v>
      </c>
      <c r="H112" s="51" t="s">
        <v>139</v>
      </c>
      <c r="I112" s="51" t="s">
        <v>139</v>
      </c>
      <c r="J112" s="68" t="s">
        <v>139</v>
      </c>
      <c r="K112" s="53">
        <v>0</v>
      </c>
      <c r="L112" s="53">
        <v>0</v>
      </c>
      <c r="M112" s="53">
        <v>0</v>
      </c>
      <c r="N112" s="156"/>
    </row>
    <row r="113" spans="1:14" ht="15.75" customHeight="1" x14ac:dyDescent="0.45">
      <c r="A113" s="84"/>
      <c r="B113" s="53" t="s">
        <v>72</v>
      </c>
      <c r="C113" s="96" t="s">
        <v>339</v>
      </c>
      <c r="D113" s="53">
        <v>0</v>
      </c>
      <c r="E113" s="53">
        <v>0</v>
      </c>
      <c r="F113" s="53">
        <v>0</v>
      </c>
      <c r="G113" s="51" t="s">
        <v>139</v>
      </c>
      <c r="H113" s="51" t="s">
        <v>139</v>
      </c>
      <c r="I113" s="51" t="s">
        <v>139</v>
      </c>
      <c r="J113" s="68" t="s">
        <v>139</v>
      </c>
      <c r="K113" s="53">
        <v>0</v>
      </c>
      <c r="L113" s="53">
        <v>0</v>
      </c>
      <c r="M113" s="53">
        <v>0</v>
      </c>
      <c r="N113" s="156"/>
    </row>
    <row r="114" spans="1:14" ht="15.75" customHeight="1" x14ac:dyDescent="0.45">
      <c r="A114" s="84"/>
      <c r="B114" s="53" t="s">
        <v>49</v>
      </c>
      <c r="C114" s="96" t="s">
        <v>310</v>
      </c>
      <c r="D114" s="53">
        <v>0</v>
      </c>
      <c r="E114" s="53">
        <v>0</v>
      </c>
      <c r="F114" s="53">
        <v>0</v>
      </c>
      <c r="G114" s="51" t="s">
        <v>139</v>
      </c>
      <c r="H114" s="51" t="s">
        <v>139</v>
      </c>
      <c r="I114" s="51" t="s">
        <v>139</v>
      </c>
      <c r="J114" s="68" t="s">
        <v>139</v>
      </c>
      <c r="K114" s="53">
        <v>0</v>
      </c>
      <c r="L114" s="53">
        <v>0</v>
      </c>
      <c r="M114" s="53">
        <v>0</v>
      </c>
      <c r="N114" s="156"/>
    </row>
    <row r="115" spans="1:14" ht="15.75" customHeight="1" x14ac:dyDescent="0.45">
      <c r="A115" s="84"/>
      <c r="B115" s="53" t="s">
        <v>50</v>
      </c>
      <c r="C115" s="96" t="s">
        <v>263</v>
      </c>
      <c r="D115" s="53">
        <v>0</v>
      </c>
      <c r="E115" s="53">
        <v>0</v>
      </c>
      <c r="F115" s="53">
        <v>0</v>
      </c>
      <c r="G115" s="51" t="s">
        <v>139</v>
      </c>
      <c r="H115" s="51" t="s">
        <v>139</v>
      </c>
      <c r="I115" s="51" t="s">
        <v>139</v>
      </c>
      <c r="J115" s="68" t="s">
        <v>139</v>
      </c>
      <c r="K115" s="53">
        <v>0</v>
      </c>
      <c r="L115" s="53">
        <v>0</v>
      </c>
      <c r="M115" s="53">
        <v>0</v>
      </c>
      <c r="N115" s="156"/>
    </row>
    <row r="116" spans="1:14" ht="15.75" customHeight="1" x14ac:dyDescent="0.45">
      <c r="A116" s="84"/>
      <c r="B116" s="53" t="s">
        <v>73</v>
      </c>
      <c r="C116" s="96" t="s">
        <v>259</v>
      </c>
      <c r="D116" s="53">
        <v>0</v>
      </c>
      <c r="E116" s="53">
        <v>0</v>
      </c>
      <c r="F116" s="53">
        <v>0</v>
      </c>
      <c r="G116" s="51" t="s">
        <v>139</v>
      </c>
      <c r="H116" s="51" t="s">
        <v>139</v>
      </c>
      <c r="I116" s="51" t="s">
        <v>139</v>
      </c>
      <c r="J116" s="68" t="s">
        <v>139</v>
      </c>
      <c r="K116" s="53">
        <v>0</v>
      </c>
      <c r="L116" s="53">
        <v>0</v>
      </c>
      <c r="M116" s="53">
        <v>0</v>
      </c>
      <c r="N116" s="156"/>
    </row>
    <row r="117" spans="1:14" ht="15.75" customHeight="1" x14ac:dyDescent="0.45">
      <c r="A117" s="84"/>
      <c r="B117" s="53" t="s">
        <v>74</v>
      </c>
      <c r="C117" s="96" t="s">
        <v>259</v>
      </c>
      <c r="D117" s="53">
        <v>0</v>
      </c>
      <c r="E117" s="53">
        <v>0</v>
      </c>
      <c r="F117" s="53">
        <v>0</v>
      </c>
      <c r="G117" s="51" t="s">
        <v>139</v>
      </c>
      <c r="H117" s="51" t="s">
        <v>139</v>
      </c>
      <c r="I117" s="51" t="s">
        <v>139</v>
      </c>
      <c r="J117" s="68" t="s">
        <v>139</v>
      </c>
      <c r="K117" s="53">
        <v>0</v>
      </c>
      <c r="L117" s="53">
        <v>0</v>
      </c>
      <c r="M117" s="53">
        <v>0</v>
      </c>
      <c r="N117" s="156"/>
    </row>
    <row r="118" spans="1:14" ht="15.75" customHeight="1" x14ac:dyDescent="0.45">
      <c r="A118" s="84"/>
      <c r="B118" s="53" t="s">
        <v>75</v>
      </c>
      <c r="C118" s="96" t="s">
        <v>256</v>
      </c>
      <c r="D118" s="53">
        <v>0</v>
      </c>
      <c r="E118" s="53">
        <v>0</v>
      </c>
      <c r="F118" s="53">
        <v>0</v>
      </c>
      <c r="G118" s="51" t="s">
        <v>139</v>
      </c>
      <c r="H118" s="51" t="s">
        <v>139</v>
      </c>
      <c r="I118" s="51" t="s">
        <v>139</v>
      </c>
      <c r="J118" s="68" t="s">
        <v>139</v>
      </c>
      <c r="K118" s="53">
        <v>0</v>
      </c>
      <c r="L118" s="53">
        <v>0</v>
      </c>
      <c r="M118" s="53">
        <v>0</v>
      </c>
      <c r="N118" s="156"/>
    </row>
    <row r="119" spans="1:14" ht="15.75" customHeight="1" x14ac:dyDescent="0.45">
      <c r="A119" s="84"/>
      <c r="B119" s="53" t="s">
        <v>51</v>
      </c>
      <c r="C119" s="96" t="s">
        <v>215</v>
      </c>
      <c r="D119" s="53">
        <v>0</v>
      </c>
      <c r="E119" s="53">
        <v>0</v>
      </c>
      <c r="F119" s="53">
        <v>0</v>
      </c>
      <c r="G119" s="51" t="s">
        <v>139</v>
      </c>
      <c r="H119" s="51" t="s">
        <v>139</v>
      </c>
      <c r="I119" s="51" t="s">
        <v>139</v>
      </c>
      <c r="J119" s="68" t="s">
        <v>139</v>
      </c>
      <c r="K119" s="40"/>
      <c r="L119" s="40"/>
      <c r="M119" s="40"/>
      <c r="N119" s="156"/>
    </row>
    <row r="120" spans="1:14" ht="15.75" customHeight="1" x14ac:dyDescent="0.45">
      <c r="A120" s="84"/>
      <c r="B120" s="53" t="s">
        <v>52</v>
      </c>
      <c r="C120" s="96" t="s">
        <v>250</v>
      </c>
      <c r="D120" s="53">
        <v>0</v>
      </c>
      <c r="E120" s="53">
        <v>0</v>
      </c>
      <c r="F120" s="53">
        <v>0</v>
      </c>
      <c r="G120" s="51" t="s">
        <v>139</v>
      </c>
      <c r="H120" s="51" t="s">
        <v>139</v>
      </c>
      <c r="I120" s="51" t="s">
        <v>139</v>
      </c>
      <c r="J120" s="68" t="s">
        <v>139</v>
      </c>
      <c r="K120" s="40"/>
      <c r="L120" s="40"/>
      <c r="M120" s="40"/>
      <c r="N120" s="156"/>
    </row>
    <row r="121" spans="1:14" s="2" customFormat="1" ht="15.75" customHeight="1" x14ac:dyDescent="0.45">
      <c r="A121" s="93"/>
      <c r="B121" s="46" t="s">
        <v>53</v>
      </c>
      <c r="C121" s="94" t="s">
        <v>248</v>
      </c>
      <c r="D121" s="46">
        <v>1</v>
      </c>
      <c r="E121" s="46">
        <v>1</v>
      </c>
      <c r="F121" s="46">
        <v>0</v>
      </c>
      <c r="G121" s="94" t="s">
        <v>118</v>
      </c>
      <c r="H121" s="94" t="s">
        <v>118</v>
      </c>
      <c r="I121" s="95" t="s">
        <v>141</v>
      </c>
      <c r="J121" s="95" t="s">
        <v>385</v>
      </c>
      <c r="K121" s="72"/>
      <c r="L121" s="72"/>
      <c r="M121" s="72"/>
      <c r="N121" s="156"/>
    </row>
    <row r="122" spans="1:14" ht="15.75" customHeight="1" x14ac:dyDescent="0.45">
      <c r="A122" s="84"/>
      <c r="B122" s="53" t="s">
        <v>54</v>
      </c>
      <c r="C122" s="96" t="s">
        <v>256</v>
      </c>
      <c r="D122" s="53">
        <v>0</v>
      </c>
      <c r="E122" s="53">
        <v>0</v>
      </c>
      <c r="F122" s="53">
        <v>0</v>
      </c>
      <c r="G122" s="51" t="s">
        <v>139</v>
      </c>
      <c r="H122" s="51" t="s">
        <v>139</v>
      </c>
      <c r="I122" s="51" t="s">
        <v>139</v>
      </c>
      <c r="J122" s="68" t="s">
        <v>139</v>
      </c>
      <c r="K122" s="40"/>
      <c r="L122" s="40"/>
      <c r="M122" s="40"/>
      <c r="N122" s="156"/>
    </row>
    <row r="123" spans="1:14" ht="15.75" customHeight="1" x14ac:dyDescent="0.45">
      <c r="A123" s="84"/>
      <c r="B123" s="53" t="s">
        <v>76</v>
      </c>
      <c r="C123" s="96" t="s">
        <v>249</v>
      </c>
      <c r="D123" s="53">
        <v>0</v>
      </c>
      <c r="E123" s="53">
        <v>0</v>
      </c>
      <c r="F123" s="53">
        <v>0</v>
      </c>
      <c r="G123" s="51" t="s">
        <v>139</v>
      </c>
      <c r="H123" s="51" t="s">
        <v>139</v>
      </c>
      <c r="I123" s="51" t="s">
        <v>139</v>
      </c>
      <c r="J123" s="68" t="s">
        <v>139</v>
      </c>
      <c r="K123" s="40"/>
      <c r="L123" s="40"/>
      <c r="M123" s="40"/>
      <c r="N123" s="156"/>
    </row>
    <row r="124" spans="1:14" ht="15.75" customHeight="1" x14ac:dyDescent="0.45">
      <c r="A124" s="84"/>
      <c r="B124" s="53" t="s">
        <v>55</v>
      </c>
      <c r="C124" s="96" t="s">
        <v>340</v>
      </c>
      <c r="D124" s="53">
        <v>0</v>
      </c>
      <c r="E124" s="53">
        <v>0</v>
      </c>
      <c r="F124" s="53">
        <v>0</v>
      </c>
      <c r="G124" s="51" t="s">
        <v>139</v>
      </c>
      <c r="H124" s="51" t="s">
        <v>139</v>
      </c>
      <c r="I124" s="97" t="s">
        <v>168</v>
      </c>
      <c r="J124" s="97" t="s">
        <v>386</v>
      </c>
      <c r="K124" s="40"/>
      <c r="L124" s="40"/>
      <c r="M124" s="40"/>
      <c r="N124" s="156"/>
    </row>
    <row r="125" spans="1:14" ht="35.700000000000003" customHeight="1" x14ac:dyDescent="0.45">
      <c r="A125" s="99" t="s">
        <v>77</v>
      </c>
      <c r="B125" s="100">
        <f>COUNT(D3:D124)</f>
        <v>122</v>
      </c>
      <c r="C125" s="80"/>
      <c r="D125" s="100">
        <f>SUM(E3:E124)</f>
        <v>8</v>
      </c>
      <c r="E125" s="100">
        <f>SUM(F3:F124)</f>
        <v>0</v>
      </c>
      <c r="F125" s="100">
        <f>SUM(K3:K124)</f>
        <v>1</v>
      </c>
      <c r="G125" s="80"/>
      <c r="H125" s="80"/>
      <c r="I125" s="80"/>
      <c r="J125" s="80"/>
      <c r="K125" s="109">
        <v>1</v>
      </c>
      <c r="L125" s="110">
        <f>SUM(M3:M124)</f>
        <v>0</v>
      </c>
      <c r="M125" s="110">
        <f>SUM(M3:M124)</f>
        <v>0</v>
      </c>
      <c r="N125" s="183"/>
    </row>
    <row r="126" spans="1:14" ht="30" customHeight="1" x14ac:dyDescent="0.45">
      <c r="A126" s="99" t="s">
        <v>78</v>
      </c>
      <c r="B126" s="101">
        <f>B125/B125</f>
        <v>1</v>
      </c>
      <c r="C126" s="81"/>
      <c r="D126" s="101">
        <f>D125/B125</f>
        <v>6.5573770491803282E-2</v>
      </c>
      <c r="E126" s="101">
        <f>E125/B125</f>
        <v>0</v>
      </c>
      <c r="F126" s="101">
        <f>F125/B125</f>
        <v>8.1967213114754103E-3</v>
      </c>
      <c r="G126" s="81"/>
      <c r="H126" s="81"/>
      <c r="I126" s="81"/>
      <c r="J126" s="81"/>
      <c r="K126" s="111">
        <f>K125/B125</f>
        <v>8.1967213114754103E-3</v>
      </c>
      <c r="L126" s="111">
        <f>L125/B125</f>
        <v>0</v>
      </c>
      <c r="M126" s="111">
        <f>M125/B125</f>
        <v>0</v>
      </c>
      <c r="N126" s="184"/>
    </row>
    <row r="127" spans="1:14" ht="15.75" customHeight="1" x14ac:dyDescent="0.45"/>
    <row r="128" spans="1:14" ht="15.75" customHeight="1" x14ac:dyDescent="0.45"/>
    <row r="129" spans="1:14" ht="15.75" customHeight="1" x14ac:dyDescent="0.45"/>
    <row r="130" spans="1:14" ht="15.75" customHeight="1" x14ac:dyDescent="0.45"/>
    <row r="131" spans="1:14" ht="15.75" customHeight="1" x14ac:dyDescent="0.45"/>
    <row r="132" spans="1:14" s="2" customFormat="1" ht="15.75" customHeight="1" x14ac:dyDescent="0.45">
      <c r="A132" s="22"/>
      <c r="B132" s="23"/>
      <c r="C132" s="23"/>
      <c r="D132" s="23"/>
      <c r="E132" s="23"/>
      <c r="F132" s="23"/>
      <c r="G132" s="23"/>
      <c r="H132" s="23"/>
      <c r="I132" s="23"/>
      <c r="J132" s="23"/>
      <c r="K132" s="23"/>
      <c r="L132" s="23"/>
      <c r="M132" s="23"/>
      <c r="N132" s="159"/>
    </row>
    <row r="133" spans="1:14" ht="15.75" customHeight="1" x14ac:dyDescent="0.45"/>
    <row r="134" spans="1:14" ht="15.75" customHeight="1" x14ac:dyDescent="0.45"/>
    <row r="135" spans="1:14" ht="15.75" customHeight="1" x14ac:dyDescent="0.45"/>
    <row r="136" spans="1:14" ht="15.75" customHeight="1" x14ac:dyDescent="0.45"/>
    <row r="137" spans="1:14" ht="15.75" customHeight="1" x14ac:dyDescent="0.45"/>
    <row r="138" spans="1:14" ht="15.75" customHeight="1" x14ac:dyDescent="0.45"/>
    <row r="139" spans="1:14" ht="15.75" customHeight="1" x14ac:dyDescent="0.45"/>
    <row r="140" spans="1:14" ht="15.75" customHeight="1" x14ac:dyDescent="0.45"/>
    <row r="141" spans="1:14" ht="15.75" customHeight="1" x14ac:dyDescent="0.45"/>
    <row r="142" spans="1:14" ht="15.75" customHeight="1" x14ac:dyDescent="0.45"/>
    <row r="143" spans="1:14" ht="15.75" customHeight="1" x14ac:dyDescent="0.45"/>
    <row r="144" spans="1:1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1C65-E2B8-4B47-B90E-2BE1D76AD0AA}">
  <dimension ref="A1:G60"/>
  <sheetViews>
    <sheetView zoomScale="80" zoomScaleNormal="80" workbookViewId="0">
      <pane ySplit="1" topLeftCell="A2" activePane="bottomLeft" state="frozen"/>
      <selection pane="bottomLeft" activeCell="G17" sqref="G17"/>
    </sheetView>
  </sheetViews>
  <sheetFormatPr defaultRowHeight="15.9" x14ac:dyDescent="0.45"/>
  <cols>
    <col min="1" max="5" width="17.7109375" style="25" customWidth="1"/>
    <col min="6" max="6" width="18.640625" style="25" customWidth="1"/>
    <col min="7" max="7" width="19.7109375" style="25" customWidth="1"/>
  </cols>
  <sheetData>
    <row r="1" spans="1:7" s="5" customFormat="1" ht="67" customHeight="1" x14ac:dyDescent="0.45">
      <c r="A1" s="82"/>
      <c r="B1" s="38" t="s">
        <v>313</v>
      </c>
      <c r="C1" s="38" t="s">
        <v>387</v>
      </c>
      <c r="D1" s="38" t="s">
        <v>135</v>
      </c>
      <c r="E1" s="38" t="s">
        <v>353</v>
      </c>
      <c r="F1" s="38" t="s">
        <v>388</v>
      </c>
      <c r="G1" s="38" t="s">
        <v>354</v>
      </c>
    </row>
    <row r="2" spans="1:7" x14ac:dyDescent="0.45">
      <c r="A2" s="40"/>
      <c r="B2" s="40" t="s">
        <v>51</v>
      </c>
      <c r="C2" s="40">
        <v>0</v>
      </c>
      <c r="D2" s="40"/>
      <c r="E2" s="40"/>
      <c r="F2" s="40"/>
      <c r="G2" s="40"/>
    </row>
    <row r="3" spans="1:7" s="153" customFormat="1" x14ac:dyDescent="0.45">
      <c r="A3" s="72"/>
      <c r="B3" s="72" t="s">
        <v>53</v>
      </c>
      <c r="C3" s="72">
        <v>1</v>
      </c>
      <c r="D3" s="103" t="s">
        <v>118</v>
      </c>
      <c r="E3" s="103" t="s">
        <v>118</v>
      </c>
      <c r="F3" s="104" t="s">
        <v>141</v>
      </c>
      <c r="G3" s="104" t="s">
        <v>385</v>
      </c>
    </row>
    <row r="4" spans="1:7" x14ac:dyDescent="0.45">
      <c r="A4" s="40"/>
      <c r="B4" s="40" t="s">
        <v>54</v>
      </c>
      <c r="C4" s="40">
        <v>0</v>
      </c>
      <c r="D4" s="40" t="s">
        <v>139</v>
      </c>
      <c r="E4" s="40" t="s">
        <v>139</v>
      </c>
      <c r="F4" s="40" t="s">
        <v>139</v>
      </c>
      <c r="G4" s="40" t="s">
        <v>139</v>
      </c>
    </row>
    <row r="5" spans="1:7" x14ac:dyDescent="0.45">
      <c r="A5" s="40"/>
      <c r="B5" s="40" t="s">
        <v>76</v>
      </c>
      <c r="C5" s="40">
        <v>0</v>
      </c>
      <c r="D5" s="40" t="s">
        <v>139</v>
      </c>
      <c r="E5" s="40" t="s">
        <v>139</v>
      </c>
      <c r="F5" s="40" t="s">
        <v>139</v>
      </c>
      <c r="G5" s="40" t="s">
        <v>139</v>
      </c>
    </row>
    <row r="6" spans="1:7" x14ac:dyDescent="0.45">
      <c r="A6" s="40"/>
      <c r="B6" s="40" t="s">
        <v>55</v>
      </c>
      <c r="C6" s="40">
        <v>0</v>
      </c>
      <c r="D6" s="40" t="s">
        <v>139</v>
      </c>
      <c r="E6" s="40" t="s">
        <v>139</v>
      </c>
      <c r="F6" s="105" t="s">
        <v>168</v>
      </c>
      <c r="G6" s="105" t="s">
        <v>386</v>
      </c>
    </row>
    <row r="7" spans="1:7" x14ac:dyDescent="0.45">
      <c r="A7" s="40"/>
      <c r="B7" s="40" t="s">
        <v>1</v>
      </c>
      <c r="C7" s="40">
        <v>0</v>
      </c>
      <c r="D7" s="40" t="s">
        <v>139</v>
      </c>
      <c r="E7" s="40" t="s">
        <v>139</v>
      </c>
      <c r="F7" s="40" t="s">
        <v>139</v>
      </c>
      <c r="G7" s="40" t="s">
        <v>139</v>
      </c>
    </row>
    <row r="8" spans="1:7" x14ac:dyDescent="0.45">
      <c r="A8" s="40"/>
      <c r="B8" s="40" t="s">
        <v>2</v>
      </c>
      <c r="C8" s="40">
        <v>0</v>
      </c>
      <c r="D8" s="40" t="s">
        <v>139</v>
      </c>
      <c r="E8" s="40" t="s">
        <v>139</v>
      </c>
      <c r="F8" s="40" t="s">
        <v>139</v>
      </c>
      <c r="G8" s="40" t="s">
        <v>139</v>
      </c>
    </row>
    <row r="9" spans="1:7" x14ac:dyDescent="0.45">
      <c r="A9" s="40"/>
      <c r="B9" s="40" t="s">
        <v>63</v>
      </c>
      <c r="C9" s="40">
        <v>0</v>
      </c>
      <c r="D9" s="40" t="s">
        <v>139</v>
      </c>
      <c r="E9" s="40" t="s">
        <v>139</v>
      </c>
      <c r="F9" s="40" t="s">
        <v>139</v>
      </c>
      <c r="G9" s="40" t="s">
        <v>139</v>
      </c>
    </row>
    <row r="10" spans="1:7" x14ac:dyDescent="0.45">
      <c r="A10" s="40"/>
      <c r="B10" s="40" t="s">
        <v>3</v>
      </c>
      <c r="C10" s="40">
        <v>0</v>
      </c>
      <c r="D10" s="40" t="s">
        <v>139</v>
      </c>
      <c r="E10" s="40" t="s">
        <v>139</v>
      </c>
      <c r="F10" s="40" t="s">
        <v>139</v>
      </c>
      <c r="G10" s="40" t="s">
        <v>139</v>
      </c>
    </row>
    <row r="11" spans="1:7" x14ac:dyDescent="0.45">
      <c r="A11" s="40"/>
      <c r="B11" s="40" t="s">
        <v>5</v>
      </c>
      <c r="C11" s="40">
        <v>0</v>
      </c>
      <c r="D11" s="40" t="s">
        <v>139</v>
      </c>
      <c r="E11" s="40" t="s">
        <v>139</v>
      </c>
      <c r="F11" s="40" t="s">
        <v>139</v>
      </c>
      <c r="G11" s="40" t="s">
        <v>139</v>
      </c>
    </row>
    <row r="12" spans="1:7" x14ac:dyDescent="0.45">
      <c r="A12" s="40"/>
      <c r="B12" s="40" t="s">
        <v>6</v>
      </c>
      <c r="C12" s="40">
        <v>0</v>
      </c>
      <c r="D12" s="40" t="s">
        <v>139</v>
      </c>
      <c r="E12" s="40" t="s">
        <v>139</v>
      </c>
      <c r="F12" s="40" t="s">
        <v>139</v>
      </c>
      <c r="G12" s="40" t="s">
        <v>139</v>
      </c>
    </row>
    <row r="13" spans="1:7" x14ac:dyDescent="0.45">
      <c r="A13" s="40"/>
      <c r="B13" s="40" t="s">
        <v>65</v>
      </c>
      <c r="C13" s="40">
        <v>0</v>
      </c>
      <c r="D13" s="40" t="s">
        <v>139</v>
      </c>
      <c r="E13" s="40" t="s">
        <v>139</v>
      </c>
      <c r="F13" s="40" t="s">
        <v>139</v>
      </c>
      <c r="G13" s="40" t="s">
        <v>139</v>
      </c>
    </row>
    <row r="14" spans="1:7" x14ac:dyDescent="0.45">
      <c r="A14" s="40"/>
      <c r="B14" s="40" t="s">
        <v>8</v>
      </c>
      <c r="C14" s="40">
        <v>0</v>
      </c>
      <c r="D14" s="40" t="s">
        <v>139</v>
      </c>
      <c r="E14" s="40" t="s">
        <v>139</v>
      </c>
      <c r="F14" s="40" t="s">
        <v>139</v>
      </c>
      <c r="G14" s="40" t="s">
        <v>139</v>
      </c>
    </row>
    <row r="15" spans="1:7" x14ac:dyDescent="0.45">
      <c r="A15" s="40"/>
      <c r="B15" s="40" t="s">
        <v>66</v>
      </c>
      <c r="C15" s="40">
        <v>0</v>
      </c>
      <c r="D15" s="40" t="s">
        <v>139</v>
      </c>
      <c r="E15" s="40" t="s">
        <v>139</v>
      </c>
      <c r="F15" s="40" t="s">
        <v>139</v>
      </c>
      <c r="G15" s="40" t="s">
        <v>139</v>
      </c>
    </row>
    <row r="16" spans="1:7" x14ac:dyDescent="0.45">
      <c r="A16" s="40"/>
      <c r="B16" s="40" t="s">
        <v>9</v>
      </c>
      <c r="C16" s="40">
        <v>0</v>
      </c>
      <c r="D16" s="40" t="s">
        <v>139</v>
      </c>
      <c r="E16" s="40" t="s">
        <v>139</v>
      </c>
      <c r="F16" s="40" t="s">
        <v>139</v>
      </c>
      <c r="G16" s="40" t="s">
        <v>139</v>
      </c>
    </row>
    <row r="17" spans="1:7" x14ac:dyDescent="0.45">
      <c r="A17" s="40"/>
      <c r="B17" s="40" t="s">
        <v>10</v>
      </c>
      <c r="C17" s="40">
        <v>0</v>
      </c>
      <c r="D17" s="40" t="s">
        <v>139</v>
      </c>
      <c r="E17" s="40" t="s">
        <v>139</v>
      </c>
      <c r="F17" s="40" t="s">
        <v>139</v>
      </c>
      <c r="G17" s="40" t="s">
        <v>139</v>
      </c>
    </row>
    <row r="18" spans="1:7" x14ac:dyDescent="0.45">
      <c r="A18" s="40"/>
      <c r="B18" s="40" t="s">
        <v>67</v>
      </c>
      <c r="C18" s="40">
        <v>0</v>
      </c>
      <c r="D18" s="40" t="s">
        <v>139</v>
      </c>
      <c r="E18" s="40" t="s">
        <v>139</v>
      </c>
      <c r="F18" s="40" t="s">
        <v>139</v>
      </c>
      <c r="G18" s="40" t="s">
        <v>139</v>
      </c>
    </row>
    <row r="19" spans="1:7" x14ac:dyDescent="0.45">
      <c r="A19" s="40"/>
      <c r="B19" s="40" t="s">
        <v>11</v>
      </c>
      <c r="C19" s="40">
        <v>0</v>
      </c>
      <c r="D19" s="40" t="s">
        <v>139</v>
      </c>
      <c r="E19" s="40" t="s">
        <v>139</v>
      </c>
      <c r="F19" s="40" t="s">
        <v>139</v>
      </c>
      <c r="G19" s="40" t="s">
        <v>139</v>
      </c>
    </row>
    <row r="20" spans="1:7" x14ac:dyDescent="0.45">
      <c r="A20" s="40"/>
      <c r="B20" s="40" t="s">
        <v>12</v>
      </c>
      <c r="C20" s="40">
        <v>0</v>
      </c>
      <c r="D20" s="40" t="s">
        <v>139</v>
      </c>
      <c r="E20" s="40" t="s">
        <v>139</v>
      </c>
      <c r="F20" s="40" t="s">
        <v>139</v>
      </c>
      <c r="G20" s="40" t="s">
        <v>139</v>
      </c>
    </row>
    <row r="21" spans="1:7" x14ac:dyDescent="0.45">
      <c r="A21" s="40"/>
      <c r="B21" s="40" t="s">
        <v>13</v>
      </c>
      <c r="C21" s="40">
        <v>0</v>
      </c>
      <c r="D21" s="40" t="s">
        <v>139</v>
      </c>
      <c r="E21" s="40" t="s">
        <v>139</v>
      </c>
      <c r="F21" s="40" t="s">
        <v>139</v>
      </c>
      <c r="G21" s="40" t="s">
        <v>139</v>
      </c>
    </row>
    <row r="22" spans="1:7" x14ac:dyDescent="0.45">
      <c r="A22" s="40"/>
      <c r="B22" s="40" t="s">
        <v>68</v>
      </c>
      <c r="C22" s="40">
        <v>0</v>
      </c>
      <c r="D22" s="40" t="s">
        <v>139</v>
      </c>
      <c r="E22" s="40" t="s">
        <v>139</v>
      </c>
      <c r="F22" s="40" t="s">
        <v>139</v>
      </c>
      <c r="G22" s="40" t="s">
        <v>139</v>
      </c>
    </row>
    <row r="23" spans="1:7" x14ac:dyDescent="0.45">
      <c r="A23" s="40"/>
      <c r="B23" s="40" t="s">
        <v>14</v>
      </c>
      <c r="C23" s="40">
        <v>0</v>
      </c>
      <c r="D23" s="40" t="s">
        <v>139</v>
      </c>
      <c r="E23" s="40" t="s">
        <v>139</v>
      </c>
      <c r="F23" s="40" t="s">
        <v>139</v>
      </c>
      <c r="G23" s="40" t="s">
        <v>139</v>
      </c>
    </row>
    <row r="24" spans="1:7" x14ac:dyDescent="0.45">
      <c r="A24" s="40"/>
      <c r="B24" s="40" t="s">
        <v>15</v>
      </c>
      <c r="C24" s="40">
        <v>0</v>
      </c>
      <c r="D24" s="40" t="s">
        <v>139</v>
      </c>
      <c r="E24" s="40" t="s">
        <v>139</v>
      </c>
      <c r="F24" s="40" t="s">
        <v>139</v>
      </c>
      <c r="G24" s="40" t="s">
        <v>139</v>
      </c>
    </row>
    <row r="25" spans="1:7" x14ac:dyDescent="0.45">
      <c r="A25" s="40"/>
      <c r="B25" s="40" t="s">
        <v>16</v>
      </c>
      <c r="C25" s="40">
        <v>0</v>
      </c>
      <c r="D25" s="40" t="s">
        <v>139</v>
      </c>
      <c r="E25" s="40" t="s">
        <v>139</v>
      </c>
      <c r="F25" s="40" t="s">
        <v>139</v>
      </c>
      <c r="G25" s="40" t="s">
        <v>139</v>
      </c>
    </row>
    <row r="26" spans="1:7" x14ac:dyDescent="0.45">
      <c r="A26" s="40"/>
      <c r="B26" s="40" t="s">
        <v>17</v>
      </c>
      <c r="C26" s="40">
        <v>0</v>
      </c>
      <c r="D26" s="40" t="s">
        <v>139</v>
      </c>
      <c r="E26" s="40" t="s">
        <v>139</v>
      </c>
      <c r="F26" s="40" t="s">
        <v>139</v>
      </c>
      <c r="G26" s="40" t="s">
        <v>139</v>
      </c>
    </row>
    <row r="27" spans="1:7" x14ac:dyDescent="0.45">
      <c r="A27" s="40"/>
      <c r="B27" s="40" t="s">
        <v>18</v>
      </c>
      <c r="C27" s="40">
        <v>0</v>
      </c>
      <c r="D27" s="40" t="s">
        <v>139</v>
      </c>
      <c r="E27" s="40" t="s">
        <v>139</v>
      </c>
      <c r="F27" s="40" t="s">
        <v>139</v>
      </c>
      <c r="G27" s="40" t="s">
        <v>139</v>
      </c>
    </row>
    <row r="28" spans="1:7" x14ac:dyDescent="0.45">
      <c r="A28" s="40"/>
      <c r="B28" s="40" t="s">
        <v>19</v>
      </c>
      <c r="C28" s="40">
        <v>0</v>
      </c>
      <c r="D28" s="40" t="s">
        <v>139</v>
      </c>
      <c r="E28" s="40" t="s">
        <v>139</v>
      </c>
      <c r="F28" s="40" t="s">
        <v>139</v>
      </c>
      <c r="G28" s="40" t="s">
        <v>139</v>
      </c>
    </row>
    <row r="29" spans="1:7" x14ac:dyDescent="0.45">
      <c r="A29" s="40"/>
      <c r="B29" s="40" t="s">
        <v>20</v>
      </c>
      <c r="C29" s="40">
        <v>0</v>
      </c>
      <c r="D29" s="40" t="s">
        <v>139</v>
      </c>
      <c r="E29" s="40" t="s">
        <v>139</v>
      </c>
      <c r="F29" s="40" t="s">
        <v>139</v>
      </c>
      <c r="G29" s="40" t="s">
        <v>139</v>
      </c>
    </row>
    <row r="30" spans="1:7" x14ac:dyDescent="0.45">
      <c r="A30" s="40"/>
      <c r="B30" s="40" t="s">
        <v>21</v>
      </c>
      <c r="C30" s="40">
        <v>0</v>
      </c>
      <c r="D30" s="40" t="s">
        <v>139</v>
      </c>
      <c r="E30" s="40" t="s">
        <v>139</v>
      </c>
      <c r="F30" s="40" t="s">
        <v>139</v>
      </c>
      <c r="G30" s="40" t="s">
        <v>139</v>
      </c>
    </row>
    <row r="31" spans="1:7" x14ac:dyDescent="0.45">
      <c r="A31" s="40"/>
      <c r="B31" s="40" t="s">
        <v>69</v>
      </c>
      <c r="C31" s="40">
        <v>0</v>
      </c>
      <c r="D31" s="40" t="s">
        <v>139</v>
      </c>
      <c r="E31" s="40" t="s">
        <v>139</v>
      </c>
      <c r="F31" s="40" t="s">
        <v>139</v>
      </c>
      <c r="G31" s="40" t="s">
        <v>139</v>
      </c>
    </row>
    <row r="32" spans="1:7" x14ac:dyDescent="0.45">
      <c r="A32" s="40"/>
      <c r="B32" s="40" t="s">
        <v>22</v>
      </c>
      <c r="C32" s="40">
        <v>0</v>
      </c>
      <c r="D32" s="40" t="s">
        <v>139</v>
      </c>
      <c r="E32" s="40" t="s">
        <v>139</v>
      </c>
      <c r="F32" s="40" t="s">
        <v>139</v>
      </c>
      <c r="G32" s="40" t="s">
        <v>139</v>
      </c>
    </row>
    <row r="33" spans="1:7" x14ac:dyDescent="0.45">
      <c r="A33" s="40"/>
      <c r="B33" s="40" t="s">
        <v>23</v>
      </c>
      <c r="C33" s="40">
        <v>0</v>
      </c>
      <c r="D33" s="40" t="s">
        <v>139</v>
      </c>
      <c r="E33" s="40" t="s">
        <v>139</v>
      </c>
      <c r="F33" s="40" t="s">
        <v>139</v>
      </c>
      <c r="G33" s="40" t="s">
        <v>139</v>
      </c>
    </row>
    <row r="34" spans="1:7" x14ac:dyDescent="0.45">
      <c r="A34" s="40"/>
      <c r="B34" s="40" t="s">
        <v>25</v>
      </c>
      <c r="C34" s="40">
        <v>0</v>
      </c>
      <c r="D34" s="40" t="s">
        <v>139</v>
      </c>
      <c r="E34" s="40" t="s">
        <v>139</v>
      </c>
      <c r="F34" s="40" t="s">
        <v>139</v>
      </c>
      <c r="G34" s="40" t="s">
        <v>139</v>
      </c>
    </row>
    <row r="35" spans="1:7" x14ac:dyDescent="0.45">
      <c r="A35" s="40"/>
      <c r="B35" s="40" t="s">
        <v>26</v>
      </c>
      <c r="C35" s="40">
        <v>0</v>
      </c>
      <c r="D35" s="40" t="s">
        <v>139</v>
      </c>
      <c r="E35" s="40" t="s">
        <v>139</v>
      </c>
      <c r="F35" s="40" t="s">
        <v>139</v>
      </c>
      <c r="G35" s="40" t="s">
        <v>139</v>
      </c>
    </row>
    <row r="36" spans="1:7" x14ac:dyDescent="0.45">
      <c r="A36" s="40"/>
      <c r="B36" s="40" t="s">
        <v>27</v>
      </c>
      <c r="C36" s="40">
        <v>0</v>
      </c>
      <c r="D36" s="40" t="s">
        <v>139</v>
      </c>
      <c r="E36" s="40" t="s">
        <v>139</v>
      </c>
      <c r="F36" s="40" t="s">
        <v>139</v>
      </c>
      <c r="G36" s="40" t="s">
        <v>139</v>
      </c>
    </row>
    <row r="37" spans="1:7" x14ac:dyDescent="0.45">
      <c r="A37" s="40"/>
      <c r="B37" s="40" t="s">
        <v>28</v>
      </c>
      <c r="C37" s="40">
        <v>0</v>
      </c>
      <c r="D37" s="40" t="s">
        <v>139</v>
      </c>
      <c r="E37" s="40" t="s">
        <v>139</v>
      </c>
      <c r="F37" s="40" t="s">
        <v>139</v>
      </c>
      <c r="G37" s="40" t="s">
        <v>139</v>
      </c>
    </row>
    <row r="38" spans="1:7" x14ac:dyDescent="0.45">
      <c r="A38" s="40"/>
      <c r="B38" s="40" t="s">
        <v>29</v>
      </c>
      <c r="C38" s="40">
        <v>0</v>
      </c>
      <c r="D38" s="40" t="s">
        <v>139</v>
      </c>
      <c r="E38" s="40" t="s">
        <v>139</v>
      </c>
      <c r="F38" s="40" t="s">
        <v>139</v>
      </c>
      <c r="G38" s="40" t="s">
        <v>139</v>
      </c>
    </row>
    <row r="39" spans="1:7" x14ac:dyDescent="0.45">
      <c r="A39" s="40"/>
      <c r="B39" s="40" t="s">
        <v>30</v>
      </c>
      <c r="C39" s="40">
        <v>0</v>
      </c>
      <c r="D39" s="40" t="s">
        <v>139</v>
      </c>
      <c r="E39" s="40" t="s">
        <v>139</v>
      </c>
      <c r="F39" s="40" t="s">
        <v>139</v>
      </c>
      <c r="G39" s="40" t="s">
        <v>139</v>
      </c>
    </row>
    <row r="40" spans="1:7" x14ac:dyDescent="0.45">
      <c r="A40" s="40"/>
      <c r="B40" s="40" t="s">
        <v>31</v>
      </c>
      <c r="C40" s="40">
        <v>0</v>
      </c>
      <c r="D40" s="40" t="s">
        <v>139</v>
      </c>
      <c r="E40" s="40" t="s">
        <v>139</v>
      </c>
      <c r="F40" s="106" t="s">
        <v>166</v>
      </c>
      <c r="G40" s="105" t="s">
        <v>166</v>
      </c>
    </row>
    <row r="41" spans="1:7" x14ac:dyDescent="0.45">
      <c r="A41" s="40"/>
      <c r="B41" s="40" t="s">
        <v>32</v>
      </c>
      <c r="C41" s="40">
        <v>0</v>
      </c>
      <c r="D41" s="40" t="s">
        <v>139</v>
      </c>
      <c r="E41" s="40" t="s">
        <v>139</v>
      </c>
      <c r="F41" s="40" t="s">
        <v>139</v>
      </c>
      <c r="G41" s="40" t="s">
        <v>139</v>
      </c>
    </row>
    <row r="42" spans="1:7" x14ac:dyDescent="0.45">
      <c r="A42" s="40"/>
      <c r="B42" s="40" t="s">
        <v>33</v>
      </c>
      <c r="C42" s="40">
        <v>0</v>
      </c>
      <c r="D42" s="40" t="s">
        <v>139</v>
      </c>
      <c r="E42" s="40" t="s">
        <v>139</v>
      </c>
      <c r="F42" s="40" t="s">
        <v>139</v>
      </c>
      <c r="G42" s="40" t="s">
        <v>139</v>
      </c>
    </row>
    <row r="43" spans="1:7" x14ac:dyDescent="0.45">
      <c r="A43" s="40"/>
      <c r="B43" s="40" t="s">
        <v>34</v>
      </c>
      <c r="C43" s="40">
        <v>0</v>
      </c>
      <c r="D43" s="40" t="s">
        <v>139</v>
      </c>
      <c r="E43" s="40" t="s">
        <v>139</v>
      </c>
      <c r="F43" s="106" t="s">
        <v>159</v>
      </c>
      <c r="G43" s="105" t="s">
        <v>159</v>
      </c>
    </row>
    <row r="44" spans="1:7" x14ac:dyDescent="0.45">
      <c r="A44" s="40"/>
      <c r="B44" s="40" t="s">
        <v>35</v>
      </c>
      <c r="C44" s="40">
        <v>0</v>
      </c>
      <c r="D44" s="40" t="s">
        <v>139</v>
      </c>
      <c r="E44" s="40" t="s">
        <v>139</v>
      </c>
      <c r="F44" s="106" t="s">
        <v>167</v>
      </c>
      <c r="G44" s="105" t="s">
        <v>167</v>
      </c>
    </row>
    <row r="45" spans="1:7" x14ac:dyDescent="0.45">
      <c r="A45" s="40"/>
      <c r="B45" s="40" t="s">
        <v>36</v>
      </c>
      <c r="C45" s="40">
        <v>0</v>
      </c>
      <c r="D45" s="40" t="s">
        <v>139</v>
      </c>
      <c r="E45" s="40" t="s">
        <v>139</v>
      </c>
      <c r="F45" s="107" t="s">
        <v>139</v>
      </c>
      <c r="G45" s="107" t="s">
        <v>139</v>
      </c>
    </row>
    <row r="46" spans="1:7" x14ac:dyDescent="0.45">
      <c r="A46" s="40"/>
      <c r="B46" s="40" t="s">
        <v>37</v>
      </c>
      <c r="C46" s="40">
        <v>0</v>
      </c>
      <c r="D46" s="40" t="s">
        <v>139</v>
      </c>
      <c r="E46" s="40" t="s">
        <v>139</v>
      </c>
      <c r="F46" s="107" t="s">
        <v>139</v>
      </c>
      <c r="G46" s="107" t="s">
        <v>139</v>
      </c>
    </row>
    <row r="47" spans="1:7" x14ac:dyDescent="0.45">
      <c r="A47" s="40"/>
      <c r="B47" s="40" t="s">
        <v>38</v>
      </c>
      <c r="C47" s="40">
        <v>0</v>
      </c>
      <c r="D47" s="40" t="s">
        <v>139</v>
      </c>
      <c r="E47" s="40" t="s">
        <v>139</v>
      </c>
      <c r="F47" s="107" t="s">
        <v>139</v>
      </c>
      <c r="G47" s="107" t="s">
        <v>139</v>
      </c>
    </row>
    <row r="48" spans="1:7" x14ac:dyDescent="0.45">
      <c r="A48" s="40"/>
      <c r="B48" s="40" t="s">
        <v>41</v>
      </c>
      <c r="C48" s="40">
        <v>0</v>
      </c>
      <c r="D48" s="40" t="s">
        <v>139</v>
      </c>
      <c r="E48" s="40" t="s">
        <v>139</v>
      </c>
      <c r="F48" s="106" t="s">
        <v>384</v>
      </c>
      <c r="G48" s="107" t="s">
        <v>389</v>
      </c>
    </row>
    <row r="49" spans="1:7" x14ac:dyDescent="0.45">
      <c r="A49" s="40"/>
      <c r="B49" s="40" t="s">
        <v>42</v>
      </c>
      <c r="C49" s="40">
        <v>0</v>
      </c>
      <c r="D49" s="40" t="s">
        <v>139</v>
      </c>
      <c r="E49" s="40" t="s">
        <v>139</v>
      </c>
      <c r="F49" s="107" t="s">
        <v>139</v>
      </c>
      <c r="G49" s="107" t="s">
        <v>139</v>
      </c>
    </row>
    <row r="50" spans="1:7" x14ac:dyDescent="0.45">
      <c r="A50" s="40"/>
      <c r="B50" s="40" t="s">
        <v>71</v>
      </c>
      <c r="C50" s="40">
        <v>0</v>
      </c>
      <c r="D50" s="40" t="s">
        <v>139</v>
      </c>
      <c r="E50" s="40" t="s">
        <v>139</v>
      </c>
      <c r="F50" s="107" t="s">
        <v>139</v>
      </c>
      <c r="G50" s="107" t="s">
        <v>139</v>
      </c>
    </row>
    <row r="51" spans="1:7" x14ac:dyDescent="0.45">
      <c r="A51" s="40"/>
      <c r="B51" s="40" t="s">
        <v>44</v>
      </c>
      <c r="C51" s="40">
        <v>0</v>
      </c>
      <c r="D51" s="40" t="s">
        <v>139</v>
      </c>
      <c r="E51" s="40" t="s">
        <v>139</v>
      </c>
      <c r="F51" s="107" t="s">
        <v>139</v>
      </c>
      <c r="G51" s="107" t="s">
        <v>139</v>
      </c>
    </row>
    <row r="52" spans="1:7" x14ac:dyDescent="0.45">
      <c r="A52" s="40"/>
      <c r="B52" s="40" t="s">
        <v>46</v>
      </c>
      <c r="C52" s="40">
        <v>0</v>
      </c>
      <c r="D52" s="40" t="s">
        <v>139</v>
      </c>
      <c r="E52" s="40" t="s">
        <v>139</v>
      </c>
      <c r="F52" s="107" t="s">
        <v>139</v>
      </c>
      <c r="G52" s="107" t="s">
        <v>139</v>
      </c>
    </row>
    <row r="53" spans="1:7" x14ac:dyDescent="0.45">
      <c r="A53" s="40"/>
      <c r="B53" s="40" t="s">
        <v>72</v>
      </c>
      <c r="C53" s="40">
        <v>0</v>
      </c>
      <c r="D53" s="40" t="s">
        <v>139</v>
      </c>
      <c r="E53" s="40" t="s">
        <v>139</v>
      </c>
      <c r="F53" s="107" t="s">
        <v>139</v>
      </c>
      <c r="G53" s="107" t="s">
        <v>139</v>
      </c>
    </row>
    <row r="54" spans="1:7" x14ac:dyDescent="0.45">
      <c r="A54" s="40"/>
      <c r="B54" s="40" t="s">
        <v>49</v>
      </c>
      <c r="C54" s="40">
        <v>0</v>
      </c>
      <c r="D54" s="40" t="s">
        <v>139</v>
      </c>
      <c r="E54" s="40" t="s">
        <v>139</v>
      </c>
      <c r="F54" s="107" t="s">
        <v>139</v>
      </c>
      <c r="G54" s="107" t="s">
        <v>139</v>
      </c>
    </row>
    <row r="55" spans="1:7" x14ac:dyDescent="0.45">
      <c r="A55" s="40"/>
      <c r="B55" s="40" t="s">
        <v>50</v>
      </c>
      <c r="C55" s="40">
        <v>0</v>
      </c>
      <c r="D55" s="40" t="s">
        <v>139</v>
      </c>
      <c r="E55" s="40" t="s">
        <v>139</v>
      </c>
      <c r="F55" s="107" t="s">
        <v>139</v>
      </c>
      <c r="G55" s="107" t="s">
        <v>139</v>
      </c>
    </row>
    <row r="56" spans="1:7" x14ac:dyDescent="0.45">
      <c r="A56" s="40"/>
      <c r="B56" s="40" t="s">
        <v>73</v>
      </c>
      <c r="C56" s="40">
        <v>0</v>
      </c>
      <c r="D56" s="40" t="s">
        <v>139</v>
      </c>
      <c r="E56" s="40" t="s">
        <v>139</v>
      </c>
      <c r="F56" s="107" t="s">
        <v>139</v>
      </c>
      <c r="G56" s="107" t="s">
        <v>139</v>
      </c>
    </row>
    <row r="57" spans="1:7" x14ac:dyDescent="0.45">
      <c r="A57" s="40"/>
      <c r="B57" s="40" t="s">
        <v>74</v>
      </c>
      <c r="C57" s="40">
        <v>0</v>
      </c>
      <c r="D57" s="40" t="s">
        <v>139</v>
      </c>
      <c r="E57" s="40" t="s">
        <v>139</v>
      </c>
      <c r="F57" s="107" t="s">
        <v>139</v>
      </c>
      <c r="G57" s="107" t="s">
        <v>139</v>
      </c>
    </row>
    <row r="58" spans="1:7" x14ac:dyDescent="0.45">
      <c r="A58" s="40"/>
      <c r="B58" s="40" t="s">
        <v>75</v>
      </c>
      <c r="C58" s="40">
        <v>0</v>
      </c>
      <c r="D58" s="40" t="s">
        <v>139</v>
      </c>
      <c r="E58" s="40" t="s">
        <v>139</v>
      </c>
      <c r="F58" s="107" t="s">
        <v>139</v>
      </c>
      <c r="G58" s="107" t="s">
        <v>139</v>
      </c>
    </row>
    <row r="59" spans="1:7" x14ac:dyDescent="0.45">
      <c r="A59" s="108" t="s">
        <v>79</v>
      </c>
      <c r="B59" s="40">
        <f>COUNT(C2:C58)</f>
        <v>57</v>
      </c>
      <c r="C59" s="40">
        <f>SUM(C2:C58)</f>
        <v>1</v>
      </c>
      <c r="D59" s="40"/>
      <c r="E59" s="40"/>
      <c r="F59" s="40"/>
      <c r="G59" s="40"/>
    </row>
    <row r="60" spans="1:7" x14ac:dyDescent="0.45">
      <c r="A60" s="108" t="s">
        <v>80</v>
      </c>
      <c r="B60" s="102">
        <f>B59/B59</f>
        <v>1</v>
      </c>
      <c r="C60" s="81">
        <f>C59/B59</f>
        <v>1.7543859649122806E-2</v>
      </c>
      <c r="D60" s="40"/>
      <c r="E60" s="40"/>
      <c r="F60" s="40"/>
      <c r="G60" s="4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7F95-6164-436F-BB34-333B2A8C83F0}">
  <dimension ref="A1:F31"/>
  <sheetViews>
    <sheetView workbookViewId="0">
      <pane ySplit="1" topLeftCell="A17" activePane="bottomLeft" state="frozen"/>
      <selection pane="bottomLeft" activeCell="F25" sqref="F25"/>
    </sheetView>
  </sheetViews>
  <sheetFormatPr defaultRowHeight="15.9" x14ac:dyDescent="0.45"/>
  <cols>
    <col min="1" max="2" width="9.140625" style="25"/>
    <col min="3" max="3" width="18.85546875" style="25" bestFit="1" customWidth="1"/>
    <col min="4" max="4" width="19.2109375" style="25" bestFit="1" customWidth="1"/>
    <col min="5" max="5" width="13.5" style="25" bestFit="1" customWidth="1"/>
    <col min="6" max="6" width="19.2109375" style="25" customWidth="1"/>
  </cols>
  <sheetData>
    <row r="1" spans="1:6" s="5" customFormat="1" ht="41.7" customHeight="1" x14ac:dyDescent="0.45">
      <c r="A1" s="26" t="s">
        <v>209</v>
      </c>
      <c r="B1" s="26" t="s">
        <v>210</v>
      </c>
      <c r="C1" s="26" t="s">
        <v>211</v>
      </c>
      <c r="D1" s="26" t="s">
        <v>212</v>
      </c>
      <c r="E1" s="26" t="s">
        <v>242</v>
      </c>
      <c r="F1" s="27" t="s">
        <v>314</v>
      </c>
    </row>
    <row r="2" spans="1:6" x14ac:dyDescent="0.45">
      <c r="A2" s="79" t="s">
        <v>213</v>
      </c>
      <c r="B2" s="79" t="s">
        <v>214</v>
      </c>
      <c r="C2" s="79">
        <v>1</v>
      </c>
      <c r="D2" s="79"/>
      <c r="E2" s="79">
        <f>SUM(C2:D2)</f>
        <v>1</v>
      </c>
      <c r="F2" s="102">
        <f>C2/E2</f>
        <v>1</v>
      </c>
    </row>
    <row r="3" spans="1:6" x14ac:dyDescent="0.45">
      <c r="A3" s="79" t="s">
        <v>215</v>
      </c>
      <c r="B3" s="79" t="s">
        <v>214</v>
      </c>
      <c r="C3" s="79">
        <v>3</v>
      </c>
      <c r="D3" s="79"/>
      <c r="E3" s="79">
        <f t="shared" ref="E3:E29" si="0">SUM(C3:D3)</f>
        <v>3</v>
      </c>
      <c r="F3" s="102">
        <f t="shared" ref="F3:F29" si="1">C3/E3</f>
        <v>1</v>
      </c>
    </row>
    <row r="4" spans="1:6" x14ac:dyDescent="0.45">
      <c r="A4" s="79" t="s">
        <v>216</v>
      </c>
      <c r="B4" s="79" t="s">
        <v>214</v>
      </c>
      <c r="C4" s="79">
        <v>1</v>
      </c>
      <c r="D4" s="79"/>
      <c r="E4" s="79">
        <f t="shared" si="0"/>
        <v>1</v>
      </c>
      <c r="F4" s="102">
        <f t="shared" si="1"/>
        <v>1</v>
      </c>
    </row>
    <row r="5" spans="1:6" x14ac:dyDescent="0.45">
      <c r="A5" s="79" t="s">
        <v>217</v>
      </c>
      <c r="B5" s="79" t="s">
        <v>214</v>
      </c>
      <c r="C5" s="79">
        <v>3</v>
      </c>
      <c r="D5" s="79"/>
      <c r="E5" s="79">
        <f t="shared" si="0"/>
        <v>3</v>
      </c>
      <c r="F5" s="102">
        <f t="shared" si="1"/>
        <v>1</v>
      </c>
    </row>
    <row r="6" spans="1:6" x14ac:dyDescent="0.45">
      <c r="A6" s="112" t="s">
        <v>218</v>
      </c>
      <c r="B6" s="79"/>
      <c r="C6" s="112">
        <f>SUM(C2:C5)</f>
        <v>8</v>
      </c>
      <c r="D6" s="112">
        <f>SUM(D2:D5)</f>
        <v>0</v>
      </c>
      <c r="E6" s="112">
        <f t="shared" si="0"/>
        <v>8</v>
      </c>
      <c r="F6" s="113">
        <f t="shared" si="1"/>
        <v>1</v>
      </c>
    </row>
    <row r="7" spans="1:6" x14ac:dyDescent="0.45">
      <c r="A7" s="79"/>
      <c r="B7" s="79"/>
      <c r="C7" s="79"/>
      <c r="D7" s="79"/>
      <c r="E7" s="79"/>
      <c r="F7" s="102"/>
    </row>
    <row r="8" spans="1:6" x14ac:dyDescent="0.45">
      <c r="A8" s="79" t="s">
        <v>219</v>
      </c>
      <c r="B8" s="79" t="s">
        <v>220</v>
      </c>
      <c r="C8" s="79"/>
      <c r="D8" s="79">
        <v>2</v>
      </c>
      <c r="E8" s="79">
        <f t="shared" si="0"/>
        <v>2</v>
      </c>
      <c r="F8" s="102">
        <f t="shared" si="1"/>
        <v>0</v>
      </c>
    </row>
    <row r="9" spans="1:6" x14ac:dyDescent="0.45">
      <c r="A9" s="79" t="s">
        <v>221</v>
      </c>
      <c r="B9" s="79" t="s">
        <v>220</v>
      </c>
      <c r="C9" s="79"/>
      <c r="D9" s="79">
        <v>1</v>
      </c>
      <c r="E9" s="79">
        <f t="shared" si="0"/>
        <v>1</v>
      </c>
      <c r="F9" s="102">
        <f t="shared" si="1"/>
        <v>0</v>
      </c>
    </row>
    <row r="10" spans="1:6" x14ac:dyDescent="0.45">
      <c r="A10" s="79" t="s">
        <v>222</v>
      </c>
      <c r="B10" s="79" t="s">
        <v>220</v>
      </c>
      <c r="C10" s="79"/>
      <c r="D10" s="79">
        <v>1</v>
      </c>
      <c r="E10" s="79">
        <f t="shared" si="0"/>
        <v>1</v>
      </c>
      <c r="F10" s="102">
        <f t="shared" si="1"/>
        <v>0</v>
      </c>
    </row>
    <row r="11" spans="1:6" x14ac:dyDescent="0.45">
      <c r="A11" s="79" t="s">
        <v>223</v>
      </c>
      <c r="B11" s="79" t="s">
        <v>220</v>
      </c>
      <c r="C11" s="79"/>
      <c r="D11" s="79">
        <v>1</v>
      </c>
      <c r="E11" s="79">
        <f t="shared" si="0"/>
        <v>1</v>
      </c>
      <c r="F11" s="102">
        <f t="shared" si="1"/>
        <v>0</v>
      </c>
    </row>
    <row r="12" spans="1:6" x14ac:dyDescent="0.45">
      <c r="A12" s="79" t="s">
        <v>224</v>
      </c>
      <c r="B12" s="79" t="s">
        <v>220</v>
      </c>
      <c r="C12" s="79"/>
      <c r="D12" s="79">
        <v>2</v>
      </c>
      <c r="E12" s="79">
        <f t="shared" si="0"/>
        <v>2</v>
      </c>
      <c r="F12" s="102">
        <f t="shared" si="1"/>
        <v>0</v>
      </c>
    </row>
    <row r="13" spans="1:6" x14ac:dyDescent="0.45">
      <c r="A13" s="79" t="s">
        <v>225</v>
      </c>
      <c r="B13" s="79" t="s">
        <v>220</v>
      </c>
      <c r="C13" s="79"/>
      <c r="D13" s="79">
        <v>1</v>
      </c>
      <c r="E13" s="79">
        <f t="shared" si="0"/>
        <v>1</v>
      </c>
      <c r="F13" s="102">
        <f t="shared" si="1"/>
        <v>0</v>
      </c>
    </row>
    <row r="14" spans="1:6" x14ac:dyDescent="0.45">
      <c r="A14" s="79" t="s">
        <v>226</v>
      </c>
      <c r="B14" s="79" t="s">
        <v>220</v>
      </c>
      <c r="C14" s="79">
        <v>1</v>
      </c>
      <c r="D14" s="79">
        <v>1</v>
      </c>
      <c r="E14" s="79">
        <f t="shared" si="0"/>
        <v>2</v>
      </c>
      <c r="F14" s="102">
        <f t="shared" si="1"/>
        <v>0.5</v>
      </c>
    </row>
    <row r="15" spans="1:6" x14ac:dyDescent="0.45">
      <c r="A15" s="79" t="s">
        <v>227</v>
      </c>
      <c r="B15" s="79" t="s">
        <v>220</v>
      </c>
      <c r="C15" s="79"/>
      <c r="D15" s="79">
        <v>4</v>
      </c>
      <c r="E15" s="79">
        <f t="shared" si="0"/>
        <v>4</v>
      </c>
      <c r="F15" s="102">
        <f t="shared" si="1"/>
        <v>0</v>
      </c>
    </row>
    <row r="16" spans="1:6" x14ac:dyDescent="0.45">
      <c r="A16" s="79" t="s">
        <v>228</v>
      </c>
      <c r="B16" s="79" t="s">
        <v>220</v>
      </c>
      <c r="C16" s="79"/>
      <c r="D16" s="79">
        <v>2</v>
      </c>
      <c r="E16" s="79">
        <f t="shared" si="0"/>
        <v>2</v>
      </c>
      <c r="F16" s="102">
        <f t="shared" si="1"/>
        <v>0</v>
      </c>
    </row>
    <row r="17" spans="1:6" x14ac:dyDescent="0.45">
      <c r="A17" s="79" t="s">
        <v>229</v>
      </c>
      <c r="B17" s="79" t="s">
        <v>220</v>
      </c>
      <c r="C17" s="79"/>
      <c r="D17" s="79">
        <v>6</v>
      </c>
      <c r="E17" s="79">
        <v>6</v>
      </c>
      <c r="F17" s="102">
        <f t="shared" si="1"/>
        <v>0</v>
      </c>
    </row>
    <row r="18" spans="1:6" x14ac:dyDescent="0.45">
      <c r="A18" s="79" t="s">
        <v>230</v>
      </c>
      <c r="B18" s="79" t="s">
        <v>220</v>
      </c>
      <c r="C18" s="79"/>
      <c r="D18" s="79">
        <v>18</v>
      </c>
      <c r="E18" s="79">
        <f t="shared" si="0"/>
        <v>18</v>
      </c>
      <c r="F18" s="102">
        <f t="shared" si="1"/>
        <v>0</v>
      </c>
    </row>
    <row r="19" spans="1:6" x14ac:dyDescent="0.45">
      <c r="A19" s="79" t="s">
        <v>231</v>
      </c>
      <c r="B19" s="79" t="s">
        <v>220</v>
      </c>
      <c r="C19" s="79"/>
      <c r="D19" s="79">
        <v>15</v>
      </c>
      <c r="E19" s="79">
        <v>15</v>
      </c>
      <c r="F19" s="102">
        <f t="shared" si="1"/>
        <v>0</v>
      </c>
    </row>
    <row r="20" spans="1:6" x14ac:dyDescent="0.45">
      <c r="A20" s="79" t="s">
        <v>232</v>
      </c>
      <c r="B20" s="79" t="s">
        <v>220</v>
      </c>
      <c r="C20" s="79"/>
      <c r="D20" s="79">
        <v>2</v>
      </c>
      <c r="E20" s="79">
        <f t="shared" si="0"/>
        <v>2</v>
      </c>
      <c r="F20" s="102">
        <f t="shared" si="1"/>
        <v>0</v>
      </c>
    </row>
    <row r="21" spans="1:6" x14ac:dyDescent="0.45">
      <c r="A21" s="79" t="s">
        <v>233</v>
      </c>
      <c r="B21" s="79" t="s">
        <v>220</v>
      </c>
      <c r="C21" s="79">
        <v>2</v>
      </c>
      <c r="D21" s="79">
        <v>8</v>
      </c>
      <c r="E21" s="79">
        <v>10</v>
      </c>
      <c r="F21" s="102">
        <f t="shared" si="1"/>
        <v>0.2</v>
      </c>
    </row>
    <row r="22" spans="1:6" x14ac:dyDescent="0.45">
      <c r="A22" s="79" t="s">
        <v>234</v>
      </c>
      <c r="B22" s="79" t="s">
        <v>220</v>
      </c>
      <c r="C22" s="79"/>
      <c r="D22" s="79">
        <v>1</v>
      </c>
      <c r="E22" s="79">
        <f t="shared" si="0"/>
        <v>1</v>
      </c>
      <c r="F22" s="102">
        <f t="shared" si="1"/>
        <v>0</v>
      </c>
    </row>
    <row r="23" spans="1:6" x14ac:dyDescent="0.45">
      <c r="A23" s="79" t="s">
        <v>180</v>
      </c>
      <c r="B23" s="79" t="s">
        <v>220</v>
      </c>
      <c r="C23" s="79"/>
      <c r="D23" s="79">
        <v>10</v>
      </c>
      <c r="E23" s="79">
        <f t="shared" si="0"/>
        <v>10</v>
      </c>
      <c r="F23" s="102">
        <f t="shared" si="1"/>
        <v>0</v>
      </c>
    </row>
    <row r="24" spans="1:6" x14ac:dyDescent="0.45">
      <c r="A24" s="79" t="s">
        <v>235</v>
      </c>
      <c r="B24" s="79" t="s">
        <v>220</v>
      </c>
      <c r="C24" s="79"/>
      <c r="D24" s="79">
        <v>10</v>
      </c>
      <c r="E24" s="79">
        <f t="shared" si="0"/>
        <v>10</v>
      </c>
      <c r="F24" s="102">
        <f t="shared" si="1"/>
        <v>0</v>
      </c>
    </row>
    <row r="25" spans="1:6" x14ac:dyDescent="0.45">
      <c r="A25" s="79" t="s">
        <v>236</v>
      </c>
      <c r="B25" s="79" t="s">
        <v>220</v>
      </c>
      <c r="C25" s="79"/>
      <c r="D25" s="79">
        <v>6</v>
      </c>
      <c r="E25" s="79">
        <f t="shared" si="0"/>
        <v>6</v>
      </c>
      <c r="F25" s="102">
        <f t="shared" si="1"/>
        <v>0</v>
      </c>
    </row>
    <row r="26" spans="1:6" x14ac:dyDescent="0.45">
      <c r="A26" s="79" t="s">
        <v>237</v>
      </c>
      <c r="B26" s="79" t="s">
        <v>220</v>
      </c>
      <c r="C26" s="79"/>
      <c r="D26" s="79">
        <v>4</v>
      </c>
      <c r="E26" s="79">
        <f t="shared" si="0"/>
        <v>4</v>
      </c>
      <c r="F26" s="102">
        <f t="shared" si="1"/>
        <v>0</v>
      </c>
    </row>
    <row r="27" spans="1:6" x14ac:dyDescent="0.45">
      <c r="A27" s="79" t="s">
        <v>238</v>
      </c>
      <c r="B27" s="79" t="s">
        <v>220</v>
      </c>
      <c r="C27" s="79"/>
      <c r="D27" s="79">
        <v>2</v>
      </c>
      <c r="E27" s="79">
        <f t="shared" si="0"/>
        <v>2</v>
      </c>
      <c r="F27" s="102">
        <f t="shared" si="1"/>
        <v>0</v>
      </c>
    </row>
    <row r="28" spans="1:6" x14ac:dyDescent="0.45">
      <c r="A28" s="79" t="s">
        <v>239</v>
      </c>
      <c r="B28" s="79" t="s">
        <v>220</v>
      </c>
      <c r="C28" s="79"/>
      <c r="D28" s="79">
        <v>3</v>
      </c>
      <c r="E28" s="79">
        <f t="shared" si="0"/>
        <v>3</v>
      </c>
      <c r="F28" s="102">
        <f t="shared" si="1"/>
        <v>0</v>
      </c>
    </row>
    <row r="29" spans="1:6" x14ac:dyDescent="0.45">
      <c r="A29" s="112" t="s">
        <v>240</v>
      </c>
      <c r="B29" s="79"/>
      <c r="C29" s="112">
        <f>SUM(C8:C28)</f>
        <v>3</v>
      </c>
      <c r="D29" s="112">
        <f>SUM(D8:D28)</f>
        <v>100</v>
      </c>
      <c r="E29" s="112">
        <f t="shared" si="0"/>
        <v>103</v>
      </c>
      <c r="F29" s="113">
        <f t="shared" si="1"/>
        <v>2.9126213592233011E-2</v>
      </c>
    </row>
    <row r="30" spans="1:6" x14ac:dyDescent="0.45">
      <c r="A30" s="79"/>
      <c r="B30" s="79"/>
      <c r="C30" s="79"/>
      <c r="D30" s="79"/>
      <c r="E30" s="79"/>
      <c r="F30" s="102"/>
    </row>
    <row r="31" spans="1:6" x14ac:dyDescent="0.45">
      <c r="A31" s="112" t="s">
        <v>241</v>
      </c>
      <c r="B31" s="79"/>
      <c r="C31" s="79">
        <f>SUM(C6, C29)</f>
        <v>11</v>
      </c>
      <c r="D31" s="79">
        <f>SUM(D6, D29)</f>
        <v>100</v>
      </c>
      <c r="E31" s="79">
        <f>SUM(E6, E29)</f>
        <v>111</v>
      </c>
      <c r="F31" s="102">
        <f>C31/E31</f>
        <v>9.90990990990991E-2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A225-C6BB-4F41-80DD-DD90DFB3ECB5}">
  <dimension ref="A1:DH1001"/>
  <sheetViews>
    <sheetView tabSelected="1" zoomScale="70" zoomScaleNormal="70" workbookViewId="0">
      <pane ySplit="1" topLeftCell="A2" activePane="bottomLeft" state="frozen"/>
      <selection pane="bottomLeft" activeCell="G1" sqref="G1"/>
    </sheetView>
  </sheetViews>
  <sheetFormatPr defaultColWidth="13.140625" defaultRowHeight="15.9" x14ac:dyDescent="0.45"/>
  <cols>
    <col min="1" max="1" width="10.85546875" style="1" customWidth="1"/>
    <col min="2" max="2" width="15" style="16" customWidth="1"/>
    <col min="3" max="3" width="13.35546875" style="16" customWidth="1"/>
    <col min="4" max="4" width="8.92578125" style="16" customWidth="1"/>
    <col min="5" max="5" width="12" style="16" customWidth="1"/>
    <col min="6" max="6" width="11.140625" style="25" customWidth="1"/>
    <col min="7" max="7" width="20.35546875" style="24" customWidth="1"/>
    <col min="8" max="8" width="21.7109375" style="24" customWidth="1"/>
    <col min="9" max="9" width="25.5" style="24" customWidth="1"/>
    <col min="10" max="10" width="21.85546875" style="24" customWidth="1"/>
    <col min="11" max="11" width="12.5703125" style="16" customWidth="1"/>
    <col min="12" max="12" width="12.35546875" style="16" customWidth="1"/>
    <col min="13" max="13" width="12.35546875" style="180" customWidth="1"/>
    <col min="14" max="14" width="12.35546875" style="159" customWidth="1"/>
    <col min="15" max="32" width="12.35546875" style="1" customWidth="1"/>
    <col min="33" max="16384" width="13.140625" style="1"/>
  </cols>
  <sheetData>
    <row r="1" spans="1:112" s="6" customFormat="1" ht="48" customHeight="1" x14ac:dyDescent="0.45">
      <c r="A1" s="36"/>
      <c r="B1" s="37" t="s">
        <v>0</v>
      </c>
      <c r="C1" s="38" t="s">
        <v>318</v>
      </c>
      <c r="D1" s="37" t="s">
        <v>364</v>
      </c>
      <c r="E1" s="37" t="s">
        <v>365</v>
      </c>
      <c r="F1" s="38" t="s">
        <v>366</v>
      </c>
      <c r="G1" s="38" t="s">
        <v>143</v>
      </c>
      <c r="H1" s="38" t="s">
        <v>471</v>
      </c>
      <c r="I1" s="38" t="s">
        <v>142</v>
      </c>
      <c r="J1" s="38" t="s">
        <v>472</v>
      </c>
      <c r="K1" s="37" t="s">
        <v>451</v>
      </c>
      <c r="L1" s="166" t="s">
        <v>452</v>
      </c>
      <c r="M1" s="37" t="s">
        <v>453</v>
      </c>
      <c r="N1" s="175"/>
    </row>
    <row r="2" spans="1:112" ht="29.7" customHeight="1" x14ac:dyDescent="0.45">
      <c r="A2" s="39"/>
      <c r="B2" s="40"/>
      <c r="C2" s="41"/>
      <c r="D2" s="42"/>
      <c r="E2" s="42"/>
      <c r="F2" s="41"/>
      <c r="G2" s="43" t="s">
        <v>208</v>
      </c>
      <c r="H2" s="43"/>
      <c r="I2" s="44"/>
      <c r="J2" s="44"/>
      <c r="K2" s="42"/>
      <c r="L2" s="167"/>
      <c r="M2" s="42"/>
    </row>
    <row r="3" spans="1:112" s="2" customFormat="1" ht="15.75" customHeight="1" x14ac:dyDescent="0.45">
      <c r="A3" s="45"/>
      <c r="B3" s="46" t="s">
        <v>1</v>
      </c>
      <c r="C3" s="47" t="s">
        <v>227</v>
      </c>
      <c r="D3" s="46">
        <v>0</v>
      </c>
      <c r="E3" s="46">
        <v>1</v>
      </c>
      <c r="F3" s="46">
        <v>0</v>
      </c>
      <c r="G3" s="48" t="s">
        <v>139</v>
      </c>
      <c r="H3" s="49" t="s">
        <v>139</v>
      </c>
      <c r="I3" s="50" t="s">
        <v>122</v>
      </c>
      <c r="J3" s="50" t="s">
        <v>390</v>
      </c>
      <c r="K3" s="46">
        <v>0</v>
      </c>
      <c r="L3" s="168">
        <v>0</v>
      </c>
      <c r="M3" s="46">
        <v>0</v>
      </c>
      <c r="N3" s="156"/>
    </row>
    <row r="4" spans="1:112" ht="15.75" customHeight="1" x14ac:dyDescent="0.45">
      <c r="A4" s="39"/>
      <c r="B4" s="51" t="s">
        <v>2</v>
      </c>
      <c r="C4" s="52" t="s">
        <v>227</v>
      </c>
      <c r="D4" s="51">
        <v>0</v>
      </c>
      <c r="E4" s="51">
        <v>0</v>
      </c>
      <c r="F4" s="53">
        <v>0</v>
      </c>
      <c r="G4" s="54" t="s">
        <v>139</v>
      </c>
      <c r="H4" s="54" t="s">
        <v>139</v>
      </c>
      <c r="I4" s="54" t="s">
        <v>139</v>
      </c>
      <c r="J4" s="54" t="s">
        <v>139</v>
      </c>
      <c r="K4" s="51">
        <v>0</v>
      </c>
      <c r="L4" s="169">
        <v>0</v>
      </c>
      <c r="M4" s="51">
        <v>0</v>
      </c>
      <c r="N4" s="156"/>
    </row>
    <row r="5" spans="1:112" s="2" customFormat="1" ht="15.75" customHeight="1" x14ac:dyDescent="0.45">
      <c r="A5" s="45"/>
      <c r="B5" s="46" t="s">
        <v>62</v>
      </c>
      <c r="C5" s="46" t="s">
        <v>341</v>
      </c>
      <c r="D5" s="46">
        <v>1</v>
      </c>
      <c r="E5" s="46">
        <v>0</v>
      </c>
      <c r="F5" s="46">
        <v>1</v>
      </c>
      <c r="G5" s="50" t="s">
        <v>123</v>
      </c>
      <c r="H5" s="50" t="s">
        <v>391</v>
      </c>
      <c r="I5" s="55" t="s">
        <v>139</v>
      </c>
      <c r="J5" s="55" t="s">
        <v>139</v>
      </c>
      <c r="K5" s="46">
        <v>0</v>
      </c>
      <c r="L5" s="168">
        <v>1</v>
      </c>
      <c r="M5" s="46">
        <v>0</v>
      </c>
      <c r="N5" s="156"/>
    </row>
    <row r="6" spans="1:112" s="2" customFormat="1" ht="31.75" customHeight="1" x14ac:dyDescent="0.45">
      <c r="A6" s="45"/>
      <c r="B6" s="46" t="s">
        <v>3</v>
      </c>
      <c r="C6" s="56" t="s">
        <v>288</v>
      </c>
      <c r="D6" s="46">
        <v>1</v>
      </c>
      <c r="E6" s="46">
        <v>0</v>
      </c>
      <c r="F6" s="46">
        <v>1</v>
      </c>
      <c r="G6" s="57" t="s">
        <v>205</v>
      </c>
      <c r="H6" s="57" t="s">
        <v>392</v>
      </c>
      <c r="I6" s="50" t="s">
        <v>393</v>
      </c>
      <c r="J6" s="50" t="s">
        <v>394</v>
      </c>
      <c r="K6" s="46">
        <v>1</v>
      </c>
      <c r="L6" s="168">
        <v>1</v>
      </c>
      <c r="M6" s="46">
        <v>0</v>
      </c>
      <c r="N6" s="156"/>
    </row>
    <row r="7" spans="1:112" s="2" customFormat="1" ht="33.9" customHeight="1" x14ac:dyDescent="0.45">
      <c r="A7" s="45"/>
      <c r="B7" s="46" t="s">
        <v>64</v>
      </c>
      <c r="C7" s="56" t="s">
        <v>222</v>
      </c>
      <c r="D7" s="46">
        <v>1</v>
      </c>
      <c r="E7" s="46">
        <v>1</v>
      </c>
      <c r="F7" s="46">
        <v>0</v>
      </c>
      <c r="G7" s="55" t="s">
        <v>170</v>
      </c>
      <c r="H7" s="55" t="s">
        <v>416</v>
      </c>
      <c r="I7" s="55" t="s">
        <v>139</v>
      </c>
      <c r="J7" s="55" t="s">
        <v>139</v>
      </c>
      <c r="K7" s="46">
        <v>0</v>
      </c>
      <c r="L7" s="168">
        <v>1</v>
      </c>
      <c r="M7" s="46">
        <v>1</v>
      </c>
      <c r="N7" s="156"/>
    </row>
    <row r="8" spans="1:112" ht="15.75" customHeight="1" x14ac:dyDescent="0.45">
      <c r="A8" s="39"/>
      <c r="B8" s="51" t="s">
        <v>4</v>
      </c>
      <c r="C8" s="58" t="s">
        <v>231</v>
      </c>
      <c r="D8" s="51">
        <v>0</v>
      </c>
      <c r="E8" s="51">
        <v>0</v>
      </c>
      <c r="F8" s="53">
        <v>0</v>
      </c>
      <c r="G8" s="59" t="s">
        <v>139</v>
      </c>
      <c r="H8" s="59" t="s">
        <v>139</v>
      </c>
      <c r="I8" s="59" t="s">
        <v>139</v>
      </c>
      <c r="J8" s="59" t="s">
        <v>139</v>
      </c>
      <c r="K8" s="51">
        <v>0</v>
      </c>
      <c r="L8" s="169">
        <v>0</v>
      </c>
      <c r="M8" s="51">
        <v>0</v>
      </c>
      <c r="N8" s="156"/>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row>
    <row r="9" spans="1:112" ht="15.75" customHeight="1" x14ac:dyDescent="0.45">
      <c r="A9" s="39"/>
      <c r="B9" s="51" t="s">
        <v>5</v>
      </c>
      <c r="C9" s="52" t="s">
        <v>231</v>
      </c>
      <c r="D9" s="51">
        <v>0</v>
      </c>
      <c r="E9" s="51">
        <v>0</v>
      </c>
      <c r="F9" s="53">
        <v>0</v>
      </c>
      <c r="G9" s="54" t="s">
        <v>139</v>
      </c>
      <c r="H9" s="59" t="s">
        <v>139</v>
      </c>
      <c r="I9" s="54" t="s">
        <v>139</v>
      </c>
      <c r="J9" s="54" t="s">
        <v>139</v>
      </c>
      <c r="K9" s="51">
        <v>0</v>
      </c>
      <c r="L9" s="169">
        <v>0</v>
      </c>
      <c r="M9" s="51">
        <v>0</v>
      </c>
      <c r="N9" s="156"/>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row>
    <row r="10" spans="1:112" ht="15.75" customHeight="1" x14ac:dyDescent="0.45">
      <c r="A10" s="39"/>
      <c r="B10" s="51" t="s">
        <v>6</v>
      </c>
      <c r="C10" s="60" t="s">
        <v>291</v>
      </c>
      <c r="D10" s="51">
        <v>0</v>
      </c>
      <c r="E10" s="51">
        <v>0</v>
      </c>
      <c r="F10" s="53">
        <v>0</v>
      </c>
      <c r="G10" s="54" t="s">
        <v>139</v>
      </c>
      <c r="H10" s="59" t="s">
        <v>139</v>
      </c>
      <c r="I10" s="61" t="s">
        <v>127</v>
      </c>
      <c r="J10" s="61" t="s">
        <v>395</v>
      </c>
      <c r="K10" s="51">
        <v>0</v>
      </c>
      <c r="L10" s="169">
        <v>0</v>
      </c>
      <c r="M10" s="51">
        <v>0</v>
      </c>
      <c r="N10" s="156"/>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pans="1:112" ht="15.75" customHeight="1" x14ac:dyDescent="0.45">
      <c r="A11" s="39"/>
      <c r="B11" s="51" t="s">
        <v>7</v>
      </c>
      <c r="C11" s="51" t="s">
        <v>266</v>
      </c>
      <c r="D11" s="51">
        <v>0</v>
      </c>
      <c r="E11" s="51">
        <v>0</v>
      </c>
      <c r="F11" s="53">
        <v>0</v>
      </c>
      <c r="G11" s="54" t="s">
        <v>139</v>
      </c>
      <c r="H11" s="59" t="s">
        <v>139</v>
      </c>
      <c r="I11" s="54" t="s">
        <v>139</v>
      </c>
      <c r="J11" s="54" t="s">
        <v>139</v>
      </c>
      <c r="K11" s="51">
        <v>0</v>
      </c>
      <c r="L11" s="169">
        <v>0</v>
      </c>
      <c r="M11" s="51">
        <v>0</v>
      </c>
      <c r="N11" s="156"/>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pans="1:112" ht="15.75" customHeight="1" x14ac:dyDescent="0.45">
      <c r="A12" s="39"/>
      <c r="B12" s="51" t="s">
        <v>8</v>
      </c>
      <c r="C12" s="62" t="s">
        <v>326</v>
      </c>
      <c r="D12" s="63">
        <v>0</v>
      </c>
      <c r="E12" s="51">
        <v>0</v>
      </c>
      <c r="F12" s="53">
        <v>0</v>
      </c>
      <c r="G12" s="54" t="s">
        <v>139</v>
      </c>
      <c r="H12" s="59" t="s">
        <v>139</v>
      </c>
      <c r="I12" s="54" t="s">
        <v>139</v>
      </c>
      <c r="J12" s="54" t="s">
        <v>139</v>
      </c>
      <c r="K12" s="51">
        <v>0</v>
      </c>
      <c r="L12" s="169">
        <v>0</v>
      </c>
      <c r="M12" s="51">
        <v>0</v>
      </c>
      <c r="N12" s="156"/>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pans="1:112" s="2" customFormat="1" ht="67" customHeight="1" x14ac:dyDescent="0.45">
      <c r="A13" s="45"/>
      <c r="B13" s="46" t="s">
        <v>66</v>
      </c>
      <c r="C13" s="47" t="s">
        <v>219</v>
      </c>
      <c r="D13" s="46">
        <v>1</v>
      </c>
      <c r="E13" s="46">
        <v>0</v>
      </c>
      <c r="F13" s="46">
        <v>1</v>
      </c>
      <c r="G13" s="55" t="s">
        <v>171</v>
      </c>
      <c r="H13" s="55" t="s">
        <v>415</v>
      </c>
      <c r="I13" s="55" t="s">
        <v>396</v>
      </c>
      <c r="J13" s="55" t="s">
        <v>414</v>
      </c>
      <c r="K13" s="46">
        <v>1</v>
      </c>
      <c r="L13" s="168">
        <v>1</v>
      </c>
      <c r="M13" s="46">
        <v>1</v>
      </c>
      <c r="N13" s="156"/>
    </row>
    <row r="14" spans="1:112" ht="15.75" customHeight="1" x14ac:dyDescent="0.45">
      <c r="A14" s="39"/>
      <c r="B14" s="51" t="s">
        <v>9</v>
      </c>
      <c r="C14" s="51" t="s">
        <v>266</v>
      </c>
      <c r="D14" s="51">
        <v>0</v>
      </c>
      <c r="E14" s="51">
        <v>0</v>
      </c>
      <c r="F14" s="53">
        <v>0</v>
      </c>
      <c r="G14" s="54" t="s">
        <v>139</v>
      </c>
      <c r="H14" s="54" t="s">
        <v>139</v>
      </c>
      <c r="I14" s="54" t="s">
        <v>139</v>
      </c>
      <c r="J14" s="54" t="s">
        <v>139</v>
      </c>
      <c r="K14" s="51">
        <v>0</v>
      </c>
      <c r="L14" s="169">
        <v>0</v>
      </c>
      <c r="M14" s="51">
        <v>0</v>
      </c>
      <c r="N14" s="156"/>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row>
    <row r="15" spans="1:112" ht="15.75" customHeight="1" x14ac:dyDescent="0.45">
      <c r="A15" s="39"/>
      <c r="B15" s="51" t="s">
        <v>10</v>
      </c>
      <c r="C15" s="51" t="s">
        <v>235</v>
      </c>
      <c r="D15" s="51">
        <v>0</v>
      </c>
      <c r="E15" s="51">
        <v>0</v>
      </c>
      <c r="F15" s="53">
        <v>0</v>
      </c>
      <c r="G15" s="54" t="s">
        <v>139</v>
      </c>
      <c r="H15" s="54" t="s">
        <v>139</v>
      </c>
      <c r="I15" s="64" t="s">
        <v>181</v>
      </c>
      <c r="J15" s="64" t="s">
        <v>181</v>
      </c>
      <c r="K15" s="51">
        <v>0</v>
      </c>
      <c r="L15" s="169">
        <v>0</v>
      </c>
      <c r="M15" s="51">
        <v>0</v>
      </c>
      <c r="N15" s="156"/>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row>
    <row r="16" spans="1:112" ht="15.75" customHeight="1" x14ac:dyDescent="0.45">
      <c r="A16" s="39"/>
      <c r="B16" s="51" t="s">
        <v>67</v>
      </c>
      <c r="C16" s="60" t="s">
        <v>222</v>
      </c>
      <c r="D16" s="51">
        <v>0</v>
      </c>
      <c r="E16" s="51">
        <v>0</v>
      </c>
      <c r="F16" s="53">
        <v>0</v>
      </c>
      <c r="G16" s="54" t="s">
        <v>139</v>
      </c>
      <c r="H16" s="54" t="s">
        <v>139</v>
      </c>
      <c r="I16" s="54" t="s">
        <v>139</v>
      </c>
      <c r="J16" s="54" t="s">
        <v>139</v>
      </c>
      <c r="K16" s="51">
        <v>0</v>
      </c>
      <c r="L16" s="169">
        <v>0</v>
      </c>
      <c r="M16" s="51">
        <v>0</v>
      </c>
      <c r="N16" s="156"/>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row>
    <row r="17" spans="1:112" ht="15.75" customHeight="1" x14ac:dyDescent="0.45">
      <c r="A17" s="39"/>
      <c r="B17" s="51" t="s">
        <v>11</v>
      </c>
      <c r="C17" s="52" t="s">
        <v>230</v>
      </c>
      <c r="D17" s="51">
        <v>0</v>
      </c>
      <c r="E17" s="51">
        <v>0</v>
      </c>
      <c r="F17" s="53">
        <v>0</v>
      </c>
      <c r="G17" s="54" t="s">
        <v>139</v>
      </c>
      <c r="H17" s="54" t="s">
        <v>139</v>
      </c>
      <c r="I17" s="54" t="s">
        <v>139</v>
      </c>
      <c r="J17" s="54" t="s">
        <v>139</v>
      </c>
      <c r="K17" s="51">
        <v>0</v>
      </c>
      <c r="L17" s="169">
        <v>0</v>
      </c>
      <c r="M17" s="51">
        <v>0</v>
      </c>
      <c r="N17" s="156"/>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row>
    <row r="18" spans="1:112" ht="15.75" customHeight="1" x14ac:dyDescent="0.45">
      <c r="A18" s="39"/>
      <c r="B18" s="51" t="s">
        <v>12</v>
      </c>
      <c r="C18" s="51" t="s">
        <v>266</v>
      </c>
      <c r="D18" s="51">
        <v>0</v>
      </c>
      <c r="E18" s="51">
        <v>0</v>
      </c>
      <c r="F18" s="53">
        <v>0</v>
      </c>
      <c r="G18" s="54" t="s">
        <v>139</v>
      </c>
      <c r="H18" s="54" t="s">
        <v>139</v>
      </c>
      <c r="I18" s="54" t="s">
        <v>139</v>
      </c>
      <c r="J18" s="54" t="s">
        <v>139</v>
      </c>
      <c r="K18" s="51">
        <v>0</v>
      </c>
      <c r="L18" s="169">
        <v>0</v>
      </c>
      <c r="M18" s="51">
        <v>0</v>
      </c>
      <c r="N18" s="156"/>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row>
    <row r="19" spans="1:112" ht="15.75" customHeight="1" x14ac:dyDescent="0.45">
      <c r="A19" s="39"/>
      <c r="B19" s="51" t="s">
        <v>13</v>
      </c>
      <c r="C19" s="51" t="s">
        <v>266</v>
      </c>
      <c r="D19" s="51">
        <v>0</v>
      </c>
      <c r="E19" s="51">
        <v>0</v>
      </c>
      <c r="F19" s="53">
        <v>0</v>
      </c>
      <c r="G19" s="54" t="s">
        <v>139</v>
      </c>
      <c r="H19" s="54" t="s">
        <v>139</v>
      </c>
      <c r="I19" s="54" t="s">
        <v>139</v>
      </c>
      <c r="J19" s="54" t="s">
        <v>139</v>
      </c>
      <c r="K19" s="51">
        <v>0</v>
      </c>
      <c r="L19" s="169">
        <v>0</v>
      </c>
      <c r="M19" s="51">
        <v>0</v>
      </c>
      <c r="N19" s="156"/>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row>
    <row r="20" spans="1:112" s="2" customFormat="1" ht="15.75" customHeight="1" x14ac:dyDescent="0.45">
      <c r="A20" s="45"/>
      <c r="B20" s="46" t="s">
        <v>68</v>
      </c>
      <c r="C20" s="56" t="s">
        <v>273</v>
      </c>
      <c r="D20" s="46">
        <v>1</v>
      </c>
      <c r="E20" s="46">
        <v>1</v>
      </c>
      <c r="F20" s="46">
        <v>0</v>
      </c>
      <c r="G20" s="57" t="s">
        <v>182</v>
      </c>
      <c r="H20" s="57" t="s">
        <v>182</v>
      </c>
      <c r="I20" s="57" t="s">
        <v>183</v>
      </c>
      <c r="J20" s="57" t="s">
        <v>183</v>
      </c>
      <c r="K20" s="46">
        <v>1</v>
      </c>
      <c r="L20" s="168">
        <v>0</v>
      </c>
      <c r="M20" s="46">
        <v>0</v>
      </c>
      <c r="N20" s="156"/>
    </row>
    <row r="21" spans="1:112" ht="15.75" customHeight="1" x14ac:dyDescent="0.45">
      <c r="A21" s="39"/>
      <c r="B21" s="51" t="s">
        <v>14</v>
      </c>
      <c r="C21" s="51" t="s">
        <v>266</v>
      </c>
      <c r="D21" s="51">
        <v>0</v>
      </c>
      <c r="E21" s="51">
        <v>0</v>
      </c>
      <c r="F21" s="53">
        <v>0</v>
      </c>
      <c r="G21" s="54" t="s">
        <v>139</v>
      </c>
      <c r="H21" s="54" t="s">
        <v>139</v>
      </c>
      <c r="I21" s="61" t="s">
        <v>398</v>
      </c>
      <c r="J21" s="61" t="s">
        <v>397</v>
      </c>
      <c r="K21" s="51">
        <v>0</v>
      </c>
      <c r="L21" s="169">
        <v>0</v>
      </c>
      <c r="M21" s="51">
        <v>0</v>
      </c>
      <c r="N21" s="156"/>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row>
    <row r="22" spans="1:112" ht="15.75" customHeight="1" x14ac:dyDescent="0.45">
      <c r="A22" s="39"/>
      <c r="B22" s="51" t="s">
        <v>15</v>
      </c>
      <c r="C22" s="60" t="s">
        <v>326</v>
      </c>
      <c r="D22" s="51">
        <v>0</v>
      </c>
      <c r="E22" s="51">
        <v>0</v>
      </c>
      <c r="F22" s="53">
        <v>0</v>
      </c>
      <c r="G22" s="54" t="s">
        <v>139</v>
      </c>
      <c r="H22" s="54" t="s">
        <v>139</v>
      </c>
      <c r="I22" s="54" t="s">
        <v>342</v>
      </c>
      <c r="J22" s="54" t="s">
        <v>413</v>
      </c>
      <c r="K22" s="51">
        <v>0</v>
      </c>
      <c r="L22" s="169">
        <v>0</v>
      </c>
      <c r="M22" s="51">
        <v>0</v>
      </c>
      <c r="N22" s="156"/>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row>
    <row r="23" spans="1:112" ht="15.75" customHeight="1" x14ac:dyDescent="0.45">
      <c r="A23" s="39"/>
      <c r="B23" s="51" t="s">
        <v>16</v>
      </c>
      <c r="C23" s="51" t="s">
        <v>266</v>
      </c>
      <c r="D23" s="51">
        <v>0</v>
      </c>
      <c r="E23" s="51">
        <v>0</v>
      </c>
      <c r="F23" s="53">
        <v>0</v>
      </c>
      <c r="G23" s="54" t="s">
        <v>139</v>
      </c>
      <c r="H23" s="54" t="s">
        <v>139</v>
      </c>
      <c r="I23" s="54" t="s">
        <v>139</v>
      </c>
      <c r="J23" s="54" t="s">
        <v>139</v>
      </c>
      <c r="K23" s="51">
        <v>0</v>
      </c>
      <c r="L23" s="169">
        <v>0</v>
      </c>
      <c r="M23" s="51">
        <v>0</v>
      </c>
      <c r="N23" s="156"/>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row>
    <row r="24" spans="1:112" s="2" customFormat="1" ht="15.75" customHeight="1" x14ac:dyDescent="0.45">
      <c r="A24" s="45"/>
      <c r="B24" s="46" t="s">
        <v>17</v>
      </c>
      <c r="C24" s="56" t="s">
        <v>293</v>
      </c>
      <c r="D24" s="46">
        <v>1</v>
      </c>
      <c r="E24" s="46">
        <v>1</v>
      </c>
      <c r="F24" s="46">
        <v>0</v>
      </c>
      <c r="G24" s="57" t="s">
        <v>124</v>
      </c>
      <c r="H24" s="57" t="s">
        <v>399</v>
      </c>
      <c r="I24" s="65" t="s">
        <v>184</v>
      </c>
      <c r="J24" s="65" t="s">
        <v>400</v>
      </c>
      <c r="K24" s="46">
        <v>1</v>
      </c>
      <c r="L24" s="168">
        <v>0</v>
      </c>
      <c r="M24" s="46">
        <v>0</v>
      </c>
      <c r="N24" s="156"/>
    </row>
    <row r="25" spans="1:112" ht="15.75" customHeight="1" x14ac:dyDescent="0.45">
      <c r="A25" s="39"/>
      <c r="B25" s="51" t="s">
        <v>18</v>
      </c>
      <c r="C25" s="60" t="s">
        <v>276</v>
      </c>
      <c r="D25" s="51">
        <v>0</v>
      </c>
      <c r="E25" s="51">
        <v>0</v>
      </c>
      <c r="F25" s="53">
        <v>0</v>
      </c>
      <c r="G25" s="54" t="s">
        <v>139</v>
      </c>
      <c r="H25" s="54" t="s">
        <v>139</v>
      </c>
      <c r="I25" s="54" t="s">
        <v>139</v>
      </c>
      <c r="J25" s="54" t="s">
        <v>139</v>
      </c>
      <c r="K25" s="51">
        <v>0</v>
      </c>
      <c r="L25" s="169">
        <v>0</v>
      </c>
      <c r="M25" s="51">
        <v>0</v>
      </c>
      <c r="N25" s="156"/>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row>
    <row r="26" spans="1:112" s="2" customFormat="1" ht="15.75" customHeight="1" x14ac:dyDescent="0.45">
      <c r="A26" s="45"/>
      <c r="B26" s="46" t="s">
        <v>21</v>
      </c>
      <c r="C26" s="66" t="s">
        <v>266</v>
      </c>
      <c r="D26" s="46">
        <v>1</v>
      </c>
      <c r="E26" s="46">
        <v>1</v>
      </c>
      <c r="F26" s="46">
        <v>0</v>
      </c>
      <c r="G26" s="55" t="s">
        <v>119</v>
      </c>
      <c r="H26" s="55" t="s">
        <v>119</v>
      </c>
      <c r="I26" s="50" t="s">
        <v>115</v>
      </c>
      <c r="J26" s="50" t="s">
        <v>115</v>
      </c>
      <c r="K26" s="46">
        <v>1</v>
      </c>
      <c r="L26" s="168">
        <v>0</v>
      </c>
      <c r="M26" s="46">
        <v>0</v>
      </c>
      <c r="N26" s="156"/>
    </row>
    <row r="27" spans="1:112" ht="15.75" customHeight="1" x14ac:dyDescent="0.45">
      <c r="A27" s="39"/>
      <c r="B27" s="51" t="s">
        <v>69</v>
      </c>
      <c r="C27" s="60" t="s">
        <v>291</v>
      </c>
      <c r="D27" s="51">
        <v>0</v>
      </c>
      <c r="E27" s="51">
        <v>0</v>
      </c>
      <c r="F27" s="53">
        <v>0</v>
      </c>
      <c r="G27" s="54" t="s">
        <v>139</v>
      </c>
      <c r="H27" s="54" t="s">
        <v>139</v>
      </c>
      <c r="I27" s="54" t="s">
        <v>139</v>
      </c>
      <c r="J27" s="54" t="s">
        <v>139</v>
      </c>
      <c r="K27" s="51">
        <v>0</v>
      </c>
      <c r="L27" s="169">
        <v>0</v>
      </c>
      <c r="M27" s="51">
        <v>0</v>
      </c>
      <c r="N27" s="156"/>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row>
    <row r="28" spans="1:112" ht="15.75" customHeight="1" x14ac:dyDescent="0.45">
      <c r="A28" s="39"/>
      <c r="B28" s="51" t="s">
        <v>22</v>
      </c>
      <c r="C28" s="52" t="s">
        <v>219</v>
      </c>
      <c r="D28" s="51">
        <v>0</v>
      </c>
      <c r="E28" s="51">
        <v>0</v>
      </c>
      <c r="F28" s="53">
        <v>0</v>
      </c>
      <c r="G28" s="54" t="s">
        <v>139</v>
      </c>
      <c r="H28" s="54" t="s">
        <v>139</v>
      </c>
      <c r="I28" s="54" t="s">
        <v>139</v>
      </c>
      <c r="J28" s="54" t="s">
        <v>139</v>
      </c>
      <c r="K28" s="51">
        <v>0</v>
      </c>
      <c r="L28" s="169">
        <v>0</v>
      </c>
      <c r="M28" s="51">
        <v>0</v>
      </c>
      <c r="N28" s="156"/>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row>
    <row r="29" spans="1:112" ht="15.75" customHeight="1" x14ac:dyDescent="0.45">
      <c r="A29" s="39"/>
      <c r="B29" s="51" t="s">
        <v>26</v>
      </c>
      <c r="C29" s="51" t="s">
        <v>341</v>
      </c>
      <c r="D29" s="51">
        <v>0</v>
      </c>
      <c r="E29" s="51">
        <v>0</v>
      </c>
      <c r="F29" s="53">
        <v>0</v>
      </c>
      <c r="G29" s="54" t="s">
        <v>139</v>
      </c>
      <c r="H29" s="54" t="s">
        <v>139</v>
      </c>
      <c r="I29" s="54" t="s">
        <v>139</v>
      </c>
      <c r="J29" s="54" t="s">
        <v>139</v>
      </c>
      <c r="K29" s="51">
        <v>0</v>
      </c>
      <c r="L29" s="169">
        <v>0</v>
      </c>
      <c r="M29" s="51">
        <v>0</v>
      </c>
      <c r="N29" s="156"/>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row>
    <row r="30" spans="1:112" ht="15.75" customHeight="1" x14ac:dyDescent="0.45">
      <c r="A30" s="39"/>
      <c r="B30" s="51" t="s">
        <v>27</v>
      </c>
      <c r="C30" s="52" t="s">
        <v>224</v>
      </c>
      <c r="D30" s="51">
        <v>0</v>
      </c>
      <c r="E30" s="51">
        <v>0</v>
      </c>
      <c r="F30" s="53">
        <v>0</v>
      </c>
      <c r="G30" s="54" t="s">
        <v>139</v>
      </c>
      <c r="H30" s="54" t="s">
        <v>139</v>
      </c>
      <c r="I30" s="54" t="s">
        <v>139</v>
      </c>
      <c r="J30" s="54" t="s">
        <v>139</v>
      </c>
      <c r="K30" s="51">
        <v>0</v>
      </c>
      <c r="L30" s="169">
        <v>0</v>
      </c>
      <c r="M30" s="51">
        <v>0</v>
      </c>
      <c r="N30" s="156"/>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row>
    <row r="31" spans="1:112" s="2" customFormat="1" ht="31.95" customHeight="1" x14ac:dyDescent="0.45">
      <c r="A31" s="45"/>
      <c r="B31" s="46" t="s">
        <v>28</v>
      </c>
      <c r="C31" s="56" t="s">
        <v>222</v>
      </c>
      <c r="D31" s="46">
        <v>0</v>
      </c>
      <c r="E31" s="46">
        <v>1</v>
      </c>
      <c r="F31" s="46">
        <v>0</v>
      </c>
      <c r="G31" s="50" t="s">
        <v>120</v>
      </c>
      <c r="H31" s="50" t="s">
        <v>120</v>
      </c>
      <c r="I31" s="50" t="s">
        <v>185</v>
      </c>
      <c r="J31" s="50" t="s">
        <v>185</v>
      </c>
      <c r="K31" s="46">
        <v>1</v>
      </c>
      <c r="L31" s="168">
        <v>0</v>
      </c>
      <c r="M31" s="46">
        <v>1</v>
      </c>
      <c r="N31" s="156"/>
    </row>
    <row r="32" spans="1:112" ht="15.75" customHeight="1" x14ac:dyDescent="0.45">
      <c r="A32" s="39"/>
      <c r="B32" s="51" t="s">
        <v>31</v>
      </c>
      <c r="C32" s="51" t="s">
        <v>341</v>
      </c>
      <c r="D32" s="51">
        <v>0</v>
      </c>
      <c r="E32" s="51">
        <v>0</v>
      </c>
      <c r="F32" s="53">
        <v>0</v>
      </c>
      <c r="G32" s="54" t="s">
        <v>139</v>
      </c>
      <c r="H32" s="54" t="s">
        <v>139</v>
      </c>
      <c r="I32" s="54" t="s">
        <v>139</v>
      </c>
      <c r="J32" s="54" t="s">
        <v>139</v>
      </c>
      <c r="K32" s="51">
        <v>0</v>
      </c>
      <c r="L32" s="169">
        <v>0</v>
      </c>
      <c r="M32" s="51">
        <v>0</v>
      </c>
      <c r="N32" s="156"/>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row>
    <row r="33" spans="1:112" ht="15.75" customHeight="1" x14ac:dyDescent="0.45">
      <c r="A33" s="39"/>
      <c r="B33" s="51" t="s">
        <v>32</v>
      </c>
      <c r="C33" s="51" t="s">
        <v>341</v>
      </c>
      <c r="D33" s="51">
        <v>0</v>
      </c>
      <c r="E33" s="51">
        <v>0</v>
      </c>
      <c r="F33" s="53">
        <v>0</v>
      </c>
      <c r="G33" s="54" t="s">
        <v>139</v>
      </c>
      <c r="H33" s="54" t="s">
        <v>139</v>
      </c>
      <c r="I33" s="54" t="s">
        <v>139</v>
      </c>
      <c r="J33" s="54" t="s">
        <v>139</v>
      </c>
      <c r="K33" s="51">
        <v>0</v>
      </c>
      <c r="L33" s="169">
        <v>0</v>
      </c>
      <c r="M33" s="51">
        <v>0</v>
      </c>
      <c r="N33" s="156"/>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row>
    <row r="34" spans="1:112" s="2" customFormat="1" ht="15.75" customHeight="1" x14ac:dyDescent="0.45">
      <c r="A34" s="45"/>
      <c r="B34" s="46" t="s">
        <v>35</v>
      </c>
      <c r="C34" s="56" t="s">
        <v>294</v>
      </c>
      <c r="D34" s="46">
        <v>1</v>
      </c>
      <c r="E34" s="46">
        <v>1</v>
      </c>
      <c r="F34" s="46">
        <v>0</v>
      </c>
      <c r="G34" s="50" t="s">
        <v>125</v>
      </c>
      <c r="H34" s="50" t="s">
        <v>401</v>
      </c>
      <c r="I34" s="55" t="s">
        <v>139</v>
      </c>
      <c r="J34" s="55" t="s">
        <v>139</v>
      </c>
      <c r="K34" s="46">
        <v>0</v>
      </c>
      <c r="L34" s="168">
        <v>1</v>
      </c>
      <c r="M34" s="46">
        <v>0</v>
      </c>
      <c r="N34" s="156"/>
    </row>
    <row r="35" spans="1:112" s="152" customFormat="1" ht="98.7" customHeight="1" x14ac:dyDescent="0.45">
      <c r="A35" s="67"/>
      <c r="B35" s="55" t="s">
        <v>36</v>
      </c>
      <c r="C35" s="57" t="s">
        <v>276</v>
      </c>
      <c r="D35" s="55">
        <v>1</v>
      </c>
      <c r="E35" s="55">
        <v>1</v>
      </c>
      <c r="F35" s="55">
        <v>1</v>
      </c>
      <c r="G35" s="55" t="s">
        <v>172</v>
      </c>
      <c r="H35" s="55" t="s">
        <v>409</v>
      </c>
      <c r="I35" s="50" t="s">
        <v>402</v>
      </c>
      <c r="J35" s="50" t="s">
        <v>403</v>
      </c>
      <c r="K35" s="55">
        <v>1</v>
      </c>
      <c r="L35" s="170">
        <v>1</v>
      </c>
      <c r="M35" s="55">
        <v>1</v>
      </c>
      <c r="N35" s="176"/>
    </row>
    <row r="36" spans="1:112" s="2" customFormat="1" ht="37.4" customHeight="1" x14ac:dyDescent="0.45">
      <c r="A36" s="45"/>
      <c r="B36" s="46" t="s">
        <v>37</v>
      </c>
      <c r="C36" s="56" t="s">
        <v>343</v>
      </c>
      <c r="D36" s="46">
        <v>1</v>
      </c>
      <c r="E36" s="46">
        <v>1</v>
      </c>
      <c r="F36" s="46">
        <v>1</v>
      </c>
      <c r="G36" s="55" t="s">
        <v>173</v>
      </c>
      <c r="H36" s="55" t="s">
        <v>412</v>
      </c>
      <c r="I36" s="55" t="s">
        <v>193</v>
      </c>
      <c r="J36" s="55" t="s">
        <v>410</v>
      </c>
      <c r="K36" s="46">
        <v>1</v>
      </c>
      <c r="L36" s="168">
        <v>1</v>
      </c>
      <c r="M36" s="46">
        <v>0</v>
      </c>
      <c r="N36" s="156"/>
    </row>
    <row r="37" spans="1:112" ht="15.75" customHeight="1" x14ac:dyDescent="0.45">
      <c r="A37" s="39"/>
      <c r="B37" s="51" t="s">
        <v>38</v>
      </c>
      <c r="C37" s="60" t="s">
        <v>344</v>
      </c>
      <c r="D37" s="51">
        <v>0</v>
      </c>
      <c r="E37" s="51">
        <v>0</v>
      </c>
      <c r="F37" s="53">
        <v>0</v>
      </c>
      <c r="G37" s="54" t="s">
        <v>139</v>
      </c>
      <c r="H37" s="54" t="s">
        <v>139</v>
      </c>
      <c r="I37" s="54" t="s">
        <v>139</v>
      </c>
      <c r="J37" s="54" t="s">
        <v>139</v>
      </c>
      <c r="K37" s="51">
        <v>0</v>
      </c>
      <c r="L37" s="169">
        <v>0</v>
      </c>
      <c r="M37" s="51">
        <v>0</v>
      </c>
      <c r="N37" s="156"/>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row>
    <row r="38" spans="1:112" s="2" customFormat="1" ht="15.75" customHeight="1" x14ac:dyDescent="0.45">
      <c r="A38" s="45"/>
      <c r="B38" s="46" t="s">
        <v>39</v>
      </c>
      <c r="C38" s="47" t="s">
        <v>233</v>
      </c>
      <c r="D38" s="46">
        <v>1</v>
      </c>
      <c r="E38" s="46">
        <v>0</v>
      </c>
      <c r="F38" s="46">
        <v>1</v>
      </c>
      <c r="G38" s="57" t="s">
        <v>126</v>
      </c>
      <c r="H38" s="57" t="s">
        <v>404</v>
      </c>
      <c r="I38" s="50" t="s">
        <v>406</v>
      </c>
      <c r="J38" s="50" t="s">
        <v>406</v>
      </c>
      <c r="K38" s="46">
        <v>1</v>
      </c>
      <c r="L38" s="168">
        <v>0</v>
      </c>
      <c r="M38" s="46">
        <v>1</v>
      </c>
      <c r="N38" s="156"/>
    </row>
    <row r="39" spans="1:112" s="2" customFormat="1" ht="82.3" customHeight="1" x14ac:dyDescent="0.45">
      <c r="A39" s="45"/>
      <c r="B39" s="46" t="s">
        <v>81</v>
      </c>
      <c r="C39" s="46" t="s">
        <v>235</v>
      </c>
      <c r="D39" s="46">
        <v>1</v>
      </c>
      <c r="E39" s="46">
        <v>1</v>
      </c>
      <c r="F39" s="46">
        <v>0</v>
      </c>
      <c r="G39" s="55" t="s">
        <v>407</v>
      </c>
      <c r="H39" s="55" t="s">
        <v>408</v>
      </c>
      <c r="I39" s="55" t="s">
        <v>194</v>
      </c>
      <c r="J39" s="55" t="s">
        <v>411</v>
      </c>
      <c r="K39" s="46"/>
      <c r="L39" s="168">
        <v>1</v>
      </c>
      <c r="M39" s="46">
        <v>1</v>
      </c>
      <c r="N39" s="156"/>
    </row>
    <row r="40" spans="1:112" s="2" customFormat="1" ht="15.75" customHeight="1" x14ac:dyDescent="0.45">
      <c r="A40" s="45"/>
      <c r="B40" s="46" t="s">
        <v>40</v>
      </c>
      <c r="C40" s="47" t="s">
        <v>180</v>
      </c>
      <c r="D40" s="46">
        <v>1</v>
      </c>
      <c r="E40" s="46">
        <v>1</v>
      </c>
      <c r="F40" s="46">
        <v>0</v>
      </c>
      <c r="G40" s="65" t="s">
        <v>127</v>
      </c>
      <c r="H40" s="65" t="s">
        <v>405</v>
      </c>
      <c r="I40" s="55" t="s">
        <v>139</v>
      </c>
      <c r="J40" s="55" t="s">
        <v>139</v>
      </c>
      <c r="K40" s="46">
        <v>1</v>
      </c>
      <c r="L40" s="168">
        <v>0</v>
      </c>
      <c r="M40" s="46">
        <v>0</v>
      </c>
      <c r="N40" s="156"/>
    </row>
    <row r="41" spans="1:112" s="2" customFormat="1" ht="15.75" customHeight="1" x14ac:dyDescent="0.45">
      <c r="A41" s="45"/>
      <c r="B41" s="46" t="s">
        <v>41</v>
      </c>
      <c r="C41" s="56" t="s">
        <v>292</v>
      </c>
      <c r="D41" s="46">
        <v>1</v>
      </c>
      <c r="E41" s="46">
        <v>0</v>
      </c>
      <c r="F41" s="46">
        <v>1</v>
      </c>
      <c r="G41" s="57" t="s">
        <v>128</v>
      </c>
      <c r="H41" s="57" t="s">
        <v>417</v>
      </c>
      <c r="I41" s="57" t="s">
        <v>128</v>
      </c>
      <c r="J41" s="57" t="s">
        <v>186</v>
      </c>
      <c r="K41" s="46">
        <v>0</v>
      </c>
      <c r="L41" s="168">
        <v>1</v>
      </c>
      <c r="M41" s="46">
        <v>0</v>
      </c>
      <c r="N41" s="156"/>
    </row>
    <row r="42" spans="1:112" ht="15.75" customHeight="1" x14ac:dyDescent="0.45">
      <c r="A42" s="39"/>
      <c r="B42" s="51" t="s">
        <v>43</v>
      </c>
      <c r="C42" s="51" t="s">
        <v>341</v>
      </c>
      <c r="D42" s="51">
        <v>0</v>
      </c>
      <c r="E42" s="51">
        <v>0</v>
      </c>
      <c r="F42" s="53">
        <v>0</v>
      </c>
      <c r="G42" s="54" t="s">
        <v>139</v>
      </c>
      <c r="H42" s="54" t="s">
        <v>139</v>
      </c>
      <c r="I42" s="54" t="s">
        <v>139</v>
      </c>
      <c r="J42" s="54" t="s">
        <v>139</v>
      </c>
      <c r="K42" s="51">
        <v>0</v>
      </c>
      <c r="L42" s="169">
        <v>0</v>
      </c>
      <c r="M42" s="51">
        <v>0</v>
      </c>
      <c r="N42" s="156"/>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row>
    <row r="43" spans="1:112" ht="15.75" customHeight="1" x14ac:dyDescent="0.45">
      <c r="A43" s="39"/>
      <c r="B43" s="51" t="s">
        <v>71</v>
      </c>
      <c r="C43" s="51" t="s">
        <v>341</v>
      </c>
      <c r="D43" s="51">
        <v>0</v>
      </c>
      <c r="E43" s="51">
        <v>0</v>
      </c>
      <c r="F43" s="53">
        <v>0</v>
      </c>
      <c r="G43" s="54" t="s">
        <v>139</v>
      </c>
      <c r="H43" s="54" t="s">
        <v>139</v>
      </c>
      <c r="I43" s="54" t="s">
        <v>139</v>
      </c>
      <c r="J43" s="54" t="s">
        <v>139</v>
      </c>
      <c r="K43" s="51">
        <v>0</v>
      </c>
      <c r="L43" s="169">
        <v>0</v>
      </c>
      <c r="M43" s="51">
        <v>0</v>
      </c>
      <c r="N43" s="156"/>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row>
    <row r="44" spans="1:112" s="2" customFormat="1" ht="30" customHeight="1" x14ac:dyDescent="0.45">
      <c r="A44" s="45"/>
      <c r="B44" s="46" t="s">
        <v>44</v>
      </c>
      <c r="C44" s="56" t="s">
        <v>345</v>
      </c>
      <c r="D44" s="46">
        <v>1</v>
      </c>
      <c r="E44" s="46">
        <v>1</v>
      </c>
      <c r="F44" s="46">
        <v>0</v>
      </c>
      <c r="G44" s="50" t="s">
        <v>121</v>
      </c>
      <c r="H44" s="50" t="s">
        <v>121</v>
      </c>
      <c r="I44" s="50" t="s">
        <v>187</v>
      </c>
      <c r="J44" s="50" t="s">
        <v>188</v>
      </c>
      <c r="K44" s="46">
        <v>0</v>
      </c>
      <c r="L44" s="168">
        <v>0</v>
      </c>
      <c r="M44" s="46">
        <v>1</v>
      </c>
      <c r="N44" s="156"/>
    </row>
    <row r="45" spans="1:112" s="2" customFormat="1" ht="15.75" customHeight="1" x14ac:dyDescent="0.45">
      <c r="A45" s="45"/>
      <c r="B45" s="46" t="s">
        <v>82</v>
      </c>
      <c r="C45" s="56" t="s">
        <v>282</v>
      </c>
      <c r="D45" s="46">
        <v>1</v>
      </c>
      <c r="E45" s="46">
        <v>1</v>
      </c>
      <c r="F45" s="46">
        <v>0</v>
      </c>
      <c r="G45" s="55" t="s">
        <v>206</v>
      </c>
      <c r="H45" s="55" t="s">
        <v>418</v>
      </c>
      <c r="I45" s="55" t="s">
        <v>139</v>
      </c>
      <c r="J45" s="55" t="s">
        <v>139</v>
      </c>
      <c r="K45" s="46">
        <v>1</v>
      </c>
      <c r="L45" s="168">
        <v>1</v>
      </c>
      <c r="M45" s="46">
        <v>0</v>
      </c>
      <c r="N45" s="156"/>
    </row>
    <row r="46" spans="1:112" s="2" customFormat="1" ht="62.7" customHeight="1" x14ac:dyDescent="0.45">
      <c r="A46" s="45"/>
      <c r="B46" s="46" t="s">
        <v>45</v>
      </c>
      <c r="C46" s="47" t="s">
        <v>238</v>
      </c>
      <c r="D46" s="46">
        <v>1</v>
      </c>
      <c r="E46" s="46">
        <v>1</v>
      </c>
      <c r="F46" s="46">
        <v>0</v>
      </c>
      <c r="G46" s="55" t="s">
        <v>473</v>
      </c>
      <c r="H46" s="55" t="s">
        <v>474</v>
      </c>
      <c r="I46" s="55" t="s">
        <v>195</v>
      </c>
      <c r="J46" s="55" t="s">
        <v>420</v>
      </c>
      <c r="K46" s="46">
        <v>1</v>
      </c>
      <c r="L46" s="168">
        <v>1</v>
      </c>
      <c r="M46" s="46">
        <v>1</v>
      </c>
      <c r="N46" s="156"/>
    </row>
    <row r="47" spans="1:112" s="2" customFormat="1" ht="46.3" customHeight="1" x14ac:dyDescent="0.45">
      <c r="A47" s="45"/>
      <c r="B47" s="46" t="s">
        <v>46</v>
      </c>
      <c r="C47" s="56" t="s">
        <v>281</v>
      </c>
      <c r="D47" s="46">
        <v>1</v>
      </c>
      <c r="E47" s="46">
        <v>1</v>
      </c>
      <c r="F47" s="46">
        <v>0</v>
      </c>
      <c r="G47" s="55" t="s">
        <v>174</v>
      </c>
      <c r="H47" s="55" t="s">
        <v>421</v>
      </c>
      <c r="I47" s="55" t="s">
        <v>196</v>
      </c>
      <c r="J47" s="55" t="s">
        <v>422</v>
      </c>
      <c r="K47" s="46">
        <v>1</v>
      </c>
      <c r="L47" s="168">
        <v>1</v>
      </c>
      <c r="M47" s="46">
        <v>0</v>
      </c>
      <c r="N47" s="156"/>
    </row>
    <row r="48" spans="1:112" ht="15.75" customHeight="1" x14ac:dyDescent="0.45">
      <c r="A48" s="39"/>
      <c r="B48" s="51" t="s">
        <v>47</v>
      </c>
      <c r="C48" s="68" t="s">
        <v>341</v>
      </c>
      <c r="D48" s="51">
        <v>0</v>
      </c>
      <c r="E48" s="51">
        <v>0</v>
      </c>
      <c r="F48" s="53">
        <v>0</v>
      </c>
      <c r="G48" s="54" t="s">
        <v>139</v>
      </c>
      <c r="H48" s="54" t="s">
        <v>139</v>
      </c>
      <c r="I48" s="54" t="s">
        <v>139</v>
      </c>
      <c r="J48" s="54" t="s">
        <v>139</v>
      </c>
      <c r="K48" s="51">
        <v>0</v>
      </c>
      <c r="L48" s="169">
        <v>0</v>
      </c>
      <c r="M48" s="51">
        <v>0</v>
      </c>
      <c r="N48" s="156"/>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row>
    <row r="49" spans="1:112" ht="15.75" customHeight="1" x14ac:dyDescent="0.45">
      <c r="A49" s="39"/>
      <c r="B49" s="51" t="s">
        <v>72</v>
      </c>
      <c r="C49" s="60" t="s">
        <v>271</v>
      </c>
      <c r="D49" s="51">
        <v>0</v>
      </c>
      <c r="E49" s="51">
        <v>0</v>
      </c>
      <c r="F49" s="53">
        <v>0</v>
      </c>
      <c r="G49" s="54" t="s">
        <v>139</v>
      </c>
      <c r="H49" s="54" t="s">
        <v>139</v>
      </c>
      <c r="I49" s="54" t="s">
        <v>139</v>
      </c>
      <c r="J49" s="54" t="s">
        <v>139</v>
      </c>
      <c r="K49" s="51">
        <v>0</v>
      </c>
      <c r="L49" s="169">
        <v>0</v>
      </c>
      <c r="M49" s="51">
        <v>0</v>
      </c>
      <c r="N49" s="156"/>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row>
    <row r="50" spans="1:112" ht="15.75" customHeight="1" x14ac:dyDescent="0.45">
      <c r="A50" s="39"/>
      <c r="B50" s="51" t="s">
        <v>48</v>
      </c>
      <c r="C50" s="51" t="s">
        <v>341</v>
      </c>
      <c r="D50" s="51">
        <v>0</v>
      </c>
      <c r="E50" s="51">
        <v>0</v>
      </c>
      <c r="F50" s="53">
        <v>0</v>
      </c>
      <c r="G50" s="54" t="s">
        <v>139</v>
      </c>
      <c r="H50" s="54" t="s">
        <v>139</v>
      </c>
      <c r="I50" s="54" t="s">
        <v>139</v>
      </c>
      <c r="J50" s="54" t="s">
        <v>139</v>
      </c>
      <c r="K50" s="51">
        <v>0</v>
      </c>
      <c r="L50" s="169">
        <v>0</v>
      </c>
      <c r="M50" s="51">
        <v>0</v>
      </c>
      <c r="N50" s="156"/>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row>
    <row r="51" spans="1:112" ht="15.75" customHeight="1" x14ac:dyDescent="0.45">
      <c r="A51" s="39"/>
      <c r="B51" s="51" t="s">
        <v>49</v>
      </c>
      <c r="C51" s="60" t="s">
        <v>346</v>
      </c>
      <c r="D51" s="51">
        <v>0</v>
      </c>
      <c r="E51" s="51">
        <v>0</v>
      </c>
      <c r="F51" s="53">
        <v>0</v>
      </c>
      <c r="G51" s="54" t="s">
        <v>139</v>
      </c>
      <c r="H51" s="54" t="s">
        <v>139</v>
      </c>
      <c r="I51" s="54" t="s">
        <v>139</v>
      </c>
      <c r="J51" s="54" t="s">
        <v>139</v>
      </c>
      <c r="K51" s="51">
        <v>0</v>
      </c>
      <c r="L51" s="169">
        <v>0</v>
      </c>
      <c r="M51" s="51">
        <v>0</v>
      </c>
      <c r="N51" s="156"/>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row>
    <row r="52" spans="1:112" s="2" customFormat="1" ht="15.75" customHeight="1" x14ac:dyDescent="0.45">
      <c r="A52" s="45"/>
      <c r="B52" s="46" t="s">
        <v>50</v>
      </c>
      <c r="C52" s="56" t="s">
        <v>222</v>
      </c>
      <c r="D52" s="46">
        <v>1</v>
      </c>
      <c r="E52" s="46">
        <v>1</v>
      </c>
      <c r="F52" s="46">
        <v>0</v>
      </c>
      <c r="G52" s="50" t="s">
        <v>129</v>
      </c>
      <c r="H52" s="50" t="s">
        <v>423</v>
      </c>
      <c r="I52" s="55" t="s">
        <v>139</v>
      </c>
      <c r="J52" s="55" t="s">
        <v>139</v>
      </c>
      <c r="K52" s="46">
        <v>1</v>
      </c>
      <c r="L52" s="168">
        <v>0</v>
      </c>
      <c r="M52" s="46">
        <v>0</v>
      </c>
      <c r="N52" s="156"/>
    </row>
    <row r="53" spans="1:112" s="2" customFormat="1" ht="15.75" customHeight="1" x14ac:dyDescent="0.45">
      <c r="A53" s="45"/>
      <c r="B53" s="46" t="s">
        <v>83</v>
      </c>
      <c r="C53" s="56" t="s">
        <v>347</v>
      </c>
      <c r="D53" s="46">
        <v>1</v>
      </c>
      <c r="E53" s="46">
        <v>1</v>
      </c>
      <c r="F53" s="46">
        <v>0</v>
      </c>
      <c r="G53" s="57" t="s">
        <v>130</v>
      </c>
      <c r="H53" s="57" t="s">
        <v>424</v>
      </c>
      <c r="I53" s="55" t="s">
        <v>139</v>
      </c>
      <c r="J53" s="55" t="s">
        <v>139</v>
      </c>
      <c r="K53" s="46">
        <v>1</v>
      </c>
      <c r="L53" s="168">
        <v>1</v>
      </c>
      <c r="M53" s="46">
        <v>1</v>
      </c>
      <c r="N53" s="156"/>
    </row>
    <row r="54" spans="1:112" ht="15.75" customHeight="1" x14ac:dyDescent="0.45">
      <c r="A54" s="39"/>
      <c r="B54" s="51" t="s">
        <v>73</v>
      </c>
      <c r="C54" s="60" t="s">
        <v>272</v>
      </c>
      <c r="D54" s="51">
        <v>0</v>
      </c>
      <c r="E54" s="51">
        <v>0</v>
      </c>
      <c r="F54" s="53">
        <v>0</v>
      </c>
      <c r="G54" s="54" t="s">
        <v>139</v>
      </c>
      <c r="H54" s="54" t="s">
        <v>139</v>
      </c>
      <c r="I54" s="54" t="s">
        <v>139</v>
      </c>
      <c r="J54" s="54" t="s">
        <v>139</v>
      </c>
      <c r="K54" s="51">
        <v>0</v>
      </c>
      <c r="L54" s="169">
        <v>0</v>
      </c>
      <c r="M54" s="51">
        <v>0</v>
      </c>
      <c r="N54" s="156"/>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row>
    <row r="55" spans="1:112" ht="15.75" customHeight="1" x14ac:dyDescent="0.45">
      <c r="A55" s="39"/>
      <c r="B55" s="51" t="s">
        <v>74</v>
      </c>
      <c r="C55" s="51" t="s">
        <v>341</v>
      </c>
      <c r="D55" s="51">
        <v>0</v>
      </c>
      <c r="E55" s="51">
        <v>0</v>
      </c>
      <c r="F55" s="53">
        <v>0</v>
      </c>
      <c r="G55" s="54" t="s">
        <v>139</v>
      </c>
      <c r="H55" s="54" t="s">
        <v>139</v>
      </c>
      <c r="I55" s="54" t="s">
        <v>139</v>
      </c>
      <c r="J55" s="54" t="s">
        <v>139</v>
      </c>
      <c r="K55" s="51">
        <v>0</v>
      </c>
      <c r="L55" s="169">
        <v>0</v>
      </c>
      <c r="M55" s="51">
        <v>0</v>
      </c>
      <c r="N55" s="156"/>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row>
    <row r="56" spans="1:112" s="2" customFormat="1" ht="50.15" customHeight="1" x14ac:dyDescent="0.45">
      <c r="A56" s="45"/>
      <c r="B56" s="46" t="s">
        <v>84</v>
      </c>
      <c r="C56" s="56" t="s">
        <v>271</v>
      </c>
      <c r="D56" s="46">
        <v>1</v>
      </c>
      <c r="E56" s="46">
        <v>0</v>
      </c>
      <c r="F56" s="46">
        <v>1</v>
      </c>
      <c r="G56" s="55" t="s">
        <v>175</v>
      </c>
      <c r="H56" s="55" t="s">
        <v>426</v>
      </c>
      <c r="I56" s="50" t="s">
        <v>188</v>
      </c>
      <c r="J56" s="50" t="s">
        <v>425</v>
      </c>
      <c r="K56" s="46">
        <v>1</v>
      </c>
      <c r="L56" s="168">
        <v>1</v>
      </c>
      <c r="M56" s="46">
        <v>1</v>
      </c>
      <c r="N56" s="156"/>
    </row>
    <row r="57" spans="1:112" s="2" customFormat="1" ht="246.9" customHeight="1" x14ac:dyDescent="0.45">
      <c r="A57" s="45"/>
      <c r="B57" s="46" t="s">
        <v>85</v>
      </c>
      <c r="C57" s="46" t="s">
        <v>235</v>
      </c>
      <c r="D57" s="46">
        <v>1</v>
      </c>
      <c r="E57" s="46">
        <v>1</v>
      </c>
      <c r="F57" s="46">
        <v>1</v>
      </c>
      <c r="G57" s="55" t="s">
        <v>475</v>
      </c>
      <c r="H57" s="55" t="s">
        <v>427</v>
      </c>
      <c r="I57" s="55" t="s">
        <v>197</v>
      </c>
      <c r="J57" s="55" t="s">
        <v>428</v>
      </c>
      <c r="K57" s="46">
        <v>1</v>
      </c>
      <c r="L57" s="168">
        <v>1</v>
      </c>
      <c r="M57" s="46">
        <v>1</v>
      </c>
      <c r="N57" s="156"/>
    </row>
    <row r="58" spans="1:112" ht="15.75" customHeight="1" x14ac:dyDescent="0.45">
      <c r="A58" s="39"/>
      <c r="B58" s="51" t="s">
        <v>86</v>
      </c>
      <c r="C58" s="60" t="s">
        <v>289</v>
      </c>
      <c r="D58" s="51">
        <v>0</v>
      </c>
      <c r="E58" s="51">
        <v>0</v>
      </c>
      <c r="F58" s="53">
        <v>0</v>
      </c>
      <c r="G58" s="54" t="s">
        <v>139</v>
      </c>
      <c r="H58" s="54" t="s">
        <v>139</v>
      </c>
      <c r="I58" s="54" t="s">
        <v>139</v>
      </c>
      <c r="J58" s="54" t="s">
        <v>139</v>
      </c>
      <c r="K58" s="51">
        <v>0</v>
      </c>
      <c r="L58" s="169">
        <v>0</v>
      </c>
      <c r="M58" s="51">
        <v>0</v>
      </c>
      <c r="N58" s="156"/>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row>
    <row r="59" spans="1:112" ht="77.25" customHeight="1" x14ac:dyDescent="0.45">
      <c r="A59" s="39"/>
      <c r="B59" s="51" t="s">
        <v>87</v>
      </c>
      <c r="C59" s="60" t="s">
        <v>291</v>
      </c>
      <c r="D59" s="51">
        <v>0</v>
      </c>
      <c r="E59" s="51">
        <v>1</v>
      </c>
      <c r="F59" s="53">
        <v>0</v>
      </c>
      <c r="G59" s="54" t="s">
        <v>139</v>
      </c>
      <c r="H59" s="54" t="s">
        <v>139</v>
      </c>
      <c r="I59" s="54" t="s">
        <v>207</v>
      </c>
      <c r="J59" s="54" t="s">
        <v>429</v>
      </c>
      <c r="K59" s="51">
        <v>0</v>
      </c>
      <c r="L59" s="169">
        <v>0</v>
      </c>
      <c r="M59" s="51">
        <v>0</v>
      </c>
      <c r="N59" s="156"/>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row>
    <row r="60" spans="1:112" ht="15.75" customHeight="1" x14ac:dyDescent="0.45">
      <c r="A60" s="39"/>
      <c r="B60" s="51" t="s">
        <v>75</v>
      </c>
      <c r="C60" s="51" t="s">
        <v>341</v>
      </c>
      <c r="D60" s="51">
        <v>0</v>
      </c>
      <c r="E60" s="51">
        <v>0</v>
      </c>
      <c r="F60" s="53">
        <v>0</v>
      </c>
      <c r="G60" s="54" t="s">
        <v>139</v>
      </c>
      <c r="H60" s="54" t="s">
        <v>139</v>
      </c>
      <c r="I60" s="54" t="s">
        <v>139</v>
      </c>
      <c r="J60" s="54" t="s">
        <v>139</v>
      </c>
      <c r="K60" s="51">
        <v>0</v>
      </c>
      <c r="L60" s="169">
        <v>0</v>
      </c>
      <c r="M60" s="51">
        <v>0</v>
      </c>
      <c r="N60" s="156"/>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row>
    <row r="61" spans="1:112" ht="15.75" customHeight="1" x14ac:dyDescent="0.45">
      <c r="A61" s="39"/>
      <c r="B61" s="51" t="s">
        <v>88</v>
      </c>
      <c r="C61" s="51" t="s">
        <v>341</v>
      </c>
      <c r="D61" s="51">
        <v>0</v>
      </c>
      <c r="E61" s="51">
        <v>0</v>
      </c>
      <c r="F61" s="53">
        <v>0</v>
      </c>
      <c r="G61" s="54" t="s">
        <v>139</v>
      </c>
      <c r="H61" s="54" t="s">
        <v>139</v>
      </c>
      <c r="I61" s="54" t="s">
        <v>139</v>
      </c>
      <c r="J61" s="54" t="s">
        <v>139</v>
      </c>
      <c r="K61" s="51">
        <v>0</v>
      </c>
      <c r="L61" s="169">
        <v>0</v>
      </c>
      <c r="M61" s="51">
        <v>0</v>
      </c>
      <c r="N61" s="156"/>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row>
    <row r="62" spans="1:112" ht="15.75" customHeight="1" x14ac:dyDescent="0.45">
      <c r="A62" s="39"/>
      <c r="B62" s="51" t="s">
        <v>89</v>
      </c>
      <c r="C62" s="51" t="s">
        <v>235</v>
      </c>
      <c r="D62" s="51">
        <v>0</v>
      </c>
      <c r="E62" s="51">
        <v>0</v>
      </c>
      <c r="F62" s="53">
        <v>0</v>
      </c>
      <c r="G62" s="54" t="s">
        <v>139</v>
      </c>
      <c r="H62" s="54" t="s">
        <v>139</v>
      </c>
      <c r="I62" s="54" t="s">
        <v>139</v>
      </c>
      <c r="J62" s="54" t="s">
        <v>139</v>
      </c>
      <c r="K62" s="51">
        <v>0</v>
      </c>
      <c r="L62" s="169">
        <v>0</v>
      </c>
      <c r="M62" s="51">
        <v>0</v>
      </c>
      <c r="N62" s="156"/>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row>
    <row r="63" spans="1:112" s="11" customFormat="1" ht="62.6" customHeight="1" x14ac:dyDescent="0.45">
      <c r="A63" s="69"/>
      <c r="B63" s="66" t="s">
        <v>90</v>
      </c>
      <c r="C63" s="56" t="s">
        <v>292</v>
      </c>
      <c r="D63" s="66">
        <v>1</v>
      </c>
      <c r="E63" s="66">
        <v>1</v>
      </c>
      <c r="F63" s="66">
        <v>0</v>
      </c>
      <c r="G63" s="57" t="s">
        <v>430</v>
      </c>
      <c r="H63" s="57" t="s">
        <v>431</v>
      </c>
      <c r="I63" s="49" t="s">
        <v>198</v>
      </c>
      <c r="J63" s="49" t="s">
        <v>432</v>
      </c>
      <c r="K63" s="66">
        <v>0</v>
      </c>
      <c r="L63" s="171">
        <v>0</v>
      </c>
      <c r="M63" s="66">
        <v>0</v>
      </c>
      <c r="N63" s="177"/>
    </row>
    <row r="64" spans="1:112" s="2" customFormat="1" ht="32.15" customHeight="1" x14ac:dyDescent="0.45">
      <c r="A64" s="45"/>
      <c r="B64" s="46" t="s">
        <v>91</v>
      </c>
      <c r="C64" s="47" t="s">
        <v>300</v>
      </c>
      <c r="D64" s="46">
        <v>1</v>
      </c>
      <c r="E64" s="46">
        <v>1</v>
      </c>
      <c r="F64" s="46">
        <v>0</v>
      </c>
      <c r="G64" s="65" t="s">
        <v>131</v>
      </c>
      <c r="H64" s="65" t="s">
        <v>131</v>
      </c>
      <c r="I64" s="50" t="s">
        <v>189</v>
      </c>
      <c r="J64" s="50" t="s">
        <v>459</v>
      </c>
      <c r="K64" s="46">
        <v>1</v>
      </c>
      <c r="L64" s="168">
        <v>0</v>
      </c>
      <c r="M64" s="46">
        <v>0</v>
      </c>
      <c r="N64" s="156"/>
    </row>
    <row r="65" spans="1:112" ht="32.15" customHeight="1" x14ac:dyDescent="0.45">
      <c r="A65" s="39"/>
      <c r="B65" s="51" t="s">
        <v>92</v>
      </c>
      <c r="C65" s="60" t="s">
        <v>281</v>
      </c>
      <c r="D65" s="51">
        <v>0</v>
      </c>
      <c r="E65" s="51">
        <v>0</v>
      </c>
      <c r="F65" s="53">
        <v>0</v>
      </c>
      <c r="G65" s="54" t="s">
        <v>139</v>
      </c>
      <c r="H65" s="54" t="s">
        <v>139</v>
      </c>
      <c r="I65" s="70" t="s">
        <v>190</v>
      </c>
      <c r="J65" s="70" t="s">
        <v>433</v>
      </c>
      <c r="K65" s="51">
        <v>0</v>
      </c>
      <c r="L65" s="169">
        <v>0</v>
      </c>
      <c r="M65" s="51">
        <v>0</v>
      </c>
      <c r="N65" s="156"/>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row>
    <row r="66" spans="1:112" ht="15.75" customHeight="1" x14ac:dyDescent="0.45">
      <c r="A66" s="39"/>
      <c r="B66" s="51" t="s">
        <v>93</v>
      </c>
      <c r="C66" s="60" t="s">
        <v>274</v>
      </c>
      <c r="D66" s="51">
        <v>0</v>
      </c>
      <c r="E66" s="51">
        <v>0</v>
      </c>
      <c r="F66" s="53">
        <v>0</v>
      </c>
      <c r="G66" s="54" t="s">
        <v>139</v>
      </c>
      <c r="H66" s="54" t="s">
        <v>139</v>
      </c>
      <c r="I66" s="54" t="s">
        <v>139</v>
      </c>
      <c r="J66" s="54" t="s">
        <v>139</v>
      </c>
      <c r="K66" s="51">
        <v>0</v>
      </c>
      <c r="L66" s="169">
        <v>0</v>
      </c>
      <c r="M66" s="51">
        <v>0</v>
      </c>
      <c r="N66" s="156"/>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row>
    <row r="67" spans="1:112" ht="15.75" customHeight="1" x14ac:dyDescent="0.45">
      <c r="A67" s="39"/>
      <c r="B67" s="51" t="s">
        <v>94</v>
      </c>
      <c r="C67" s="60" t="s">
        <v>346</v>
      </c>
      <c r="D67" s="51">
        <v>0</v>
      </c>
      <c r="E67" s="51">
        <v>0</v>
      </c>
      <c r="F67" s="53">
        <v>0</v>
      </c>
      <c r="G67" s="54" t="s">
        <v>139</v>
      </c>
      <c r="H67" s="54" t="s">
        <v>139</v>
      </c>
      <c r="I67" s="54" t="s">
        <v>139</v>
      </c>
      <c r="J67" s="54" t="s">
        <v>139</v>
      </c>
      <c r="K67" s="51">
        <v>0</v>
      </c>
      <c r="L67" s="169">
        <v>0</v>
      </c>
      <c r="M67" s="51">
        <v>0</v>
      </c>
      <c r="N67" s="156"/>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row>
    <row r="68" spans="1:112" ht="15.75" customHeight="1" x14ac:dyDescent="0.45">
      <c r="A68" s="39"/>
      <c r="B68" s="51" t="s">
        <v>95</v>
      </c>
      <c r="C68" s="68" t="s">
        <v>341</v>
      </c>
      <c r="D68" s="51">
        <v>0</v>
      </c>
      <c r="E68" s="51">
        <v>0</v>
      </c>
      <c r="F68" s="53">
        <v>0</v>
      </c>
      <c r="G68" s="54" t="s">
        <v>139</v>
      </c>
      <c r="H68" s="54" t="s">
        <v>139</v>
      </c>
      <c r="I68" s="54" t="s">
        <v>139</v>
      </c>
      <c r="J68" s="54" t="s">
        <v>139</v>
      </c>
      <c r="K68" s="51">
        <v>0</v>
      </c>
      <c r="L68" s="169">
        <v>0</v>
      </c>
      <c r="M68" s="51">
        <v>0</v>
      </c>
      <c r="N68" s="156"/>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row>
    <row r="69" spans="1:112" s="2" customFormat="1" ht="65.25" customHeight="1" x14ac:dyDescent="0.45">
      <c r="A69" s="45"/>
      <c r="B69" s="46" t="s">
        <v>96</v>
      </c>
      <c r="C69" s="47" t="s">
        <v>303</v>
      </c>
      <c r="D69" s="46">
        <v>1</v>
      </c>
      <c r="E69" s="46">
        <v>1</v>
      </c>
      <c r="F69" s="46">
        <v>0</v>
      </c>
      <c r="G69" s="55" t="s">
        <v>434</v>
      </c>
      <c r="H69" s="55" t="s">
        <v>436</v>
      </c>
      <c r="I69" s="57" t="s">
        <v>191</v>
      </c>
      <c r="J69" s="57" t="s">
        <v>435</v>
      </c>
      <c r="K69" s="46">
        <v>1</v>
      </c>
      <c r="L69" s="168">
        <v>0</v>
      </c>
      <c r="M69" s="46">
        <v>0</v>
      </c>
      <c r="N69" s="156"/>
    </row>
    <row r="70" spans="1:112" ht="15.75" customHeight="1" x14ac:dyDescent="0.45">
      <c r="A70" s="39"/>
      <c r="B70" s="51" t="s">
        <v>97</v>
      </c>
      <c r="C70" s="60" t="s">
        <v>273</v>
      </c>
      <c r="D70" s="51">
        <v>0</v>
      </c>
      <c r="E70" s="51">
        <v>0</v>
      </c>
      <c r="F70" s="53">
        <v>0</v>
      </c>
      <c r="G70" s="54" t="s">
        <v>139</v>
      </c>
      <c r="H70" s="54" t="s">
        <v>139</v>
      </c>
      <c r="I70" s="54" t="s">
        <v>139</v>
      </c>
      <c r="J70" s="54" t="s">
        <v>139</v>
      </c>
      <c r="K70" s="51">
        <v>0</v>
      </c>
      <c r="L70" s="169">
        <v>0</v>
      </c>
      <c r="M70" s="51">
        <v>0</v>
      </c>
      <c r="N70" s="156"/>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row>
    <row r="71" spans="1:112" s="2" customFormat="1" ht="31.75" customHeight="1" x14ac:dyDescent="0.45">
      <c r="A71" s="45"/>
      <c r="B71" s="46" t="s">
        <v>98</v>
      </c>
      <c r="C71" s="56" t="s">
        <v>348</v>
      </c>
      <c r="D71" s="46">
        <v>1</v>
      </c>
      <c r="E71" s="46">
        <v>1</v>
      </c>
      <c r="F71" s="46">
        <v>0</v>
      </c>
      <c r="G71" s="57" t="s">
        <v>437</v>
      </c>
      <c r="H71" s="57" t="s">
        <v>438</v>
      </c>
      <c r="I71" s="55" t="s">
        <v>199</v>
      </c>
      <c r="J71" s="55" t="s">
        <v>439</v>
      </c>
      <c r="K71" s="46">
        <v>1</v>
      </c>
      <c r="L71" s="168">
        <v>1</v>
      </c>
      <c r="M71" s="46">
        <v>1</v>
      </c>
      <c r="N71" s="156"/>
    </row>
    <row r="72" spans="1:112" ht="15.75" customHeight="1" x14ac:dyDescent="0.45">
      <c r="A72" s="39"/>
      <c r="B72" s="51" t="s">
        <v>99</v>
      </c>
      <c r="C72" s="60" t="s">
        <v>349</v>
      </c>
      <c r="D72" s="51">
        <v>0</v>
      </c>
      <c r="E72" s="51">
        <v>0</v>
      </c>
      <c r="F72" s="53">
        <v>0</v>
      </c>
      <c r="G72" s="54" t="s">
        <v>139</v>
      </c>
      <c r="H72" s="54" t="s">
        <v>139</v>
      </c>
      <c r="I72" s="54" t="s">
        <v>139</v>
      </c>
      <c r="J72" s="54" t="s">
        <v>139</v>
      </c>
      <c r="K72" s="51">
        <v>0</v>
      </c>
      <c r="L72" s="169">
        <v>0</v>
      </c>
      <c r="M72" s="51">
        <v>0</v>
      </c>
      <c r="N72" s="156"/>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row>
    <row r="73" spans="1:112" ht="15.75" customHeight="1" x14ac:dyDescent="0.45">
      <c r="A73" s="39"/>
      <c r="B73" s="51" t="s">
        <v>100</v>
      </c>
      <c r="C73" s="60" t="s">
        <v>293</v>
      </c>
      <c r="D73" s="51">
        <v>0</v>
      </c>
      <c r="E73" s="51">
        <v>0</v>
      </c>
      <c r="F73" s="53">
        <v>0</v>
      </c>
      <c r="G73" s="54" t="s">
        <v>139</v>
      </c>
      <c r="H73" s="54" t="s">
        <v>139</v>
      </c>
      <c r="I73" s="71" t="s">
        <v>192</v>
      </c>
      <c r="J73" s="71" t="s">
        <v>192</v>
      </c>
      <c r="K73" s="51">
        <v>0</v>
      </c>
      <c r="L73" s="169">
        <v>0</v>
      </c>
      <c r="M73" s="51">
        <v>0</v>
      </c>
      <c r="N73" s="156"/>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row>
    <row r="74" spans="1:112" ht="15.75" customHeight="1" x14ac:dyDescent="0.45">
      <c r="A74" s="39"/>
      <c r="B74" s="51" t="s">
        <v>101</v>
      </c>
      <c r="C74" s="60" t="s">
        <v>291</v>
      </c>
      <c r="D74" s="51">
        <v>0</v>
      </c>
      <c r="E74" s="51">
        <v>0</v>
      </c>
      <c r="F74" s="53">
        <v>0</v>
      </c>
      <c r="G74" s="54" t="s">
        <v>139</v>
      </c>
      <c r="H74" s="54" t="s">
        <v>139</v>
      </c>
      <c r="I74" s="54" t="s">
        <v>139</v>
      </c>
      <c r="J74" s="54" t="s">
        <v>139</v>
      </c>
      <c r="K74" s="51">
        <v>0</v>
      </c>
      <c r="L74" s="169">
        <v>0</v>
      </c>
      <c r="M74" s="51">
        <v>0</v>
      </c>
      <c r="N74" s="156"/>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row>
    <row r="75" spans="1:112" ht="15.75" customHeight="1" x14ac:dyDescent="0.45">
      <c r="A75" s="39"/>
      <c r="B75" s="51" t="s">
        <v>102</v>
      </c>
      <c r="C75" s="60" t="s">
        <v>350</v>
      </c>
      <c r="D75" s="51">
        <v>0</v>
      </c>
      <c r="E75" s="51">
        <v>0</v>
      </c>
      <c r="F75" s="53">
        <v>0</v>
      </c>
      <c r="G75" s="54" t="s">
        <v>139</v>
      </c>
      <c r="H75" s="54" t="s">
        <v>139</v>
      </c>
      <c r="I75" s="54" t="s">
        <v>139</v>
      </c>
      <c r="J75" s="54" t="s">
        <v>139</v>
      </c>
      <c r="K75" s="51">
        <v>0</v>
      </c>
      <c r="L75" s="169">
        <v>0</v>
      </c>
      <c r="M75" s="51">
        <v>0</v>
      </c>
      <c r="N75" s="156"/>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row>
    <row r="76" spans="1:112" ht="15.75" customHeight="1" x14ac:dyDescent="0.45">
      <c r="A76" s="39"/>
      <c r="B76" s="51" t="s">
        <v>103</v>
      </c>
      <c r="C76" s="68" t="s">
        <v>266</v>
      </c>
      <c r="D76" s="51">
        <v>0</v>
      </c>
      <c r="E76" s="51">
        <v>0</v>
      </c>
      <c r="F76" s="53">
        <v>0</v>
      </c>
      <c r="G76" s="54" t="s">
        <v>139</v>
      </c>
      <c r="H76" s="54" t="s">
        <v>139</v>
      </c>
      <c r="I76" s="71" t="s">
        <v>126</v>
      </c>
      <c r="J76" s="71" t="s">
        <v>126</v>
      </c>
      <c r="K76" s="51">
        <v>0</v>
      </c>
      <c r="L76" s="169">
        <v>0</v>
      </c>
      <c r="M76" s="51">
        <v>0</v>
      </c>
      <c r="N76" s="156"/>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row>
    <row r="77" spans="1:112" ht="15.75" customHeight="1" x14ac:dyDescent="0.45">
      <c r="A77" s="39"/>
      <c r="B77" s="51" t="s">
        <v>104</v>
      </c>
      <c r="C77" s="68" t="s">
        <v>341</v>
      </c>
      <c r="D77" s="51">
        <v>0</v>
      </c>
      <c r="E77" s="51">
        <v>0</v>
      </c>
      <c r="F77" s="53">
        <v>0</v>
      </c>
      <c r="G77" s="54" t="s">
        <v>139</v>
      </c>
      <c r="H77" s="54" t="s">
        <v>139</v>
      </c>
      <c r="I77" s="54" t="s">
        <v>139</v>
      </c>
      <c r="J77" s="54" t="s">
        <v>139</v>
      </c>
      <c r="K77" s="51">
        <v>0</v>
      </c>
      <c r="L77" s="169">
        <v>0</v>
      </c>
      <c r="M77" s="51">
        <v>0</v>
      </c>
      <c r="N77" s="156"/>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row>
    <row r="78" spans="1:112" s="2" customFormat="1" ht="47.15" customHeight="1" x14ac:dyDescent="0.45">
      <c r="A78" s="45"/>
      <c r="B78" s="46" t="s">
        <v>105</v>
      </c>
      <c r="C78" s="56" t="s">
        <v>292</v>
      </c>
      <c r="D78" s="46">
        <v>1</v>
      </c>
      <c r="E78" s="46">
        <v>1</v>
      </c>
      <c r="F78" s="46">
        <v>0</v>
      </c>
      <c r="G78" s="55" t="s">
        <v>176</v>
      </c>
      <c r="H78" s="55" t="s">
        <v>477</v>
      </c>
      <c r="I78" s="55" t="s">
        <v>139</v>
      </c>
      <c r="J78" s="55" t="s">
        <v>139</v>
      </c>
      <c r="K78" s="46">
        <v>1</v>
      </c>
      <c r="L78" s="168">
        <v>1</v>
      </c>
      <c r="M78" s="46">
        <v>1</v>
      </c>
      <c r="N78" s="156"/>
    </row>
    <row r="79" spans="1:112" s="2" customFormat="1" ht="32.15" customHeight="1" x14ac:dyDescent="0.45">
      <c r="A79" s="45"/>
      <c r="B79" s="46" t="s">
        <v>106</v>
      </c>
      <c r="C79" s="56" t="s">
        <v>351</v>
      </c>
      <c r="D79" s="46">
        <v>1</v>
      </c>
      <c r="E79" s="46">
        <v>1</v>
      </c>
      <c r="F79" s="46">
        <v>0</v>
      </c>
      <c r="G79" s="55" t="s">
        <v>476</v>
      </c>
      <c r="H79" s="55" t="s">
        <v>478</v>
      </c>
      <c r="I79" s="55" t="s">
        <v>139</v>
      </c>
      <c r="J79" s="55" t="s">
        <v>139</v>
      </c>
      <c r="K79" s="46">
        <v>1</v>
      </c>
      <c r="L79" s="168">
        <v>1</v>
      </c>
      <c r="M79" s="46">
        <v>1</v>
      </c>
      <c r="N79" s="156"/>
    </row>
    <row r="80" spans="1:112" ht="15.75" customHeight="1" x14ac:dyDescent="0.45">
      <c r="A80" s="39"/>
      <c r="B80" s="51" t="s">
        <v>107</v>
      </c>
      <c r="C80" s="60" t="s">
        <v>276</v>
      </c>
      <c r="D80" s="51">
        <v>0</v>
      </c>
      <c r="E80" s="51">
        <v>0</v>
      </c>
      <c r="F80" s="53">
        <v>0</v>
      </c>
      <c r="G80" s="54" t="s">
        <v>139</v>
      </c>
      <c r="H80" s="54"/>
      <c r="I80" s="54" t="s">
        <v>139</v>
      </c>
      <c r="J80" s="54" t="s">
        <v>139</v>
      </c>
      <c r="K80" s="51">
        <v>0</v>
      </c>
      <c r="L80" s="169">
        <v>0</v>
      </c>
      <c r="M80" s="51">
        <v>0</v>
      </c>
      <c r="N80" s="156"/>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row>
    <row r="81" spans="1:112" ht="15.75" customHeight="1" x14ac:dyDescent="0.45">
      <c r="A81" s="39"/>
      <c r="B81" s="51" t="s">
        <v>108</v>
      </c>
      <c r="C81" s="51" t="s">
        <v>341</v>
      </c>
      <c r="D81" s="51">
        <v>0</v>
      </c>
      <c r="E81" s="51">
        <v>0</v>
      </c>
      <c r="F81" s="53">
        <v>0</v>
      </c>
      <c r="G81" s="54" t="s">
        <v>139</v>
      </c>
      <c r="H81" s="54"/>
      <c r="I81" s="54" t="s">
        <v>139</v>
      </c>
      <c r="J81" s="54" t="s">
        <v>139</v>
      </c>
      <c r="K81" s="51">
        <v>0</v>
      </c>
      <c r="L81" s="169">
        <v>0</v>
      </c>
      <c r="M81" s="51">
        <v>0</v>
      </c>
      <c r="N81" s="156"/>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row>
    <row r="82" spans="1:112" ht="15.75" customHeight="1" x14ac:dyDescent="0.45">
      <c r="A82" s="39"/>
      <c r="B82" s="51" t="s">
        <v>109</v>
      </c>
      <c r="C82" s="51" t="s">
        <v>266</v>
      </c>
      <c r="D82" s="51">
        <v>0</v>
      </c>
      <c r="E82" s="51">
        <v>0</v>
      </c>
      <c r="F82" s="53">
        <v>0</v>
      </c>
      <c r="G82" s="54" t="s">
        <v>139</v>
      </c>
      <c r="H82" s="54"/>
      <c r="I82" s="54" t="s">
        <v>139</v>
      </c>
      <c r="J82" s="54" t="s">
        <v>139</v>
      </c>
      <c r="K82" s="51">
        <v>0</v>
      </c>
      <c r="L82" s="169">
        <v>0</v>
      </c>
      <c r="M82" s="51">
        <v>0</v>
      </c>
      <c r="N82" s="156"/>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row>
    <row r="83" spans="1:112" ht="15.75" customHeight="1" x14ac:dyDescent="0.45">
      <c r="A83" s="39"/>
      <c r="B83" s="51" t="s">
        <v>110</v>
      </c>
      <c r="C83" s="60" t="s">
        <v>352</v>
      </c>
      <c r="D83" s="51">
        <v>0</v>
      </c>
      <c r="E83" s="51">
        <v>0</v>
      </c>
      <c r="F83" s="53">
        <v>0</v>
      </c>
      <c r="G83" s="54" t="s">
        <v>139</v>
      </c>
      <c r="H83" s="54"/>
      <c r="I83" s="54" t="s">
        <v>139</v>
      </c>
      <c r="J83" s="54" t="s">
        <v>139</v>
      </c>
      <c r="K83" s="51">
        <v>0</v>
      </c>
      <c r="L83" s="169">
        <v>0</v>
      </c>
      <c r="M83" s="51">
        <v>0</v>
      </c>
      <c r="N83" s="156"/>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row>
    <row r="84" spans="1:112" ht="15.75" customHeight="1" x14ac:dyDescent="0.45">
      <c r="A84" s="39"/>
      <c r="B84" s="51" t="s">
        <v>111</v>
      </c>
      <c r="C84" s="60" t="s">
        <v>284</v>
      </c>
      <c r="D84" s="51">
        <v>0</v>
      </c>
      <c r="E84" s="51">
        <v>0</v>
      </c>
      <c r="F84" s="53">
        <v>0</v>
      </c>
      <c r="G84" s="54" t="s">
        <v>139</v>
      </c>
      <c r="H84" s="54"/>
      <c r="I84" s="54" t="s">
        <v>139</v>
      </c>
      <c r="J84" s="54" t="s">
        <v>139</v>
      </c>
      <c r="K84" s="51">
        <v>0</v>
      </c>
      <c r="L84" s="169">
        <v>0</v>
      </c>
      <c r="M84" s="51">
        <v>0</v>
      </c>
      <c r="N84" s="156"/>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row>
    <row r="85" spans="1:112" ht="15.75" customHeight="1" x14ac:dyDescent="0.45">
      <c r="A85" s="39"/>
      <c r="B85" s="51" t="s">
        <v>112</v>
      </c>
      <c r="C85" s="68" t="s">
        <v>341</v>
      </c>
      <c r="D85" s="51">
        <v>0</v>
      </c>
      <c r="E85" s="51">
        <v>0</v>
      </c>
      <c r="F85" s="53">
        <v>0</v>
      </c>
      <c r="G85" s="54" t="s">
        <v>139</v>
      </c>
      <c r="H85" s="54"/>
      <c r="I85" s="54" t="s">
        <v>139</v>
      </c>
      <c r="J85" s="54" t="s">
        <v>139</v>
      </c>
      <c r="K85" s="51">
        <v>0</v>
      </c>
      <c r="L85" s="169">
        <v>0</v>
      </c>
      <c r="M85" s="51">
        <v>0</v>
      </c>
      <c r="N85" s="156"/>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row>
    <row r="86" spans="1:112" s="2" customFormat="1" ht="15.75" customHeight="1" x14ac:dyDescent="0.45">
      <c r="A86" s="45"/>
      <c r="B86" s="46" t="s">
        <v>51</v>
      </c>
      <c r="C86" s="46" t="s">
        <v>266</v>
      </c>
      <c r="D86" s="46">
        <v>1</v>
      </c>
      <c r="E86" s="46">
        <v>1</v>
      </c>
      <c r="F86" s="46">
        <v>0</v>
      </c>
      <c r="G86" s="50" t="s">
        <v>132</v>
      </c>
      <c r="H86" s="50" t="s">
        <v>132</v>
      </c>
      <c r="I86" s="55" t="s">
        <v>139</v>
      </c>
      <c r="J86" s="55" t="s">
        <v>139</v>
      </c>
      <c r="K86" s="72"/>
      <c r="L86" s="172"/>
      <c r="M86" s="72"/>
      <c r="N86" s="156"/>
    </row>
    <row r="87" spans="1:112" s="2" customFormat="1" ht="30.45" customHeight="1" x14ac:dyDescent="0.45">
      <c r="A87" s="45"/>
      <c r="B87" s="46" t="s">
        <v>52</v>
      </c>
      <c r="C87" s="56" t="s">
        <v>284</v>
      </c>
      <c r="D87" s="46">
        <v>1</v>
      </c>
      <c r="E87" s="46">
        <v>1</v>
      </c>
      <c r="F87" s="46">
        <v>1</v>
      </c>
      <c r="G87" s="57" t="s">
        <v>133</v>
      </c>
      <c r="H87" s="57" t="s">
        <v>440</v>
      </c>
      <c r="I87" s="55" t="s">
        <v>139</v>
      </c>
      <c r="J87" s="55" t="s">
        <v>139</v>
      </c>
      <c r="K87" s="72"/>
      <c r="L87" s="172"/>
      <c r="M87" s="72"/>
      <c r="N87" s="156"/>
    </row>
    <row r="88" spans="1:112" ht="15.75" customHeight="1" x14ac:dyDescent="0.45">
      <c r="A88" s="39"/>
      <c r="B88" s="51" t="s">
        <v>53</v>
      </c>
      <c r="C88" s="73" t="s">
        <v>247</v>
      </c>
      <c r="D88" s="51">
        <v>0</v>
      </c>
      <c r="E88" s="51">
        <v>0</v>
      </c>
      <c r="F88" s="53">
        <v>0</v>
      </c>
      <c r="G88" s="54" t="s">
        <v>139</v>
      </c>
      <c r="H88" s="54" t="s">
        <v>139</v>
      </c>
      <c r="I88" s="54" t="s">
        <v>139</v>
      </c>
      <c r="J88" s="54" t="s">
        <v>139</v>
      </c>
      <c r="K88" s="74"/>
      <c r="L88" s="173"/>
      <c r="M88" s="74"/>
      <c r="N88" s="156"/>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row>
    <row r="89" spans="1:112" s="2" customFormat="1" ht="32.700000000000003" customHeight="1" x14ac:dyDescent="0.45">
      <c r="A89" s="45"/>
      <c r="B89" s="46" t="s">
        <v>54</v>
      </c>
      <c r="C89" s="56" t="s">
        <v>290</v>
      </c>
      <c r="D89" s="46">
        <v>1</v>
      </c>
      <c r="E89" s="46">
        <v>1</v>
      </c>
      <c r="F89" s="46">
        <v>1</v>
      </c>
      <c r="G89" s="55" t="s">
        <v>177</v>
      </c>
      <c r="H89" s="55" t="s">
        <v>441</v>
      </c>
      <c r="I89" s="55" t="s">
        <v>139</v>
      </c>
      <c r="J89" s="55" t="s">
        <v>139</v>
      </c>
      <c r="K89" s="72"/>
      <c r="L89" s="172"/>
      <c r="M89" s="72"/>
      <c r="N89" s="156"/>
    </row>
    <row r="90" spans="1:112" ht="15.75" customHeight="1" x14ac:dyDescent="0.45">
      <c r="A90" s="39"/>
      <c r="B90" s="51" t="s">
        <v>76</v>
      </c>
      <c r="C90" s="60" t="s">
        <v>247</v>
      </c>
      <c r="D90" s="51">
        <v>0</v>
      </c>
      <c r="E90" s="51">
        <v>0</v>
      </c>
      <c r="F90" s="53">
        <v>0</v>
      </c>
      <c r="G90" s="54" t="s">
        <v>139</v>
      </c>
      <c r="H90" s="54" t="s">
        <v>139</v>
      </c>
      <c r="I90" s="54" t="s">
        <v>139</v>
      </c>
      <c r="J90" s="54" t="s">
        <v>139</v>
      </c>
      <c r="K90" s="74"/>
      <c r="L90" s="173"/>
      <c r="M90" s="74"/>
      <c r="N90" s="156"/>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row>
    <row r="91" spans="1:112" ht="30.45" customHeight="1" x14ac:dyDescent="0.45">
      <c r="A91" s="75" t="s">
        <v>312</v>
      </c>
      <c r="B91" s="42">
        <f>COUNT(D2:D90)</f>
        <v>88</v>
      </c>
      <c r="C91" s="51"/>
      <c r="D91" s="42">
        <f>SUM(D2:D90)</f>
        <v>31</v>
      </c>
      <c r="E91" s="42">
        <f>SUM(E2:E90)</f>
        <v>28</v>
      </c>
      <c r="F91" s="41">
        <f>SUM(F2:F90)</f>
        <v>11</v>
      </c>
      <c r="G91" s="54"/>
      <c r="H91" s="54"/>
      <c r="I91" s="54"/>
      <c r="J91" s="54"/>
      <c r="K91" s="42">
        <v>22</v>
      </c>
      <c r="L91" s="167">
        <v>18</v>
      </c>
      <c r="M91" s="42">
        <v>14</v>
      </c>
      <c r="N91" s="178"/>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row>
    <row r="92" spans="1:112" ht="31.95" customHeight="1" x14ac:dyDescent="0.45">
      <c r="A92" s="75" t="s">
        <v>315</v>
      </c>
      <c r="B92" s="76">
        <f>B91/B91</f>
        <v>1</v>
      </c>
      <c r="C92" s="51"/>
      <c r="D92" s="77">
        <f>D91/B91</f>
        <v>0.35227272727272729</v>
      </c>
      <c r="E92" s="77">
        <f>E91/B91</f>
        <v>0.31818181818181818</v>
      </c>
      <c r="F92" s="78">
        <f>F91/B91</f>
        <v>0.125</v>
      </c>
      <c r="G92" s="54"/>
      <c r="H92" s="54"/>
      <c r="I92" s="54"/>
      <c r="J92" s="54"/>
      <c r="K92" s="77">
        <f>K91/B91</f>
        <v>0.25</v>
      </c>
      <c r="L92" s="174">
        <f>L91/B91</f>
        <v>0.20454545454545456</v>
      </c>
      <c r="M92" s="77">
        <f>M91/B91</f>
        <v>0.15909090909090909</v>
      </c>
      <c r="N92" s="179"/>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row>
    <row r="93" spans="1:112" ht="15.75" customHeight="1" x14ac:dyDescent="0.45">
      <c r="A93" s="154"/>
      <c r="B93" s="155"/>
      <c r="C93" s="156"/>
      <c r="D93" s="157"/>
      <c r="E93" s="157"/>
      <c r="F93" s="157"/>
      <c r="G93" s="158"/>
      <c r="H93" s="158"/>
      <c r="I93" s="158"/>
      <c r="J93" s="158"/>
      <c r="K93" s="157"/>
      <c r="L93" s="157"/>
      <c r="M93" s="157"/>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row>
    <row r="94" spans="1:112" ht="15.75" customHeight="1" x14ac:dyDescent="0.45">
      <c r="C94" s="18"/>
      <c r="G94" s="28"/>
      <c r="H94" s="28"/>
      <c r="I94" s="28"/>
      <c r="J94" s="28"/>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row>
    <row r="95" spans="1:112" ht="15.75" customHeight="1" x14ac:dyDescent="0.45">
      <c r="C95" s="18"/>
      <c r="G95" s="28"/>
      <c r="H95" s="28"/>
      <c r="I95" s="28"/>
      <c r="J95" s="28"/>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row>
    <row r="96" spans="1:112" ht="15.75" customHeight="1" x14ac:dyDescent="0.45">
      <c r="C96" s="18"/>
      <c r="G96" s="28"/>
      <c r="H96" s="28"/>
      <c r="I96" s="28"/>
      <c r="J96" s="28"/>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row>
    <row r="97" spans="3:112" ht="15.75" customHeight="1" x14ac:dyDescent="0.45">
      <c r="C97" s="18"/>
      <c r="D97" s="20"/>
      <c r="G97" s="28"/>
      <c r="H97" s="28"/>
      <c r="I97" s="28"/>
      <c r="J97" s="28"/>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row>
    <row r="98" spans="3:112" ht="15.75" customHeight="1" x14ac:dyDescent="0.45">
      <c r="C98" s="18"/>
      <c r="G98" s="28"/>
      <c r="H98" s="28"/>
      <c r="I98" s="28"/>
      <c r="J98" s="28"/>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row>
    <row r="99" spans="3:112" ht="15.75" customHeight="1" x14ac:dyDescent="0.45">
      <c r="C99" s="18"/>
      <c r="G99" s="28"/>
      <c r="H99" s="28"/>
      <c r="I99" s="28"/>
      <c r="J99" s="28"/>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row>
    <row r="100" spans="3:112" ht="15.75" customHeight="1" x14ac:dyDescent="0.45">
      <c r="C100" s="18"/>
      <c r="G100" s="28"/>
      <c r="H100" s="28"/>
      <c r="I100" s="28"/>
      <c r="J100" s="28"/>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row>
    <row r="101" spans="3:112" ht="15.75" customHeight="1" x14ac:dyDescent="0.45">
      <c r="C101" s="18"/>
      <c r="G101" s="28"/>
      <c r="H101" s="28"/>
      <c r="I101" s="28"/>
      <c r="J101" s="28"/>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row>
    <row r="102" spans="3:112" ht="15.75" customHeight="1" x14ac:dyDescent="0.45">
      <c r="C102" s="18"/>
      <c r="G102" s="28"/>
      <c r="H102" s="28"/>
      <c r="I102" s="28"/>
      <c r="J102" s="28"/>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row>
    <row r="103" spans="3:112" ht="15.75" customHeight="1" x14ac:dyDescent="0.45">
      <c r="C103" s="17"/>
      <c r="G103" s="29"/>
      <c r="H103" s="29"/>
      <c r="I103" s="29"/>
      <c r="J103" s="29"/>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row>
    <row r="104" spans="3:112" ht="15.75" customHeight="1" x14ac:dyDescent="0.45">
      <c r="C104" s="17"/>
      <c r="G104" s="29"/>
      <c r="H104" s="29"/>
      <c r="I104" s="29"/>
      <c r="J104" s="29"/>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row>
    <row r="105" spans="3:112" ht="15.75" customHeight="1" x14ac:dyDescent="0.45">
      <c r="C105" s="17"/>
      <c r="G105" s="29"/>
      <c r="H105" s="29"/>
      <c r="I105" s="29"/>
      <c r="J105" s="29"/>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row>
    <row r="106" spans="3:112" ht="15.75" customHeight="1" x14ac:dyDescent="0.45">
      <c r="C106" s="17"/>
      <c r="G106" s="29"/>
      <c r="H106" s="29"/>
      <c r="I106" s="29"/>
      <c r="J106" s="29"/>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row>
    <row r="107" spans="3:112" ht="15.75" customHeight="1" x14ac:dyDescent="0.45">
      <c r="C107" s="17"/>
      <c r="G107" s="29"/>
      <c r="H107" s="29"/>
      <c r="I107" s="29"/>
      <c r="J107" s="29"/>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row>
    <row r="108" spans="3:112" ht="15.75" customHeight="1" x14ac:dyDescent="0.45">
      <c r="C108" s="17"/>
      <c r="G108" s="29"/>
      <c r="H108" s="29"/>
      <c r="I108" s="29"/>
      <c r="J108" s="29"/>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row>
    <row r="109" spans="3:112" ht="15.75" customHeight="1" x14ac:dyDescent="0.45">
      <c r="C109" s="17"/>
      <c r="G109" s="29"/>
      <c r="H109" s="29"/>
      <c r="I109" s="29"/>
      <c r="J109" s="29"/>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row>
    <row r="110" spans="3:112" ht="15.75" customHeight="1" x14ac:dyDescent="0.45">
      <c r="C110" s="17"/>
      <c r="G110" s="29"/>
      <c r="H110" s="29"/>
      <c r="I110" s="29"/>
      <c r="J110" s="29"/>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row>
    <row r="111" spans="3:112" ht="15.75" customHeight="1" x14ac:dyDescent="0.45">
      <c r="C111" s="17"/>
      <c r="G111" s="29"/>
      <c r="H111" s="29"/>
      <c r="I111" s="29"/>
      <c r="J111" s="29"/>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row>
    <row r="112" spans="3:112" ht="15.75" customHeight="1" x14ac:dyDescent="0.45">
      <c r="C112" s="17"/>
      <c r="G112" s="29"/>
      <c r="H112" s="29"/>
      <c r="I112" s="29"/>
      <c r="J112" s="29"/>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row>
    <row r="113" spans="3:112" ht="15.75" customHeight="1" x14ac:dyDescent="0.45">
      <c r="C113" s="17"/>
      <c r="G113" s="29"/>
      <c r="H113" s="29"/>
      <c r="I113" s="29"/>
      <c r="J113" s="29"/>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row>
    <row r="114" spans="3:112" ht="15.75" customHeight="1" x14ac:dyDescent="0.45">
      <c r="C114" s="17"/>
      <c r="G114" s="29"/>
      <c r="H114" s="29"/>
      <c r="I114" s="29"/>
      <c r="J114" s="29"/>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row>
    <row r="115" spans="3:112" ht="15.75" customHeight="1" x14ac:dyDescent="0.45">
      <c r="C115" s="17"/>
      <c r="G115" s="29"/>
      <c r="H115" s="29"/>
      <c r="I115" s="29"/>
      <c r="J115" s="29"/>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row>
    <row r="116" spans="3:112" ht="15.75" customHeight="1" x14ac:dyDescent="0.45">
      <c r="C116" s="17"/>
      <c r="G116" s="29"/>
      <c r="H116" s="29"/>
      <c r="I116" s="29"/>
      <c r="J116" s="29"/>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row>
    <row r="117" spans="3:112" ht="15.75" customHeight="1" x14ac:dyDescent="0.45">
      <c r="C117" s="17"/>
      <c r="G117" s="29"/>
      <c r="H117" s="29"/>
      <c r="I117" s="29"/>
      <c r="J117" s="29"/>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row>
    <row r="118" spans="3:112" ht="15.75" customHeight="1" x14ac:dyDescent="0.45">
      <c r="C118" s="17"/>
      <c r="G118" s="29"/>
      <c r="H118" s="29"/>
      <c r="I118" s="29"/>
      <c r="J118" s="29"/>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row>
    <row r="119" spans="3:112" ht="15.75" customHeight="1" x14ac:dyDescent="0.45">
      <c r="C119" s="17"/>
      <c r="G119" s="29"/>
      <c r="H119" s="29"/>
      <c r="I119" s="29"/>
      <c r="J119" s="29"/>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row>
    <row r="120" spans="3:112" ht="15.75" customHeight="1" x14ac:dyDescent="0.45">
      <c r="C120" s="17"/>
      <c r="G120" s="29"/>
      <c r="H120" s="29"/>
      <c r="I120" s="29"/>
      <c r="J120" s="29"/>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row>
    <row r="121" spans="3:112" ht="15.75" customHeight="1" x14ac:dyDescent="0.45">
      <c r="C121" s="30"/>
      <c r="G121" s="31"/>
      <c r="H121" s="31"/>
      <c r="I121" s="31"/>
      <c r="J121" s="31"/>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row>
    <row r="122" spans="3:112" ht="15.75" customHeight="1" x14ac:dyDescent="0.45">
      <c r="C122" s="17"/>
      <c r="G122" s="29"/>
      <c r="H122" s="29"/>
      <c r="I122" s="29"/>
      <c r="J122" s="29"/>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row>
    <row r="123" spans="3:112" ht="15.75" customHeight="1" x14ac:dyDescent="0.45">
      <c r="C123" s="17"/>
      <c r="G123" s="29"/>
      <c r="H123" s="29"/>
      <c r="I123" s="29"/>
      <c r="J123" s="29"/>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row>
    <row r="124" spans="3:112" ht="15.75" customHeight="1" x14ac:dyDescent="0.45">
      <c r="C124" s="17"/>
      <c r="G124" s="29"/>
      <c r="H124" s="29"/>
      <c r="I124" s="29"/>
      <c r="J124" s="29"/>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row>
    <row r="125" spans="3:112" ht="15.75" customHeight="1" x14ac:dyDescent="0.45">
      <c r="C125" s="19"/>
      <c r="G125" s="32"/>
      <c r="H125" s="32"/>
      <c r="I125" s="32"/>
      <c r="J125" s="3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row>
    <row r="126" spans="3:112" ht="15.75" customHeight="1" x14ac:dyDescent="0.45">
      <c r="C126" s="21"/>
      <c r="G126" s="33"/>
      <c r="H126" s="33"/>
      <c r="I126" s="33"/>
      <c r="J126" s="33"/>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row>
    <row r="127" spans="3:112" ht="15.75" customHeight="1" x14ac:dyDescent="0.45">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row>
    <row r="128" spans="3:112" ht="15.75" customHeight="1" x14ac:dyDescent="0.45">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row>
    <row r="129" spans="3:112" ht="15.75" customHeight="1" x14ac:dyDescent="0.45">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row>
    <row r="130" spans="3:112" ht="15.75" customHeight="1" x14ac:dyDescent="0.45">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row>
    <row r="131" spans="3:112" ht="15.75" customHeight="1" x14ac:dyDescent="0.45">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row>
    <row r="132" spans="3:112" ht="15.75" customHeight="1" x14ac:dyDescent="0.45">
      <c r="C132" s="34"/>
      <c r="G132" s="35"/>
      <c r="H132" s="35"/>
      <c r="I132" s="35"/>
      <c r="J132" s="35"/>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row>
    <row r="133" spans="3:112" ht="15.75" customHeight="1" x14ac:dyDescent="0.45">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row>
    <row r="134" spans="3:112" ht="15.75" customHeight="1" x14ac:dyDescent="0.45">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row>
    <row r="135" spans="3:112" ht="15.75" customHeight="1" x14ac:dyDescent="0.45">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row>
    <row r="136" spans="3:112" ht="15.75" customHeight="1" x14ac:dyDescent="0.45">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row>
    <row r="137" spans="3:112" ht="15.75" customHeight="1" x14ac:dyDescent="0.45">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row>
    <row r="138" spans="3:112" ht="15.75" customHeight="1" x14ac:dyDescent="0.45">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row>
    <row r="139" spans="3:112" ht="15.75" customHeight="1" x14ac:dyDescent="0.45">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row>
    <row r="140" spans="3:112" ht="15.75" customHeight="1" x14ac:dyDescent="0.45">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row>
    <row r="141" spans="3:112" ht="15.75" customHeight="1" x14ac:dyDescent="0.45">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row>
    <row r="142" spans="3:112" ht="15.75" customHeight="1" x14ac:dyDescent="0.45">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row>
    <row r="143" spans="3:112" ht="15.75" customHeight="1" x14ac:dyDescent="0.45">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row>
    <row r="144" spans="3:112" ht="15.75" customHeight="1" x14ac:dyDescent="0.45">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row>
    <row r="145" spans="15:112" ht="15.75" customHeight="1" x14ac:dyDescent="0.45">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row>
    <row r="146" spans="15:112" ht="15.75" customHeight="1" x14ac:dyDescent="0.45">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row>
    <row r="147" spans="15:112" ht="15.75" customHeight="1" x14ac:dyDescent="0.45">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row>
    <row r="148" spans="15:112" ht="15.75" customHeight="1" x14ac:dyDescent="0.45">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row>
    <row r="149" spans="15:112" ht="15.75" customHeight="1" x14ac:dyDescent="0.45">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row>
    <row r="150" spans="15:112" ht="15.75" customHeight="1" x14ac:dyDescent="0.45">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row>
    <row r="151" spans="15:112" ht="15.75" customHeight="1" x14ac:dyDescent="0.45">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row>
    <row r="152" spans="15:112" ht="15.75" customHeight="1" x14ac:dyDescent="0.45">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row>
    <row r="153" spans="15:112" ht="15.75" customHeight="1" x14ac:dyDescent="0.45">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row>
    <row r="154" spans="15:112" ht="15.75" customHeight="1" x14ac:dyDescent="0.45">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row>
    <row r="155" spans="15:112" ht="15.75" customHeight="1" x14ac:dyDescent="0.45">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row>
    <row r="156" spans="15:112" ht="15.75" customHeight="1" x14ac:dyDescent="0.45">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row>
    <row r="157" spans="15:112" ht="15.75" customHeight="1" x14ac:dyDescent="0.45">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row>
    <row r="158" spans="15:112" ht="15.75" customHeight="1" x14ac:dyDescent="0.45">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row>
    <row r="159" spans="15:112" ht="15.75" customHeight="1" x14ac:dyDescent="0.45">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row>
    <row r="160" spans="15:112" ht="15.75" customHeight="1" x14ac:dyDescent="0.45">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row>
    <row r="161" spans="15:112" ht="15.75" customHeight="1" x14ac:dyDescent="0.45">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row>
    <row r="162" spans="15:112" ht="15.75" customHeight="1" x14ac:dyDescent="0.45">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row>
    <row r="163" spans="15:112" ht="15.75" customHeight="1" x14ac:dyDescent="0.45">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row>
    <row r="164" spans="15:112" ht="15.75" customHeight="1" x14ac:dyDescent="0.45">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row>
    <row r="165" spans="15:112" ht="15.75" customHeight="1" x14ac:dyDescent="0.45">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row>
    <row r="166" spans="15:112" ht="15.75" customHeight="1" x14ac:dyDescent="0.45">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row>
    <row r="167" spans="15:112" ht="15.75" customHeight="1" x14ac:dyDescent="0.45">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row>
    <row r="168" spans="15:112" ht="15.75" customHeight="1" x14ac:dyDescent="0.45">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row>
    <row r="169" spans="15:112" ht="15.75" customHeight="1" x14ac:dyDescent="0.45">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row>
    <row r="170" spans="15:112" ht="15.75" customHeight="1" x14ac:dyDescent="0.45">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row>
    <row r="171" spans="15:112" ht="15.75" customHeight="1" x14ac:dyDescent="0.45">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row>
    <row r="172" spans="15:112" ht="15.75" customHeight="1" x14ac:dyDescent="0.45">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row>
    <row r="173" spans="15:112" ht="15.75" customHeight="1" x14ac:dyDescent="0.45">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row>
    <row r="174" spans="15:112" ht="15.75" customHeight="1" x14ac:dyDescent="0.45">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row>
    <row r="175" spans="15:112" ht="15.75" customHeight="1" x14ac:dyDescent="0.45">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row>
    <row r="176" spans="15:112" ht="15.75" customHeight="1" x14ac:dyDescent="0.45">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row>
    <row r="177" spans="15:112" ht="15.75" customHeight="1" x14ac:dyDescent="0.45">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row>
    <row r="178" spans="15:112" ht="15.75" customHeight="1" x14ac:dyDescent="0.45">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row>
    <row r="179" spans="15:112" ht="15.75" customHeight="1" x14ac:dyDescent="0.45">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row>
    <row r="180" spans="15:112" ht="15.75" customHeight="1" x14ac:dyDescent="0.45">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row>
    <row r="181" spans="15:112" ht="15.75" customHeight="1" x14ac:dyDescent="0.45">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row>
    <row r="182" spans="15:112" ht="15.75" customHeight="1" x14ac:dyDescent="0.45">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row>
    <row r="183" spans="15:112" ht="15.75" customHeight="1" x14ac:dyDescent="0.45">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row>
    <row r="184" spans="15:112" ht="15.75" customHeight="1" x14ac:dyDescent="0.45">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row>
    <row r="185" spans="15:112" ht="15.75" customHeight="1" x14ac:dyDescent="0.45">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row>
    <row r="186" spans="15:112" ht="15.75" customHeight="1" x14ac:dyDescent="0.45">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row>
    <row r="187" spans="15:112" ht="15.75" customHeight="1" x14ac:dyDescent="0.45">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row>
    <row r="188" spans="15:112" ht="15.75" customHeight="1" x14ac:dyDescent="0.45">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row>
    <row r="189" spans="15:112" ht="15.75" customHeight="1" x14ac:dyDescent="0.45">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row>
    <row r="190" spans="15:112" ht="15.75" customHeight="1" x14ac:dyDescent="0.45">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row>
    <row r="191" spans="15:112" ht="15.75" customHeight="1" x14ac:dyDescent="0.45">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row>
    <row r="192" spans="15:112" ht="15.75" customHeight="1" x14ac:dyDescent="0.45">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row>
    <row r="193" spans="15:112" ht="15.75" customHeight="1" x14ac:dyDescent="0.45">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row>
    <row r="194" spans="15:112" ht="15.75" customHeight="1" x14ac:dyDescent="0.45">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row>
    <row r="195" spans="15:112" ht="15.75" customHeight="1" x14ac:dyDescent="0.45">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row>
    <row r="196" spans="15:112" ht="15.75" customHeight="1" x14ac:dyDescent="0.45">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row>
    <row r="197" spans="15:112" ht="15.75" customHeight="1" x14ac:dyDescent="0.45">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row>
    <row r="198" spans="15:112" ht="15.75" customHeight="1" x14ac:dyDescent="0.45">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row>
    <row r="199" spans="15:112" ht="15.75" customHeight="1" x14ac:dyDescent="0.45">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row>
    <row r="200" spans="15:112" ht="15.75" customHeight="1" x14ac:dyDescent="0.45">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row>
    <row r="201" spans="15:112" ht="15.75" customHeight="1" x14ac:dyDescent="0.45">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row>
    <row r="202" spans="15:112" ht="15.75" customHeight="1" x14ac:dyDescent="0.45">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row>
    <row r="203" spans="15:112" ht="15.75" customHeight="1" x14ac:dyDescent="0.45">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row>
    <row r="204" spans="15:112" ht="15.75" customHeight="1" x14ac:dyDescent="0.45">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row>
    <row r="205" spans="15:112" ht="15.75" customHeight="1" x14ac:dyDescent="0.45"/>
    <row r="206" spans="15:112" ht="15.75" customHeight="1" x14ac:dyDescent="0.45"/>
    <row r="207" spans="15:112" ht="15.75" customHeight="1" x14ac:dyDescent="0.45"/>
    <row r="208" spans="15:112"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row r="1001" ht="15.75" customHeight="1" x14ac:dyDescent="0.4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C618-B4F0-473B-A92E-AE03344CAB3B}">
  <dimension ref="A1:K98"/>
  <sheetViews>
    <sheetView zoomScale="70" zoomScaleNormal="70" workbookViewId="0">
      <pane ySplit="1" topLeftCell="A53" activePane="bottomLeft" state="frozen"/>
      <selection pane="bottomLeft" activeCell="J87" sqref="J87"/>
    </sheetView>
  </sheetViews>
  <sheetFormatPr defaultRowHeight="15.9" x14ac:dyDescent="0.45"/>
  <cols>
    <col min="1" max="1" width="19.2109375" bestFit="1" customWidth="1"/>
    <col min="2" max="2" width="12.85546875" bestFit="1" customWidth="1"/>
    <col min="3" max="3" width="14.140625" customWidth="1"/>
    <col min="4" max="4" width="15.140625" customWidth="1"/>
    <col min="5" max="5" width="11" customWidth="1"/>
    <col min="6" max="6" width="13.140625" style="13" customWidth="1"/>
    <col min="7" max="7" width="13.2109375" customWidth="1"/>
    <col min="8" max="8" width="15.140625" customWidth="1"/>
    <col min="9" max="9" width="12.640625" customWidth="1"/>
    <col min="10" max="10" width="15.7109375" style="4" customWidth="1"/>
  </cols>
  <sheetData>
    <row r="1" spans="1:10" s="5" customFormat="1" ht="43" customHeight="1" x14ac:dyDescent="0.45">
      <c r="A1" s="114" t="s">
        <v>209</v>
      </c>
      <c r="B1" s="114" t="s">
        <v>210</v>
      </c>
      <c r="C1" s="114" t="s">
        <v>211</v>
      </c>
      <c r="D1" s="114" t="s">
        <v>212</v>
      </c>
      <c r="E1" s="114" t="s">
        <v>242</v>
      </c>
      <c r="F1" s="115" t="s">
        <v>314</v>
      </c>
      <c r="G1" s="114" t="s">
        <v>442</v>
      </c>
      <c r="H1" s="114" t="s">
        <v>443</v>
      </c>
      <c r="I1" s="114" t="s">
        <v>460</v>
      </c>
      <c r="J1" s="116" t="s">
        <v>461</v>
      </c>
    </row>
    <row r="2" spans="1:10" x14ac:dyDescent="0.45">
      <c r="A2" s="117" t="s">
        <v>243</v>
      </c>
      <c r="B2" s="117" t="s">
        <v>214</v>
      </c>
      <c r="C2" s="117">
        <v>1</v>
      </c>
      <c r="D2" s="117">
        <v>7</v>
      </c>
      <c r="E2" s="117">
        <f>SUM(C2:D2)</f>
        <v>8</v>
      </c>
      <c r="F2" s="118">
        <f>C2/E2</f>
        <v>0.125</v>
      </c>
      <c r="G2" s="117">
        <v>1</v>
      </c>
      <c r="H2" s="117">
        <v>29</v>
      </c>
      <c r="I2" s="117">
        <f>SUM(G2:H2)</f>
        <v>30</v>
      </c>
      <c r="J2" s="119">
        <f>G2/I2</f>
        <v>3.3333333333333333E-2</v>
      </c>
    </row>
    <row r="3" spans="1:10" x14ac:dyDescent="0.45">
      <c r="A3" s="117" t="s">
        <v>244</v>
      </c>
      <c r="B3" s="117" t="s">
        <v>214</v>
      </c>
      <c r="C3" s="117">
        <v>6</v>
      </c>
      <c r="D3" s="117">
        <v>33</v>
      </c>
      <c r="E3" s="117">
        <f t="shared" ref="E3:E66" si="0">SUM(C3:D3)</f>
        <v>39</v>
      </c>
      <c r="F3" s="118">
        <f t="shared" ref="F3:F66" si="1">C3/E3</f>
        <v>0.15384615384615385</v>
      </c>
      <c r="G3" s="117">
        <v>6</v>
      </c>
      <c r="H3" s="117">
        <v>73</v>
      </c>
      <c r="I3" s="117">
        <f t="shared" ref="I3:I65" si="2">SUM(G3:H3)</f>
        <v>79</v>
      </c>
      <c r="J3" s="119">
        <f t="shared" ref="J3:J65" si="3">G3/I3</f>
        <v>7.5949367088607597E-2</v>
      </c>
    </row>
    <row r="4" spans="1:10" x14ac:dyDescent="0.45">
      <c r="A4" s="117" t="s">
        <v>245</v>
      </c>
      <c r="B4" s="117" t="s">
        <v>214</v>
      </c>
      <c r="C4" s="117">
        <v>22</v>
      </c>
      <c r="D4" s="117">
        <v>10</v>
      </c>
      <c r="E4" s="117">
        <f t="shared" si="0"/>
        <v>32</v>
      </c>
      <c r="F4" s="118">
        <f t="shared" si="1"/>
        <v>0.6875</v>
      </c>
      <c r="G4" s="117">
        <v>41</v>
      </c>
      <c r="H4" s="117">
        <v>15</v>
      </c>
      <c r="I4" s="117">
        <f t="shared" si="2"/>
        <v>56</v>
      </c>
      <c r="J4" s="119">
        <f t="shared" si="3"/>
        <v>0.7321428571428571</v>
      </c>
    </row>
    <row r="5" spans="1:10" x14ac:dyDescent="0.45">
      <c r="A5" s="117" t="s">
        <v>246</v>
      </c>
      <c r="B5" s="117" t="s">
        <v>214</v>
      </c>
      <c r="C5" s="117">
        <v>3</v>
      </c>
      <c r="D5" s="117">
        <v>9</v>
      </c>
      <c r="E5" s="117">
        <f t="shared" si="0"/>
        <v>12</v>
      </c>
      <c r="F5" s="118">
        <f t="shared" si="1"/>
        <v>0.25</v>
      </c>
      <c r="G5" s="117">
        <v>4</v>
      </c>
      <c r="H5" s="117">
        <v>9</v>
      </c>
      <c r="I5" s="117">
        <f t="shared" si="2"/>
        <v>13</v>
      </c>
      <c r="J5" s="119">
        <f t="shared" si="3"/>
        <v>0.30769230769230771</v>
      </c>
    </row>
    <row r="6" spans="1:10" x14ac:dyDescent="0.45">
      <c r="A6" s="117" t="s">
        <v>213</v>
      </c>
      <c r="B6" s="117" t="s">
        <v>214</v>
      </c>
      <c r="C6" s="117">
        <v>1</v>
      </c>
      <c r="D6" s="117">
        <v>1</v>
      </c>
      <c r="E6" s="117">
        <f t="shared" si="0"/>
        <v>2</v>
      </c>
      <c r="F6" s="118">
        <f t="shared" si="1"/>
        <v>0.5</v>
      </c>
      <c r="G6" s="117">
        <v>1</v>
      </c>
      <c r="H6" s="117">
        <v>1</v>
      </c>
      <c r="I6" s="117">
        <f t="shared" si="2"/>
        <v>2</v>
      </c>
      <c r="J6" s="119">
        <f t="shared" si="3"/>
        <v>0.5</v>
      </c>
    </row>
    <row r="7" spans="1:10" x14ac:dyDescent="0.45">
      <c r="A7" s="117" t="s">
        <v>215</v>
      </c>
      <c r="B7" s="117" t="s">
        <v>214</v>
      </c>
      <c r="C7" s="117">
        <v>0</v>
      </c>
      <c r="D7" s="117">
        <v>2</v>
      </c>
      <c r="E7" s="117">
        <v>2</v>
      </c>
      <c r="F7" s="118">
        <f t="shared" si="1"/>
        <v>0</v>
      </c>
      <c r="G7" s="117">
        <v>0</v>
      </c>
      <c r="H7" s="117">
        <v>8</v>
      </c>
      <c r="I7" s="117">
        <f t="shared" si="2"/>
        <v>8</v>
      </c>
      <c r="J7" s="119">
        <f t="shared" si="3"/>
        <v>0</v>
      </c>
    </row>
    <row r="8" spans="1:10" x14ac:dyDescent="0.45">
      <c r="A8" s="117" t="s">
        <v>247</v>
      </c>
      <c r="B8" s="117" t="s">
        <v>214</v>
      </c>
      <c r="C8" s="117">
        <v>1</v>
      </c>
      <c r="D8" s="117">
        <v>0</v>
      </c>
      <c r="E8" s="117">
        <f t="shared" si="0"/>
        <v>1</v>
      </c>
      <c r="F8" s="118">
        <f t="shared" si="1"/>
        <v>1</v>
      </c>
      <c r="G8" s="117">
        <v>1</v>
      </c>
      <c r="H8" s="117">
        <v>0</v>
      </c>
      <c r="I8" s="117">
        <f t="shared" si="2"/>
        <v>1</v>
      </c>
      <c r="J8" s="119">
        <f t="shared" si="3"/>
        <v>1</v>
      </c>
    </row>
    <row r="9" spans="1:10" x14ac:dyDescent="0.45">
      <c r="A9" s="117" t="s">
        <v>248</v>
      </c>
      <c r="B9" s="117" t="s">
        <v>214</v>
      </c>
      <c r="C9" s="117">
        <v>0</v>
      </c>
      <c r="D9" s="117">
        <v>1</v>
      </c>
      <c r="E9" s="117">
        <f t="shared" si="0"/>
        <v>1</v>
      </c>
      <c r="F9" s="118">
        <f t="shared" si="1"/>
        <v>0</v>
      </c>
      <c r="G9" s="117">
        <v>0</v>
      </c>
      <c r="H9" s="117">
        <v>2</v>
      </c>
      <c r="I9" s="117">
        <f t="shared" si="2"/>
        <v>2</v>
      </c>
      <c r="J9" s="119">
        <f t="shared" si="3"/>
        <v>0</v>
      </c>
    </row>
    <row r="10" spans="1:10" x14ac:dyDescent="0.45">
      <c r="A10" s="117" t="s">
        <v>249</v>
      </c>
      <c r="B10" s="117" t="s">
        <v>214</v>
      </c>
      <c r="C10" s="117">
        <v>0</v>
      </c>
      <c r="D10" s="117">
        <v>1</v>
      </c>
      <c r="E10" s="117">
        <f t="shared" si="0"/>
        <v>1</v>
      </c>
      <c r="F10" s="118">
        <f t="shared" si="1"/>
        <v>0</v>
      </c>
      <c r="G10" s="117">
        <v>0</v>
      </c>
      <c r="H10" s="117">
        <v>6</v>
      </c>
      <c r="I10" s="117">
        <f t="shared" si="2"/>
        <v>6</v>
      </c>
      <c r="J10" s="119">
        <f t="shared" si="3"/>
        <v>0</v>
      </c>
    </row>
    <row r="11" spans="1:10" x14ac:dyDescent="0.45">
      <c r="A11" s="117" t="s">
        <v>216</v>
      </c>
      <c r="B11" s="117" t="s">
        <v>214</v>
      </c>
      <c r="C11" s="117">
        <v>1</v>
      </c>
      <c r="D11" s="117">
        <v>3</v>
      </c>
      <c r="E11" s="117">
        <f t="shared" si="0"/>
        <v>4</v>
      </c>
      <c r="F11" s="118">
        <f t="shared" si="1"/>
        <v>0.25</v>
      </c>
      <c r="G11" s="117">
        <v>1</v>
      </c>
      <c r="H11" s="117">
        <v>3</v>
      </c>
      <c r="I11" s="117">
        <f t="shared" si="2"/>
        <v>4</v>
      </c>
      <c r="J11" s="119">
        <f t="shared" si="3"/>
        <v>0.25</v>
      </c>
    </row>
    <row r="12" spans="1:10" x14ac:dyDescent="0.45">
      <c r="A12" s="117" t="s">
        <v>250</v>
      </c>
      <c r="B12" s="117" t="s">
        <v>214</v>
      </c>
      <c r="C12" s="117">
        <v>2</v>
      </c>
      <c r="D12" s="117">
        <v>1</v>
      </c>
      <c r="E12" s="117">
        <f t="shared" si="0"/>
        <v>3</v>
      </c>
      <c r="F12" s="118">
        <f t="shared" si="1"/>
        <v>0.66666666666666663</v>
      </c>
      <c r="G12" s="117">
        <v>8</v>
      </c>
      <c r="H12" s="117">
        <v>2</v>
      </c>
      <c r="I12" s="117">
        <f t="shared" si="2"/>
        <v>10</v>
      </c>
      <c r="J12" s="119">
        <f t="shared" si="3"/>
        <v>0.8</v>
      </c>
    </row>
    <row r="13" spans="1:10" x14ac:dyDescent="0.45">
      <c r="A13" s="117" t="s">
        <v>251</v>
      </c>
      <c r="B13" s="117" t="s">
        <v>214</v>
      </c>
      <c r="C13" s="117">
        <v>4</v>
      </c>
      <c r="D13" s="117">
        <v>0</v>
      </c>
      <c r="E13" s="117">
        <f t="shared" si="0"/>
        <v>4</v>
      </c>
      <c r="F13" s="118">
        <f t="shared" si="1"/>
        <v>1</v>
      </c>
      <c r="G13" s="117">
        <v>15</v>
      </c>
      <c r="H13" s="117">
        <v>0</v>
      </c>
      <c r="I13" s="117">
        <f t="shared" si="2"/>
        <v>15</v>
      </c>
      <c r="J13" s="119">
        <f t="shared" si="3"/>
        <v>1</v>
      </c>
    </row>
    <row r="14" spans="1:10" x14ac:dyDescent="0.45">
      <c r="A14" s="117" t="s">
        <v>252</v>
      </c>
      <c r="B14" s="117" t="s">
        <v>214</v>
      </c>
      <c r="C14" s="117">
        <v>2</v>
      </c>
      <c r="D14" s="117">
        <v>4</v>
      </c>
      <c r="E14" s="117">
        <f t="shared" si="0"/>
        <v>6</v>
      </c>
      <c r="F14" s="118">
        <f t="shared" si="1"/>
        <v>0.33333333333333331</v>
      </c>
      <c r="G14" s="117">
        <v>2</v>
      </c>
      <c r="H14" s="117">
        <v>5</v>
      </c>
      <c r="I14" s="117">
        <f t="shared" si="2"/>
        <v>7</v>
      </c>
      <c r="J14" s="119">
        <f t="shared" si="3"/>
        <v>0.2857142857142857</v>
      </c>
    </row>
    <row r="15" spans="1:10" x14ac:dyDescent="0.45">
      <c r="A15" s="117" t="s">
        <v>253</v>
      </c>
      <c r="B15" s="117" t="s">
        <v>214</v>
      </c>
      <c r="C15" s="117">
        <v>1</v>
      </c>
      <c r="D15" s="117">
        <v>2</v>
      </c>
      <c r="E15" s="117">
        <f t="shared" si="0"/>
        <v>3</v>
      </c>
      <c r="F15" s="118">
        <f t="shared" si="1"/>
        <v>0.33333333333333331</v>
      </c>
      <c r="G15" s="117">
        <v>2</v>
      </c>
      <c r="H15" s="117">
        <v>3</v>
      </c>
      <c r="I15" s="117">
        <f t="shared" si="2"/>
        <v>5</v>
      </c>
      <c r="J15" s="119">
        <f t="shared" si="3"/>
        <v>0.4</v>
      </c>
    </row>
    <row r="16" spans="1:10" x14ac:dyDescent="0.45">
      <c r="A16" s="117" t="s">
        <v>254</v>
      </c>
      <c r="B16" s="117" t="s">
        <v>214</v>
      </c>
      <c r="C16" s="117">
        <v>0</v>
      </c>
      <c r="D16" s="117">
        <v>1</v>
      </c>
      <c r="E16" s="117">
        <f t="shared" si="0"/>
        <v>1</v>
      </c>
      <c r="F16" s="118">
        <f t="shared" si="1"/>
        <v>0</v>
      </c>
      <c r="G16" s="117">
        <v>0</v>
      </c>
      <c r="H16" s="117">
        <v>2</v>
      </c>
      <c r="I16" s="117">
        <f t="shared" si="2"/>
        <v>2</v>
      </c>
      <c r="J16" s="119">
        <f t="shared" si="3"/>
        <v>0</v>
      </c>
    </row>
    <row r="17" spans="1:10" x14ac:dyDescent="0.45">
      <c r="A17" s="117" t="s">
        <v>255</v>
      </c>
      <c r="B17" s="117" t="s">
        <v>214</v>
      </c>
      <c r="C17" s="117">
        <v>1</v>
      </c>
      <c r="D17" s="117">
        <v>2</v>
      </c>
      <c r="E17" s="117">
        <f t="shared" si="0"/>
        <v>3</v>
      </c>
      <c r="F17" s="118">
        <f t="shared" si="1"/>
        <v>0.33333333333333331</v>
      </c>
      <c r="G17" s="117">
        <v>6</v>
      </c>
      <c r="H17" s="117">
        <v>2</v>
      </c>
      <c r="I17" s="117">
        <f t="shared" si="2"/>
        <v>8</v>
      </c>
      <c r="J17" s="119">
        <f t="shared" si="3"/>
        <v>0.75</v>
      </c>
    </row>
    <row r="18" spans="1:10" x14ac:dyDescent="0.45">
      <c r="A18" s="117" t="s">
        <v>256</v>
      </c>
      <c r="B18" s="117" t="s">
        <v>214</v>
      </c>
      <c r="C18" s="117">
        <v>19</v>
      </c>
      <c r="D18" s="117">
        <v>4</v>
      </c>
      <c r="E18" s="117">
        <f t="shared" si="0"/>
        <v>23</v>
      </c>
      <c r="F18" s="118">
        <f t="shared" si="1"/>
        <v>0.82608695652173914</v>
      </c>
      <c r="G18" s="117">
        <v>20</v>
      </c>
      <c r="H18" s="117">
        <v>7</v>
      </c>
      <c r="I18" s="117">
        <f t="shared" si="2"/>
        <v>27</v>
      </c>
      <c r="J18" s="119">
        <f t="shared" si="3"/>
        <v>0.7407407407407407</v>
      </c>
    </row>
    <row r="19" spans="1:10" x14ac:dyDescent="0.45">
      <c r="A19" s="117" t="s">
        <v>217</v>
      </c>
      <c r="B19" s="117" t="s">
        <v>214</v>
      </c>
      <c r="C19" s="117">
        <v>4</v>
      </c>
      <c r="D19" s="117">
        <v>5</v>
      </c>
      <c r="E19" s="117">
        <f t="shared" si="0"/>
        <v>9</v>
      </c>
      <c r="F19" s="118">
        <f t="shared" si="1"/>
        <v>0.44444444444444442</v>
      </c>
      <c r="G19" s="117">
        <v>8</v>
      </c>
      <c r="H19" s="117">
        <v>10</v>
      </c>
      <c r="I19" s="117">
        <f t="shared" si="2"/>
        <v>18</v>
      </c>
      <c r="J19" s="119">
        <f t="shared" si="3"/>
        <v>0.44444444444444442</v>
      </c>
    </row>
    <row r="20" spans="1:10" x14ac:dyDescent="0.45">
      <c r="A20" s="117" t="s">
        <v>257</v>
      </c>
      <c r="B20" s="117" t="s">
        <v>214</v>
      </c>
      <c r="C20" s="117">
        <v>2</v>
      </c>
      <c r="D20" s="117">
        <v>4</v>
      </c>
      <c r="E20" s="117">
        <f t="shared" si="0"/>
        <v>6</v>
      </c>
      <c r="F20" s="118">
        <f t="shared" si="1"/>
        <v>0.33333333333333331</v>
      </c>
      <c r="G20" s="117">
        <v>2</v>
      </c>
      <c r="H20" s="117">
        <v>19</v>
      </c>
      <c r="I20" s="117">
        <f t="shared" si="2"/>
        <v>21</v>
      </c>
      <c r="J20" s="119">
        <f t="shared" si="3"/>
        <v>9.5238095238095233E-2</v>
      </c>
    </row>
    <row r="21" spans="1:10" x14ac:dyDescent="0.45">
      <c r="A21" s="117" t="s">
        <v>258</v>
      </c>
      <c r="B21" s="117" t="s">
        <v>214</v>
      </c>
      <c r="C21" s="117">
        <v>8</v>
      </c>
      <c r="D21" s="117">
        <v>5</v>
      </c>
      <c r="E21" s="117">
        <f t="shared" si="0"/>
        <v>13</v>
      </c>
      <c r="F21" s="118">
        <f t="shared" si="1"/>
        <v>0.61538461538461542</v>
      </c>
      <c r="G21" s="117">
        <v>8</v>
      </c>
      <c r="H21" s="117">
        <v>6</v>
      </c>
      <c r="I21" s="117">
        <f t="shared" si="2"/>
        <v>14</v>
      </c>
      <c r="J21" s="119">
        <f t="shared" si="3"/>
        <v>0.5714285714285714</v>
      </c>
    </row>
    <row r="22" spans="1:10" x14ac:dyDescent="0.45">
      <c r="A22" s="117" t="s">
        <v>259</v>
      </c>
      <c r="B22" s="117" t="s">
        <v>214</v>
      </c>
      <c r="C22" s="117">
        <v>0</v>
      </c>
      <c r="D22" s="117">
        <v>1</v>
      </c>
      <c r="E22" s="117">
        <f t="shared" si="0"/>
        <v>1</v>
      </c>
      <c r="F22" s="118">
        <f t="shared" si="1"/>
        <v>0</v>
      </c>
      <c r="G22" s="117">
        <v>0</v>
      </c>
      <c r="H22" s="117">
        <v>2</v>
      </c>
      <c r="I22" s="117">
        <f t="shared" si="2"/>
        <v>2</v>
      </c>
      <c r="J22" s="119">
        <f t="shared" si="3"/>
        <v>0</v>
      </c>
    </row>
    <row r="23" spans="1:10" x14ac:dyDescent="0.45">
      <c r="A23" s="117" t="s">
        <v>260</v>
      </c>
      <c r="B23" s="117" t="s">
        <v>214</v>
      </c>
      <c r="C23" s="117">
        <v>2</v>
      </c>
      <c r="D23" s="117">
        <v>1</v>
      </c>
      <c r="E23" s="117">
        <f t="shared" si="0"/>
        <v>3</v>
      </c>
      <c r="F23" s="118">
        <f t="shared" si="1"/>
        <v>0.66666666666666663</v>
      </c>
      <c r="G23" s="117">
        <v>15</v>
      </c>
      <c r="H23" s="117">
        <v>1</v>
      </c>
      <c r="I23" s="117">
        <f t="shared" si="2"/>
        <v>16</v>
      </c>
      <c r="J23" s="119">
        <f t="shared" si="3"/>
        <v>0.9375</v>
      </c>
    </row>
    <row r="24" spans="1:10" x14ac:dyDescent="0.45">
      <c r="A24" s="117" t="s">
        <v>261</v>
      </c>
      <c r="B24" s="117" t="s">
        <v>214</v>
      </c>
      <c r="C24" s="117">
        <v>0</v>
      </c>
      <c r="D24" s="117">
        <v>2</v>
      </c>
      <c r="E24" s="117">
        <f t="shared" si="0"/>
        <v>2</v>
      </c>
      <c r="F24" s="118">
        <f t="shared" si="1"/>
        <v>0</v>
      </c>
      <c r="G24" s="117">
        <v>0</v>
      </c>
      <c r="H24" s="117">
        <v>3</v>
      </c>
      <c r="I24" s="117">
        <f t="shared" si="2"/>
        <v>3</v>
      </c>
      <c r="J24" s="119">
        <f t="shared" si="3"/>
        <v>0</v>
      </c>
    </row>
    <row r="25" spans="1:10" x14ac:dyDescent="0.45">
      <c r="A25" s="117" t="s">
        <v>262</v>
      </c>
      <c r="B25" s="117" t="s">
        <v>214</v>
      </c>
      <c r="C25" s="117">
        <v>0</v>
      </c>
      <c r="D25" s="117">
        <v>1</v>
      </c>
      <c r="E25" s="117">
        <f t="shared" si="0"/>
        <v>1</v>
      </c>
      <c r="F25" s="118">
        <f t="shared" si="1"/>
        <v>0</v>
      </c>
      <c r="G25" s="117">
        <v>0</v>
      </c>
      <c r="H25" s="117">
        <v>22</v>
      </c>
      <c r="I25" s="117">
        <f t="shared" si="2"/>
        <v>22</v>
      </c>
      <c r="J25" s="119">
        <f t="shared" si="3"/>
        <v>0</v>
      </c>
    </row>
    <row r="26" spans="1:10" x14ac:dyDescent="0.45">
      <c r="A26" s="117" t="s">
        <v>263</v>
      </c>
      <c r="B26" s="117" t="s">
        <v>214</v>
      </c>
      <c r="C26" s="117">
        <v>3</v>
      </c>
      <c r="D26" s="117">
        <v>1</v>
      </c>
      <c r="E26" s="117">
        <f t="shared" si="0"/>
        <v>4</v>
      </c>
      <c r="F26" s="118">
        <f t="shared" si="1"/>
        <v>0.75</v>
      </c>
      <c r="G26" s="117">
        <v>13</v>
      </c>
      <c r="H26" s="117">
        <v>1</v>
      </c>
      <c r="I26" s="117">
        <f t="shared" si="2"/>
        <v>14</v>
      </c>
      <c r="J26" s="119">
        <f t="shared" si="3"/>
        <v>0.9285714285714286</v>
      </c>
    </row>
    <row r="27" spans="1:10" x14ac:dyDescent="0.45">
      <c r="A27" s="117" t="s">
        <v>264</v>
      </c>
      <c r="B27" s="117" t="s">
        <v>214</v>
      </c>
      <c r="C27" s="117">
        <v>3</v>
      </c>
      <c r="D27" s="117">
        <v>1</v>
      </c>
      <c r="E27" s="117">
        <f t="shared" si="0"/>
        <v>4</v>
      </c>
      <c r="F27" s="118">
        <f t="shared" si="1"/>
        <v>0.75</v>
      </c>
      <c r="G27" s="117">
        <v>2</v>
      </c>
      <c r="H27" s="117">
        <v>17</v>
      </c>
      <c r="I27" s="117">
        <f t="shared" si="2"/>
        <v>19</v>
      </c>
      <c r="J27" s="119">
        <f t="shared" si="3"/>
        <v>0.10526315789473684</v>
      </c>
    </row>
    <row r="28" spans="1:10" x14ac:dyDescent="0.45">
      <c r="A28" s="117" t="s">
        <v>455</v>
      </c>
      <c r="B28" s="117" t="s">
        <v>214</v>
      </c>
      <c r="C28" s="117">
        <v>79</v>
      </c>
      <c r="D28" s="117">
        <v>0</v>
      </c>
      <c r="E28" s="117">
        <f t="shared" si="0"/>
        <v>79</v>
      </c>
      <c r="F28" s="118">
        <f t="shared" si="1"/>
        <v>1</v>
      </c>
      <c r="G28" s="117">
        <v>106</v>
      </c>
      <c r="H28" s="117">
        <v>0</v>
      </c>
      <c r="I28" s="117">
        <f t="shared" si="2"/>
        <v>106</v>
      </c>
      <c r="J28" s="119">
        <f t="shared" si="3"/>
        <v>1</v>
      </c>
    </row>
    <row r="29" spans="1:10" s="10" customFormat="1" x14ac:dyDescent="0.45">
      <c r="A29" s="120" t="s">
        <v>218</v>
      </c>
      <c r="B29" s="120"/>
      <c r="C29" s="120">
        <f>SUM(C2:C28)</f>
        <v>165</v>
      </c>
      <c r="D29" s="120">
        <f>SUM(D2:D28)</f>
        <v>102</v>
      </c>
      <c r="E29" s="120">
        <f t="shared" si="0"/>
        <v>267</v>
      </c>
      <c r="F29" s="121">
        <f t="shared" si="1"/>
        <v>0.6179775280898876</v>
      </c>
      <c r="G29" s="120">
        <f>SUM(G2:G28)</f>
        <v>262</v>
      </c>
      <c r="H29" s="120">
        <f>SUM(H2:H28)</f>
        <v>248</v>
      </c>
      <c r="I29" s="120">
        <f t="shared" si="2"/>
        <v>510</v>
      </c>
      <c r="J29" s="122">
        <f t="shared" si="3"/>
        <v>0.51372549019607838</v>
      </c>
    </row>
    <row r="30" spans="1:10" x14ac:dyDescent="0.45">
      <c r="A30" s="123"/>
      <c r="B30" s="117"/>
      <c r="C30" s="117"/>
      <c r="D30" s="117"/>
      <c r="E30" s="117"/>
      <c r="F30" s="118"/>
      <c r="G30" s="117"/>
      <c r="H30" s="117"/>
      <c r="I30" s="117"/>
      <c r="J30" s="119"/>
    </row>
    <row r="31" spans="1:10" x14ac:dyDescent="0.45">
      <c r="A31" s="124" t="s">
        <v>341</v>
      </c>
      <c r="B31" s="117" t="s">
        <v>267</v>
      </c>
      <c r="C31" s="117">
        <v>1</v>
      </c>
      <c r="D31" s="117">
        <v>0</v>
      </c>
      <c r="E31" s="117">
        <f>C31+D31</f>
        <v>1</v>
      </c>
      <c r="F31" s="118">
        <f>C31/E31</f>
        <v>1</v>
      </c>
      <c r="G31" s="117">
        <v>1</v>
      </c>
      <c r="H31" s="117">
        <v>0</v>
      </c>
      <c r="I31" s="117">
        <f t="shared" si="2"/>
        <v>1</v>
      </c>
      <c r="J31" s="119">
        <f t="shared" si="3"/>
        <v>1</v>
      </c>
    </row>
    <row r="32" spans="1:10" x14ac:dyDescent="0.45">
      <c r="A32" s="117" t="s">
        <v>266</v>
      </c>
      <c r="B32" s="117" t="s">
        <v>267</v>
      </c>
      <c r="C32" s="117">
        <v>27</v>
      </c>
      <c r="D32" s="117">
        <v>0</v>
      </c>
      <c r="E32" s="117">
        <f t="shared" si="0"/>
        <v>27</v>
      </c>
      <c r="F32" s="118">
        <f t="shared" si="1"/>
        <v>1</v>
      </c>
      <c r="G32" s="117">
        <v>26</v>
      </c>
      <c r="H32" s="117">
        <v>0</v>
      </c>
      <c r="I32" s="117">
        <f t="shared" si="2"/>
        <v>26</v>
      </c>
      <c r="J32" s="119">
        <f t="shared" si="3"/>
        <v>1</v>
      </c>
    </row>
    <row r="33" spans="1:10" x14ac:dyDescent="0.45">
      <c r="A33" s="117" t="s">
        <v>235</v>
      </c>
      <c r="B33" s="117" t="s">
        <v>267</v>
      </c>
      <c r="C33" s="117">
        <v>9</v>
      </c>
      <c r="D33" s="117">
        <v>0</v>
      </c>
      <c r="E33" s="117">
        <f t="shared" si="0"/>
        <v>9</v>
      </c>
      <c r="F33" s="118">
        <f t="shared" si="1"/>
        <v>1</v>
      </c>
      <c r="G33" s="117">
        <v>15</v>
      </c>
      <c r="H33" s="117">
        <v>0</v>
      </c>
      <c r="I33" s="117">
        <f t="shared" si="2"/>
        <v>15</v>
      </c>
      <c r="J33" s="119">
        <f t="shared" si="3"/>
        <v>1</v>
      </c>
    </row>
    <row r="34" spans="1:10" x14ac:dyDescent="0.45">
      <c r="A34" s="120" t="s">
        <v>268</v>
      </c>
      <c r="B34" s="120"/>
      <c r="C34" s="120">
        <f>SUM(C31:C33)</f>
        <v>37</v>
      </c>
      <c r="D34" s="120">
        <f>SUM(D31:D33)</f>
        <v>0</v>
      </c>
      <c r="E34" s="120">
        <f>SUM(C34:D34)</f>
        <v>37</v>
      </c>
      <c r="F34" s="121">
        <f t="shared" si="1"/>
        <v>1</v>
      </c>
      <c r="G34" s="120">
        <f>SUM(G31:G33)</f>
        <v>42</v>
      </c>
      <c r="H34" s="120">
        <f>SUM(H31:H33)</f>
        <v>0</v>
      </c>
      <c r="I34" s="120">
        <f t="shared" si="2"/>
        <v>42</v>
      </c>
      <c r="J34" s="122">
        <f t="shared" si="3"/>
        <v>1</v>
      </c>
    </row>
    <row r="35" spans="1:10" x14ac:dyDescent="0.45">
      <c r="A35" s="117"/>
      <c r="B35" s="117"/>
      <c r="C35" s="117"/>
      <c r="D35" s="117"/>
      <c r="E35" s="117"/>
      <c r="F35" s="118"/>
      <c r="G35" s="117"/>
      <c r="H35" s="117"/>
      <c r="I35" s="117"/>
      <c r="J35" s="119"/>
    </row>
    <row r="36" spans="1:10" x14ac:dyDescent="0.45">
      <c r="A36" s="117" t="s">
        <v>269</v>
      </c>
      <c r="B36" s="117" t="s">
        <v>270</v>
      </c>
      <c r="C36" s="117">
        <v>1</v>
      </c>
      <c r="D36" s="117">
        <v>0</v>
      </c>
      <c r="E36" s="117">
        <f t="shared" si="0"/>
        <v>1</v>
      </c>
      <c r="F36" s="118">
        <f t="shared" si="1"/>
        <v>1</v>
      </c>
      <c r="G36" s="117">
        <v>1</v>
      </c>
      <c r="H36" s="117">
        <v>0</v>
      </c>
      <c r="I36" s="117">
        <f t="shared" si="2"/>
        <v>1</v>
      </c>
      <c r="J36" s="119">
        <f t="shared" si="3"/>
        <v>1</v>
      </c>
    </row>
    <row r="37" spans="1:10" x14ac:dyDescent="0.45">
      <c r="A37" s="117" t="s">
        <v>271</v>
      </c>
      <c r="B37" s="117" t="s">
        <v>270</v>
      </c>
      <c r="C37" s="117">
        <v>4</v>
      </c>
      <c r="D37" s="117">
        <v>1</v>
      </c>
      <c r="E37" s="117">
        <f t="shared" si="0"/>
        <v>5</v>
      </c>
      <c r="F37" s="118">
        <f t="shared" si="1"/>
        <v>0.8</v>
      </c>
      <c r="G37" s="117">
        <v>5</v>
      </c>
      <c r="H37" s="117">
        <v>5</v>
      </c>
      <c r="I37" s="117">
        <f t="shared" si="2"/>
        <v>10</v>
      </c>
      <c r="J37" s="119">
        <f t="shared" si="3"/>
        <v>0.5</v>
      </c>
    </row>
    <row r="38" spans="1:10" x14ac:dyDescent="0.45">
      <c r="A38" s="117" t="s">
        <v>272</v>
      </c>
      <c r="B38" s="117" t="s">
        <v>270</v>
      </c>
      <c r="C38" s="117">
        <v>2</v>
      </c>
      <c r="D38" s="117">
        <v>0</v>
      </c>
      <c r="E38" s="117">
        <f t="shared" si="0"/>
        <v>2</v>
      </c>
      <c r="F38" s="118">
        <f t="shared" si="1"/>
        <v>1</v>
      </c>
      <c r="G38" s="117">
        <v>2</v>
      </c>
      <c r="H38" s="117">
        <v>0</v>
      </c>
      <c r="I38" s="117">
        <f t="shared" si="2"/>
        <v>2</v>
      </c>
      <c r="J38" s="119">
        <f t="shared" si="3"/>
        <v>1</v>
      </c>
    </row>
    <row r="39" spans="1:10" x14ac:dyDescent="0.45">
      <c r="A39" s="117" t="s">
        <v>273</v>
      </c>
      <c r="B39" s="117" t="s">
        <v>270</v>
      </c>
      <c r="C39" s="117">
        <v>2</v>
      </c>
      <c r="D39" s="117">
        <v>0</v>
      </c>
      <c r="E39" s="117">
        <f t="shared" si="0"/>
        <v>2</v>
      </c>
      <c r="F39" s="118">
        <f t="shared" si="1"/>
        <v>1</v>
      </c>
      <c r="G39" s="117">
        <v>2</v>
      </c>
      <c r="H39" s="117">
        <v>0</v>
      </c>
      <c r="I39" s="117">
        <f t="shared" si="2"/>
        <v>2</v>
      </c>
      <c r="J39" s="119">
        <f t="shared" si="3"/>
        <v>1</v>
      </c>
    </row>
    <row r="40" spans="1:10" x14ac:dyDescent="0.45">
      <c r="A40" s="117" t="s">
        <v>274</v>
      </c>
      <c r="B40" s="117" t="s">
        <v>270</v>
      </c>
      <c r="C40" s="117">
        <v>8</v>
      </c>
      <c r="D40" s="117">
        <v>0</v>
      </c>
      <c r="E40" s="117">
        <f t="shared" si="0"/>
        <v>8</v>
      </c>
      <c r="F40" s="118">
        <f t="shared" si="1"/>
        <v>1</v>
      </c>
      <c r="G40" s="117">
        <v>29</v>
      </c>
      <c r="H40" s="117">
        <v>0</v>
      </c>
      <c r="I40" s="117">
        <f t="shared" si="2"/>
        <v>29</v>
      </c>
      <c r="J40" s="119">
        <f t="shared" si="3"/>
        <v>1</v>
      </c>
    </row>
    <row r="41" spans="1:10" x14ac:dyDescent="0.45">
      <c r="A41" s="117" t="s">
        <v>275</v>
      </c>
      <c r="B41" s="117" t="s">
        <v>270</v>
      </c>
      <c r="C41" s="117">
        <v>3</v>
      </c>
      <c r="D41" s="117">
        <v>1</v>
      </c>
      <c r="E41" s="117">
        <f t="shared" si="0"/>
        <v>4</v>
      </c>
      <c r="F41" s="118">
        <f t="shared" si="1"/>
        <v>0.75</v>
      </c>
      <c r="G41" s="117">
        <v>3</v>
      </c>
      <c r="H41" s="117">
        <v>2</v>
      </c>
      <c r="I41" s="117">
        <f t="shared" si="2"/>
        <v>5</v>
      </c>
      <c r="J41" s="119">
        <f t="shared" si="3"/>
        <v>0.6</v>
      </c>
    </row>
    <row r="42" spans="1:10" x14ac:dyDescent="0.45">
      <c r="A42" s="117" t="s">
        <v>276</v>
      </c>
      <c r="B42" s="117" t="s">
        <v>270</v>
      </c>
      <c r="C42" s="117">
        <v>31</v>
      </c>
      <c r="D42" s="117">
        <v>0</v>
      </c>
      <c r="E42" s="117">
        <f t="shared" si="0"/>
        <v>31</v>
      </c>
      <c r="F42" s="118">
        <f t="shared" si="1"/>
        <v>1</v>
      </c>
      <c r="G42" s="117">
        <v>43</v>
      </c>
      <c r="H42" s="117">
        <v>0</v>
      </c>
      <c r="I42" s="117">
        <f t="shared" si="2"/>
        <v>43</v>
      </c>
      <c r="J42" s="119">
        <f t="shared" si="3"/>
        <v>1</v>
      </c>
    </row>
    <row r="43" spans="1:10" x14ac:dyDescent="0.45">
      <c r="A43" s="117" t="s">
        <v>277</v>
      </c>
      <c r="B43" s="117" t="s">
        <v>270</v>
      </c>
      <c r="C43" s="117">
        <v>1</v>
      </c>
      <c r="D43" s="117">
        <v>0</v>
      </c>
      <c r="E43" s="117">
        <f t="shared" si="0"/>
        <v>1</v>
      </c>
      <c r="F43" s="118">
        <f t="shared" si="1"/>
        <v>1</v>
      </c>
      <c r="G43" s="117">
        <v>1</v>
      </c>
      <c r="H43" s="117">
        <v>0</v>
      </c>
      <c r="I43" s="117">
        <f t="shared" si="2"/>
        <v>1</v>
      </c>
      <c r="J43" s="119">
        <f t="shared" si="3"/>
        <v>1</v>
      </c>
    </row>
    <row r="44" spans="1:10" x14ac:dyDescent="0.45">
      <c r="A44" s="117" t="s">
        <v>278</v>
      </c>
      <c r="B44" s="117" t="s">
        <v>270</v>
      </c>
      <c r="C44" s="117">
        <v>2</v>
      </c>
      <c r="D44" s="117">
        <v>2</v>
      </c>
      <c r="E44" s="117">
        <f t="shared" si="0"/>
        <v>4</v>
      </c>
      <c r="F44" s="118">
        <f t="shared" si="1"/>
        <v>0.5</v>
      </c>
      <c r="G44" s="117">
        <v>2</v>
      </c>
      <c r="H44" s="117">
        <v>2</v>
      </c>
      <c r="I44" s="117">
        <f t="shared" si="2"/>
        <v>4</v>
      </c>
      <c r="J44" s="119">
        <f t="shared" si="3"/>
        <v>0.5</v>
      </c>
    </row>
    <row r="45" spans="1:10" x14ac:dyDescent="0.45">
      <c r="A45" s="117" t="s">
        <v>279</v>
      </c>
      <c r="B45" s="117" t="s">
        <v>270</v>
      </c>
      <c r="C45" s="117">
        <v>3</v>
      </c>
      <c r="D45" s="117">
        <v>0</v>
      </c>
      <c r="E45" s="117">
        <f t="shared" si="0"/>
        <v>3</v>
      </c>
      <c r="F45" s="118">
        <f t="shared" si="1"/>
        <v>1</v>
      </c>
      <c r="G45" s="117">
        <v>6</v>
      </c>
      <c r="H45" s="117">
        <v>0</v>
      </c>
      <c r="I45" s="117">
        <f t="shared" si="2"/>
        <v>6</v>
      </c>
      <c r="J45" s="119">
        <f t="shared" si="3"/>
        <v>1</v>
      </c>
    </row>
    <row r="46" spans="1:10" x14ac:dyDescent="0.45">
      <c r="A46" s="117" t="s">
        <v>280</v>
      </c>
      <c r="B46" s="117" t="s">
        <v>270</v>
      </c>
      <c r="C46" s="117">
        <v>2</v>
      </c>
      <c r="D46" s="117">
        <v>0</v>
      </c>
      <c r="E46" s="117">
        <f t="shared" si="0"/>
        <v>2</v>
      </c>
      <c r="F46" s="118">
        <f t="shared" si="1"/>
        <v>1</v>
      </c>
      <c r="G46" s="117">
        <v>2</v>
      </c>
      <c r="H46" s="117">
        <v>0</v>
      </c>
      <c r="I46" s="117">
        <f t="shared" si="2"/>
        <v>2</v>
      </c>
      <c r="J46" s="119">
        <f t="shared" si="3"/>
        <v>1</v>
      </c>
    </row>
    <row r="47" spans="1:10" x14ac:dyDescent="0.45">
      <c r="A47" s="117" t="s">
        <v>281</v>
      </c>
      <c r="B47" s="117" t="s">
        <v>270</v>
      </c>
      <c r="C47" s="117">
        <v>5</v>
      </c>
      <c r="D47" s="117">
        <v>1</v>
      </c>
      <c r="E47" s="117">
        <f t="shared" si="0"/>
        <v>6</v>
      </c>
      <c r="F47" s="118">
        <f t="shared" si="1"/>
        <v>0.83333333333333337</v>
      </c>
      <c r="G47" s="117">
        <v>8</v>
      </c>
      <c r="H47" s="117">
        <v>3</v>
      </c>
      <c r="I47" s="117">
        <f t="shared" si="2"/>
        <v>11</v>
      </c>
      <c r="J47" s="119">
        <f t="shared" si="3"/>
        <v>0.72727272727272729</v>
      </c>
    </row>
    <row r="48" spans="1:10" x14ac:dyDescent="0.45">
      <c r="A48" s="117" t="s">
        <v>282</v>
      </c>
      <c r="B48" s="117" t="s">
        <v>270</v>
      </c>
      <c r="C48" s="117">
        <v>3</v>
      </c>
      <c r="D48" s="117">
        <v>5</v>
      </c>
      <c r="E48" s="117">
        <f t="shared" si="0"/>
        <v>8</v>
      </c>
      <c r="F48" s="118">
        <f t="shared" si="1"/>
        <v>0.375</v>
      </c>
      <c r="G48" s="117">
        <v>5</v>
      </c>
      <c r="H48" s="117">
        <v>4</v>
      </c>
      <c r="I48" s="117">
        <f t="shared" si="2"/>
        <v>9</v>
      </c>
      <c r="J48" s="119">
        <f t="shared" si="3"/>
        <v>0.55555555555555558</v>
      </c>
    </row>
    <row r="49" spans="1:10" x14ac:dyDescent="0.45">
      <c r="A49" s="117" t="s">
        <v>283</v>
      </c>
      <c r="B49" s="117" t="s">
        <v>270</v>
      </c>
      <c r="C49" s="117">
        <v>3</v>
      </c>
      <c r="D49" s="117">
        <v>0</v>
      </c>
      <c r="E49" s="117">
        <f t="shared" si="0"/>
        <v>3</v>
      </c>
      <c r="F49" s="118">
        <f t="shared" si="1"/>
        <v>1</v>
      </c>
      <c r="G49" s="117">
        <v>3</v>
      </c>
      <c r="H49" s="117">
        <v>0</v>
      </c>
      <c r="I49" s="117">
        <f t="shared" si="2"/>
        <v>3</v>
      </c>
      <c r="J49" s="119">
        <f t="shared" si="3"/>
        <v>1</v>
      </c>
    </row>
    <row r="50" spans="1:10" x14ac:dyDescent="0.45">
      <c r="A50" s="117" t="s">
        <v>284</v>
      </c>
      <c r="B50" s="117" t="s">
        <v>270</v>
      </c>
      <c r="C50" s="117">
        <v>7</v>
      </c>
      <c r="D50" s="117">
        <v>1</v>
      </c>
      <c r="E50" s="117">
        <f t="shared" si="0"/>
        <v>8</v>
      </c>
      <c r="F50" s="118">
        <f t="shared" si="1"/>
        <v>0.875</v>
      </c>
      <c r="G50" s="117">
        <v>11</v>
      </c>
      <c r="H50" s="117">
        <v>2</v>
      </c>
      <c r="I50" s="117">
        <f t="shared" si="2"/>
        <v>13</v>
      </c>
      <c r="J50" s="119">
        <f t="shared" si="3"/>
        <v>0.84615384615384615</v>
      </c>
    </row>
    <row r="51" spans="1:10" x14ac:dyDescent="0.45">
      <c r="A51" s="117" t="s">
        <v>285</v>
      </c>
      <c r="B51" s="117" t="s">
        <v>270</v>
      </c>
      <c r="C51" s="117">
        <v>6</v>
      </c>
      <c r="D51" s="117">
        <v>7</v>
      </c>
      <c r="E51" s="117">
        <f t="shared" si="0"/>
        <v>13</v>
      </c>
      <c r="F51" s="118">
        <f t="shared" si="1"/>
        <v>0.46153846153846156</v>
      </c>
      <c r="G51" s="117">
        <v>9</v>
      </c>
      <c r="H51" s="117">
        <v>11</v>
      </c>
      <c r="I51" s="117">
        <f t="shared" si="2"/>
        <v>20</v>
      </c>
      <c r="J51" s="119">
        <f t="shared" si="3"/>
        <v>0.45</v>
      </c>
    </row>
    <row r="52" spans="1:10" x14ac:dyDescent="0.45">
      <c r="A52" s="117" t="s">
        <v>286</v>
      </c>
      <c r="B52" s="117" t="s">
        <v>270</v>
      </c>
      <c r="C52" s="117">
        <v>1</v>
      </c>
      <c r="D52" s="117">
        <v>0</v>
      </c>
      <c r="E52" s="117">
        <f t="shared" si="0"/>
        <v>1</v>
      </c>
      <c r="F52" s="118">
        <f t="shared" si="1"/>
        <v>1</v>
      </c>
      <c r="G52" s="117">
        <v>8</v>
      </c>
      <c r="H52" s="117">
        <v>0</v>
      </c>
      <c r="I52" s="117">
        <f t="shared" si="2"/>
        <v>8</v>
      </c>
      <c r="J52" s="119">
        <f t="shared" si="3"/>
        <v>1</v>
      </c>
    </row>
    <row r="53" spans="1:10" x14ac:dyDescent="0.45">
      <c r="A53" s="117" t="s">
        <v>287</v>
      </c>
      <c r="B53" s="117" t="s">
        <v>270</v>
      </c>
      <c r="C53" s="117">
        <v>4</v>
      </c>
      <c r="D53" s="117">
        <v>3</v>
      </c>
      <c r="E53" s="117">
        <f t="shared" si="0"/>
        <v>7</v>
      </c>
      <c r="F53" s="118">
        <f t="shared" si="1"/>
        <v>0.5714285714285714</v>
      </c>
      <c r="G53" s="117">
        <v>3</v>
      </c>
      <c r="H53" s="117">
        <v>6</v>
      </c>
      <c r="I53" s="117">
        <f t="shared" si="2"/>
        <v>9</v>
      </c>
      <c r="J53" s="119">
        <f t="shared" si="3"/>
        <v>0.33333333333333331</v>
      </c>
    </row>
    <row r="54" spans="1:10" x14ac:dyDescent="0.45">
      <c r="A54" s="117" t="s">
        <v>456</v>
      </c>
      <c r="B54" s="117" t="s">
        <v>270</v>
      </c>
      <c r="C54" s="117">
        <v>1</v>
      </c>
      <c r="D54" s="117">
        <v>0</v>
      </c>
      <c r="E54" s="117">
        <f t="shared" si="0"/>
        <v>1</v>
      </c>
      <c r="F54" s="118">
        <f t="shared" si="1"/>
        <v>1</v>
      </c>
      <c r="G54" s="117">
        <v>1</v>
      </c>
      <c r="H54" s="117">
        <v>0</v>
      </c>
      <c r="I54" s="117">
        <f t="shared" si="2"/>
        <v>1</v>
      </c>
      <c r="J54" s="119">
        <f t="shared" si="3"/>
        <v>1</v>
      </c>
    </row>
    <row r="55" spans="1:10" x14ac:dyDescent="0.45">
      <c r="A55" s="117" t="s">
        <v>288</v>
      </c>
      <c r="B55" s="117" t="s">
        <v>270</v>
      </c>
      <c r="C55" s="117">
        <v>1</v>
      </c>
      <c r="D55" s="117">
        <v>0</v>
      </c>
      <c r="E55" s="117">
        <f t="shared" si="0"/>
        <v>1</v>
      </c>
      <c r="F55" s="118">
        <f t="shared" si="1"/>
        <v>1</v>
      </c>
      <c r="G55" s="117">
        <v>1</v>
      </c>
      <c r="H55" s="117">
        <v>0</v>
      </c>
      <c r="I55" s="117">
        <f t="shared" si="2"/>
        <v>1</v>
      </c>
      <c r="J55" s="119">
        <f t="shared" si="3"/>
        <v>1</v>
      </c>
    </row>
    <row r="56" spans="1:10" x14ac:dyDescent="0.45">
      <c r="A56" s="117" t="s">
        <v>289</v>
      </c>
      <c r="B56" s="117" t="s">
        <v>270</v>
      </c>
      <c r="C56" s="117">
        <v>25</v>
      </c>
      <c r="D56" s="117">
        <v>3</v>
      </c>
      <c r="E56" s="117">
        <f t="shared" si="0"/>
        <v>28</v>
      </c>
      <c r="F56" s="118">
        <f t="shared" si="1"/>
        <v>0.8928571428571429</v>
      </c>
      <c r="G56" s="117">
        <v>31</v>
      </c>
      <c r="H56" s="117">
        <v>25</v>
      </c>
      <c r="I56" s="117">
        <f t="shared" si="2"/>
        <v>56</v>
      </c>
      <c r="J56" s="119">
        <f t="shared" si="3"/>
        <v>0.5535714285714286</v>
      </c>
    </row>
    <row r="57" spans="1:10" x14ac:dyDescent="0.45">
      <c r="A57" s="117" t="s">
        <v>290</v>
      </c>
      <c r="B57" s="117" t="s">
        <v>270</v>
      </c>
      <c r="C57" s="117">
        <v>17</v>
      </c>
      <c r="D57" s="117">
        <v>0</v>
      </c>
      <c r="E57" s="117">
        <f t="shared" si="0"/>
        <v>17</v>
      </c>
      <c r="F57" s="118">
        <f t="shared" si="1"/>
        <v>1</v>
      </c>
      <c r="G57" s="117">
        <v>21</v>
      </c>
      <c r="H57" s="117">
        <v>0</v>
      </c>
      <c r="I57" s="117">
        <f t="shared" si="2"/>
        <v>21</v>
      </c>
      <c r="J57" s="119">
        <f t="shared" si="3"/>
        <v>1</v>
      </c>
    </row>
    <row r="58" spans="1:10" x14ac:dyDescent="0.45">
      <c r="A58" s="117" t="s">
        <v>291</v>
      </c>
      <c r="B58" s="117" t="s">
        <v>270</v>
      </c>
      <c r="C58" s="117">
        <v>10</v>
      </c>
      <c r="D58" s="117">
        <v>1</v>
      </c>
      <c r="E58" s="117">
        <f t="shared" si="0"/>
        <v>11</v>
      </c>
      <c r="F58" s="118">
        <f t="shared" si="1"/>
        <v>0.90909090909090906</v>
      </c>
      <c r="G58" s="117">
        <v>12</v>
      </c>
      <c r="H58" s="117">
        <v>3</v>
      </c>
      <c r="I58" s="117">
        <f t="shared" si="2"/>
        <v>15</v>
      </c>
      <c r="J58" s="119">
        <f t="shared" si="3"/>
        <v>0.8</v>
      </c>
    </row>
    <row r="59" spans="1:10" x14ac:dyDescent="0.45">
      <c r="A59" s="117" t="s">
        <v>292</v>
      </c>
      <c r="B59" s="117" t="s">
        <v>270</v>
      </c>
      <c r="C59" s="117">
        <v>22</v>
      </c>
      <c r="D59" s="117">
        <v>1</v>
      </c>
      <c r="E59" s="117">
        <f t="shared" si="0"/>
        <v>23</v>
      </c>
      <c r="F59" s="118">
        <f t="shared" si="1"/>
        <v>0.95652173913043481</v>
      </c>
      <c r="G59" s="117">
        <v>24</v>
      </c>
      <c r="H59" s="117">
        <v>1</v>
      </c>
      <c r="I59" s="117">
        <f t="shared" si="2"/>
        <v>25</v>
      </c>
      <c r="J59" s="119">
        <f t="shared" si="3"/>
        <v>0.96</v>
      </c>
    </row>
    <row r="60" spans="1:10" x14ac:dyDescent="0.45">
      <c r="A60" s="117" t="s">
        <v>293</v>
      </c>
      <c r="B60" s="117" t="s">
        <v>270</v>
      </c>
      <c r="C60" s="117">
        <v>3</v>
      </c>
      <c r="D60" s="117">
        <v>0</v>
      </c>
      <c r="E60" s="117">
        <f t="shared" si="0"/>
        <v>3</v>
      </c>
      <c r="F60" s="118">
        <f t="shared" si="1"/>
        <v>1</v>
      </c>
      <c r="G60" s="117">
        <v>5</v>
      </c>
      <c r="H60" s="117">
        <v>0</v>
      </c>
      <c r="I60" s="117">
        <f t="shared" si="2"/>
        <v>5</v>
      </c>
      <c r="J60" s="119">
        <f t="shared" si="3"/>
        <v>1</v>
      </c>
    </row>
    <row r="61" spans="1:10" x14ac:dyDescent="0.45">
      <c r="A61" s="117" t="s">
        <v>294</v>
      </c>
      <c r="B61" s="117" t="s">
        <v>270</v>
      </c>
      <c r="C61" s="117">
        <v>1</v>
      </c>
      <c r="D61" s="117">
        <v>0</v>
      </c>
      <c r="E61" s="117">
        <f t="shared" si="0"/>
        <v>1</v>
      </c>
      <c r="F61" s="118">
        <f t="shared" si="1"/>
        <v>1</v>
      </c>
      <c r="G61" s="117">
        <v>1</v>
      </c>
      <c r="H61" s="117">
        <v>0</v>
      </c>
      <c r="I61" s="117">
        <f t="shared" si="2"/>
        <v>1</v>
      </c>
      <c r="J61" s="119">
        <f t="shared" si="3"/>
        <v>1</v>
      </c>
    </row>
    <row r="62" spans="1:10" x14ac:dyDescent="0.45">
      <c r="A62" s="117" t="s">
        <v>454</v>
      </c>
      <c r="B62" s="117" t="s">
        <v>270</v>
      </c>
      <c r="C62" s="117">
        <v>78</v>
      </c>
      <c r="D62" s="117">
        <v>0</v>
      </c>
      <c r="E62" s="117">
        <f t="shared" si="0"/>
        <v>78</v>
      </c>
      <c r="F62" s="118">
        <f t="shared" si="1"/>
        <v>1</v>
      </c>
      <c r="G62" s="117">
        <v>124</v>
      </c>
      <c r="H62" s="117">
        <v>0</v>
      </c>
      <c r="I62" s="117">
        <f t="shared" si="2"/>
        <v>124</v>
      </c>
      <c r="J62" s="119">
        <f t="shared" si="3"/>
        <v>1</v>
      </c>
    </row>
    <row r="63" spans="1:10" s="7" customFormat="1" x14ac:dyDescent="0.45">
      <c r="A63" s="120" t="s">
        <v>295</v>
      </c>
      <c r="B63" s="120"/>
      <c r="C63" s="120">
        <f>SUM(C36:C62)</f>
        <v>246</v>
      </c>
      <c r="D63" s="120">
        <f>SUM(D36:D62)</f>
        <v>26</v>
      </c>
      <c r="E63" s="120">
        <f t="shared" si="0"/>
        <v>272</v>
      </c>
      <c r="F63" s="121">
        <f t="shared" si="1"/>
        <v>0.90441176470588236</v>
      </c>
      <c r="G63" s="120">
        <f>SUM(G36:G62)</f>
        <v>363</v>
      </c>
      <c r="H63" s="120">
        <f>SUM(H36:H62)</f>
        <v>64</v>
      </c>
      <c r="I63" s="120">
        <f t="shared" si="2"/>
        <v>427</v>
      </c>
      <c r="J63" s="122">
        <f t="shared" si="3"/>
        <v>0.85011709601873531</v>
      </c>
    </row>
    <row r="64" spans="1:10" x14ac:dyDescent="0.45">
      <c r="A64" s="117"/>
      <c r="B64" s="117"/>
      <c r="C64" s="117"/>
      <c r="D64" s="117"/>
      <c r="E64" s="117"/>
      <c r="F64" s="118"/>
      <c r="G64" s="117"/>
      <c r="H64" s="117"/>
      <c r="I64" s="117"/>
      <c r="J64" s="119"/>
    </row>
    <row r="65" spans="1:11" x14ac:dyDescent="0.45">
      <c r="A65" s="117" t="s">
        <v>296</v>
      </c>
      <c r="B65" s="117" t="s">
        <v>468</v>
      </c>
      <c r="C65" s="117">
        <v>1</v>
      </c>
      <c r="D65" s="117">
        <v>1</v>
      </c>
      <c r="E65" s="117">
        <f t="shared" si="0"/>
        <v>2</v>
      </c>
      <c r="F65" s="118">
        <f t="shared" si="1"/>
        <v>0.5</v>
      </c>
      <c r="G65" s="117">
        <v>1</v>
      </c>
      <c r="H65" s="117">
        <v>1</v>
      </c>
      <c r="I65" s="117">
        <f t="shared" si="2"/>
        <v>2</v>
      </c>
      <c r="J65" s="119">
        <f t="shared" si="3"/>
        <v>0.5</v>
      </c>
    </row>
    <row r="66" spans="1:11" s="7" customFormat="1" x14ac:dyDescent="0.45">
      <c r="A66" s="120" t="s">
        <v>469</v>
      </c>
      <c r="B66" s="124"/>
      <c r="C66" s="120">
        <f>SUM(C65)</f>
        <v>1</v>
      </c>
      <c r="D66" s="120">
        <f>SUM(D65)</f>
        <v>1</v>
      </c>
      <c r="E66" s="120">
        <f t="shared" si="0"/>
        <v>2</v>
      </c>
      <c r="F66" s="121">
        <f t="shared" si="1"/>
        <v>0.5</v>
      </c>
      <c r="G66" s="120">
        <f>SUM(G65)</f>
        <v>1</v>
      </c>
      <c r="H66" s="120">
        <f>SUM(H65)</f>
        <v>1</v>
      </c>
      <c r="I66" s="120">
        <f t="shared" ref="I66:I88" si="4">SUM(G66:H66)</f>
        <v>2</v>
      </c>
      <c r="J66" s="122">
        <f t="shared" ref="J66:J88" si="5">G66/I66</f>
        <v>0.5</v>
      </c>
    </row>
    <row r="67" spans="1:11" x14ac:dyDescent="0.45">
      <c r="A67" s="117"/>
      <c r="B67" s="117"/>
      <c r="C67" s="123"/>
      <c r="D67" s="123"/>
      <c r="E67" s="117"/>
      <c r="F67" s="118"/>
      <c r="G67" s="117"/>
      <c r="H67" s="117"/>
      <c r="I67" s="117"/>
      <c r="J67" s="119"/>
    </row>
    <row r="68" spans="1:11" x14ac:dyDescent="0.45">
      <c r="A68" s="117" t="s">
        <v>297</v>
      </c>
      <c r="B68" s="117" t="s">
        <v>457</v>
      </c>
      <c r="C68" s="117">
        <v>5</v>
      </c>
      <c r="D68" s="117">
        <v>0</v>
      </c>
      <c r="E68" s="117">
        <f t="shared" ref="E68:E83" si="6">SUM(C68:D68)</f>
        <v>5</v>
      </c>
      <c r="F68" s="118">
        <f t="shared" ref="F68:F83" si="7">C68/E68</f>
        <v>1</v>
      </c>
      <c r="G68" s="117">
        <v>6</v>
      </c>
      <c r="H68" s="117">
        <v>0</v>
      </c>
      <c r="I68" s="117">
        <f t="shared" si="4"/>
        <v>6</v>
      </c>
      <c r="J68" s="119">
        <f t="shared" si="5"/>
        <v>1</v>
      </c>
    </row>
    <row r="69" spans="1:11" s="7" customFormat="1" x14ac:dyDescent="0.45">
      <c r="A69" s="120" t="s">
        <v>298</v>
      </c>
      <c r="B69" s="124"/>
      <c r="C69" s="120">
        <f>SUM(C68)</f>
        <v>5</v>
      </c>
      <c r="D69" s="120">
        <f>SUM(D68)</f>
        <v>0</v>
      </c>
      <c r="E69" s="120">
        <f t="shared" si="6"/>
        <v>5</v>
      </c>
      <c r="F69" s="121">
        <f t="shared" si="7"/>
        <v>1</v>
      </c>
      <c r="G69" s="120">
        <f>SUM(G68)</f>
        <v>6</v>
      </c>
      <c r="H69" s="120">
        <f>SUM(H68)</f>
        <v>0</v>
      </c>
      <c r="I69" s="120">
        <f t="shared" si="4"/>
        <v>6</v>
      </c>
      <c r="J69" s="122">
        <f t="shared" si="5"/>
        <v>1</v>
      </c>
      <c r="K69" s="10"/>
    </row>
    <row r="70" spans="1:11" x14ac:dyDescent="0.45">
      <c r="A70" s="117"/>
      <c r="B70" s="117"/>
      <c r="C70" s="117"/>
      <c r="D70" s="117"/>
      <c r="E70" s="117"/>
      <c r="F70" s="118"/>
      <c r="G70" s="117"/>
      <c r="H70" s="117"/>
      <c r="I70" s="117"/>
      <c r="J70" s="119"/>
    </row>
    <row r="71" spans="1:11" x14ac:dyDescent="0.45">
      <c r="A71" s="117" t="s">
        <v>224</v>
      </c>
      <c r="B71" s="117" t="s">
        <v>299</v>
      </c>
      <c r="C71" s="117">
        <v>0</v>
      </c>
      <c r="D71" s="117">
        <v>4</v>
      </c>
      <c r="E71" s="117">
        <f t="shared" si="6"/>
        <v>4</v>
      </c>
      <c r="F71" s="118">
        <f t="shared" si="7"/>
        <v>0</v>
      </c>
      <c r="G71" s="117">
        <v>0</v>
      </c>
      <c r="H71" s="117">
        <v>4</v>
      </c>
      <c r="I71" s="117">
        <f t="shared" si="4"/>
        <v>4</v>
      </c>
      <c r="J71" s="119">
        <f t="shared" si="5"/>
        <v>0</v>
      </c>
    </row>
    <row r="72" spans="1:11" x14ac:dyDescent="0.45">
      <c r="A72" s="117" t="s">
        <v>225</v>
      </c>
      <c r="B72" s="117" t="s">
        <v>299</v>
      </c>
      <c r="C72" s="117">
        <v>1</v>
      </c>
      <c r="D72" s="117">
        <v>1</v>
      </c>
      <c r="E72" s="117">
        <v>2</v>
      </c>
      <c r="F72" s="118">
        <f t="shared" si="7"/>
        <v>0.5</v>
      </c>
      <c r="G72" s="117">
        <v>14</v>
      </c>
      <c r="H72" s="117">
        <v>1</v>
      </c>
      <c r="I72" s="117">
        <f t="shared" si="4"/>
        <v>15</v>
      </c>
      <c r="J72" s="119">
        <f t="shared" si="5"/>
        <v>0.93333333333333335</v>
      </c>
    </row>
    <row r="73" spans="1:11" x14ac:dyDescent="0.45">
      <c r="A73" s="117" t="s">
        <v>300</v>
      </c>
      <c r="B73" s="117" t="s">
        <v>299</v>
      </c>
      <c r="C73" s="117">
        <v>1</v>
      </c>
      <c r="D73" s="117">
        <v>0</v>
      </c>
      <c r="E73" s="117">
        <f t="shared" si="6"/>
        <v>1</v>
      </c>
      <c r="F73" s="118">
        <f t="shared" si="7"/>
        <v>1</v>
      </c>
      <c r="G73" s="117">
        <v>1</v>
      </c>
      <c r="H73" s="117">
        <v>0</v>
      </c>
      <c r="I73" s="117">
        <f t="shared" si="4"/>
        <v>1</v>
      </c>
      <c r="J73" s="119">
        <f t="shared" si="5"/>
        <v>1</v>
      </c>
    </row>
    <row r="74" spans="1:11" x14ac:dyDescent="0.45">
      <c r="A74" s="117" t="s">
        <v>229</v>
      </c>
      <c r="B74" s="117" t="s">
        <v>299</v>
      </c>
      <c r="C74" s="117">
        <v>3</v>
      </c>
      <c r="D74" s="117">
        <v>0</v>
      </c>
      <c r="E74" s="117">
        <f t="shared" si="6"/>
        <v>3</v>
      </c>
      <c r="F74" s="118">
        <f t="shared" si="7"/>
        <v>1</v>
      </c>
      <c r="G74" s="117">
        <v>3</v>
      </c>
      <c r="H74" s="117">
        <v>0</v>
      </c>
      <c r="I74" s="117">
        <f t="shared" si="4"/>
        <v>3</v>
      </c>
      <c r="J74" s="119">
        <f t="shared" si="5"/>
        <v>1</v>
      </c>
    </row>
    <row r="75" spans="1:11" x14ac:dyDescent="0.45">
      <c r="A75" s="117" t="s">
        <v>230</v>
      </c>
      <c r="B75" s="117" t="s">
        <v>299</v>
      </c>
      <c r="C75" s="117">
        <v>3</v>
      </c>
      <c r="D75" s="117">
        <v>1</v>
      </c>
      <c r="E75" s="117">
        <f t="shared" si="6"/>
        <v>4</v>
      </c>
      <c r="F75" s="118">
        <f t="shared" si="7"/>
        <v>0.75</v>
      </c>
      <c r="G75" s="117">
        <v>4</v>
      </c>
      <c r="H75" s="117">
        <v>7</v>
      </c>
      <c r="I75" s="117">
        <f t="shared" si="4"/>
        <v>11</v>
      </c>
      <c r="J75" s="119">
        <f t="shared" si="5"/>
        <v>0.36363636363636365</v>
      </c>
    </row>
    <row r="76" spans="1:11" x14ac:dyDescent="0.45">
      <c r="A76" s="117" t="s">
        <v>233</v>
      </c>
      <c r="B76" s="117" t="s">
        <v>299</v>
      </c>
      <c r="C76" s="117">
        <v>1</v>
      </c>
      <c r="D76" s="117">
        <v>0</v>
      </c>
      <c r="E76" s="117">
        <f t="shared" si="6"/>
        <v>1</v>
      </c>
      <c r="F76" s="118">
        <f t="shared" si="7"/>
        <v>1</v>
      </c>
      <c r="G76" s="117">
        <v>1</v>
      </c>
      <c r="H76" s="117">
        <v>0</v>
      </c>
      <c r="I76" s="117">
        <f t="shared" si="4"/>
        <v>1</v>
      </c>
      <c r="J76" s="119">
        <f t="shared" si="5"/>
        <v>1</v>
      </c>
    </row>
    <row r="77" spans="1:11" x14ac:dyDescent="0.45">
      <c r="A77" s="117" t="s">
        <v>234</v>
      </c>
      <c r="B77" s="117" t="s">
        <v>299</v>
      </c>
      <c r="C77" s="117">
        <v>1</v>
      </c>
      <c r="D77" s="117">
        <v>0</v>
      </c>
      <c r="E77" s="117">
        <f t="shared" si="6"/>
        <v>1</v>
      </c>
      <c r="F77" s="118">
        <f t="shared" si="7"/>
        <v>1</v>
      </c>
      <c r="G77" s="117">
        <v>4</v>
      </c>
      <c r="H77" s="117">
        <v>8</v>
      </c>
      <c r="I77" s="117">
        <f t="shared" si="4"/>
        <v>12</v>
      </c>
      <c r="J77" s="119">
        <f t="shared" si="5"/>
        <v>0.33333333333333331</v>
      </c>
    </row>
    <row r="78" spans="1:11" x14ac:dyDescent="0.45">
      <c r="A78" s="117" t="s">
        <v>301</v>
      </c>
      <c r="B78" s="117" t="s">
        <v>299</v>
      </c>
      <c r="C78" s="117">
        <v>4</v>
      </c>
      <c r="D78" s="117">
        <v>6</v>
      </c>
      <c r="E78" s="117">
        <f t="shared" si="6"/>
        <v>10</v>
      </c>
      <c r="F78" s="118">
        <f t="shared" si="7"/>
        <v>0.4</v>
      </c>
      <c r="G78" s="117">
        <v>7</v>
      </c>
      <c r="H78" s="117">
        <v>9</v>
      </c>
      <c r="I78" s="117">
        <f t="shared" si="4"/>
        <v>16</v>
      </c>
      <c r="J78" s="119">
        <f t="shared" si="5"/>
        <v>0.4375</v>
      </c>
    </row>
    <row r="79" spans="1:11" x14ac:dyDescent="0.45">
      <c r="A79" s="117" t="s">
        <v>302</v>
      </c>
      <c r="B79" s="117" t="s">
        <v>299</v>
      </c>
      <c r="C79" s="117">
        <v>0</v>
      </c>
      <c r="D79" s="117">
        <v>1</v>
      </c>
      <c r="E79" s="117">
        <f t="shared" si="6"/>
        <v>1</v>
      </c>
      <c r="F79" s="118">
        <f t="shared" si="7"/>
        <v>0</v>
      </c>
      <c r="G79" s="117">
        <v>0</v>
      </c>
      <c r="H79" s="117">
        <v>4</v>
      </c>
      <c r="I79" s="117">
        <f t="shared" si="4"/>
        <v>4</v>
      </c>
      <c r="J79" s="119">
        <f t="shared" si="5"/>
        <v>0</v>
      </c>
    </row>
    <row r="80" spans="1:11" x14ac:dyDescent="0.45">
      <c r="A80" s="117" t="s">
        <v>180</v>
      </c>
      <c r="B80" s="117" t="s">
        <v>299</v>
      </c>
      <c r="C80" s="117">
        <v>1</v>
      </c>
      <c r="D80" s="117">
        <v>1</v>
      </c>
      <c r="E80" s="117">
        <f t="shared" si="6"/>
        <v>2</v>
      </c>
      <c r="F80" s="118">
        <f t="shared" si="7"/>
        <v>0.5</v>
      </c>
      <c r="G80" s="117">
        <v>2</v>
      </c>
      <c r="H80" s="117">
        <v>3</v>
      </c>
      <c r="I80" s="117">
        <f t="shared" si="4"/>
        <v>5</v>
      </c>
      <c r="J80" s="119">
        <f t="shared" si="5"/>
        <v>0.4</v>
      </c>
    </row>
    <row r="81" spans="1:10" x14ac:dyDescent="0.45">
      <c r="A81" s="117" t="s">
        <v>303</v>
      </c>
      <c r="B81" s="117" t="s">
        <v>299</v>
      </c>
      <c r="C81" s="117">
        <v>4</v>
      </c>
      <c r="D81" s="117">
        <v>0</v>
      </c>
      <c r="E81" s="117">
        <f t="shared" si="6"/>
        <v>4</v>
      </c>
      <c r="F81" s="118">
        <f t="shared" si="7"/>
        <v>1</v>
      </c>
      <c r="G81" s="117">
        <v>10</v>
      </c>
      <c r="H81" s="117">
        <v>0</v>
      </c>
      <c r="I81" s="117">
        <f t="shared" si="4"/>
        <v>10</v>
      </c>
      <c r="J81" s="119">
        <f t="shared" si="5"/>
        <v>1</v>
      </c>
    </row>
    <row r="82" spans="1:10" x14ac:dyDescent="0.45">
      <c r="A82" s="117" t="s">
        <v>238</v>
      </c>
      <c r="B82" s="117" t="s">
        <v>299</v>
      </c>
      <c r="C82" s="117">
        <v>19</v>
      </c>
      <c r="D82" s="117">
        <v>1</v>
      </c>
      <c r="E82" s="117">
        <f t="shared" si="6"/>
        <v>20</v>
      </c>
      <c r="F82" s="118">
        <f t="shared" si="7"/>
        <v>0.95</v>
      </c>
      <c r="G82" s="117">
        <v>21</v>
      </c>
      <c r="H82" s="117">
        <v>1</v>
      </c>
      <c r="I82" s="117">
        <f t="shared" si="4"/>
        <v>22</v>
      </c>
      <c r="J82" s="119">
        <f t="shared" si="5"/>
        <v>0.95454545454545459</v>
      </c>
    </row>
    <row r="83" spans="1:10" s="7" customFormat="1" x14ac:dyDescent="0.45">
      <c r="A83" s="120" t="s">
        <v>304</v>
      </c>
      <c r="B83" s="120"/>
      <c r="C83" s="120">
        <f>SUM(C71:C82)</f>
        <v>38</v>
      </c>
      <c r="D83" s="120">
        <f>SUM(D71:D82)</f>
        <v>15</v>
      </c>
      <c r="E83" s="120">
        <f t="shared" si="6"/>
        <v>53</v>
      </c>
      <c r="F83" s="121">
        <f t="shared" si="7"/>
        <v>0.71698113207547165</v>
      </c>
      <c r="G83" s="120">
        <f>SUM(G71:G82)</f>
        <v>67</v>
      </c>
      <c r="H83" s="120">
        <f>SUM(H71:H82)</f>
        <v>37</v>
      </c>
      <c r="I83" s="120">
        <f t="shared" si="4"/>
        <v>104</v>
      </c>
      <c r="J83" s="122">
        <f t="shared" si="5"/>
        <v>0.64423076923076927</v>
      </c>
    </row>
    <row r="84" spans="1:10" x14ac:dyDescent="0.45">
      <c r="A84" s="117"/>
      <c r="B84" s="117"/>
      <c r="C84" s="117"/>
      <c r="D84" s="117"/>
      <c r="E84" s="117"/>
      <c r="F84" s="118"/>
      <c r="G84" s="117"/>
      <c r="H84" s="117"/>
      <c r="I84" s="117"/>
      <c r="J84" s="119"/>
    </row>
    <row r="85" spans="1:10" x14ac:dyDescent="0.45">
      <c r="A85" s="124" t="s">
        <v>265</v>
      </c>
      <c r="B85" s="117" t="s">
        <v>458</v>
      </c>
      <c r="C85" s="117">
        <v>3</v>
      </c>
      <c r="D85" s="117">
        <v>0</v>
      </c>
      <c r="E85" s="117">
        <f>SUM(C85:D85)</f>
        <v>3</v>
      </c>
      <c r="F85" s="118">
        <f>C85/E85</f>
        <v>1</v>
      </c>
      <c r="G85" s="117">
        <v>4</v>
      </c>
      <c r="H85" s="117">
        <v>0</v>
      </c>
      <c r="I85" s="117">
        <f t="shared" si="4"/>
        <v>4</v>
      </c>
      <c r="J85" s="119">
        <f t="shared" si="5"/>
        <v>1</v>
      </c>
    </row>
    <row r="86" spans="1:10" s="10" customFormat="1" x14ac:dyDescent="0.45">
      <c r="A86" s="120" t="s">
        <v>419</v>
      </c>
      <c r="B86" s="120"/>
      <c r="C86" s="120">
        <v>3</v>
      </c>
      <c r="D86" s="120">
        <f>SUM(D85)</f>
        <v>0</v>
      </c>
      <c r="E86" s="120">
        <f>SUM(E85)</f>
        <v>3</v>
      </c>
      <c r="F86" s="125">
        <f>C86/E86</f>
        <v>1</v>
      </c>
      <c r="G86" s="120">
        <f>SUM(G85)</f>
        <v>4</v>
      </c>
      <c r="H86" s="120">
        <f>SUM(H85)</f>
        <v>0</v>
      </c>
      <c r="I86" s="120">
        <f t="shared" si="4"/>
        <v>4</v>
      </c>
      <c r="J86" s="122">
        <f t="shared" si="5"/>
        <v>1</v>
      </c>
    </row>
    <row r="87" spans="1:10" s="10" customFormat="1" x14ac:dyDescent="0.45">
      <c r="A87" s="120"/>
      <c r="B87" s="120"/>
      <c r="C87" s="120"/>
      <c r="D87" s="120"/>
      <c r="E87" s="120"/>
      <c r="F87" s="121"/>
      <c r="G87" s="120"/>
      <c r="H87" s="120"/>
      <c r="I87" s="117"/>
      <c r="J87" s="119"/>
    </row>
    <row r="88" spans="1:10" s="10" customFormat="1" x14ac:dyDescent="0.45">
      <c r="A88" s="120" t="s">
        <v>241</v>
      </c>
      <c r="B88" s="120"/>
      <c r="C88" s="120">
        <f>SUM(C29, C34, C63, C66, C69, C83, C86)</f>
        <v>495</v>
      </c>
      <c r="D88" s="120">
        <f>SUM(D29, D34, D63, D66, D69, D83, D86)</f>
        <v>144</v>
      </c>
      <c r="E88" s="120">
        <f>SUM(E29, E34, E63, E66, E69, E83, E86)</f>
        <v>639</v>
      </c>
      <c r="F88" s="121">
        <f>C88/E88</f>
        <v>0.77464788732394363</v>
      </c>
      <c r="G88" s="120">
        <f>SUM(G29,G34,G63,G66,G69,G83)</f>
        <v>741</v>
      </c>
      <c r="H88" s="120">
        <f>SUM(H29,H34,H63,H66,H69,H83,H86)</f>
        <v>350</v>
      </c>
      <c r="I88" s="120">
        <f t="shared" si="4"/>
        <v>1091</v>
      </c>
      <c r="J88" s="122">
        <f t="shared" si="5"/>
        <v>0.67919340054995414</v>
      </c>
    </row>
    <row r="89" spans="1:10" s="10" customFormat="1" x14ac:dyDescent="0.45">
      <c r="F89" s="14"/>
      <c r="J89" s="12"/>
    </row>
    <row r="90" spans="1:10" s="10" customFormat="1" x14ac:dyDescent="0.45">
      <c r="F90" s="14"/>
      <c r="J90" s="12"/>
    </row>
    <row r="91" spans="1:10" s="10" customFormat="1" x14ac:dyDescent="0.45">
      <c r="F91" s="14"/>
      <c r="J91" s="12"/>
    </row>
    <row r="92" spans="1:10" s="10" customFormat="1" x14ac:dyDescent="0.45">
      <c r="F92" s="14"/>
      <c r="J92" s="12"/>
    </row>
    <row r="93" spans="1:10" s="10" customFormat="1" x14ac:dyDescent="0.45">
      <c r="F93" s="14"/>
      <c r="J93" s="12"/>
    </row>
    <row r="94" spans="1:10" s="10" customFormat="1" x14ac:dyDescent="0.45">
      <c r="F94" s="14"/>
      <c r="J94" s="12"/>
    </row>
    <row r="95" spans="1:10" s="10" customFormat="1" x14ac:dyDescent="0.45">
      <c r="F95" s="14"/>
      <c r="J95" s="12"/>
    </row>
    <row r="96" spans="1:10" s="10" customFormat="1" x14ac:dyDescent="0.45">
      <c r="F96" s="14"/>
      <c r="J96" s="12"/>
    </row>
    <row r="97" spans="6:10" s="10" customFormat="1" x14ac:dyDescent="0.45">
      <c r="F97" s="14"/>
      <c r="J97" s="12"/>
    </row>
    <row r="98" spans="6:10" s="10" customFormat="1" x14ac:dyDescent="0.45">
      <c r="F98" s="14"/>
      <c r="J98" s="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A9723-9E36-2840-A442-FF3CD7BE5FE9}">
  <dimension ref="A1:O35"/>
  <sheetViews>
    <sheetView zoomScale="70" zoomScaleNormal="70" workbookViewId="0">
      <pane ySplit="1" topLeftCell="A2" activePane="bottomLeft" state="frozen"/>
      <selection pane="bottomLeft" activeCell="O10" sqref="O10"/>
    </sheetView>
  </sheetViews>
  <sheetFormatPr defaultColWidth="10.140625" defaultRowHeight="15.9" x14ac:dyDescent="0.45"/>
  <cols>
    <col min="1" max="1" width="11.7109375" style="3" customWidth="1"/>
    <col min="2" max="2" width="13.5703125" style="126" customWidth="1"/>
    <col min="3" max="3" width="14" style="126" customWidth="1"/>
    <col min="4" max="4" width="11.140625" style="126" customWidth="1"/>
    <col min="5" max="5" width="11.640625" style="126" customWidth="1"/>
    <col min="6" max="6" width="10.640625" style="126" customWidth="1"/>
    <col min="7" max="7" width="19.640625" style="126" customWidth="1"/>
    <col min="8" max="8" width="19.2109375" style="126" customWidth="1"/>
    <col min="9" max="9" width="25.28515625" style="126" customWidth="1"/>
    <col min="10" max="10" width="22.78515625" style="126" customWidth="1"/>
    <col min="11" max="11" width="12.35546875" style="126" customWidth="1"/>
    <col min="12" max="12" width="12.85546875" style="126" customWidth="1"/>
    <col min="13" max="13" width="14.2109375" style="165" customWidth="1"/>
    <col min="14" max="14" width="11.2109375" style="161" customWidth="1"/>
    <col min="15" max="15" width="14.640625" style="161" customWidth="1"/>
    <col min="16" max="16384" width="10.140625" style="3"/>
  </cols>
  <sheetData>
    <row r="1" spans="1:15" s="8" customFormat="1" ht="46.95" customHeight="1" x14ac:dyDescent="0.45">
      <c r="A1" s="127"/>
      <c r="B1" s="128" t="s">
        <v>0</v>
      </c>
      <c r="C1" s="128" t="s">
        <v>318</v>
      </c>
      <c r="D1" s="129" t="s">
        <v>364</v>
      </c>
      <c r="E1" s="129" t="s">
        <v>365</v>
      </c>
      <c r="F1" s="129" t="s">
        <v>366</v>
      </c>
      <c r="G1" s="129" t="s">
        <v>201</v>
      </c>
      <c r="H1" s="129" t="s">
        <v>353</v>
      </c>
      <c r="I1" s="129" t="s">
        <v>200</v>
      </c>
      <c r="J1" s="129" t="s">
        <v>354</v>
      </c>
      <c r="K1" s="129" t="s">
        <v>451</v>
      </c>
      <c r="L1" s="129" t="s">
        <v>452</v>
      </c>
      <c r="M1" s="129" t="s">
        <v>453</v>
      </c>
      <c r="N1" s="160"/>
      <c r="O1" s="160"/>
    </row>
    <row r="2" spans="1:15" ht="15.45" customHeight="1" x14ac:dyDescent="0.45">
      <c r="A2" s="130"/>
      <c r="B2" s="131"/>
      <c r="C2" s="131"/>
      <c r="D2" s="132"/>
      <c r="E2" s="132"/>
      <c r="F2" s="132"/>
      <c r="G2" s="132" t="s">
        <v>445</v>
      </c>
      <c r="H2" s="132"/>
      <c r="I2" s="132"/>
      <c r="J2" s="132"/>
      <c r="K2" s="132"/>
      <c r="L2" s="132"/>
      <c r="M2" s="132"/>
    </row>
    <row r="3" spans="1:15" x14ac:dyDescent="0.45">
      <c r="A3" s="130"/>
      <c r="B3" s="131" t="s">
        <v>1</v>
      </c>
      <c r="C3" s="131" t="s">
        <v>235</v>
      </c>
      <c r="D3" s="131">
        <v>0</v>
      </c>
      <c r="E3" s="131">
        <v>0</v>
      </c>
      <c r="F3" s="131">
        <v>0</v>
      </c>
      <c r="G3" s="131" t="s">
        <v>139</v>
      </c>
      <c r="H3" s="131" t="s">
        <v>139</v>
      </c>
      <c r="I3" s="131" t="s">
        <v>139</v>
      </c>
      <c r="J3" s="131" t="s">
        <v>139</v>
      </c>
      <c r="K3" s="131">
        <v>0</v>
      </c>
      <c r="L3" s="131">
        <v>0</v>
      </c>
      <c r="M3" s="131">
        <v>0</v>
      </c>
    </row>
    <row r="4" spans="1:15" x14ac:dyDescent="0.45">
      <c r="A4" s="130"/>
      <c r="B4" s="131" t="s">
        <v>62</v>
      </c>
      <c r="C4" s="133" t="s">
        <v>352</v>
      </c>
      <c r="D4" s="131">
        <v>0</v>
      </c>
      <c r="E4" s="131">
        <v>0</v>
      </c>
      <c r="F4" s="131">
        <v>0</v>
      </c>
      <c r="G4" s="131" t="s">
        <v>139</v>
      </c>
      <c r="H4" s="131" t="s">
        <v>139</v>
      </c>
      <c r="I4" s="131" t="s">
        <v>139</v>
      </c>
      <c r="J4" s="131" t="s">
        <v>139</v>
      </c>
      <c r="K4" s="131">
        <v>0</v>
      </c>
      <c r="L4" s="131">
        <v>0</v>
      </c>
      <c r="M4" s="131">
        <v>0</v>
      </c>
    </row>
    <row r="5" spans="1:15" x14ac:dyDescent="0.45">
      <c r="A5" s="130"/>
      <c r="B5" s="131" t="s">
        <v>6</v>
      </c>
      <c r="C5" s="134" t="s">
        <v>444</v>
      </c>
      <c r="D5" s="131">
        <v>0</v>
      </c>
      <c r="E5" s="131">
        <v>0</v>
      </c>
      <c r="F5" s="131">
        <v>0</v>
      </c>
      <c r="G5" s="131" t="s">
        <v>139</v>
      </c>
      <c r="H5" s="131" t="s">
        <v>139</v>
      </c>
      <c r="I5" s="131" t="s">
        <v>139</v>
      </c>
      <c r="J5" s="131" t="s">
        <v>139</v>
      </c>
      <c r="K5" s="131">
        <v>0</v>
      </c>
      <c r="L5" s="131">
        <v>0</v>
      </c>
      <c r="M5" s="131">
        <v>0</v>
      </c>
    </row>
    <row r="6" spans="1:15" x14ac:dyDescent="0.45">
      <c r="A6" s="130"/>
      <c r="B6" s="131" t="s">
        <v>7</v>
      </c>
      <c r="C6" s="134" t="s">
        <v>444</v>
      </c>
      <c r="D6" s="131">
        <v>0</v>
      </c>
      <c r="E6" s="131">
        <v>0</v>
      </c>
      <c r="F6" s="131">
        <v>0</v>
      </c>
      <c r="G6" s="131" t="s">
        <v>139</v>
      </c>
      <c r="H6" s="131" t="s">
        <v>139</v>
      </c>
      <c r="I6" s="131" t="s">
        <v>139</v>
      </c>
      <c r="J6" s="131" t="s">
        <v>139</v>
      </c>
      <c r="K6" s="131">
        <v>0</v>
      </c>
      <c r="L6" s="131">
        <v>0</v>
      </c>
      <c r="M6" s="131">
        <v>0</v>
      </c>
    </row>
    <row r="7" spans="1:15" x14ac:dyDescent="0.45">
      <c r="A7" s="130"/>
      <c r="B7" s="131" t="s">
        <v>65</v>
      </c>
      <c r="C7" s="131" t="s">
        <v>281</v>
      </c>
      <c r="D7" s="131">
        <v>0</v>
      </c>
      <c r="E7" s="131">
        <v>0</v>
      </c>
      <c r="F7" s="131">
        <v>0</v>
      </c>
      <c r="G7" s="131" t="s">
        <v>139</v>
      </c>
      <c r="H7" s="131" t="s">
        <v>139</v>
      </c>
      <c r="I7" s="131" t="s">
        <v>139</v>
      </c>
      <c r="J7" s="131" t="s">
        <v>139</v>
      </c>
      <c r="K7" s="131">
        <v>0</v>
      </c>
      <c r="L7" s="131">
        <v>0</v>
      </c>
      <c r="M7" s="131">
        <v>0</v>
      </c>
    </row>
    <row r="8" spans="1:15" x14ac:dyDescent="0.45">
      <c r="A8" s="130"/>
      <c r="B8" s="131" t="s">
        <v>8</v>
      </c>
      <c r="C8" s="135" t="s">
        <v>266</v>
      </c>
      <c r="D8" s="131">
        <v>0</v>
      </c>
      <c r="E8" s="131">
        <v>0</v>
      </c>
      <c r="F8" s="131">
        <v>0</v>
      </c>
      <c r="G8" s="131" t="s">
        <v>139</v>
      </c>
      <c r="H8" s="131" t="s">
        <v>139</v>
      </c>
      <c r="I8" s="131" t="s">
        <v>139</v>
      </c>
      <c r="J8" s="131" t="s">
        <v>139</v>
      </c>
      <c r="K8" s="131">
        <v>0</v>
      </c>
      <c r="L8" s="131">
        <v>0</v>
      </c>
      <c r="M8" s="131">
        <v>0</v>
      </c>
    </row>
    <row r="9" spans="1:15" x14ac:dyDescent="0.45">
      <c r="A9" s="130"/>
      <c r="B9" s="131" t="s">
        <v>66</v>
      </c>
      <c r="C9" s="131" t="s">
        <v>281</v>
      </c>
      <c r="D9" s="131">
        <v>0</v>
      </c>
      <c r="E9" s="131">
        <v>0</v>
      </c>
      <c r="F9" s="131">
        <v>0</v>
      </c>
      <c r="G9" s="131" t="s">
        <v>139</v>
      </c>
      <c r="H9" s="131" t="s">
        <v>139</v>
      </c>
      <c r="I9" s="131" t="s">
        <v>139</v>
      </c>
      <c r="J9" s="131" t="s">
        <v>139</v>
      </c>
      <c r="K9" s="131">
        <v>0</v>
      </c>
      <c r="L9" s="131">
        <v>0</v>
      </c>
      <c r="M9" s="131">
        <v>0</v>
      </c>
    </row>
    <row r="10" spans="1:15" x14ac:dyDescent="0.45">
      <c r="A10" s="130"/>
      <c r="B10" s="131" t="s">
        <v>9</v>
      </c>
      <c r="C10" s="134" t="s">
        <v>444</v>
      </c>
      <c r="D10" s="131">
        <v>0</v>
      </c>
      <c r="E10" s="131">
        <v>0</v>
      </c>
      <c r="F10" s="131">
        <v>0</v>
      </c>
      <c r="G10" s="131" t="s">
        <v>139</v>
      </c>
      <c r="H10" s="131" t="s">
        <v>139</v>
      </c>
      <c r="I10" s="131" t="s">
        <v>139</v>
      </c>
      <c r="J10" s="131" t="s">
        <v>139</v>
      </c>
      <c r="K10" s="131">
        <v>0</v>
      </c>
      <c r="L10" s="131">
        <v>0</v>
      </c>
      <c r="M10" s="131">
        <v>0</v>
      </c>
    </row>
    <row r="11" spans="1:15" x14ac:dyDescent="0.45">
      <c r="A11" s="130"/>
      <c r="B11" s="131" t="s">
        <v>10</v>
      </c>
      <c r="C11" s="136" t="s">
        <v>446</v>
      </c>
      <c r="D11" s="131">
        <v>0</v>
      </c>
      <c r="E11" s="131">
        <v>0</v>
      </c>
      <c r="F11" s="131">
        <v>0</v>
      </c>
      <c r="G11" s="131" t="s">
        <v>139</v>
      </c>
      <c r="H11" s="131" t="s">
        <v>139</v>
      </c>
      <c r="I11" s="131" t="s">
        <v>139</v>
      </c>
      <c r="J11" s="131" t="s">
        <v>139</v>
      </c>
      <c r="K11" s="131">
        <v>0</v>
      </c>
      <c r="L11" s="131">
        <v>0</v>
      </c>
      <c r="M11" s="131">
        <v>0</v>
      </c>
    </row>
    <row r="12" spans="1:15" x14ac:dyDescent="0.45">
      <c r="A12" s="130"/>
      <c r="B12" s="131" t="s">
        <v>11</v>
      </c>
      <c r="C12" s="131" t="s">
        <v>281</v>
      </c>
      <c r="D12" s="131">
        <v>0</v>
      </c>
      <c r="E12" s="131">
        <v>0</v>
      </c>
      <c r="F12" s="131">
        <v>0</v>
      </c>
      <c r="G12" s="131" t="s">
        <v>139</v>
      </c>
      <c r="H12" s="131" t="s">
        <v>139</v>
      </c>
      <c r="I12" s="131" t="s">
        <v>139</v>
      </c>
      <c r="J12" s="131" t="s">
        <v>139</v>
      </c>
      <c r="K12" s="131">
        <v>0</v>
      </c>
      <c r="L12" s="131">
        <v>0</v>
      </c>
      <c r="M12" s="131">
        <v>0</v>
      </c>
    </row>
    <row r="13" spans="1:15" x14ac:dyDescent="0.45">
      <c r="A13" s="130"/>
      <c r="B13" s="131" t="s">
        <v>12</v>
      </c>
      <c r="C13" s="131" t="s">
        <v>281</v>
      </c>
      <c r="D13" s="131">
        <v>0</v>
      </c>
      <c r="E13" s="131">
        <v>0</v>
      </c>
      <c r="F13" s="131">
        <v>0</v>
      </c>
      <c r="G13" s="131" t="s">
        <v>139</v>
      </c>
      <c r="H13" s="131" t="s">
        <v>139</v>
      </c>
      <c r="I13" s="131" t="s">
        <v>139</v>
      </c>
      <c r="J13" s="131" t="s">
        <v>139</v>
      </c>
      <c r="K13" s="131">
        <v>0</v>
      </c>
      <c r="L13" s="131">
        <v>0</v>
      </c>
      <c r="M13" s="131">
        <v>0</v>
      </c>
    </row>
    <row r="14" spans="1:15" x14ac:dyDescent="0.45">
      <c r="A14" s="130"/>
      <c r="B14" s="131" t="s">
        <v>2</v>
      </c>
      <c r="C14" s="137" t="s">
        <v>274</v>
      </c>
      <c r="D14" s="131">
        <v>0</v>
      </c>
      <c r="E14" s="131">
        <v>0</v>
      </c>
      <c r="F14" s="131">
        <v>0</v>
      </c>
      <c r="G14" s="131" t="s">
        <v>139</v>
      </c>
      <c r="H14" s="131" t="s">
        <v>139</v>
      </c>
      <c r="I14" s="138" t="s">
        <v>202</v>
      </c>
      <c r="J14" s="138" t="s">
        <v>463</v>
      </c>
      <c r="K14" s="131">
        <v>0</v>
      </c>
      <c r="L14" s="131">
        <v>0</v>
      </c>
      <c r="M14" s="131">
        <v>0</v>
      </c>
    </row>
    <row r="15" spans="1:15" x14ac:dyDescent="0.45">
      <c r="A15" s="130"/>
      <c r="B15" s="131" t="s">
        <v>62</v>
      </c>
      <c r="C15" s="131" t="s">
        <v>281</v>
      </c>
      <c r="D15" s="131">
        <v>0</v>
      </c>
      <c r="E15" s="131">
        <v>0</v>
      </c>
      <c r="F15" s="131">
        <v>0</v>
      </c>
      <c r="G15" s="131" t="s">
        <v>139</v>
      </c>
      <c r="H15" s="131" t="s">
        <v>139</v>
      </c>
      <c r="I15" s="131" t="s">
        <v>139</v>
      </c>
      <c r="J15" s="131" t="s">
        <v>139</v>
      </c>
      <c r="K15" s="131">
        <v>0</v>
      </c>
      <c r="L15" s="131">
        <v>0</v>
      </c>
      <c r="M15" s="131">
        <v>0</v>
      </c>
    </row>
    <row r="16" spans="1:15" x14ac:dyDescent="0.45">
      <c r="A16" s="130"/>
      <c r="B16" s="131" t="s">
        <v>63</v>
      </c>
      <c r="C16" s="137" t="s">
        <v>447</v>
      </c>
      <c r="D16" s="131">
        <v>0</v>
      </c>
      <c r="E16" s="131">
        <v>0</v>
      </c>
      <c r="F16" s="131">
        <v>0</v>
      </c>
      <c r="G16" s="131" t="s">
        <v>139</v>
      </c>
      <c r="H16" s="131" t="s">
        <v>139</v>
      </c>
      <c r="I16" s="131" t="s">
        <v>139</v>
      </c>
      <c r="J16" s="131" t="s">
        <v>139</v>
      </c>
      <c r="K16" s="131">
        <v>0</v>
      </c>
      <c r="L16" s="131">
        <v>0</v>
      </c>
      <c r="M16" s="131">
        <v>0</v>
      </c>
    </row>
    <row r="17" spans="1:15" s="151" customFormat="1" ht="64.3" customHeight="1" x14ac:dyDescent="0.45">
      <c r="A17" s="139"/>
      <c r="B17" s="140" t="s">
        <v>64</v>
      </c>
      <c r="C17" s="141" t="s">
        <v>290</v>
      </c>
      <c r="D17" s="140">
        <v>1</v>
      </c>
      <c r="E17" s="140">
        <v>0</v>
      </c>
      <c r="F17" s="140">
        <v>1</v>
      </c>
      <c r="G17" s="142" t="s">
        <v>178</v>
      </c>
      <c r="H17" s="142" t="s">
        <v>465</v>
      </c>
      <c r="I17" s="143" t="s">
        <v>203</v>
      </c>
      <c r="J17" s="143" t="s">
        <v>462</v>
      </c>
      <c r="K17" s="140">
        <v>1</v>
      </c>
      <c r="L17" s="140">
        <v>1</v>
      </c>
      <c r="M17" s="140">
        <v>1</v>
      </c>
      <c r="N17" s="182"/>
      <c r="O17" s="182"/>
    </row>
    <row r="18" spans="1:15" x14ac:dyDescent="0.45">
      <c r="A18" s="130"/>
      <c r="B18" s="131" t="s">
        <v>4</v>
      </c>
      <c r="C18" s="137" t="s">
        <v>350</v>
      </c>
      <c r="D18" s="131">
        <v>0</v>
      </c>
      <c r="E18" s="131">
        <v>0</v>
      </c>
      <c r="F18" s="131">
        <v>0</v>
      </c>
      <c r="G18" s="131" t="s">
        <v>139</v>
      </c>
      <c r="H18" s="131" t="s">
        <v>139</v>
      </c>
      <c r="I18" s="131" t="s">
        <v>139</v>
      </c>
      <c r="J18" s="131" t="s">
        <v>139</v>
      </c>
      <c r="K18" s="131">
        <v>0</v>
      </c>
      <c r="L18" s="131">
        <v>0</v>
      </c>
      <c r="M18" s="131">
        <v>0</v>
      </c>
      <c r="N18" s="182"/>
      <c r="O18" s="182"/>
    </row>
    <row r="19" spans="1:15" x14ac:dyDescent="0.45">
      <c r="A19" s="130"/>
      <c r="B19" s="131" t="s">
        <v>5</v>
      </c>
      <c r="C19" s="133" t="s">
        <v>448</v>
      </c>
      <c r="D19" s="131">
        <v>0</v>
      </c>
      <c r="E19" s="131">
        <v>0</v>
      </c>
      <c r="F19" s="131">
        <v>0</v>
      </c>
      <c r="G19" s="131" t="s">
        <v>139</v>
      </c>
      <c r="H19" s="131" t="s">
        <v>139</v>
      </c>
      <c r="I19" s="131" t="s">
        <v>139</v>
      </c>
      <c r="J19" s="131" t="s">
        <v>139</v>
      </c>
      <c r="K19" s="131">
        <v>0</v>
      </c>
      <c r="L19" s="131">
        <v>0</v>
      </c>
      <c r="M19" s="131">
        <v>0</v>
      </c>
      <c r="N19" s="182"/>
      <c r="O19" s="182"/>
    </row>
    <row r="20" spans="1:15" x14ac:dyDescent="0.45">
      <c r="A20" s="130"/>
      <c r="B20" s="131" t="s">
        <v>65</v>
      </c>
      <c r="C20" s="133" t="s">
        <v>280</v>
      </c>
      <c r="D20" s="131">
        <v>0</v>
      </c>
      <c r="E20" s="131">
        <v>0</v>
      </c>
      <c r="F20" s="131">
        <v>0</v>
      </c>
      <c r="G20" s="131" t="s">
        <v>139</v>
      </c>
      <c r="H20" s="131" t="s">
        <v>139</v>
      </c>
      <c r="I20" s="131" t="s">
        <v>139</v>
      </c>
      <c r="J20" s="131" t="s">
        <v>139</v>
      </c>
      <c r="K20" s="131">
        <v>0</v>
      </c>
      <c r="L20" s="131">
        <v>0</v>
      </c>
      <c r="M20" s="131">
        <v>0</v>
      </c>
      <c r="N20" s="182"/>
      <c r="O20" s="182"/>
    </row>
    <row r="21" spans="1:15" x14ac:dyDescent="0.45">
      <c r="A21" s="130"/>
      <c r="B21" s="131" t="s">
        <v>66</v>
      </c>
      <c r="C21" s="133" t="s">
        <v>284</v>
      </c>
      <c r="D21" s="131">
        <v>0</v>
      </c>
      <c r="E21" s="131">
        <v>0</v>
      </c>
      <c r="F21" s="131">
        <v>0</v>
      </c>
      <c r="G21" s="131" t="s">
        <v>139</v>
      </c>
      <c r="H21" s="131" t="s">
        <v>139</v>
      </c>
      <c r="I21" s="131" t="s">
        <v>139</v>
      </c>
      <c r="J21" s="131" t="s">
        <v>139</v>
      </c>
      <c r="K21" s="131">
        <v>0</v>
      </c>
      <c r="L21" s="131">
        <v>0</v>
      </c>
      <c r="M21" s="131">
        <v>0</v>
      </c>
      <c r="N21" s="182"/>
      <c r="O21" s="182"/>
    </row>
    <row r="22" spans="1:15" ht="31.75" x14ac:dyDescent="0.45">
      <c r="A22" s="130"/>
      <c r="B22" s="131" t="s">
        <v>9</v>
      </c>
      <c r="C22" s="144" t="s">
        <v>351</v>
      </c>
      <c r="D22" s="131">
        <v>0</v>
      </c>
      <c r="E22" s="131">
        <v>0</v>
      </c>
      <c r="F22" s="131">
        <v>0</v>
      </c>
      <c r="G22" s="131" t="s">
        <v>139</v>
      </c>
      <c r="H22" s="131" t="s">
        <v>139</v>
      </c>
      <c r="I22" s="144" t="s">
        <v>464</v>
      </c>
      <c r="J22" s="144" t="s">
        <v>466</v>
      </c>
      <c r="K22" s="131">
        <v>0</v>
      </c>
      <c r="L22" s="131">
        <v>0</v>
      </c>
      <c r="M22" s="131">
        <v>0</v>
      </c>
      <c r="N22" s="182"/>
      <c r="O22" s="182"/>
    </row>
    <row r="23" spans="1:15" x14ac:dyDescent="0.45">
      <c r="A23" s="130"/>
      <c r="B23" s="131" t="s">
        <v>10</v>
      </c>
      <c r="C23" s="134" t="s">
        <v>444</v>
      </c>
      <c r="D23" s="131">
        <v>0</v>
      </c>
      <c r="E23" s="131">
        <v>0</v>
      </c>
      <c r="F23" s="131">
        <v>0</v>
      </c>
      <c r="G23" s="131" t="s">
        <v>139</v>
      </c>
      <c r="H23" s="131" t="s">
        <v>139</v>
      </c>
      <c r="I23" s="131" t="s">
        <v>139</v>
      </c>
      <c r="J23" s="131" t="s">
        <v>139</v>
      </c>
      <c r="K23" s="131">
        <v>0</v>
      </c>
      <c r="L23" s="131">
        <v>0</v>
      </c>
      <c r="M23" s="131">
        <v>0</v>
      </c>
      <c r="N23" s="182"/>
      <c r="O23" s="182"/>
    </row>
    <row r="24" spans="1:15" x14ac:dyDescent="0.45">
      <c r="A24" s="130"/>
      <c r="B24" s="131" t="s">
        <v>67</v>
      </c>
      <c r="C24" s="134" t="s">
        <v>444</v>
      </c>
      <c r="D24" s="131">
        <v>0</v>
      </c>
      <c r="E24" s="131">
        <v>0</v>
      </c>
      <c r="F24" s="131">
        <v>0</v>
      </c>
      <c r="G24" s="131" t="s">
        <v>139</v>
      </c>
      <c r="H24" s="131" t="s">
        <v>139</v>
      </c>
      <c r="I24" s="133" t="s">
        <v>128</v>
      </c>
      <c r="J24" s="133" t="s">
        <v>128</v>
      </c>
      <c r="K24" s="131">
        <v>0</v>
      </c>
      <c r="L24" s="131">
        <v>0</v>
      </c>
      <c r="M24" s="131">
        <v>0</v>
      </c>
      <c r="N24" s="182"/>
      <c r="O24" s="182"/>
    </row>
    <row r="25" spans="1:15" x14ac:dyDescent="0.45">
      <c r="A25" s="130"/>
      <c r="B25" s="131" t="s">
        <v>11</v>
      </c>
      <c r="C25" s="137" t="s">
        <v>266</v>
      </c>
      <c r="D25" s="131">
        <v>0</v>
      </c>
      <c r="E25" s="131">
        <v>0</v>
      </c>
      <c r="F25" s="131">
        <v>0</v>
      </c>
      <c r="G25" s="131" t="s">
        <v>139</v>
      </c>
      <c r="H25" s="131" t="s">
        <v>139</v>
      </c>
      <c r="I25" s="131" t="s">
        <v>139</v>
      </c>
      <c r="J25" s="131" t="s">
        <v>139</v>
      </c>
      <c r="K25" s="131">
        <v>0</v>
      </c>
      <c r="L25" s="131">
        <v>0</v>
      </c>
      <c r="M25" s="131">
        <v>0</v>
      </c>
      <c r="N25" s="182"/>
      <c r="O25" s="182"/>
    </row>
    <row r="26" spans="1:15" ht="31.75" x14ac:dyDescent="0.45">
      <c r="A26" s="130"/>
      <c r="B26" s="131" t="s">
        <v>16</v>
      </c>
      <c r="C26" s="144" t="s">
        <v>351</v>
      </c>
      <c r="D26" s="131">
        <v>0</v>
      </c>
      <c r="E26" s="131">
        <v>0</v>
      </c>
      <c r="F26" s="131">
        <v>0</v>
      </c>
      <c r="G26" s="131" t="s">
        <v>139</v>
      </c>
      <c r="H26" s="131" t="s">
        <v>139</v>
      </c>
      <c r="I26" s="131" t="s">
        <v>139</v>
      </c>
      <c r="J26" s="131" t="s">
        <v>139</v>
      </c>
      <c r="K26" s="131">
        <v>0</v>
      </c>
      <c r="L26" s="131">
        <v>0</v>
      </c>
      <c r="M26" s="131">
        <v>0</v>
      </c>
      <c r="N26" s="182"/>
      <c r="O26" s="182"/>
    </row>
    <row r="27" spans="1:15" x14ac:dyDescent="0.45">
      <c r="A27" s="130"/>
      <c r="B27" s="131" t="s">
        <v>18</v>
      </c>
      <c r="C27" s="134" t="s">
        <v>444</v>
      </c>
      <c r="D27" s="131">
        <v>0</v>
      </c>
      <c r="E27" s="131">
        <v>0</v>
      </c>
      <c r="F27" s="131">
        <v>0</v>
      </c>
      <c r="G27" s="131" t="s">
        <v>139</v>
      </c>
      <c r="H27" s="131" t="s">
        <v>139</v>
      </c>
      <c r="I27" s="131" t="s">
        <v>139</v>
      </c>
      <c r="J27" s="131" t="s">
        <v>139</v>
      </c>
      <c r="K27" s="131">
        <v>0</v>
      </c>
      <c r="L27" s="131">
        <v>0</v>
      </c>
      <c r="M27" s="131">
        <v>0</v>
      </c>
      <c r="N27" s="182"/>
      <c r="O27" s="182"/>
    </row>
    <row r="28" spans="1:15" x14ac:dyDescent="0.45">
      <c r="A28" s="130"/>
      <c r="B28" s="131" t="s">
        <v>19</v>
      </c>
      <c r="C28" s="134" t="s">
        <v>444</v>
      </c>
      <c r="D28" s="131">
        <v>0</v>
      </c>
      <c r="E28" s="131">
        <v>0</v>
      </c>
      <c r="F28" s="131">
        <v>0</v>
      </c>
      <c r="G28" s="131" t="s">
        <v>139</v>
      </c>
      <c r="H28" s="131" t="s">
        <v>139</v>
      </c>
      <c r="I28" s="131" t="s">
        <v>139</v>
      </c>
      <c r="J28" s="131" t="s">
        <v>139</v>
      </c>
      <c r="K28" s="131">
        <v>0</v>
      </c>
      <c r="L28" s="131">
        <v>0</v>
      </c>
      <c r="M28" s="131">
        <v>0</v>
      </c>
      <c r="N28" s="182"/>
      <c r="O28" s="182"/>
    </row>
    <row r="29" spans="1:15" x14ac:dyDescent="0.45">
      <c r="A29" s="130"/>
      <c r="B29" s="131" t="s">
        <v>21</v>
      </c>
      <c r="C29" s="131" t="s">
        <v>281</v>
      </c>
      <c r="D29" s="131">
        <v>0</v>
      </c>
      <c r="E29" s="131">
        <v>0</v>
      </c>
      <c r="F29" s="131">
        <v>0</v>
      </c>
      <c r="G29" s="131" t="s">
        <v>139</v>
      </c>
      <c r="H29" s="131" t="s">
        <v>139</v>
      </c>
      <c r="I29" s="133" t="s">
        <v>204</v>
      </c>
      <c r="J29" s="133" t="s">
        <v>204</v>
      </c>
      <c r="K29" s="131">
        <v>0</v>
      </c>
      <c r="L29" s="131">
        <v>0</v>
      </c>
      <c r="M29" s="131">
        <v>0</v>
      </c>
      <c r="N29" s="182"/>
      <c r="O29" s="182"/>
    </row>
    <row r="30" spans="1:15" x14ac:dyDescent="0.45">
      <c r="A30" s="130"/>
      <c r="B30" s="131" t="s">
        <v>69</v>
      </c>
      <c r="C30" s="133" t="s">
        <v>449</v>
      </c>
      <c r="D30" s="131">
        <v>0</v>
      </c>
      <c r="E30" s="131">
        <v>0</v>
      </c>
      <c r="F30" s="131">
        <v>0</v>
      </c>
      <c r="G30" s="131" t="s">
        <v>139</v>
      </c>
      <c r="H30" s="131" t="s">
        <v>139</v>
      </c>
      <c r="I30" s="131" t="s">
        <v>139</v>
      </c>
      <c r="J30" s="131" t="s">
        <v>139</v>
      </c>
      <c r="K30" s="131">
        <v>0</v>
      </c>
      <c r="L30" s="131">
        <v>0</v>
      </c>
      <c r="M30" s="131">
        <v>0</v>
      </c>
      <c r="N30" s="182"/>
      <c r="O30" s="182"/>
    </row>
    <row r="31" spans="1:15" x14ac:dyDescent="0.45">
      <c r="A31" s="130"/>
      <c r="B31" s="131" t="s">
        <v>24</v>
      </c>
      <c r="C31" s="134" t="s">
        <v>444</v>
      </c>
      <c r="D31" s="131">
        <v>0</v>
      </c>
      <c r="E31" s="131">
        <v>0</v>
      </c>
      <c r="F31" s="131">
        <v>0</v>
      </c>
      <c r="G31" s="131" t="s">
        <v>139</v>
      </c>
      <c r="H31" s="131" t="s">
        <v>139</v>
      </c>
      <c r="I31" s="131" t="s">
        <v>139</v>
      </c>
      <c r="J31" s="131" t="s">
        <v>139</v>
      </c>
      <c r="K31" s="131">
        <v>0</v>
      </c>
      <c r="L31" s="131">
        <v>0</v>
      </c>
      <c r="M31" s="131">
        <v>0</v>
      </c>
      <c r="N31" s="182"/>
      <c r="O31" s="182"/>
    </row>
    <row r="32" spans="1:15" x14ac:dyDescent="0.45">
      <c r="A32" s="130"/>
      <c r="B32" s="131" t="s">
        <v>25</v>
      </c>
      <c r="C32" s="134" t="s">
        <v>444</v>
      </c>
      <c r="D32" s="131">
        <v>0</v>
      </c>
      <c r="E32" s="131">
        <v>0</v>
      </c>
      <c r="F32" s="131">
        <v>0</v>
      </c>
      <c r="G32" s="131" t="s">
        <v>139</v>
      </c>
      <c r="H32" s="131" t="s">
        <v>139</v>
      </c>
      <c r="I32" s="131" t="s">
        <v>139</v>
      </c>
      <c r="J32" s="131" t="s">
        <v>139</v>
      </c>
      <c r="K32" s="131">
        <v>0</v>
      </c>
      <c r="L32" s="131">
        <v>0</v>
      </c>
      <c r="M32" s="131">
        <v>0</v>
      </c>
      <c r="N32" s="182"/>
      <c r="O32" s="182"/>
    </row>
    <row r="33" spans="1:15" s="151" customFormat="1" x14ac:dyDescent="0.45">
      <c r="A33" s="139"/>
      <c r="B33" s="140" t="s">
        <v>52</v>
      </c>
      <c r="C33" s="141" t="s">
        <v>450</v>
      </c>
      <c r="D33" s="140">
        <v>1</v>
      </c>
      <c r="E33" s="140">
        <v>1</v>
      </c>
      <c r="F33" s="140">
        <v>0</v>
      </c>
      <c r="G33" s="145" t="s">
        <v>134</v>
      </c>
      <c r="H33" s="145" t="s">
        <v>467</v>
      </c>
      <c r="I33" s="146" t="s">
        <v>139</v>
      </c>
      <c r="J33" s="146" t="s">
        <v>139</v>
      </c>
      <c r="K33" s="140">
        <v>1</v>
      </c>
      <c r="L33" s="140">
        <v>0</v>
      </c>
      <c r="M33" s="140">
        <v>0</v>
      </c>
      <c r="N33" s="182"/>
      <c r="O33" s="182"/>
    </row>
    <row r="34" spans="1:15" ht="31" customHeight="1" x14ac:dyDescent="0.45">
      <c r="A34" s="147" t="s">
        <v>316</v>
      </c>
      <c r="B34" s="148">
        <f>COUNT(D3:D33)</f>
        <v>31</v>
      </c>
      <c r="C34" s="148"/>
      <c r="D34" s="148">
        <f>SUM(D3:D33)</f>
        <v>2</v>
      </c>
      <c r="E34" s="148">
        <f>SUM(E3:E33)</f>
        <v>1</v>
      </c>
      <c r="F34" s="148">
        <f>SUM(F3:F33)</f>
        <v>1</v>
      </c>
      <c r="G34" s="148"/>
      <c r="H34" s="148"/>
      <c r="I34" s="148"/>
      <c r="J34" s="148"/>
      <c r="K34" s="148">
        <f>SUM(K3:K33)</f>
        <v>2</v>
      </c>
      <c r="L34" s="148">
        <f>SUM(L3:L33)</f>
        <v>1</v>
      </c>
      <c r="M34" s="148">
        <f>SUM(M3:M33)</f>
        <v>1</v>
      </c>
      <c r="N34" s="162"/>
    </row>
    <row r="35" spans="1:15" s="9" customFormat="1" ht="31.75" x14ac:dyDescent="0.45">
      <c r="A35" s="149" t="s">
        <v>317</v>
      </c>
      <c r="B35" s="150">
        <f>B34/B34</f>
        <v>1</v>
      </c>
      <c r="C35" s="150"/>
      <c r="D35" s="150">
        <f>D34/B34</f>
        <v>6.4516129032258063E-2</v>
      </c>
      <c r="E35" s="150">
        <f>E34/B34</f>
        <v>3.2258064516129031E-2</v>
      </c>
      <c r="F35" s="150">
        <f>F34/B34</f>
        <v>3.2258064516129031E-2</v>
      </c>
      <c r="G35" s="150"/>
      <c r="H35" s="150"/>
      <c r="I35" s="150"/>
      <c r="J35" s="150"/>
      <c r="K35" s="150">
        <f>K34/B34</f>
        <v>6.4516129032258063E-2</v>
      </c>
      <c r="L35" s="150">
        <f>L34/B34</f>
        <v>3.2258064516129031E-2</v>
      </c>
      <c r="M35" s="150">
        <f>M34/B34</f>
        <v>3.2258064516129031E-2</v>
      </c>
      <c r="N35" s="163"/>
      <c r="O35" s="16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427F-82FF-444B-A34B-D113796BAF1B}">
  <dimension ref="A1:J25"/>
  <sheetViews>
    <sheetView workbookViewId="0">
      <pane ySplit="1" topLeftCell="A2" activePane="bottomLeft" state="frozen"/>
      <selection pane="bottomLeft" activeCell="K12" sqref="K12"/>
    </sheetView>
  </sheetViews>
  <sheetFormatPr defaultRowHeight="15.9" x14ac:dyDescent="0.45"/>
  <cols>
    <col min="3" max="3" width="12.7109375" customWidth="1"/>
    <col min="4" max="4" width="15.7109375" customWidth="1"/>
    <col min="5" max="5" width="10.640625" customWidth="1"/>
    <col min="6" max="6" width="14.2109375" customWidth="1"/>
    <col min="7" max="7" width="12.140625" customWidth="1"/>
    <col min="8" max="8" width="14.140625" customWidth="1"/>
    <col min="9" max="9" width="11.2109375" customWidth="1"/>
    <col min="10" max="10" width="15.640625" style="4" customWidth="1"/>
  </cols>
  <sheetData>
    <row r="1" spans="1:10" s="5" customFormat="1" ht="49.4" customHeight="1" x14ac:dyDescent="0.45">
      <c r="A1" s="114" t="s">
        <v>209</v>
      </c>
      <c r="B1" s="114" t="s">
        <v>210</v>
      </c>
      <c r="C1" s="114" t="s">
        <v>211</v>
      </c>
      <c r="D1" s="114" t="s">
        <v>212</v>
      </c>
      <c r="E1" s="114" t="s">
        <v>242</v>
      </c>
      <c r="F1" s="116" t="s">
        <v>314</v>
      </c>
      <c r="G1" s="114" t="s">
        <v>442</v>
      </c>
      <c r="H1" s="114" t="s">
        <v>443</v>
      </c>
      <c r="I1" s="114" t="s">
        <v>460</v>
      </c>
      <c r="J1" s="116" t="s">
        <v>461</v>
      </c>
    </row>
    <row r="2" spans="1:10" x14ac:dyDescent="0.45">
      <c r="A2" s="117" t="s">
        <v>243</v>
      </c>
      <c r="B2" s="117" t="s">
        <v>214</v>
      </c>
      <c r="C2" s="117"/>
      <c r="D2" s="117">
        <v>1</v>
      </c>
      <c r="E2" s="117">
        <f t="shared" ref="E2:E9" si="0">SUM(C2:D2)</f>
        <v>1</v>
      </c>
      <c r="F2" s="119">
        <f t="shared" ref="F2:F9" si="1">C2/E2</f>
        <v>0</v>
      </c>
      <c r="G2" s="117">
        <v>0</v>
      </c>
      <c r="H2" s="117">
        <v>2</v>
      </c>
      <c r="I2" s="117">
        <f>SUM(G2:H2)</f>
        <v>2</v>
      </c>
      <c r="J2" s="119">
        <f>G2/I2</f>
        <v>0</v>
      </c>
    </row>
    <row r="3" spans="1:10" x14ac:dyDescent="0.45">
      <c r="A3" s="117" t="s">
        <v>244</v>
      </c>
      <c r="B3" s="117" t="s">
        <v>214</v>
      </c>
      <c r="C3" s="117"/>
      <c r="D3" s="117">
        <v>3</v>
      </c>
      <c r="E3" s="117">
        <f t="shared" si="0"/>
        <v>3</v>
      </c>
      <c r="F3" s="119">
        <f t="shared" si="1"/>
        <v>0</v>
      </c>
      <c r="G3" s="117">
        <v>0</v>
      </c>
      <c r="H3" s="117">
        <v>7</v>
      </c>
      <c r="I3" s="117">
        <f t="shared" ref="I3:I25" si="2">SUM(G3:H3)</f>
        <v>7</v>
      </c>
      <c r="J3" s="119">
        <f t="shared" ref="J3:J25" si="3">G3/I3</f>
        <v>0</v>
      </c>
    </row>
    <row r="4" spans="1:10" x14ac:dyDescent="0.45">
      <c r="A4" s="117" t="s">
        <v>245</v>
      </c>
      <c r="B4" s="117" t="s">
        <v>214</v>
      </c>
      <c r="C4" s="117"/>
      <c r="D4" s="117">
        <v>2</v>
      </c>
      <c r="E4" s="117">
        <f t="shared" si="0"/>
        <v>2</v>
      </c>
      <c r="F4" s="119">
        <f t="shared" si="1"/>
        <v>0</v>
      </c>
      <c r="G4" s="117">
        <v>0</v>
      </c>
      <c r="H4" s="117">
        <v>4</v>
      </c>
      <c r="I4" s="117">
        <f t="shared" si="2"/>
        <v>4</v>
      </c>
      <c r="J4" s="119">
        <f t="shared" si="3"/>
        <v>0</v>
      </c>
    </row>
    <row r="5" spans="1:10" x14ac:dyDescent="0.45">
      <c r="A5" s="117" t="s">
        <v>311</v>
      </c>
      <c r="B5" s="117" t="s">
        <v>214</v>
      </c>
      <c r="C5" s="117"/>
      <c r="D5" s="117">
        <v>1</v>
      </c>
      <c r="E5" s="117">
        <f t="shared" si="0"/>
        <v>1</v>
      </c>
      <c r="F5" s="119">
        <f t="shared" si="1"/>
        <v>0</v>
      </c>
      <c r="G5" s="117">
        <v>0</v>
      </c>
      <c r="H5" s="117">
        <v>1</v>
      </c>
      <c r="I5" s="117">
        <f t="shared" si="2"/>
        <v>1</v>
      </c>
      <c r="J5" s="119">
        <f t="shared" si="3"/>
        <v>0</v>
      </c>
    </row>
    <row r="6" spans="1:10" x14ac:dyDescent="0.45">
      <c r="A6" s="117" t="s">
        <v>256</v>
      </c>
      <c r="B6" s="117" t="s">
        <v>214</v>
      </c>
      <c r="C6" s="117"/>
      <c r="D6" s="117">
        <v>5</v>
      </c>
      <c r="E6" s="117">
        <f t="shared" si="0"/>
        <v>5</v>
      </c>
      <c r="F6" s="119">
        <f t="shared" si="1"/>
        <v>0</v>
      </c>
      <c r="G6" s="117">
        <v>0</v>
      </c>
      <c r="H6" s="117">
        <v>5</v>
      </c>
      <c r="I6" s="117">
        <f t="shared" si="2"/>
        <v>5</v>
      </c>
      <c r="J6" s="119">
        <f t="shared" si="3"/>
        <v>0</v>
      </c>
    </row>
    <row r="7" spans="1:10" x14ac:dyDescent="0.45">
      <c r="A7" s="117" t="s">
        <v>217</v>
      </c>
      <c r="B7" s="117" t="s">
        <v>214</v>
      </c>
      <c r="C7" s="117"/>
      <c r="D7" s="117">
        <v>2</v>
      </c>
      <c r="E7" s="117">
        <f t="shared" si="0"/>
        <v>2</v>
      </c>
      <c r="F7" s="119">
        <f t="shared" si="1"/>
        <v>0</v>
      </c>
      <c r="G7" s="117">
        <v>0</v>
      </c>
      <c r="H7" s="117">
        <v>2</v>
      </c>
      <c r="I7" s="117">
        <f t="shared" si="2"/>
        <v>2</v>
      </c>
      <c r="J7" s="119">
        <f t="shared" si="3"/>
        <v>0</v>
      </c>
    </row>
    <row r="8" spans="1:10" x14ac:dyDescent="0.45">
      <c r="A8" s="117" t="s">
        <v>263</v>
      </c>
      <c r="B8" s="117" t="s">
        <v>214</v>
      </c>
      <c r="C8" s="117">
        <v>3</v>
      </c>
      <c r="D8" s="117"/>
      <c r="E8" s="117">
        <f t="shared" si="0"/>
        <v>3</v>
      </c>
      <c r="F8" s="119">
        <f t="shared" si="1"/>
        <v>1</v>
      </c>
      <c r="G8" s="117">
        <v>5</v>
      </c>
      <c r="H8" s="117">
        <v>0</v>
      </c>
      <c r="I8" s="117">
        <f t="shared" si="2"/>
        <v>5</v>
      </c>
      <c r="J8" s="119">
        <f t="shared" si="3"/>
        <v>1</v>
      </c>
    </row>
    <row r="9" spans="1:10" s="10" customFormat="1" x14ac:dyDescent="0.45">
      <c r="A9" s="123" t="s">
        <v>218</v>
      </c>
      <c r="B9" s="120"/>
      <c r="C9" s="120">
        <f>SUM(C2:C8)</f>
        <v>3</v>
      </c>
      <c r="D9" s="120">
        <f>SUM(D2:D8)</f>
        <v>14</v>
      </c>
      <c r="E9" s="120">
        <f t="shared" si="0"/>
        <v>17</v>
      </c>
      <c r="F9" s="122">
        <f t="shared" si="1"/>
        <v>0.17647058823529413</v>
      </c>
      <c r="G9" s="120">
        <f>SUM(G2:G8)</f>
        <v>5</v>
      </c>
      <c r="H9" s="120">
        <f>SUM(H2:H8)</f>
        <v>21</v>
      </c>
      <c r="I9" s="117">
        <f t="shared" si="2"/>
        <v>26</v>
      </c>
      <c r="J9" s="119">
        <f t="shared" si="3"/>
        <v>0.19230769230769232</v>
      </c>
    </row>
    <row r="10" spans="1:10" x14ac:dyDescent="0.45">
      <c r="A10" s="117"/>
      <c r="B10" s="117"/>
      <c r="C10" s="117"/>
      <c r="D10" s="117"/>
      <c r="E10" s="117"/>
      <c r="F10" s="119"/>
      <c r="G10" s="117"/>
      <c r="H10" s="117"/>
      <c r="I10" s="117"/>
      <c r="J10" s="119"/>
    </row>
    <row r="11" spans="1:10" x14ac:dyDescent="0.45">
      <c r="A11" s="117" t="s">
        <v>310</v>
      </c>
      <c r="B11" s="117" t="s">
        <v>308</v>
      </c>
      <c r="C11" s="117">
        <v>1</v>
      </c>
      <c r="D11" s="117"/>
      <c r="E11" s="117">
        <f>SUM(C11:D11)</f>
        <v>1</v>
      </c>
      <c r="F11" s="119">
        <f>C11/E11</f>
        <v>1</v>
      </c>
      <c r="G11" s="117">
        <v>1</v>
      </c>
      <c r="H11" s="117">
        <v>0</v>
      </c>
      <c r="I11" s="117">
        <f t="shared" si="2"/>
        <v>1</v>
      </c>
      <c r="J11" s="119">
        <f t="shared" si="3"/>
        <v>1</v>
      </c>
    </row>
    <row r="12" spans="1:10" x14ac:dyDescent="0.45">
      <c r="A12" s="117" t="s">
        <v>309</v>
      </c>
      <c r="B12" s="117" t="s">
        <v>308</v>
      </c>
      <c r="C12" s="117">
        <v>1</v>
      </c>
      <c r="D12" s="117"/>
      <c r="E12" s="117">
        <f>SUM(C12:D12)</f>
        <v>1</v>
      </c>
      <c r="F12" s="119">
        <f>C12/E12</f>
        <v>1</v>
      </c>
      <c r="G12" s="117">
        <v>5</v>
      </c>
      <c r="H12" s="117">
        <v>0</v>
      </c>
      <c r="I12" s="117">
        <f t="shared" si="2"/>
        <v>5</v>
      </c>
      <c r="J12" s="119">
        <f t="shared" si="3"/>
        <v>1</v>
      </c>
    </row>
    <row r="13" spans="1:10" s="10" customFormat="1" x14ac:dyDescent="0.45">
      <c r="A13" s="123" t="s">
        <v>307</v>
      </c>
      <c r="B13" s="120"/>
      <c r="C13" s="120">
        <f>SUM(C11:C12)</f>
        <v>2</v>
      </c>
      <c r="D13" s="120">
        <f>SUM(D11:D12)</f>
        <v>0</v>
      </c>
      <c r="E13" s="120">
        <f>SUM(C13:D13)</f>
        <v>2</v>
      </c>
      <c r="F13" s="122">
        <f>C13/E13</f>
        <v>1</v>
      </c>
      <c r="G13" s="120">
        <f>SUM(G11:G12)</f>
        <v>6</v>
      </c>
      <c r="H13" s="120">
        <f>SUM(H11:H12)</f>
        <v>0</v>
      </c>
      <c r="I13" s="117">
        <f t="shared" si="2"/>
        <v>6</v>
      </c>
      <c r="J13" s="119">
        <f t="shared" si="3"/>
        <v>1</v>
      </c>
    </row>
    <row r="14" spans="1:10" x14ac:dyDescent="0.45">
      <c r="A14" s="117"/>
      <c r="B14" s="117"/>
      <c r="C14" s="117"/>
      <c r="D14" s="117"/>
      <c r="E14" s="117"/>
      <c r="F14" s="119"/>
      <c r="G14" s="117"/>
      <c r="H14" s="117"/>
      <c r="I14" s="117"/>
      <c r="J14" s="119"/>
    </row>
    <row r="15" spans="1:10" x14ac:dyDescent="0.45">
      <c r="A15" s="117" t="s">
        <v>233</v>
      </c>
      <c r="B15" s="117" t="s">
        <v>270</v>
      </c>
      <c r="C15" s="117">
        <v>1</v>
      </c>
      <c r="D15" s="117"/>
      <c r="E15" s="117">
        <f t="shared" ref="E15:E20" si="4">SUM(C15:D15)</f>
        <v>1</v>
      </c>
      <c r="F15" s="119">
        <f t="shared" ref="F15:F20" si="5">C15/E15</f>
        <v>1</v>
      </c>
      <c r="G15" s="117">
        <v>1</v>
      </c>
      <c r="H15" s="117">
        <v>0</v>
      </c>
      <c r="I15" s="117">
        <f t="shared" si="2"/>
        <v>1</v>
      </c>
      <c r="J15" s="119">
        <f t="shared" si="3"/>
        <v>1</v>
      </c>
    </row>
    <row r="16" spans="1:10" x14ac:dyDescent="0.45">
      <c r="A16" s="117" t="s">
        <v>283</v>
      </c>
      <c r="B16" s="117" t="s">
        <v>270</v>
      </c>
      <c r="C16" s="117">
        <v>1</v>
      </c>
      <c r="D16" s="117"/>
      <c r="E16" s="117">
        <f t="shared" si="4"/>
        <v>1</v>
      </c>
      <c r="F16" s="119">
        <f t="shared" si="5"/>
        <v>1</v>
      </c>
      <c r="G16" s="117">
        <v>2</v>
      </c>
      <c r="H16" s="117">
        <v>0</v>
      </c>
      <c r="I16" s="117">
        <f t="shared" si="2"/>
        <v>2</v>
      </c>
      <c r="J16" s="119">
        <f t="shared" si="3"/>
        <v>1</v>
      </c>
    </row>
    <row r="17" spans="1:10" x14ac:dyDescent="0.45">
      <c r="A17" s="117" t="s">
        <v>284</v>
      </c>
      <c r="B17" s="117" t="s">
        <v>270</v>
      </c>
      <c r="C17" s="117"/>
      <c r="D17" s="117">
        <v>1</v>
      </c>
      <c r="E17" s="117">
        <f t="shared" si="4"/>
        <v>1</v>
      </c>
      <c r="F17" s="119">
        <f t="shared" si="5"/>
        <v>0</v>
      </c>
      <c r="G17" s="117">
        <v>0</v>
      </c>
      <c r="H17" s="117">
        <v>1</v>
      </c>
      <c r="I17" s="117">
        <f t="shared" si="2"/>
        <v>1</v>
      </c>
      <c r="J17" s="119">
        <f t="shared" si="3"/>
        <v>0</v>
      </c>
    </row>
    <row r="18" spans="1:10" x14ac:dyDescent="0.45">
      <c r="A18" s="117" t="s">
        <v>285</v>
      </c>
      <c r="B18" s="117" t="s">
        <v>270</v>
      </c>
      <c r="C18" s="117"/>
      <c r="D18" s="117">
        <v>1</v>
      </c>
      <c r="E18" s="117">
        <f t="shared" si="4"/>
        <v>1</v>
      </c>
      <c r="F18" s="119">
        <f t="shared" si="5"/>
        <v>0</v>
      </c>
      <c r="G18" s="117">
        <v>0</v>
      </c>
      <c r="H18" s="117">
        <v>8</v>
      </c>
      <c r="I18" s="117">
        <f t="shared" si="2"/>
        <v>8</v>
      </c>
      <c r="J18" s="119">
        <f t="shared" si="3"/>
        <v>0</v>
      </c>
    </row>
    <row r="19" spans="1:10" x14ac:dyDescent="0.45">
      <c r="A19" s="117" t="s">
        <v>289</v>
      </c>
      <c r="B19" s="117" t="s">
        <v>270</v>
      </c>
      <c r="C19" s="117"/>
      <c r="D19" s="117">
        <v>1</v>
      </c>
      <c r="E19" s="117">
        <f t="shared" si="4"/>
        <v>1</v>
      </c>
      <c r="F19" s="119">
        <f t="shared" si="5"/>
        <v>0</v>
      </c>
      <c r="G19" s="117">
        <v>0</v>
      </c>
      <c r="H19" s="117">
        <v>1</v>
      </c>
      <c r="I19" s="117">
        <f t="shared" si="2"/>
        <v>1</v>
      </c>
      <c r="J19" s="119">
        <f t="shared" si="3"/>
        <v>0</v>
      </c>
    </row>
    <row r="20" spans="1:10" s="10" customFormat="1" x14ac:dyDescent="0.45">
      <c r="A20" s="123" t="s">
        <v>295</v>
      </c>
      <c r="B20" s="120"/>
      <c r="C20" s="120">
        <f>SUM(C15:C19)</f>
        <v>2</v>
      </c>
      <c r="D20" s="120">
        <f>SUM(D15:D19)</f>
        <v>3</v>
      </c>
      <c r="E20" s="120">
        <f t="shared" si="4"/>
        <v>5</v>
      </c>
      <c r="F20" s="122">
        <f t="shared" si="5"/>
        <v>0.4</v>
      </c>
      <c r="G20" s="120">
        <f>SUM(G15:G19)</f>
        <v>3</v>
      </c>
      <c r="H20" s="120">
        <f>SUM(H15:H19)</f>
        <v>10</v>
      </c>
      <c r="I20" s="117">
        <f t="shared" si="2"/>
        <v>13</v>
      </c>
      <c r="J20" s="119">
        <f t="shared" si="3"/>
        <v>0.23076923076923078</v>
      </c>
    </row>
    <row r="21" spans="1:10" x14ac:dyDescent="0.45">
      <c r="A21" s="117"/>
      <c r="B21" s="117"/>
      <c r="C21" s="117"/>
      <c r="D21" s="117"/>
      <c r="E21" s="117"/>
      <c r="F21" s="119"/>
      <c r="G21" s="117"/>
      <c r="H21" s="117"/>
      <c r="I21" s="117"/>
      <c r="J21" s="119"/>
    </row>
    <row r="22" spans="1:10" x14ac:dyDescent="0.45">
      <c r="A22" s="117" t="s">
        <v>274</v>
      </c>
      <c r="B22" s="117" t="s">
        <v>306</v>
      </c>
      <c r="C22" s="117">
        <v>1</v>
      </c>
      <c r="D22" s="117"/>
      <c r="E22" s="117">
        <f>SUM(C22:D22)</f>
        <v>1</v>
      </c>
      <c r="F22" s="119">
        <f>C22/E22</f>
        <v>1</v>
      </c>
      <c r="G22" s="117">
        <v>1</v>
      </c>
      <c r="H22" s="117">
        <v>0</v>
      </c>
      <c r="I22" s="117">
        <f t="shared" si="2"/>
        <v>1</v>
      </c>
      <c r="J22" s="119">
        <f t="shared" si="3"/>
        <v>1</v>
      </c>
    </row>
    <row r="23" spans="1:10" s="10" customFormat="1" x14ac:dyDescent="0.45">
      <c r="A23" s="123" t="s">
        <v>305</v>
      </c>
      <c r="B23" s="120"/>
      <c r="C23" s="120">
        <f>SUM(C22)</f>
        <v>1</v>
      </c>
      <c r="D23" s="120">
        <f>SUM(D22)</f>
        <v>0</v>
      </c>
      <c r="E23" s="120">
        <f>SUM(C23:D23)</f>
        <v>1</v>
      </c>
      <c r="F23" s="122">
        <f>C23/E23</f>
        <v>1</v>
      </c>
      <c r="G23" s="120">
        <f>SUM(G22)</f>
        <v>1</v>
      </c>
      <c r="H23" s="120">
        <f>SUM(H22)</f>
        <v>0</v>
      </c>
      <c r="I23" s="117">
        <f t="shared" si="2"/>
        <v>1</v>
      </c>
      <c r="J23" s="119">
        <f t="shared" si="3"/>
        <v>1</v>
      </c>
    </row>
    <row r="24" spans="1:10" x14ac:dyDescent="0.45">
      <c r="A24" s="117"/>
      <c r="B24" s="117"/>
      <c r="C24" s="117"/>
      <c r="D24" s="117"/>
      <c r="E24" s="117"/>
      <c r="F24" s="119"/>
      <c r="G24" s="117"/>
      <c r="H24" s="117"/>
      <c r="I24" s="117"/>
      <c r="J24" s="119"/>
    </row>
    <row r="25" spans="1:10" s="10" customFormat="1" x14ac:dyDescent="0.45">
      <c r="A25" s="123" t="s">
        <v>241</v>
      </c>
      <c r="B25" s="120"/>
      <c r="C25" s="120">
        <f>SUM(C9, C13, C20, C23)</f>
        <v>8</v>
      </c>
      <c r="D25" s="120">
        <f>SUM(D9, D13, D20, D23)</f>
        <v>17</v>
      </c>
      <c r="E25" s="120">
        <f>SUM(E9, E13, E20, E23)</f>
        <v>25</v>
      </c>
      <c r="F25" s="122">
        <f>C25/E25</f>
        <v>0.32</v>
      </c>
      <c r="G25" s="120">
        <f>SUM(G9,G13,G20,G23)</f>
        <v>15</v>
      </c>
      <c r="H25" s="120">
        <f>SUM(H9,H13,H20,H23)</f>
        <v>31</v>
      </c>
      <c r="I25" s="120">
        <f t="shared" si="2"/>
        <v>46</v>
      </c>
      <c r="J25" s="122">
        <f t="shared" si="3"/>
        <v>0.32608695652173914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41 parl (by bill)</vt:lpstr>
      <vt:lpstr>41 parl (post LPC expulsion)</vt:lpstr>
      <vt:lpstr>41 parl (by senator)</vt:lpstr>
      <vt:lpstr>42 parl (by bill)</vt:lpstr>
      <vt:lpstr>42 parl (by senator</vt:lpstr>
      <vt:lpstr>43 parl (by bill)</vt:lpstr>
      <vt:lpstr>43 parl (by senator)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Goodyear-Grant</dc:creator>
  <cp:lastModifiedBy>Elizabeth McCallion</cp:lastModifiedBy>
  <dcterms:created xsi:type="dcterms:W3CDTF">2022-01-27T18:42:56Z</dcterms:created>
  <dcterms:modified xsi:type="dcterms:W3CDTF">2022-05-16T23:10:28Z</dcterms:modified>
</cp:coreProperties>
</file>