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5315" windowHeight="8250"/>
  </bookViews>
  <sheets>
    <sheet name="Sheet1" sheetId="1" r:id="rId1"/>
    <sheet name="Sheet2" sheetId="2" r:id="rId2"/>
    <sheet name="Sheet3" sheetId="3" r:id="rId3"/>
  </sheets>
  <calcPr calcId="145621" calcMode="manual" calcCompleted="0" calcOnSave="0"/>
</workbook>
</file>

<file path=xl/calcChain.xml><?xml version="1.0" encoding="utf-8"?>
<calcChain xmlns="http://schemas.openxmlformats.org/spreadsheetml/2006/main">
  <c r="D87" i="1" l="1"/>
  <c r="Y86" i="1"/>
  <c r="D86" i="1"/>
  <c r="D85" i="1"/>
  <c r="D84" i="1"/>
  <c r="Y83" i="1"/>
  <c r="D83" i="1"/>
  <c r="Y82" i="1"/>
  <c r="D82" i="1"/>
  <c r="D81" i="1"/>
  <c r="Y80" i="1"/>
  <c r="D80" i="1"/>
  <c r="Y79" i="1"/>
  <c r="D79" i="1"/>
  <c r="D78" i="1"/>
  <c r="Y77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Y64" i="1"/>
  <c r="D64" i="1"/>
  <c r="D63" i="1"/>
  <c r="D62" i="1"/>
  <c r="D61" i="1"/>
  <c r="Y60" i="1"/>
  <c r="D60" i="1"/>
  <c r="D59" i="1"/>
  <c r="D58" i="1"/>
  <c r="D57" i="1"/>
  <c r="Y56" i="1"/>
  <c r="D56" i="1"/>
  <c r="D55" i="1"/>
  <c r="D54" i="1"/>
  <c r="D53" i="1"/>
  <c r="Y52" i="1"/>
  <c r="D52" i="1"/>
  <c r="Y51" i="1"/>
  <c r="D51" i="1"/>
  <c r="Y50" i="1"/>
  <c r="D50" i="1"/>
  <c r="D49" i="1"/>
  <c r="D48" i="1"/>
  <c r="D47" i="1"/>
  <c r="D46" i="1"/>
  <c r="D45" i="1"/>
  <c r="D44" i="1"/>
  <c r="D43" i="1"/>
  <c r="Y42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Y24" i="1"/>
  <c r="D24" i="1"/>
  <c r="D23" i="1"/>
  <c r="D22" i="1"/>
  <c r="D21" i="1"/>
  <c r="D20" i="1"/>
  <c r="D19" i="1"/>
  <c r="D18" i="1"/>
  <c r="D17" i="1"/>
  <c r="Y16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<sst xmlns="http://schemas.openxmlformats.org/spreadsheetml/2006/main" count="93" uniqueCount="36">
  <si>
    <r>
      <t xml:space="preserve">Supplementary Material Table </t>
    </r>
    <r>
      <rPr>
        <i/>
        <sz val="12"/>
        <rFont val="Arial"/>
        <family val="2"/>
      </rPr>
      <t xml:space="preserve">S2. </t>
    </r>
    <r>
      <rPr>
        <sz val="12"/>
        <rFont val="Arial"/>
        <family val="2"/>
      </rPr>
      <t xml:space="preserve"> Summary of SHRIMP U-Pb zircon results for sample 11-13-3.</t>
    </r>
  </si>
  <si>
    <t xml:space="preserve"> </t>
  </si>
  <si>
    <t xml:space="preserve">            Total Ratios</t>
  </si>
  <si>
    <t xml:space="preserve">            Radiogenic Ratios</t>
  </si>
  <si>
    <t>Age (Ma)</t>
  </si>
  <si>
    <t>Grain.</t>
  </si>
  <si>
    <t>U</t>
  </si>
  <si>
    <t>Th</t>
  </si>
  <si>
    <t>Th/U</t>
  </si>
  <si>
    <r>
      <t>206</t>
    </r>
    <r>
      <rPr>
        <sz val="9"/>
        <rFont val="Arial"/>
        <family val="2"/>
      </rPr>
      <t>Pb*</t>
    </r>
  </si>
  <si>
    <r>
      <t>204</t>
    </r>
    <r>
      <rPr>
        <sz val="9"/>
        <rFont val="Arial"/>
        <family val="2"/>
      </rPr>
      <t>Pb/</t>
    </r>
  </si>
  <si>
    <r>
      <t>f</t>
    </r>
    <r>
      <rPr>
        <vertAlign val="subscript"/>
        <sz val="9"/>
        <rFont val="Arial"/>
        <family val="2"/>
      </rPr>
      <t>206</t>
    </r>
  </si>
  <si>
    <r>
      <t>238</t>
    </r>
    <r>
      <rPr>
        <sz val="9"/>
        <rFont val="Arial"/>
        <family val="2"/>
      </rPr>
      <t>U/</t>
    </r>
  </si>
  <si>
    <r>
      <t>207</t>
    </r>
    <r>
      <rPr>
        <sz val="9"/>
        <rFont val="Arial"/>
        <family val="2"/>
      </rPr>
      <t>Pb/</t>
    </r>
  </si>
  <si>
    <r>
      <t>206</t>
    </r>
    <r>
      <rPr>
        <sz val="9"/>
        <rFont val="Arial"/>
        <family val="2"/>
      </rPr>
      <t>Pb/</t>
    </r>
  </si>
  <si>
    <t>%</t>
  </si>
  <si>
    <t>spot</t>
  </si>
  <si>
    <t>(ppm)</t>
  </si>
  <si>
    <r>
      <t>206</t>
    </r>
    <r>
      <rPr>
        <sz val="9"/>
        <rFont val="Arial"/>
        <family val="2"/>
      </rPr>
      <t>Pb</t>
    </r>
  </si>
  <si>
    <t>±</t>
  </si>
  <si>
    <r>
      <t>238</t>
    </r>
    <r>
      <rPr>
        <sz val="9"/>
        <rFont val="Arial"/>
        <family val="2"/>
      </rPr>
      <t>U</t>
    </r>
  </si>
  <si>
    <r>
      <t>235</t>
    </r>
    <r>
      <rPr>
        <sz val="9"/>
        <rFont val="Arial"/>
        <family val="2"/>
      </rPr>
      <t>U</t>
    </r>
  </si>
  <si>
    <t>r</t>
  </si>
  <si>
    <t>Disc</t>
  </si>
  <si>
    <t>&lt;0.01</t>
  </si>
  <si>
    <t xml:space="preserve"> -</t>
  </si>
  <si>
    <t>Notes :</t>
  </si>
  <si>
    <r>
      <t xml:space="preserve">1.  Uncertainties given at the one </t>
    </r>
    <r>
      <rPr>
        <sz val="8"/>
        <rFont val="Symbol"/>
        <family val="1"/>
        <charset val="2"/>
      </rPr>
      <t>s</t>
    </r>
    <r>
      <rPr>
        <sz val="8"/>
        <rFont val="Arial"/>
        <family val="2"/>
      </rPr>
      <t xml:space="preserve"> level.</t>
    </r>
  </si>
  <si>
    <t>2. Error in Temora reference zircon calibration was 0.52% for the analytical session.</t>
  </si>
  <si>
    <r>
      <t xml:space="preserve"> ( not included in above errors but required when comparing </t>
    </r>
    <r>
      <rPr>
        <vertAlign val="superscript"/>
        <sz val="8"/>
        <rFont val="Arial"/>
        <family val="2"/>
      </rPr>
      <t>206</t>
    </r>
    <r>
      <rPr>
        <sz val="8"/>
        <rFont val="Arial"/>
        <family val="2"/>
      </rPr>
      <t>Pb/</t>
    </r>
    <r>
      <rPr>
        <vertAlign val="superscript"/>
        <sz val="8"/>
        <rFont val="Arial"/>
        <family val="2"/>
      </rPr>
      <t>238</t>
    </r>
    <r>
      <rPr>
        <sz val="8"/>
        <rFont val="Arial"/>
        <family val="2"/>
      </rPr>
      <t>U data from different mounts).</t>
    </r>
  </si>
  <si>
    <r>
      <t>3.  f</t>
    </r>
    <r>
      <rPr>
        <vertAlign val="subscript"/>
        <sz val="8"/>
        <rFont val="Arial"/>
        <family val="2"/>
      </rPr>
      <t>206</t>
    </r>
    <r>
      <rPr>
        <sz val="8"/>
        <rFont val="Arial"/>
        <family val="2"/>
      </rPr>
      <t xml:space="preserve"> % denotes the percentage of </t>
    </r>
    <r>
      <rPr>
        <vertAlign val="superscript"/>
        <sz val="8"/>
        <rFont val="Arial"/>
        <family val="2"/>
      </rPr>
      <t>206</t>
    </r>
    <r>
      <rPr>
        <sz val="8"/>
        <rFont val="Arial"/>
        <family val="2"/>
      </rPr>
      <t>Pb that is common Pb.</t>
    </r>
  </si>
  <si>
    <r>
      <t xml:space="preserve">4.  For areas older than ~800 Ma correction for common Pb made using the measured </t>
    </r>
    <r>
      <rPr>
        <vertAlign val="superscript"/>
        <sz val="8"/>
        <rFont val="Arial"/>
        <family val="2"/>
      </rPr>
      <t>204</t>
    </r>
    <r>
      <rPr>
        <sz val="8"/>
        <rFont val="Arial"/>
        <family val="2"/>
      </rPr>
      <t>Pb/</t>
    </r>
    <r>
      <rPr>
        <vertAlign val="superscript"/>
        <sz val="8"/>
        <rFont val="Arial"/>
        <family val="2"/>
      </rPr>
      <t>206</t>
    </r>
    <r>
      <rPr>
        <sz val="8"/>
        <rFont val="Arial"/>
        <family val="2"/>
      </rPr>
      <t>Pb ratio.</t>
    </r>
  </si>
  <si>
    <r>
      <t xml:space="preserve">5.  For areas younger than ~800 Ma correction for common Pb made using the measured </t>
    </r>
    <r>
      <rPr>
        <vertAlign val="superscript"/>
        <sz val="8"/>
        <rFont val="Arial"/>
        <family val="2"/>
      </rPr>
      <t>238</t>
    </r>
    <r>
      <rPr>
        <sz val="8"/>
        <rFont val="Arial"/>
        <family val="2"/>
      </rPr>
      <t>U/</t>
    </r>
    <r>
      <rPr>
        <vertAlign val="superscript"/>
        <sz val="8"/>
        <rFont val="Arial"/>
        <family val="2"/>
      </rPr>
      <t>206</t>
    </r>
    <r>
      <rPr>
        <sz val="8"/>
        <rFont val="Arial"/>
        <family val="2"/>
      </rPr>
      <t xml:space="preserve">Pb  and </t>
    </r>
    <r>
      <rPr>
        <vertAlign val="superscript"/>
        <sz val="8"/>
        <rFont val="Arial"/>
        <family val="2"/>
      </rPr>
      <t>207</t>
    </r>
    <r>
      <rPr>
        <sz val="8"/>
        <rFont val="Arial"/>
        <family val="2"/>
      </rPr>
      <t>Pb/</t>
    </r>
    <r>
      <rPr>
        <vertAlign val="superscript"/>
        <sz val="8"/>
        <rFont val="Arial"/>
        <family val="2"/>
      </rPr>
      <t>206</t>
    </r>
    <r>
      <rPr>
        <sz val="8"/>
        <rFont val="Arial"/>
        <family val="2"/>
      </rPr>
      <t xml:space="preserve">Pb ratios </t>
    </r>
  </si>
  <si>
    <t xml:space="preserve"> following Tera and Wasserburg (1972) as outlined in Williams (1998).</t>
  </si>
  <si>
    <t>6.  For % Disc, 0% denotes a concordant analysis.</t>
  </si>
  <si>
    <t>7.  Note that the analyses of grains 74 to 76 were not carried 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</si>
</sst>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00"/>
    <numFmt numFmtId="165" formatCode="0.000"/>
    <numFmt numFmtId="166" formatCode="0.0000"/>
    <numFmt numFmtId="167" formatCode=".000"/>
    <numFmt numFmtId="168" formatCode="0\ "/>
    <numFmt numFmtId="169" formatCode="0.0"/>
  </numFmts>
  <fonts count="22">
    <font>
      <sz val="11"/>
      <color theme="1"/>
      <name val="Calibri"/>
      <family val="2"/>
      <scheme val="minor"/>
    </font>
    <font>
      <sz val="10"/>
      <name val="Palatino"/>
    </font>
    <font>
      <sz val="12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bscript"/>
      <sz val="9"/>
      <name val="Arial"/>
      <family val="2"/>
    </font>
    <font>
      <sz val="9"/>
      <name val="Palatino"/>
    </font>
    <font>
      <sz val="9"/>
      <name val="Symbol"/>
      <family val="1"/>
      <charset val="2"/>
    </font>
    <font>
      <sz val="8"/>
      <name val="Arial"/>
      <family val="2"/>
    </font>
    <font>
      <strike/>
      <sz val="8"/>
      <name val="Arial"/>
      <family val="2"/>
    </font>
    <font>
      <sz val="8"/>
      <name val="Symbol"/>
      <family val="1"/>
      <charset val="2"/>
    </font>
    <font>
      <sz val="8"/>
      <name val="Palatino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vertAlign val="subscript"/>
      <sz val="8"/>
      <name val="Arial"/>
      <family val="2"/>
    </font>
    <font>
      <sz val="8"/>
      <name val="Geneva"/>
    </font>
    <font>
      <b/>
      <sz val="9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left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right"/>
    </xf>
    <xf numFmtId="0" fontId="2" fillId="0" borderId="0" xfId="0" applyFont="1"/>
    <xf numFmtId="1" fontId="4" fillId="0" borderId="0" xfId="0" applyNumberFormat="1" applyFont="1"/>
    <xf numFmtId="2" fontId="4" fillId="0" borderId="0" xfId="0" applyNumberFormat="1" applyFont="1"/>
    <xf numFmtId="0" fontId="4" fillId="0" borderId="0" xfId="0" applyFont="1"/>
    <xf numFmtId="164" fontId="4" fillId="0" borderId="0" xfId="0" applyNumberFormat="1" applyFont="1"/>
    <xf numFmtId="166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1" fillId="0" borderId="0" xfId="0" applyFont="1"/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166" fontId="5" fillId="0" borderId="2" xfId="0" applyNumberFormat="1" applyFont="1" applyBorder="1" applyAlignment="1">
      <alignment horizontal="center"/>
    </xf>
    <xf numFmtId="166" fontId="5" fillId="0" borderId="2" xfId="0" applyNumberFormat="1" applyFont="1" applyBorder="1" applyAlignment="1">
      <alignment horizontal="left"/>
    </xf>
    <xf numFmtId="0" fontId="5" fillId="0" borderId="0" xfId="0" applyFont="1"/>
    <xf numFmtId="165" fontId="5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" fontId="5" fillId="0" borderId="2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5" fontId="6" fillId="0" borderId="0" xfId="0" applyNumberFormat="1" applyFont="1" applyBorder="1" applyAlignment="1">
      <alignment horizontal="left"/>
    </xf>
    <xf numFmtId="166" fontId="6" fillId="0" borderId="0" xfId="0" applyNumberFormat="1" applyFont="1" applyBorder="1" applyAlignment="1">
      <alignment horizontal="left"/>
    </xf>
    <xf numFmtId="0" fontId="6" fillId="0" borderId="0" xfId="0" applyFont="1"/>
    <xf numFmtId="0" fontId="6" fillId="0" borderId="0" xfId="0" applyFont="1" applyBorder="1" applyAlignment="1">
      <alignment horizontal="left"/>
    </xf>
    <xf numFmtId="165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166" fontId="7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Fill="1" applyBorder="1"/>
    <xf numFmtId="0" fontId="11" fillId="0" borderId="0" xfId="0" applyFont="1" applyFill="1" applyBorder="1" applyAlignment="1">
      <alignment horizontal="right"/>
    </xf>
    <xf numFmtId="1" fontId="11" fillId="0" borderId="0" xfId="0" applyNumberFormat="1" applyFont="1" applyFill="1" applyBorder="1"/>
    <xf numFmtId="2" fontId="11" fillId="0" borderId="0" xfId="0" applyNumberFormat="1" applyFont="1" applyFill="1" applyBorder="1" applyAlignment="1">
      <alignment horizontal="right"/>
    </xf>
    <xf numFmtId="164" fontId="11" fillId="0" borderId="0" xfId="0" applyNumberFormat="1" applyFont="1" applyFill="1" applyBorder="1"/>
    <xf numFmtId="165" fontId="11" fillId="0" borderId="0" xfId="0" applyNumberFormat="1" applyFont="1" applyFill="1" applyBorder="1"/>
    <xf numFmtId="166" fontId="11" fillId="0" borderId="0" xfId="0" applyNumberFormat="1" applyFont="1" applyFill="1" applyBorder="1"/>
    <xf numFmtId="0" fontId="11" fillId="0" borderId="0" xfId="0" applyFont="1" applyFill="1" applyBorder="1"/>
    <xf numFmtId="1" fontId="11" fillId="0" borderId="0" xfId="0" applyNumberFormat="1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center"/>
    </xf>
    <xf numFmtId="2" fontId="11" fillId="0" borderId="0" xfId="0" applyNumberFormat="1" applyFont="1" applyFill="1" applyBorder="1"/>
    <xf numFmtId="167" fontId="11" fillId="0" borderId="0" xfId="0" applyNumberFormat="1" applyFont="1" applyFill="1" applyBorder="1"/>
    <xf numFmtId="1" fontId="11" fillId="0" borderId="0" xfId="0" applyNumberFormat="1" applyFont="1" applyFill="1" applyBorder="1" applyAlignment="1"/>
    <xf numFmtId="165" fontId="12" fillId="0" borderId="0" xfId="0" applyNumberFormat="1" applyFont="1" applyFill="1" applyBorder="1"/>
    <xf numFmtId="166" fontId="12" fillId="0" borderId="0" xfId="0" applyNumberFormat="1" applyFont="1" applyFill="1" applyBorder="1"/>
    <xf numFmtId="0" fontId="6" fillId="0" borderId="2" xfId="0" applyFont="1" applyFill="1" applyBorder="1" applyAlignment="1">
      <alignment horizontal="right"/>
    </xf>
    <xf numFmtId="1" fontId="6" fillId="0" borderId="2" xfId="0" applyNumberFormat="1" applyFont="1" applyFill="1" applyBorder="1"/>
    <xf numFmtId="2" fontId="6" fillId="0" borderId="2" xfId="0" applyNumberFormat="1" applyFont="1" applyFill="1" applyBorder="1" applyAlignment="1">
      <alignment horizontal="right"/>
    </xf>
    <xf numFmtId="2" fontId="6" fillId="0" borderId="2" xfId="0" applyNumberFormat="1" applyFont="1" applyFill="1" applyBorder="1"/>
    <xf numFmtId="167" fontId="6" fillId="0" borderId="2" xfId="0" applyNumberFormat="1" applyFont="1" applyFill="1" applyBorder="1"/>
    <xf numFmtId="0" fontId="6" fillId="0" borderId="2" xfId="0" applyFont="1" applyFill="1" applyBorder="1"/>
    <xf numFmtId="1" fontId="6" fillId="0" borderId="2" xfId="0" applyNumberFormat="1" applyFont="1" applyFill="1" applyBorder="1" applyAlignment="1">
      <alignment horizontal="right"/>
    </xf>
    <xf numFmtId="168" fontId="6" fillId="0" borderId="2" xfId="0" applyNumberFormat="1" applyFont="1" applyFill="1" applyBorder="1"/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left"/>
    </xf>
    <xf numFmtId="166" fontId="6" fillId="0" borderId="0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left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" fontId="6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1" fontId="11" fillId="0" borderId="0" xfId="0" applyNumberFormat="1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left"/>
    </xf>
    <xf numFmtId="1" fontId="11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Font="1" applyFill="1" applyBorder="1" applyAlignment="1">
      <alignment horizontal="left"/>
    </xf>
    <xf numFmtId="164" fontId="14" fillId="0" borderId="0" xfId="0" applyNumberFormat="1" applyFont="1" applyAlignment="1">
      <alignment horizontal="center"/>
    </xf>
    <xf numFmtId="165" fontId="14" fillId="0" borderId="0" xfId="0" applyNumberFormat="1" applyFont="1" applyAlignment="1">
      <alignment horizontal="center"/>
    </xf>
    <xf numFmtId="165" fontId="14" fillId="0" borderId="0" xfId="0" applyNumberFormat="1" applyFont="1" applyAlignment="1">
      <alignment horizontal="left"/>
    </xf>
    <xf numFmtId="166" fontId="14" fillId="0" borderId="0" xfId="0" applyNumberFormat="1" applyFont="1" applyAlignment="1">
      <alignment horizontal="center"/>
    </xf>
    <xf numFmtId="166" fontId="14" fillId="0" borderId="0" xfId="0" applyNumberFormat="1" applyFont="1" applyAlignment="1">
      <alignment horizontal="left"/>
    </xf>
    <xf numFmtId="1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1" fontId="14" fillId="0" borderId="0" xfId="0" applyNumberFormat="1" applyFont="1" applyAlignment="1">
      <alignment horizontal="right"/>
    </xf>
    <xf numFmtId="2" fontId="11" fillId="0" borderId="0" xfId="0" applyNumberFormat="1" applyFont="1" applyAlignment="1">
      <alignment horizontal="left"/>
    </xf>
    <xf numFmtId="0" fontId="18" fillId="0" borderId="0" xfId="0" applyFont="1"/>
    <xf numFmtId="2" fontId="14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6" fontId="6" fillId="0" borderId="0" xfId="0" applyNumberFormat="1" applyFont="1" applyAlignment="1">
      <alignment horizontal="center"/>
    </xf>
    <xf numFmtId="166" fontId="19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1" fontId="20" fillId="0" borderId="0" xfId="0" applyNumberFormat="1" applyFont="1" applyAlignment="1">
      <alignment horizontal="left"/>
    </xf>
    <xf numFmtId="1" fontId="9" fillId="0" borderId="0" xfId="0" applyNumberFormat="1" applyFont="1" applyAlignment="1">
      <alignment horizontal="center"/>
    </xf>
    <xf numFmtId="169" fontId="21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6"/>
  <sheetViews>
    <sheetView tabSelected="1" topLeftCell="A81" workbookViewId="0">
      <selection activeCell="W101" sqref="W101"/>
    </sheetView>
  </sheetViews>
  <sheetFormatPr defaultRowHeight="15"/>
  <cols>
    <col min="1" max="1" width="6.140625" customWidth="1"/>
    <col min="2" max="2" width="5.5703125" customWidth="1"/>
    <col min="3" max="3" width="6.42578125" customWidth="1"/>
    <col min="4" max="4" width="5.85546875" customWidth="1"/>
    <col min="5" max="5" width="6" customWidth="1"/>
    <col min="7" max="7" width="5.42578125" customWidth="1"/>
    <col min="8" max="8" width="7" customWidth="1"/>
    <col min="9" max="9" width="6.140625" customWidth="1"/>
    <col min="10" max="10" width="6.7109375" customWidth="1"/>
    <col min="11" max="11" width="6.28515625" customWidth="1"/>
    <col min="12" max="12" width="5.140625" customWidth="1"/>
    <col min="13" max="13" width="6.140625" customWidth="1"/>
    <col min="14" max="14" width="6.5703125" customWidth="1"/>
    <col min="15" max="15" width="6.28515625" customWidth="1"/>
    <col min="16" max="16" width="5.140625" customWidth="1"/>
    <col min="17" max="17" width="6.42578125" customWidth="1"/>
    <col min="18" max="19" width="6.28515625" customWidth="1"/>
    <col min="20" max="20" width="5" customWidth="1"/>
    <col min="21" max="21" width="6" customWidth="1"/>
    <col min="22" max="22" width="5.28515625" customWidth="1"/>
    <col min="23" max="23" width="6" customWidth="1"/>
    <col min="24" max="24" width="3.42578125" customWidth="1"/>
    <col min="25" max="25" width="4.85546875" customWidth="1"/>
    <col min="26" max="26" width="4.7109375" customWidth="1"/>
    <col min="27" max="27" width="5.7109375" customWidth="1"/>
    <col min="28" max="28" width="4.5703125" customWidth="1"/>
    <col min="29" max="29" width="3.7109375" customWidth="1"/>
    <col min="30" max="30" width="5" customWidth="1"/>
    <col min="31" max="32" width="6.42578125" customWidth="1"/>
    <col min="33" max="33" width="6.28515625" customWidth="1"/>
    <col min="34" max="34" width="6.140625" customWidth="1"/>
    <col min="35" max="35" width="5.5703125" customWidth="1"/>
    <col min="36" max="37" width="6" customWidth="1"/>
    <col min="38" max="38" width="6.42578125" customWidth="1"/>
    <col min="39" max="39" width="6" customWidth="1"/>
    <col min="40" max="41" width="6.28515625" customWidth="1"/>
    <col min="42" max="42" width="6.42578125" customWidth="1"/>
  </cols>
  <sheetData>
    <row r="1" spans="1:42">
      <c r="A1" s="1"/>
      <c r="B1" s="2"/>
      <c r="C1" s="2"/>
      <c r="D1" s="3"/>
      <c r="E1" s="1"/>
      <c r="F1" s="4"/>
      <c r="G1" s="1"/>
      <c r="H1" s="5"/>
      <c r="I1" s="6"/>
      <c r="J1" s="7"/>
      <c r="K1" s="8"/>
      <c r="L1" s="2"/>
      <c r="M1" s="5"/>
      <c r="N1" s="6"/>
      <c r="O1" s="7"/>
      <c r="P1" s="8"/>
      <c r="Q1" s="1"/>
      <c r="R1" s="9"/>
      <c r="S1" s="9"/>
      <c r="T1" s="2"/>
      <c r="U1" s="10"/>
      <c r="V1" s="10"/>
      <c r="W1" s="2"/>
      <c r="X1" s="1"/>
      <c r="Y1" s="1"/>
      <c r="Z1" s="1"/>
      <c r="AA1" s="1"/>
      <c r="AB1" s="10"/>
      <c r="AC1" s="10"/>
      <c r="AD1" s="1"/>
      <c r="AE1" s="5"/>
      <c r="AF1" s="6"/>
      <c r="AG1" s="7"/>
      <c r="AH1" s="8"/>
      <c r="AI1" s="2"/>
      <c r="AJ1" s="7"/>
      <c r="AK1" s="8"/>
      <c r="AL1" s="5"/>
      <c r="AM1" s="6"/>
      <c r="AN1" s="9"/>
      <c r="AO1" s="1"/>
      <c r="AP1" s="9"/>
    </row>
    <row r="2" spans="1:42" ht="15.75">
      <c r="A2" s="11" t="s">
        <v>0</v>
      </c>
      <c r="B2" s="12"/>
      <c r="C2" s="12"/>
      <c r="D2" s="13"/>
      <c r="E2" s="14"/>
      <c r="F2" s="15"/>
      <c r="G2" s="14"/>
      <c r="H2" s="16"/>
      <c r="I2" s="17"/>
      <c r="J2" s="14"/>
      <c r="K2" s="17"/>
      <c r="L2" s="14"/>
      <c r="M2" s="16"/>
      <c r="N2" s="17"/>
      <c r="O2" s="14"/>
      <c r="P2" s="17"/>
      <c r="Q2" s="14"/>
      <c r="R2" s="17"/>
      <c r="S2" s="17"/>
      <c r="T2" s="14"/>
      <c r="U2" s="18"/>
      <c r="V2" s="18"/>
      <c r="W2" s="14"/>
      <c r="X2" s="14"/>
      <c r="Y2" s="14"/>
      <c r="Z2" s="19"/>
      <c r="AA2" s="11"/>
      <c r="AB2" s="18"/>
      <c r="AC2" s="18"/>
      <c r="AD2" s="14"/>
      <c r="AE2" s="16"/>
      <c r="AF2" s="17"/>
      <c r="AG2" s="14"/>
      <c r="AH2" s="17"/>
      <c r="AI2" s="14"/>
      <c r="AJ2" s="14"/>
      <c r="AK2" s="17"/>
      <c r="AL2" s="16"/>
      <c r="AM2" s="17"/>
      <c r="AN2" s="17"/>
      <c r="AO2" s="14"/>
      <c r="AP2" s="17"/>
    </row>
    <row r="3" spans="1:42" ht="15.75" thickBot="1">
      <c r="A3" s="20"/>
      <c r="B3" s="21"/>
      <c r="C3" s="21"/>
      <c r="D3" s="22"/>
      <c r="E3" s="20"/>
      <c r="F3" s="23"/>
      <c r="G3" s="20"/>
      <c r="H3" s="24"/>
      <c r="I3" s="25"/>
      <c r="J3" s="26"/>
      <c r="K3" s="27"/>
      <c r="L3" s="21"/>
      <c r="M3" s="24"/>
      <c r="N3" s="25"/>
      <c r="O3" s="26"/>
      <c r="P3" s="27"/>
      <c r="Q3" s="20"/>
      <c r="R3" s="28"/>
      <c r="S3" s="28"/>
      <c r="T3" s="21"/>
      <c r="U3" s="29"/>
      <c r="V3" s="29"/>
      <c r="W3" s="21"/>
      <c r="X3" s="20"/>
      <c r="Y3" s="20"/>
      <c r="Z3" s="1"/>
      <c r="AA3" s="73"/>
      <c r="AB3" s="74"/>
      <c r="AC3" s="74"/>
      <c r="AD3" s="74"/>
      <c r="AE3" s="77"/>
      <c r="AF3" s="77"/>
      <c r="AG3" s="78"/>
      <c r="AH3" s="78"/>
      <c r="AI3" s="78"/>
      <c r="AJ3" s="77"/>
      <c r="AK3" s="77"/>
      <c r="AL3" s="78"/>
      <c r="AM3" s="78"/>
      <c r="AN3" s="77"/>
      <c r="AO3" s="78"/>
      <c r="AP3" s="78"/>
    </row>
    <row r="4" spans="1:42" ht="15.75" thickTop="1">
      <c r="A4" s="30" t="s">
        <v>1</v>
      </c>
      <c r="B4" s="31"/>
      <c r="C4" s="31"/>
      <c r="D4" s="32"/>
      <c r="E4" s="30"/>
      <c r="F4" s="33"/>
      <c r="G4" s="30"/>
      <c r="H4" s="34"/>
      <c r="I4" s="35"/>
      <c r="J4" s="36"/>
      <c r="K4" s="37"/>
      <c r="L4" s="14"/>
      <c r="M4" s="34"/>
      <c r="N4" s="35"/>
      <c r="O4" s="36"/>
      <c r="P4" s="37"/>
      <c r="Q4" s="30"/>
      <c r="R4" s="17"/>
      <c r="S4" s="17"/>
      <c r="T4" s="14"/>
      <c r="U4" s="18"/>
      <c r="V4" s="18"/>
      <c r="W4" s="14"/>
      <c r="X4" s="30"/>
      <c r="Y4" s="30"/>
      <c r="Z4" s="1"/>
      <c r="AA4" s="73"/>
      <c r="AB4" s="74"/>
      <c r="AC4" s="74"/>
      <c r="AD4" s="74"/>
      <c r="AE4" s="77"/>
      <c r="AF4" s="77"/>
      <c r="AG4" s="78"/>
      <c r="AH4" s="78"/>
      <c r="AI4" s="78"/>
      <c r="AJ4" s="77"/>
      <c r="AK4" s="77"/>
      <c r="AL4" s="78"/>
      <c r="AM4" s="78"/>
      <c r="AN4" s="77"/>
      <c r="AO4" s="77"/>
      <c r="AP4" s="77"/>
    </row>
    <row r="5" spans="1:42">
      <c r="A5" s="38"/>
      <c r="B5" s="39"/>
      <c r="C5" s="39"/>
      <c r="D5" s="40"/>
      <c r="E5" s="38"/>
      <c r="F5" s="41"/>
      <c r="G5" s="38"/>
      <c r="H5" s="42"/>
      <c r="I5" s="43" t="s">
        <v>2</v>
      </c>
      <c r="J5" s="43"/>
      <c r="K5" s="44"/>
      <c r="L5" s="45"/>
      <c r="M5" s="42"/>
      <c r="N5" s="46"/>
      <c r="O5" s="43" t="s">
        <v>3</v>
      </c>
      <c r="P5" s="44"/>
      <c r="Q5" s="47"/>
      <c r="R5" s="48"/>
      <c r="S5" s="49"/>
      <c r="T5" s="45"/>
      <c r="U5" s="50"/>
      <c r="V5" s="50"/>
      <c r="W5" s="50" t="s">
        <v>4</v>
      </c>
      <c r="X5" s="47"/>
      <c r="Y5" s="38"/>
      <c r="Z5" s="1"/>
      <c r="AA5" s="73"/>
      <c r="AB5" s="74"/>
      <c r="AC5" s="74"/>
      <c r="AD5" s="74"/>
      <c r="AE5" s="77"/>
      <c r="AF5" s="77"/>
      <c r="AG5" s="78"/>
      <c r="AH5" s="78"/>
      <c r="AI5" s="78"/>
      <c r="AJ5" s="77"/>
      <c r="AK5" s="77"/>
      <c r="AL5" s="78"/>
      <c r="AM5" s="78"/>
      <c r="AN5" s="77"/>
      <c r="AO5" s="78"/>
      <c r="AP5" s="78"/>
    </row>
    <row r="6" spans="1:42">
      <c r="A6" s="51" t="s">
        <v>5</v>
      </c>
      <c r="B6" s="52" t="s">
        <v>6</v>
      </c>
      <c r="C6" s="52" t="s">
        <v>7</v>
      </c>
      <c r="D6" s="53" t="s">
        <v>8</v>
      </c>
      <c r="E6" s="54" t="s">
        <v>9</v>
      </c>
      <c r="F6" s="55" t="s">
        <v>10</v>
      </c>
      <c r="G6" s="51" t="s">
        <v>11</v>
      </c>
      <c r="H6" s="55" t="s">
        <v>12</v>
      </c>
      <c r="I6" s="56"/>
      <c r="J6" s="55" t="s">
        <v>13</v>
      </c>
      <c r="K6" s="57"/>
      <c r="L6" s="58"/>
      <c r="M6" s="55" t="s">
        <v>14</v>
      </c>
      <c r="N6" s="56"/>
      <c r="O6" s="55" t="s">
        <v>13</v>
      </c>
      <c r="P6" s="57"/>
      <c r="Q6" s="55" t="s">
        <v>13</v>
      </c>
      <c r="R6" s="59"/>
      <c r="S6" s="59"/>
      <c r="T6" s="58"/>
      <c r="U6" s="55" t="s">
        <v>14</v>
      </c>
      <c r="V6" s="60"/>
      <c r="W6" s="55" t="s">
        <v>13</v>
      </c>
      <c r="X6" s="61"/>
      <c r="Y6" s="52" t="s">
        <v>15</v>
      </c>
      <c r="Z6" s="62"/>
      <c r="AA6" s="73"/>
      <c r="AB6" s="74"/>
      <c r="AC6" s="74"/>
      <c r="AD6" s="74"/>
      <c r="AE6" s="77"/>
      <c r="AF6" s="77"/>
      <c r="AG6" s="78"/>
      <c r="AH6" s="78"/>
      <c r="AI6" s="78"/>
      <c r="AJ6" s="77"/>
      <c r="AK6" s="77"/>
      <c r="AL6" s="78"/>
      <c r="AM6" s="78"/>
      <c r="AN6" s="77"/>
      <c r="AO6" s="77"/>
      <c r="AP6" s="77"/>
    </row>
    <row r="7" spans="1:42">
      <c r="A7" s="51" t="s">
        <v>16</v>
      </c>
      <c r="B7" s="51" t="s">
        <v>17</v>
      </c>
      <c r="C7" s="51" t="s">
        <v>17</v>
      </c>
      <c r="D7" s="51"/>
      <c r="E7" s="51" t="s">
        <v>17</v>
      </c>
      <c r="F7" s="54" t="s">
        <v>18</v>
      </c>
      <c r="G7" s="51" t="s">
        <v>15</v>
      </c>
      <c r="H7" s="63" t="s">
        <v>18</v>
      </c>
      <c r="I7" s="64" t="s">
        <v>19</v>
      </c>
      <c r="J7" s="55" t="s">
        <v>18</v>
      </c>
      <c r="K7" s="64" t="s">
        <v>19</v>
      </c>
      <c r="L7" s="51"/>
      <c r="M7" s="63" t="s">
        <v>20</v>
      </c>
      <c r="N7" s="64" t="s">
        <v>19</v>
      </c>
      <c r="O7" s="63" t="s">
        <v>21</v>
      </c>
      <c r="P7" s="64" t="s">
        <v>19</v>
      </c>
      <c r="Q7" s="55" t="s">
        <v>18</v>
      </c>
      <c r="R7" s="51" t="s">
        <v>19</v>
      </c>
      <c r="S7" s="65" t="s">
        <v>22</v>
      </c>
      <c r="T7" s="51"/>
      <c r="U7" s="63" t="s">
        <v>20</v>
      </c>
      <c r="V7" s="64" t="s">
        <v>19</v>
      </c>
      <c r="W7" s="55" t="s">
        <v>18</v>
      </c>
      <c r="X7" s="51" t="s">
        <v>19</v>
      </c>
      <c r="Y7" s="52" t="s">
        <v>23</v>
      </c>
      <c r="Z7" s="62"/>
      <c r="AA7" s="73"/>
      <c r="AB7" s="74"/>
      <c r="AC7" s="74"/>
      <c r="AD7" s="74"/>
      <c r="AE7" s="77"/>
      <c r="AF7" s="77"/>
      <c r="AG7" s="78"/>
      <c r="AH7" s="78"/>
      <c r="AI7" s="78"/>
      <c r="AJ7" s="77"/>
      <c r="AK7" s="77"/>
      <c r="AL7" s="78"/>
      <c r="AM7" s="78"/>
      <c r="AN7" s="77"/>
      <c r="AO7" s="78"/>
      <c r="AP7" s="78"/>
    </row>
    <row r="8" spans="1:42">
      <c r="A8" s="66"/>
      <c r="B8" s="66"/>
      <c r="C8" s="66"/>
      <c r="D8" s="66"/>
      <c r="E8" s="66"/>
      <c r="F8" s="66"/>
      <c r="G8" s="66"/>
      <c r="H8" s="66"/>
      <c r="I8" s="67"/>
      <c r="J8" s="66"/>
      <c r="K8" s="67"/>
      <c r="L8" s="66"/>
      <c r="M8" s="66"/>
      <c r="N8" s="67"/>
      <c r="O8" s="66"/>
      <c r="P8" s="67"/>
      <c r="Q8" s="66"/>
      <c r="R8" s="67"/>
      <c r="S8" s="67"/>
      <c r="T8" s="66"/>
      <c r="U8" s="68"/>
      <c r="V8" s="68"/>
      <c r="W8" s="66"/>
      <c r="X8" s="66"/>
      <c r="Y8" s="66"/>
      <c r="Z8" s="19"/>
      <c r="AA8" s="73"/>
      <c r="AB8" s="74"/>
      <c r="AC8" s="74"/>
      <c r="AD8" s="74"/>
      <c r="AE8" s="77"/>
      <c r="AF8" s="77"/>
      <c r="AG8" s="78"/>
      <c r="AH8" s="78"/>
      <c r="AI8" s="78"/>
      <c r="AJ8" s="77"/>
      <c r="AK8" s="77"/>
      <c r="AL8" s="78"/>
      <c r="AM8" s="78"/>
      <c r="AN8" s="77"/>
      <c r="AO8" s="78"/>
      <c r="AP8" s="78"/>
    </row>
    <row r="9" spans="1:42">
      <c r="A9" s="69"/>
      <c r="B9" s="69"/>
      <c r="C9" s="69"/>
      <c r="D9" s="69"/>
      <c r="E9" s="69"/>
      <c r="F9" s="69"/>
      <c r="G9" s="69"/>
      <c r="H9" s="69"/>
      <c r="I9" s="70"/>
      <c r="J9" s="69"/>
      <c r="K9" s="70"/>
      <c r="L9" s="69"/>
      <c r="M9" s="69"/>
      <c r="N9" s="70"/>
      <c r="O9" s="69"/>
      <c r="P9" s="70"/>
      <c r="Q9" s="69"/>
      <c r="R9" s="70"/>
      <c r="S9" s="70"/>
      <c r="T9" s="69"/>
      <c r="U9" s="71"/>
      <c r="V9" s="71"/>
      <c r="W9" s="69"/>
      <c r="X9" s="69"/>
      <c r="Y9" s="72"/>
      <c r="Z9" s="19"/>
      <c r="AA9" s="73"/>
      <c r="AB9" s="74"/>
      <c r="AC9" s="74"/>
      <c r="AD9" s="74"/>
      <c r="AE9" s="77"/>
      <c r="AF9" s="77"/>
      <c r="AG9" s="78"/>
      <c r="AH9" s="78"/>
      <c r="AI9" s="78"/>
      <c r="AJ9" s="77"/>
      <c r="AK9" s="77"/>
      <c r="AL9" s="78"/>
      <c r="AM9" s="78"/>
      <c r="AN9" s="77"/>
      <c r="AO9" s="78"/>
      <c r="AP9" s="78"/>
    </row>
    <row r="10" spans="1:42">
      <c r="A10" s="73">
        <v>1.1000000000000001</v>
      </c>
      <c r="B10" s="74">
        <v>205.26707839207842</v>
      </c>
      <c r="C10" s="74">
        <v>66.528712073658255</v>
      </c>
      <c r="D10" s="75">
        <f t="shared" ref="D10:D73" ca="1" si="0">C10/B10</f>
        <v>0.32410804788960113</v>
      </c>
      <c r="E10" s="74">
        <v>20.731262355119771</v>
      </c>
      <c r="F10" s="76">
        <v>6.7439986550870255E-5</v>
      </c>
      <c r="G10" s="75" t="s">
        <v>24</v>
      </c>
      <c r="H10" s="77">
        <v>8.5062329551333171</v>
      </c>
      <c r="I10" s="77">
        <v>0.10019615232291282</v>
      </c>
      <c r="J10" s="78">
        <v>6.1829367748230363E-2</v>
      </c>
      <c r="K10" s="78">
        <v>6.8599395443019902E-4</v>
      </c>
      <c r="L10" s="78"/>
      <c r="M10" s="78">
        <v>0.1177683403639509</v>
      </c>
      <c r="N10" s="78">
        <v>1.4257495727231016E-3</v>
      </c>
      <c r="O10" s="77"/>
      <c r="P10" s="77"/>
      <c r="Q10" s="77"/>
      <c r="R10" s="77"/>
      <c r="S10" s="77"/>
      <c r="T10" s="79"/>
      <c r="U10" s="74">
        <v>717.70600667444455</v>
      </c>
      <c r="V10" s="74">
        <v>8.2226092239726185</v>
      </c>
      <c r="W10" s="80"/>
      <c r="X10" s="80"/>
      <c r="Y10" s="74"/>
      <c r="Z10" s="79"/>
      <c r="AA10" s="73"/>
      <c r="AB10" s="74"/>
      <c r="AC10" s="74"/>
      <c r="AD10" s="74"/>
      <c r="AE10" s="77"/>
      <c r="AF10" s="77"/>
      <c r="AG10" s="78"/>
      <c r="AH10" s="78"/>
      <c r="AI10" s="78"/>
      <c r="AJ10" s="77"/>
      <c r="AK10" s="77"/>
      <c r="AL10" s="78"/>
      <c r="AM10" s="78"/>
      <c r="AN10" s="77"/>
      <c r="AO10" s="78"/>
      <c r="AP10" s="78"/>
    </row>
    <row r="11" spans="1:42">
      <c r="A11" s="73">
        <v>2.1</v>
      </c>
      <c r="B11" s="74">
        <v>632.51985397907049</v>
      </c>
      <c r="C11" s="74">
        <v>335.28887295792128</v>
      </c>
      <c r="D11" s="75">
        <f t="shared" ca="1" si="0"/>
        <v>0.53008434573030128</v>
      </c>
      <c r="E11" s="74">
        <v>16.181373590473939</v>
      </c>
      <c r="F11" s="81" t="s">
        <v>25</v>
      </c>
      <c r="G11" s="82">
        <v>3.4060484117170997E-2</v>
      </c>
      <c r="H11" s="77">
        <v>33.581685974627064</v>
      </c>
      <c r="I11" s="77">
        <v>0.37513837467675698</v>
      </c>
      <c r="J11" s="78">
        <v>5.0145219797412363E-2</v>
      </c>
      <c r="K11" s="78">
        <v>6.8261556915523067E-4</v>
      </c>
      <c r="L11" s="78"/>
      <c r="M11" s="78">
        <v>2.9767993063663623E-2</v>
      </c>
      <c r="N11" s="78">
        <v>3.3518726928804664E-4</v>
      </c>
      <c r="O11" s="77"/>
      <c r="P11" s="77"/>
      <c r="Q11" s="77"/>
      <c r="R11" s="77"/>
      <c r="S11" s="77"/>
      <c r="T11" s="79"/>
      <c r="U11" s="74">
        <v>189.09606714792903</v>
      </c>
      <c r="V11" s="74">
        <v>2.0982939661710822</v>
      </c>
      <c r="W11" s="80"/>
      <c r="X11" s="80"/>
      <c r="Y11" s="74"/>
      <c r="Z11" s="79"/>
      <c r="AA11" s="73"/>
      <c r="AB11" s="74"/>
      <c r="AC11" s="74"/>
      <c r="AD11" s="74"/>
      <c r="AE11" s="77"/>
      <c r="AF11" s="77"/>
      <c r="AG11" s="78"/>
      <c r="AH11" s="78"/>
      <c r="AI11" s="78"/>
      <c r="AJ11" s="77"/>
      <c r="AK11" s="77"/>
      <c r="AL11" s="78"/>
      <c r="AM11" s="78"/>
      <c r="AN11" s="77"/>
      <c r="AO11" s="78"/>
      <c r="AP11" s="78"/>
    </row>
    <row r="12" spans="1:42">
      <c r="A12" s="73">
        <v>3.1</v>
      </c>
      <c r="B12" s="74">
        <v>230.43032260256473</v>
      </c>
      <c r="C12" s="74">
        <v>171.22540148445432</v>
      </c>
      <c r="D12" s="75">
        <f t="shared" ca="1" si="0"/>
        <v>0.7430680109743012</v>
      </c>
      <c r="E12" s="74">
        <v>5.7854204946748382</v>
      </c>
      <c r="F12" s="76">
        <v>3.7783457866182534E-4</v>
      </c>
      <c r="G12" s="82">
        <v>0.43195018942906449</v>
      </c>
      <c r="H12" s="77">
        <v>34.217511126473369</v>
      </c>
      <c r="I12" s="77">
        <v>0.47898502880035004</v>
      </c>
      <c r="J12" s="78">
        <v>5.3230319458103713E-2</v>
      </c>
      <c r="K12" s="78">
        <v>1.3729512370865018E-3</v>
      </c>
      <c r="L12" s="78"/>
      <c r="M12" s="78">
        <v>2.9098565773107099E-2</v>
      </c>
      <c r="N12" s="78">
        <v>4.1244200713041763E-4</v>
      </c>
      <c r="O12" s="77"/>
      <c r="P12" s="77"/>
      <c r="Q12" s="77"/>
      <c r="R12" s="77"/>
      <c r="S12" s="77"/>
      <c r="T12" s="79"/>
      <c r="U12" s="74">
        <v>184.90404633600599</v>
      </c>
      <c r="V12" s="74">
        <v>2.5835931488900084</v>
      </c>
      <c r="W12" s="80"/>
      <c r="X12" s="80"/>
      <c r="Y12" s="74"/>
      <c r="Z12" s="79"/>
      <c r="AA12" s="73"/>
      <c r="AB12" s="74"/>
      <c r="AC12" s="74"/>
      <c r="AD12" s="74"/>
      <c r="AE12" s="77"/>
      <c r="AF12" s="77"/>
      <c r="AG12" s="78"/>
      <c r="AH12" s="78"/>
      <c r="AI12" s="78"/>
      <c r="AJ12" s="77"/>
      <c r="AK12" s="77"/>
      <c r="AL12" s="78"/>
      <c r="AM12" s="78"/>
      <c r="AN12" s="77"/>
      <c r="AO12" s="78"/>
      <c r="AP12" s="78"/>
    </row>
    <row r="13" spans="1:42">
      <c r="A13" s="73">
        <v>4.0999999999999996</v>
      </c>
      <c r="B13" s="74">
        <v>244.14244160062194</v>
      </c>
      <c r="C13" s="74">
        <v>157.00943231602469</v>
      </c>
      <c r="D13" s="75">
        <f t="shared" ca="1" si="0"/>
        <v>0.64310584954690941</v>
      </c>
      <c r="E13" s="74">
        <v>17.786262354326769</v>
      </c>
      <c r="F13" s="76">
        <v>1.3566384861703009E-4</v>
      </c>
      <c r="G13" s="82">
        <v>0.12698206199472928</v>
      </c>
      <c r="H13" s="77">
        <v>11.79240288941714</v>
      </c>
      <c r="I13" s="77">
        <v>0.14588734818782603</v>
      </c>
      <c r="J13" s="78">
        <v>5.8882849694885678E-2</v>
      </c>
      <c r="K13" s="78">
        <v>8.5395866807715202E-4</v>
      </c>
      <c r="L13" s="78"/>
      <c r="M13" s="78">
        <v>8.4692677883007494E-2</v>
      </c>
      <c r="N13" s="78">
        <v>1.0689770248767949E-3</v>
      </c>
      <c r="O13" s="77"/>
      <c r="P13" s="77"/>
      <c r="Q13" s="77"/>
      <c r="R13" s="77"/>
      <c r="S13" s="77"/>
      <c r="T13" s="79"/>
      <c r="U13" s="74">
        <v>524.07220422154808</v>
      </c>
      <c r="V13" s="74">
        <v>6.3530148161100284</v>
      </c>
      <c r="W13" s="80"/>
      <c r="X13" s="80"/>
      <c r="Y13" s="74"/>
      <c r="Z13" s="79"/>
      <c r="AA13" s="73"/>
      <c r="AB13" s="74"/>
      <c r="AC13" s="74"/>
      <c r="AD13" s="74"/>
      <c r="AE13" s="77"/>
      <c r="AF13" s="77"/>
      <c r="AG13" s="78"/>
      <c r="AH13" s="78"/>
      <c r="AI13" s="78"/>
      <c r="AJ13" s="77"/>
      <c r="AK13" s="77"/>
      <c r="AL13" s="78"/>
      <c r="AM13" s="78"/>
      <c r="AN13" s="77"/>
      <c r="AO13" s="78"/>
      <c r="AP13" s="78"/>
    </row>
    <row r="14" spans="1:42">
      <c r="A14" s="73">
        <v>5.0999999999999996</v>
      </c>
      <c r="B14" s="74">
        <v>299.46241133664483</v>
      </c>
      <c r="C14" s="74">
        <v>303.50622894715053</v>
      </c>
      <c r="D14" s="75">
        <f t="shared" ca="1" si="0"/>
        <v>1.013503589957939</v>
      </c>
      <c r="E14" s="74">
        <v>10.650374014513828</v>
      </c>
      <c r="F14" s="76">
        <v>2.1053039743739431E-4</v>
      </c>
      <c r="G14" s="75" t="s">
        <v>24</v>
      </c>
      <c r="H14" s="77">
        <v>24.15578619386687</v>
      </c>
      <c r="I14" s="77">
        <v>0.30656323027609295</v>
      </c>
      <c r="J14" s="78">
        <v>5.1304473261859183E-2</v>
      </c>
      <c r="K14" s="78">
        <v>1.0055612162172579E-3</v>
      </c>
      <c r="L14" s="78"/>
      <c r="M14" s="78">
        <v>4.140604448303109E-2</v>
      </c>
      <c r="N14" s="78">
        <v>5.3186029939396285E-4</v>
      </c>
      <c r="O14" s="77"/>
      <c r="P14" s="77"/>
      <c r="Q14" s="77"/>
      <c r="R14" s="77"/>
      <c r="S14" s="77"/>
      <c r="T14" s="83"/>
      <c r="U14" s="74">
        <v>261.5424072161149</v>
      </c>
      <c r="V14" s="74">
        <v>3.2922718233473991</v>
      </c>
      <c r="W14" s="80"/>
      <c r="X14" s="80"/>
      <c r="Y14" s="74"/>
      <c r="Z14" s="79"/>
      <c r="AA14" s="73"/>
      <c r="AB14" s="74"/>
      <c r="AC14" s="74"/>
      <c r="AD14" s="74"/>
      <c r="AE14" s="77"/>
      <c r="AF14" s="77"/>
      <c r="AG14" s="78"/>
      <c r="AH14" s="78"/>
      <c r="AI14" s="78"/>
      <c r="AJ14" s="77"/>
      <c r="AK14" s="77"/>
      <c r="AL14" s="78"/>
      <c r="AM14" s="78"/>
      <c r="AN14" s="77"/>
      <c r="AO14" s="78"/>
      <c r="AP14" s="78"/>
    </row>
    <row r="15" spans="1:42">
      <c r="A15" s="73">
        <v>6.1</v>
      </c>
      <c r="B15" s="74">
        <v>545.9708345618252</v>
      </c>
      <c r="C15" s="74">
        <v>614.53341891104708</v>
      </c>
      <c r="D15" s="75">
        <f t="shared" ca="1" si="0"/>
        <v>1.1255792068165098</v>
      </c>
      <c r="E15" s="74">
        <v>16.476230514814954</v>
      </c>
      <c r="F15" s="76">
        <v>9.1616288861612769E-5</v>
      </c>
      <c r="G15" s="82">
        <v>9.1250413190080426E-2</v>
      </c>
      <c r="H15" s="77">
        <v>28.467891581773728</v>
      </c>
      <c r="I15" s="77">
        <v>0.33361664460623902</v>
      </c>
      <c r="J15" s="78">
        <v>5.1323316939952505E-2</v>
      </c>
      <c r="K15" s="78">
        <v>8.0680266748725505E-4</v>
      </c>
      <c r="L15" s="78"/>
      <c r="M15" s="78">
        <v>3.5095240298995467E-2</v>
      </c>
      <c r="N15" s="78">
        <v>4.1529069822064088E-4</v>
      </c>
      <c r="O15" s="77"/>
      <c r="P15" s="77"/>
      <c r="Q15" s="77"/>
      <c r="R15" s="77"/>
      <c r="S15" s="77"/>
      <c r="T15" s="79"/>
      <c r="U15" s="74">
        <v>222.35901431970103</v>
      </c>
      <c r="V15" s="74">
        <v>2.5863666863496451</v>
      </c>
      <c r="W15" s="80"/>
      <c r="X15" s="80"/>
      <c r="Y15" s="74"/>
      <c r="Z15" s="79"/>
      <c r="AA15" s="73"/>
      <c r="AB15" s="74"/>
      <c r="AC15" s="74"/>
      <c r="AD15" s="74"/>
      <c r="AE15" s="77"/>
      <c r="AF15" s="77"/>
      <c r="AG15" s="78"/>
      <c r="AH15" s="78"/>
      <c r="AI15" s="78"/>
      <c r="AJ15" s="77"/>
      <c r="AK15" s="77"/>
      <c r="AL15" s="78"/>
      <c r="AM15" s="78"/>
      <c r="AN15" s="77"/>
      <c r="AO15" s="78"/>
      <c r="AP15" s="78"/>
    </row>
    <row r="16" spans="1:42">
      <c r="A16" s="73">
        <v>7.1</v>
      </c>
      <c r="B16" s="74">
        <v>385.30214216230718</v>
      </c>
      <c r="C16" s="74">
        <v>157.04645188334416</v>
      </c>
      <c r="D16" s="75">
        <f t="shared" ca="1" si="0"/>
        <v>0.40759298923697368</v>
      </c>
      <c r="E16" s="74">
        <v>58.848693765200977</v>
      </c>
      <c r="F16" s="76">
        <v>3.995668081527929E-5</v>
      </c>
      <c r="G16" s="82">
        <v>6.7817663457168192E-2</v>
      </c>
      <c r="H16" s="77">
        <v>5.6248159330832275</v>
      </c>
      <c r="I16" s="77">
        <v>6.3576861835279996E-2</v>
      </c>
      <c r="J16" s="78">
        <v>7.3457782451974818E-2</v>
      </c>
      <c r="K16" s="78">
        <v>5.4536893929394846E-4</v>
      </c>
      <c r="L16" s="78"/>
      <c r="M16" s="78">
        <v>0.17766302671128523</v>
      </c>
      <c r="N16" s="78">
        <v>2.0094894740856446E-3</v>
      </c>
      <c r="O16" s="77">
        <v>1.7854746324179187</v>
      </c>
      <c r="P16" s="77">
        <v>2.587870449635548E-2</v>
      </c>
      <c r="Q16" s="78">
        <v>7.2887885753288001E-2</v>
      </c>
      <c r="R16" s="78">
        <v>6.6061176999474621E-4</v>
      </c>
      <c r="S16" s="77">
        <v>0.78036868194318754</v>
      </c>
      <c r="T16" s="79"/>
      <c r="U16" s="74">
        <v>1054.1949323731258</v>
      </c>
      <c r="V16" s="74">
        <v>10.999752179300325</v>
      </c>
      <c r="W16" s="80">
        <v>1010.8372353559724</v>
      </c>
      <c r="X16" s="80">
        <v>18.375925077737264</v>
      </c>
      <c r="Y16" s="74">
        <f ca="1">100*(1-U16/W16)</f>
        <v>-4.2892857030424558</v>
      </c>
      <c r="Z16" s="79"/>
      <c r="AA16" s="73"/>
      <c r="AB16" s="74"/>
      <c r="AC16" s="74"/>
      <c r="AD16" s="74"/>
      <c r="AE16" s="77"/>
      <c r="AF16" s="77"/>
      <c r="AG16" s="78"/>
      <c r="AH16" s="78"/>
      <c r="AI16" s="78"/>
      <c r="AJ16" s="77"/>
      <c r="AK16" s="77"/>
      <c r="AL16" s="78"/>
      <c r="AM16" s="78"/>
      <c r="AN16" s="77"/>
      <c r="AO16" s="78"/>
      <c r="AP16" s="78"/>
    </row>
    <row r="17" spans="1:42">
      <c r="A17" s="73">
        <v>8.1</v>
      </c>
      <c r="B17" s="74">
        <v>121.48480917493254</v>
      </c>
      <c r="C17" s="74">
        <v>82.213098629478623</v>
      </c>
      <c r="D17" s="75">
        <f t="shared" ca="1" si="0"/>
        <v>0.67673562800016862</v>
      </c>
      <c r="E17" s="74">
        <v>8.9184280780906864</v>
      </c>
      <c r="F17" s="76">
        <v>6.7049202313857508E-5</v>
      </c>
      <c r="G17" s="75" t="s">
        <v>24</v>
      </c>
      <c r="H17" s="77">
        <v>11.702465798718222</v>
      </c>
      <c r="I17" s="77">
        <v>0.17200500249924577</v>
      </c>
      <c r="J17" s="78">
        <v>5.6876918847511317E-2</v>
      </c>
      <c r="K17" s="78">
        <v>1.2283875811727985E-3</v>
      </c>
      <c r="L17" s="78"/>
      <c r="M17" s="78">
        <v>8.5568639913470079E-2</v>
      </c>
      <c r="N17" s="78">
        <v>1.2855410108289745E-3</v>
      </c>
      <c r="O17" s="77"/>
      <c r="P17" s="77"/>
      <c r="Q17" s="78"/>
      <c r="R17" s="78"/>
      <c r="S17" s="77"/>
      <c r="T17" s="79"/>
      <c r="U17" s="74">
        <v>529.27601476408574</v>
      </c>
      <c r="V17" s="74">
        <v>7.6339067832265606</v>
      </c>
      <c r="W17" s="80"/>
      <c r="X17" s="80"/>
      <c r="Y17" s="74"/>
      <c r="Z17" s="79"/>
      <c r="AA17" s="73"/>
      <c r="AB17" s="74"/>
      <c r="AC17" s="74"/>
      <c r="AD17" s="74"/>
      <c r="AE17" s="77"/>
      <c r="AF17" s="77"/>
      <c r="AG17" s="78"/>
      <c r="AH17" s="78"/>
      <c r="AI17" s="78"/>
      <c r="AJ17" s="77"/>
      <c r="AK17" s="77"/>
      <c r="AL17" s="78"/>
      <c r="AM17" s="78"/>
      <c r="AN17" s="77"/>
      <c r="AO17" s="78"/>
      <c r="AP17" s="78"/>
    </row>
    <row r="18" spans="1:42">
      <c r="A18" s="73">
        <v>9.1</v>
      </c>
      <c r="B18" s="74">
        <v>1534.1460099939416</v>
      </c>
      <c r="C18" s="74">
        <v>1240.0661900919249</v>
      </c>
      <c r="D18" s="75">
        <f t="shared" ca="1" si="0"/>
        <v>0.8083104098395576</v>
      </c>
      <c r="E18" s="74">
        <v>40.410342626010831</v>
      </c>
      <c r="F18" s="76">
        <v>6.8523897111552655E-5</v>
      </c>
      <c r="G18" s="82">
        <v>0.14567456249122701</v>
      </c>
      <c r="H18" s="77">
        <v>32.615037427013824</v>
      </c>
      <c r="I18" s="77">
        <v>0.35172096686963145</v>
      </c>
      <c r="J18" s="78">
        <v>5.1150314082726675E-2</v>
      </c>
      <c r="K18" s="78">
        <v>5.4606106096668247E-4</v>
      </c>
      <c r="L18" s="78"/>
      <c r="M18" s="78">
        <v>3.0616038893398034E-2</v>
      </c>
      <c r="N18" s="78">
        <v>3.3254540064304983E-4</v>
      </c>
      <c r="O18" s="77"/>
      <c r="P18" s="77"/>
      <c r="Q18" s="78"/>
      <c r="R18" s="78"/>
      <c r="S18" s="77"/>
      <c r="T18" s="79"/>
      <c r="U18" s="74">
        <v>194.40270405425639</v>
      </c>
      <c r="V18" s="74">
        <v>2.0800427181426238</v>
      </c>
      <c r="W18" s="80"/>
      <c r="X18" s="80"/>
      <c r="Y18" s="74"/>
      <c r="Z18" s="79"/>
      <c r="AA18" s="73"/>
      <c r="AB18" s="74"/>
      <c r="AC18" s="74"/>
      <c r="AD18" s="74"/>
      <c r="AE18" s="77"/>
      <c r="AF18" s="77"/>
      <c r="AG18" s="78"/>
      <c r="AH18" s="78"/>
      <c r="AI18" s="78"/>
      <c r="AJ18" s="77"/>
      <c r="AK18" s="77"/>
      <c r="AL18" s="78"/>
      <c r="AM18" s="78"/>
      <c r="AN18" s="77"/>
      <c r="AO18" s="78"/>
      <c r="AP18" s="78"/>
    </row>
    <row r="19" spans="1:42">
      <c r="A19" s="73">
        <v>10.1</v>
      </c>
      <c r="B19" s="74">
        <v>274.62116161990843</v>
      </c>
      <c r="C19" s="74">
        <v>38.393187242239691</v>
      </c>
      <c r="D19" s="75">
        <f t="shared" ca="1" si="0"/>
        <v>0.13980418339129336</v>
      </c>
      <c r="E19" s="74">
        <v>19.847244699222994</v>
      </c>
      <c r="F19" s="81" t="s">
        <v>25</v>
      </c>
      <c r="G19" s="82">
        <v>0.19847944746063106</v>
      </c>
      <c r="H19" s="77">
        <v>11.887143204159702</v>
      </c>
      <c r="I19" s="77">
        <v>0.14587724953726211</v>
      </c>
      <c r="J19" s="78">
        <v>5.9349063682204516E-2</v>
      </c>
      <c r="K19" s="78">
        <v>8.1859843056190755E-4</v>
      </c>
      <c r="L19" s="78"/>
      <c r="M19" s="78">
        <v>8.395753196412703E-2</v>
      </c>
      <c r="N19" s="78">
        <v>1.05075753151953E-3</v>
      </c>
      <c r="O19" s="77"/>
      <c r="P19" s="77"/>
      <c r="Q19" s="78"/>
      <c r="R19" s="78"/>
      <c r="S19" s="77"/>
      <c r="T19" s="79"/>
      <c r="U19" s="74">
        <v>519.70169279706965</v>
      </c>
      <c r="V19" s="74">
        <v>6.2489701426529916</v>
      </c>
      <c r="W19" s="80"/>
      <c r="X19" s="80"/>
      <c r="Y19" s="74"/>
      <c r="Z19" s="79"/>
      <c r="AA19" s="73"/>
      <c r="AB19" s="74"/>
      <c r="AC19" s="74"/>
      <c r="AD19" s="74"/>
      <c r="AE19" s="85"/>
      <c r="AF19" s="85"/>
      <c r="AG19" s="86"/>
      <c r="AH19" s="86"/>
      <c r="AI19" s="78"/>
      <c r="AJ19" s="77"/>
      <c r="AK19" s="77"/>
      <c r="AL19" s="78"/>
      <c r="AM19" s="78"/>
      <c r="AN19" s="77"/>
      <c r="AO19" s="78"/>
      <c r="AP19" s="78"/>
    </row>
    <row r="20" spans="1:42">
      <c r="A20" s="73">
        <v>11.1</v>
      </c>
      <c r="B20" s="74">
        <v>602.18276777980304</v>
      </c>
      <c r="C20" s="74">
        <v>133.08463884547507</v>
      </c>
      <c r="D20" s="75">
        <f t="shared" ca="1" si="0"/>
        <v>0.22100373170116921</v>
      </c>
      <c r="E20" s="74">
        <v>41.597372482279127</v>
      </c>
      <c r="F20" s="76">
        <v>1.3767006807811097E-5</v>
      </c>
      <c r="G20" s="82">
        <v>5.7820333466895857E-2</v>
      </c>
      <c r="H20" s="77">
        <v>12.436728209696861</v>
      </c>
      <c r="I20" s="77">
        <v>0.13732225801060441</v>
      </c>
      <c r="J20" s="78">
        <v>5.7644360137829226E-2</v>
      </c>
      <c r="K20" s="78">
        <v>5.4023744631644815E-4</v>
      </c>
      <c r="L20" s="78"/>
      <c r="M20" s="78">
        <v>8.0360507990042462E-2</v>
      </c>
      <c r="N20" s="78">
        <v>9.0275348883380271E-4</v>
      </c>
      <c r="O20" s="77"/>
      <c r="P20" s="77"/>
      <c r="Q20" s="78"/>
      <c r="R20" s="78"/>
      <c r="S20" s="77"/>
      <c r="T20" s="79"/>
      <c r="U20" s="74">
        <v>498.27422485449648</v>
      </c>
      <c r="V20" s="74">
        <v>5.3866490401389511</v>
      </c>
      <c r="W20" s="80"/>
      <c r="X20" s="80"/>
      <c r="Y20" s="74"/>
      <c r="Z20" s="79"/>
      <c r="AA20" s="73"/>
      <c r="AB20" s="74"/>
      <c r="AC20" s="74"/>
      <c r="AD20" s="74"/>
      <c r="AE20" s="77"/>
      <c r="AF20" s="77"/>
      <c r="AG20" s="78"/>
      <c r="AH20" s="78"/>
      <c r="AI20" s="78"/>
      <c r="AJ20" s="77"/>
      <c r="AK20" s="77"/>
      <c r="AL20" s="78"/>
      <c r="AM20" s="78"/>
      <c r="AN20" s="77"/>
      <c r="AO20" s="78"/>
      <c r="AP20" s="78"/>
    </row>
    <row r="21" spans="1:42">
      <c r="A21" s="73">
        <v>12.1</v>
      </c>
      <c r="B21" s="74">
        <v>428.45997008783525</v>
      </c>
      <c r="C21" s="74">
        <v>152.48730081753976</v>
      </c>
      <c r="D21" s="75">
        <f t="shared" ca="1" si="0"/>
        <v>0.35589625977493189</v>
      </c>
      <c r="E21" s="74">
        <v>39.202579112177673</v>
      </c>
      <c r="F21" s="76">
        <v>1.3215388557217636E-4</v>
      </c>
      <c r="G21" s="82">
        <v>0.59951229638030012</v>
      </c>
      <c r="H21" s="77">
        <v>9.3894322424342178</v>
      </c>
      <c r="I21" s="77">
        <v>0.10662001194326183</v>
      </c>
      <c r="J21" s="78">
        <v>6.6182149828158135E-2</v>
      </c>
      <c r="K21" s="78">
        <v>6.3764730096793089E-4</v>
      </c>
      <c r="L21" s="78"/>
      <c r="M21" s="78">
        <v>0.10586421536159896</v>
      </c>
      <c r="N21" s="78">
        <v>1.2314861389166208E-3</v>
      </c>
      <c r="O21" s="77"/>
      <c r="P21" s="77"/>
      <c r="Q21" s="78"/>
      <c r="R21" s="78"/>
      <c r="S21" s="77"/>
      <c r="T21" s="79"/>
      <c r="U21" s="74">
        <v>648.6841233997103</v>
      </c>
      <c r="V21" s="74">
        <v>7.1787020510376651</v>
      </c>
      <c r="W21" s="80"/>
      <c r="X21" s="80"/>
      <c r="Y21" s="74"/>
      <c r="Z21" s="79"/>
      <c r="AA21" s="73"/>
      <c r="AB21" s="74"/>
      <c r="AC21" s="74"/>
      <c r="AD21" s="74"/>
      <c r="AE21" s="77"/>
      <c r="AF21" s="77"/>
      <c r="AG21" s="78"/>
      <c r="AH21" s="78"/>
      <c r="AI21" s="78"/>
      <c r="AJ21" s="77"/>
      <c r="AK21" s="77"/>
      <c r="AL21" s="78"/>
      <c r="AM21" s="78"/>
      <c r="AN21" s="77"/>
      <c r="AO21" s="78"/>
      <c r="AP21" s="78"/>
    </row>
    <row r="22" spans="1:42">
      <c r="A22" s="73">
        <v>13.1</v>
      </c>
      <c r="B22" s="74">
        <v>255.81955577388729</v>
      </c>
      <c r="C22" s="74">
        <v>283.09094980276222</v>
      </c>
      <c r="D22" s="75">
        <f t="shared" ca="1" si="0"/>
        <v>1.1066040238650852</v>
      </c>
      <c r="E22" s="74">
        <v>7.660291163982115</v>
      </c>
      <c r="F22" s="76">
        <v>2.5189718518851016E-3</v>
      </c>
      <c r="G22" s="82">
        <v>3.8528064607701307</v>
      </c>
      <c r="H22" s="77">
        <v>28.690107942463541</v>
      </c>
      <c r="I22" s="77">
        <v>0.39252654288266275</v>
      </c>
      <c r="J22" s="78">
        <v>8.1172360749397862E-2</v>
      </c>
      <c r="K22" s="78">
        <v>3.6872893231353005E-3</v>
      </c>
      <c r="L22" s="78"/>
      <c r="M22" s="78">
        <v>3.3512315022323325E-2</v>
      </c>
      <c r="N22" s="78">
        <v>4.8931734179134454E-4</v>
      </c>
      <c r="O22" s="77"/>
      <c r="P22" s="77"/>
      <c r="Q22" s="78"/>
      <c r="R22" s="78"/>
      <c r="S22" s="77"/>
      <c r="T22" s="79"/>
      <c r="U22" s="74">
        <v>212.49325324945394</v>
      </c>
      <c r="V22" s="74">
        <v>3.0520606342349632</v>
      </c>
      <c r="W22" s="80"/>
      <c r="X22" s="80"/>
      <c r="Y22" s="74"/>
      <c r="Z22" s="79"/>
      <c r="AA22" s="73"/>
      <c r="AB22" s="74"/>
      <c r="AC22" s="74"/>
      <c r="AD22" s="74"/>
      <c r="AE22" s="77"/>
      <c r="AF22" s="77"/>
      <c r="AG22" s="78"/>
      <c r="AH22" s="78"/>
      <c r="AI22" s="78"/>
      <c r="AJ22" s="77"/>
      <c r="AK22" s="77"/>
      <c r="AL22" s="78"/>
      <c r="AM22" s="78"/>
      <c r="AN22" s="77"/>
      <c r="AO22" s="77"/>
      <c r="AP22" s="77"/>
    </row>
    <row r="23" spans="1:42">
      <c r="A23" s="73">
        <v>14.1</v>
      </c>
      <c r="B23" s="74">
        <v>168.92206862207263</v>
      </c>
      <c r="C23" s="74">
        <v>64.20088182981813</v>
      </c>
      <c r="D23" s="75">
        <f t="shared" ca="1" si="0"/>
        <v>0.38006213370174868</v>
      </c>
      <c r="E23" s="74">
        <v>11.732190476385766</v>
      </c>
      <c r="F23" s="76">
        <v>1.0971880487836907E-4</v>
      </c>
      <c r="G23" s="82">
        <v>0.21974922815216624</v>
      </c>
      <c r="H23" s="77">
        <v>12.36946752998241</v>
      </c>
      <c r="I23" s="77">
        <v>0.16449189031487171</v>
      </c>
      <c r="J23" s="78">
        <v>5.9007569847796738E-2</v>
      </c>
      <c r="K23" s="78">
        <v>1.0254043533280222E-3</v>
      </c>
      <c r="L23" s="78"/>
      <c r="M23" s="78">
        <v>8.0666569138881705E-2</v>
      </c>
      <c r="N23" s="78">
        <v>1.0944091789234307E-3</v>
      </c>
      <c r="O23" s="77"/>
      <c r="P23" s="77"/>
      <c r="Q23" s="78"/>
      <c r="R23" s="78"/>
      <c r="S23" s="77"/>
      <c r="T23" s="79"/>
      <c r="U23" s="74">
        <v>500.10020562497675</v>
      </c>
      <c r="V23" s="74">
        <v>6.528391877308092</v>
      </c>
      <c r="W23" s="80"/>
      <c r="X23" s="80"/>
      <c r="Y23" s="74"/>
      <c r="Z23" s="79"/>
      <c r="AA23" s="73"/>
      <c r="AB23" s="74"/>
      <c r="AC23" s="74"/>
      <c r="AD23" s="74"/>
      <c r="AE23" s="77"/>
      <c r="AF23" s="77"/>
      <c r="AG23" s="78"/>
      <c r="AH23" s="78"/>
      <c r="AI23" s="78"/>
      <c r="AJ23" s="77"/>
      <c r="AK23" s="77"/>
      <c r="AL23" s="78"/>
      <c r="AM23" s="78"/>
      <c r="AN23" s="77"/>
      <c r="AO23" s="78"/>
      <c r="AP23" s="78"/>
    </row>
    <row r="24" spans="1:42">
      <c r="A24" s="73">
        <v>15.1</v>
      </c>
      <c r="B24" s="74">
        <v>126.41454858510075</v>
      </c>
      <c r="C24" s="74">
        <v>38.838898889663071</v>
      </c>
      <c r="D24" s="75">
        <f t="shared" ca="1" si="0"/>
        <v>0.30723440714987954</v>
      </c>
      <c r="E24" s="74">
        <v>19.973749332818024</v>
      </c>
      <c r="F24" s="81" t="s">
        <v>25</v>
      </c>
      <c r="G24" s="75" t="s">
        <v>24</v>
      </c>
      <c r="H24" s="77">
        <v>5.4372735373733505</v>
      </c>
      <c r="I24" s="77">
        <v>7.242801096523499E-2</v>
      </c>
      <c r="J24" s="78">
        <v>7.477649312724946E-2</v>
      </c>
      <c r="K24" s="78">
        <v>8.9467827322824427E-4</v>
      </c>
      <c r="L24" s="78"/>
      <c r="M24" s="78">
        <v>0.18425369329049035</v>
      </c>
      <c r="N24" s="78">
        <v>2.567257327022906E-3</v>
      </c>
      <c r="O24" s="77">
        <v>1.9388981930191644</v>
      </c>
      <c r="P24" s="77">
        <v>5.3797123636653156E-2</v>
      </c>
      <c r="Q24" s="78">
        <v>7.6319853717877764E-2</v>
      </c>
      <c r="R24" s="78">
        <v>1.4695121999353208E-3</v>
      </c>
      <c r="S24" s="77">
        <v>0.76727151623937984</v>
      </c>
      <c r="T24" s="83"/>
      <c r="U24" s="74">
        <v>1090.1710329833459</v>
      </c>
      <c r="V24" s="74">
        <v>13.974711783305231</v>
      </c>
      <c r="W24" s="84">
        <v>1103.4730944553733</v>
      </c>
      <c r="X24" s="84">
        <v>38.498984098850315</v>
      </c>
      <c r="Y24" s="74">
        <f ca="1">100*(1-U24/W24)</f>
        <v>1.2054722076021873</v>
      </c>
      <c r="Z24" s="79"/>
      <c r="AA24" s="73"/>
      <c r="AB24" s="74"/>
      <c r="AC24" s="74"/>
      <c r="AD24" s="74"/>
      <c r="AE24" s="77"/>
      <c r="AF24" s="77"/>
      <c r="AG24" s="78"/>
      <c r="AH24" s="78"/>
      <c r="AI24" s="78"/>
      <c r="AJ24" s="77"/>
      <c r="AK24" s="77"/>
      <c r="AL24" s="78"/>
      <c r="AM24" s="78"/>
      <c r="AN24" s="77"/>
      <c r="AO24" s="78"/>
      <c r="AP24" s="78"/>
    </row>
    <row r="25" spans="1:42">
      <c r="A25" s="73">
        <v>16.100000000000001</v>
      </c>
      <c r="B25" s="74">
        <v>487.87019874072865</v>
      </c>
      <c r="C25" s="74">
        <v>333.01737129615555</v>
      </c>
      <c r="D25" s="75">
        <f t="shared" ca="1" si="0"/>
        <v>0.68259420672901705</v>
      </c>
      <c r="E25" s="74">
        <v>14.438891542748031</v>
      </c>
      <c r="F25" s="76">
        <v>4.7517550848770839E-5</v>
      </c>
      <c r="G25" s="75" t="s">
        <v>24</v>
      </c>
      <c r="H25" s="77">
        <v>29.027802203325553</v>
      </c>
      <c r="I25" s="77">
        <v>0.34369335408204416</v>
      </c>
      <c r="J25" s="78">
        <v>5.0301827564269444E-2</v>
      </c>
      <c r="K25" s="78">
        <v>8.4973646095776623E-4</v>
      </c>
      <c r="L25" s="78"/>
      <c r="M25" s="78">
        <v>3.445857213660708E-2</v>
      </c>
      <c r="N25" s="78">
        <v>4.1204949913117747E-4</v>
      </c>
      <c r="O25" s="77"/>
      <c r="P25" s="77"/>
      <c r="Q25" s="78"/>
      <c r="R25" s="78"/>
      <c r="S25" s="77"/>
      <c r="T25" s="79"/>
      <c r="U25" s="74">
        <v>218.39272286486496</v>
      </c>
      <c r="V25" s="74">
        <v>2.5677603786923475</v>
      </c>
      <c r="W25" s="80"/>
      <c r="X25" s="80"/>
      <c r="Y25" s="74"/>
      <c r="Z25" s="79"/>
      <c r="AA25" s="73"/>
      <c r="AB25" s="74"/>
      <c r="AC25" s="74"/>
      <c r="AD25" s="74"/>
      <c r="AE25" s="77"/>
      <c r="AF25" s="77"/>
      <c r="AG25" s="78"/>
      <c r="AH25" s="78"/>
      <c r="AI25" s="78"/>
      <c r="AJ25" s="77"/>
      <c r="AK25" s="77"/>
      <c r="AL25" s="78"/>
      <c r="AM25" s="78"/>
      <c r="AN25" s="77"/>
      <c r="AO25" s="78"/>
      <c r="AP25" s="78"/>
    </row>
    <row r="26" spans="1:42">
      <c r="A26" s="73">
        <v>17.100000000000001</v>
      </c>
      <c r="B26" s="74">
        <v>148.74442452925982</v>
      </c>
      <c r="C26" s="74">
        <v>62.537629106996022</v>
      </c>
      <c r="D26" s="75">
        <f t="shared" ca="1" si="0"/>
        <v>0.42043679489105235</v>
      </c>
      <c r="E26" s="74">
        <v>11.036581378179807</v>
      </c>
      <c r="F26" s="76">
        <v>7.6822387115646238E-5</v>
      </c>
      <c r="G26" s="75" t="s">
        <v>24</v>
      </c>
      <c r="H26" s="77">
        <v>11.578434547289325</v>
      </c>
      <c r="I26" s="77">
        <v>0.15670591540048623</v>
      </c>
      <c r="J26" s="78">
        <v>5.6063477412335257E-2</v>
      </c>
      <c r="K26" s="78">
        <v>1.0146163421886876E-3</v>
      </c>
      <c r="L26" s="78"/>
      <c r="M26" s="78">
        <v>8.6588550005575637E-2</v>
      </c>
      <c r="N26" s="78">
        <v>1.1969158225796064E-3</v>
      </c>
      <c r="O26" s="77"/>
      <c r="P26" s="77"/>
      <c r="Q26" s="78"/>
      <c r="R26" s="78"/>
      <c r="S26" s="77"/>
      <c r="T26" s="79"/>
      <c r="U26" s="74">
        <v>535.32968656639446</v>
      </c>
      <c r="V26" s="74">
        <v>7.1009538370626828</v>
      </c>
      <c r="W26" s="80"/>
      <c r="X26" s="80"/>
      <c r="Y26" s="74"/>
      <c r="Z26" s="79"/>
      <c r="AA26" s="73"/>
      <c r="AB26" s="74"/>
      <c r="AC26" s="74"/>
      <c r="AD26" s="74"/>
      <c r="AE26" s="77"/>
      <c r="AF26" s="77"/>
      <c r="AG26" s="78"/>
      <c r="AH26" s="78"/>
      <c r="AI26" s="78"/>
      <c r="AJ26" s="77"/>
      <c r="AK26" s="77"/>
      <c r="AL26" s="78"/>
      <c r="AM26" s="78"/>
      <c r="AN26" s="77"/>
      <c r="AO26" s="78"/>
      <c r="AP26" s="78"/>
    </row>
    <row r="27" spans="1:42">
      <c r="A27" s="73">
        <v>18.100000000000001</v>
      </c>
      <c r="B27" s="74">
        <v>267.69600709567305</v>
      </c>
      <c r="C27" s="74">
        <v>73.253710586157439</v>
      </c>
      <c r="D27" s="75">
        <f t="shared" ca="1" si="0"/>
        <v>0.27364513718718625</v>
      </c>
      <c r="E27" s="74">
        <v>21.180146996036125</v>
      </c>
      <c r="F27" s="76">
        <v>1.9558516740199617E-4</v>
      </c>
      <c r="G27" s="82">
        <v>0.21319993872102039</v>
      </c>
      <c r="H27" s="77">
        <v>10.858170141072824</v>
      </c>
      <c r="I27" s="77">
        <v>0.13015428323337419</v>
      </c>
      <c r="J27" s="78">
        <v>6.0730055062001131E-2</v>
      </c>
      <c r="K27" s="78">
        <v>7.6032262941226516E-4</v>
      </c>
      <c r="L27" s="78"/>
      <c r="M27" s="78">
        <v>9.1900199356629075E-2</v>
      </c>
      <c r="N27" s="78">
        <v>1.1252108010608775E-3</v>
      </c>
      <c r="O27" s="77"/>
      <c r="P27" s="77"/>
      <c r="Q27" s="78"/>
      <c r="R27" s="78"/>
      <c r="S27" s="77"/>
      <c r="T27" s="79"/>
      <c r="U27" s="74">
        <v>566.76538672426818</v>
      </c>
      <c r="V27" s="74">
        <v>6.6430749532764146</v>
      </c>
      <c r="W27" s="80"/>
      <c r="X27" s="80"/>
      <c r="Y27" s="74"/>
      <c r="Z27" s="79"/>
      <c r="AA27" s="73"/>
      <c r="AB27" s="74"/>
      <c r="AC27" s="74"/>
      <c r="AD27" s="74"/>
      <c r="AE27" s="77"/>
      <c r="AF27" s="77"/>
      <c r="AG27" s="78"/>
      <c r="AH27" s="78"/>
      <c r="AI27" s="78"/>
      <c r="AJ27" s="77"/>
      <c r="AK27" s="77"/>
      <c r="AL27" s="78"/>
      <c r="AM27" s="78"/>
      <c r="AN27" s="77"/>
      <c r="AO27" s="77"/>
      <c r="AP27" s="77"/>
    </row>
    <row r="28" spans="1:42">
      <c r="A28" s="73">
        <v>19.100000000000001</v>
      </c>
      <c r="B28" s="74">
        <v>195.12520748343812</v>
      </c>
      <c r="C28" s="74">
        <v>67.286524743201852</v>
      </c>
      <c r="D28" s="75">
        <f t="shared" ca="1" si="0"/>
        <v>0.3448376845360332</v>
      </c>
      <c r="E28" s="74">
        <v>14.539530410345208</v>
      </c>
      <c r="F28" s="76">
        <v>2.1856385480456038E-6</v>
      </c>
      <c r="G28" s="82">
        <v>0.19207014077718965</v>
      </c>
      <c r="H28" s="77">
        <v>11.529400263831606</v>
      </c>
      <c r="I28" s="77">
        <v>0.14820264051194668</v>
      </c>
      <c r="J28" s="78">
        <v>5.9708253135168615E-2</v>
      </c>
      <c r="K28" s="78">
        <v>9.2890575361713197E-4</v>
      </c>
      <c r="L28" s="78"/>
      <c r="M28" s="78">
        <v>8.6568188782833788E-2</v>
      </c>
      <c r="N28" s="78">
        <v>1.1362095931944467E-3</v>
      </c>
      <c r="O28" s="77"/>
      <c r="P28" s="77"/>
      <c r="Q28" s="78"/>
      <c r="R28" s="78"/>
      <c r="S28" s="77"/>
      <c r="T28" s="79"/>
      <c r="U28" s="74">
        <v>535.20888821558151</v>
      </c>
      <c r="V28" s="74">
        <v>6.7409277310283757</v>
      </c>
      <c r="W28" s="80"/>
      <c r="X28" s="80"/>
      <c r="Y28" s="74"/>
      <c r="Z28" s="79"/>
      <c r="AA28" s="73"/>
      <c r="AB28" s="74"/>
      <c r="AC28" s="74"/>
      <c r="AD28" s="74"/>
      <c r="AE28" s="77"/>
      <c r="AF28" s="77"/>
      <c r="AG28" s="78"/>
      <c r="AH28" s="78"/>
      <c r="AI28" s="78"/>
      <c r="AJ28" s="77"/>
      <c r="AK28" s="77"/>
      <c r="AL28" s="78"/>
      <c r="AM28" s="78"/>
      <c r="AN28" s="77"/>
      <c r="AO28" s="78"/>
      <c r="AP28" s="78"/>
    </row>
    <row r="29" spans="1:42">
      <c r="A29" s="73">
        <v>20.100000000000001</v>
      </c>
      <c r="B29" s="74">
        <v>454.1671156960187</v>
      </c>
      <c r="C29" s="74">
        <v>260.51263721432463</v>
      </c>
      <c r="D29" s="75">
        <f t="shared" ca="1" si="0"/>
        <v>0.57360523959354626</v>
      </c>
      <c r="E29" s="74">
        <v>13.564665600725135</v>
      </c>
      <c r="F29" s="76">
        <v>9.5382205514189355E-5</v>
      </c>
      <c r="G29" s="82">
        <v>0.15435054517228819</v>
      </c>
      <c r="H29" s="77">
        <v>28.764068394991753</v>
      </c>
      <c r="I29" s="77">
        <v>0.34303847663720466</v>
      </c>
      <c r="J29" s="78">
        <v>5.1775533470046792E-2</v>
      </c>
      <c r="K29" s="78">
        <v>9.0327442381321675E-4</v>
      </c>
      <c r="L29" s="78"/>
      <c r="M29" s="78">
        <v>3.4711935767824942E-2</v>
      </c>
      <c r="N29" s="78">
        <v>4.1830408648131753E-4</v>
      </c>
      <c r="O29" s="77"/>
      <c r="P29" s="77"/>
      <c r="Q29" s="78"/>
      <c r="R29" s="78"/>
      <c r="S29" s="77"/>
      <c r="T29" s="79"/>
      <c r="U29" s="74">
        <v>219.97141046691326</v>
      </c>
      <c r="V29" s="74">
        <v>2.606098666028442</v>
      </c>
      <c r="W29" s="80"/>
      <c r="X29" s="80"/>
      <c r="Y29" s="74"/>
      <c r="Z29" s="79"/>
      <c r="AA29" s="73"/>
      <c r="AB29" s="74"/>
      <c r="AC29" s="74"/>
      <c r="AD29" s="74"/>
      <c r="AE29" s="77"/>
      <c r="AF29" s="77"/>
      <c r="AG29" s="78"/>
      <c r="AH29" s="78"/>
      <c r="AI29" s="78"/>
      <c r="AJ29" s="77"/>
      <c r="AK29" s="77"/>
      <c r="AL29" s="78"/>
      <c r="AM29" s="78"/>
      <c r="AN29" s="77"/>
      <c r="AO29" s="78"/>
      <c r="AP29" s="78"/>
    </row>
    <row r="30" spans="1:42">
      <c r="A30" s="73">
        <v>21.1</v>
      </c>
      <c r="B30" s="74">
        <v>228.07385096527386</v>
      </c>
      <c r="C30" s="74">
        <v>131.05680536833151</v>
      </c>
      <c r="D30" s="75">
        <f t="shared" ca="1" si="0"/>
        <v>0.57462442456099883</v>
      </c>
      <c r="E30" s="74">
        <v>16.611780125930757</v>
      </c>
      <c r="F30" s="81" t="s">
        <v>25</v>
      </c>
      <c r="G30" s="75" t="s">
        <v>24</v>
      </c>
      <c r="H30" s="77">
        <v>11.795138382454864</v>
      </c>
      <c r="I30" s="77">
        <v>0.14532439408481837</v>
      </c>
      <c r="J30" s="78">
        <v>5.7562075027907521E-2</v>
      </c>
      <c r="K30" s="78">
        <v>8.4353321725104695E-4</v>
      </c>
      <c r="L30" s="78"/>
      <c r="M30" s="78">
        <v>8.4812614839680167E-2</v>
      </c>
      <c r="N30" s="78">
        <v>1.0660667581535014E-3</v>
      </c>
      <c r="O30" s="77"/>
      <c r="P30" s="77"/>
      <c r="Q30" s="78"/>
      <c r="R30" s="78"/>
      <c r="S30" s="77"/>
      <c r="T30" s="79"/>
      <c r="U30" s="74">
        <v>524.78495961498709</v>
      </c>
      <c r="V30" s="74">
        <v>6.3350183938022075</v>
      </c>
      <c r="W30" s="80"/>
      <c r="X30" s="80"/>
      <c r="Y30" s="74"/>
      <c r="Z30" s="79"/>
      <c r="AA30" s="73"/>
      <c r="AB30" s="74"/>
      <c r="AC30" s="74"/>
      <c r="AD30" s="74"/>
      <c r="AE30" s="77"/>
      <c r="AF30" s="77"/>
      <c r="AG30" s="78"/>
      <c r="AH30" s="78"/>
      <c r="AI30" s="78"/>
      <c r="AJ30" s="77"/>
      <c r="AK30" s="77"/>
      <c r="AL30" s="78"/>
      <c r="AM30" s="78"/>
      <c r="AN30" s="77"/>
      <c r="AO30" s="78"/>
      <c r="AP30" s="78"/>
    </row>
    <row r="31" spans="1:42">
      <c r="A31" s="73">
        <v>22.1</v>
      </c>
      <c r="B31" s="74">
        <v>639.08087168733641</v>
      </c>
      <c r="C31" s="74">
        <v>340.74685270886101</v>
      </c>
      <c r="D31" s="75">
        <f t="shared" ca="1" si="0"/>
        <v>0.53318268126098423</v>
      </c>
      <c r="E31" s="74">
        <v>43.406784746775841</v>
      </c>
      <c r="F31" s="76">
        <v>2.293069106431471E-4</v>
      </c>
      <c r="G31" s="82">
        <v>0.49056360457350179</v>
      </c>
      <c r="H31" s="77">
        <v>12.648584318546463</v>
      </c>
      <c r="I31" s="77">
        <v>0.13778715909591602</v>
      </c>
      <c r="J31" s="78">
        <v>6.0897094498494876E-2</v>
      </c>
      <c r="K31" s="78">
        <v>5.2348070773738486E-4</v>
      </c>
      <c r="L31" s="78"/>
      <c r="M31" s="78">
        <v>7.8672390434648909E-2</v>
      </c>
      <c r="N31" s="78">
        <v>8.7157753099124176E-4</v>
      </c>
      <c r="O31" s="77"/>
      <c r="P31" s="77"/>
      <c r="Q31" s="78"/>
      <c r="R31" s="78"/>
      <c r="S31" s="77"/>
      <c r="T31" s="79"/>
      <c r="U31" s="74">
        <v>488.19350104920574</v>
      </c>
      <c r="V31" s="74">
        <v>5.2087638530614679</v>
      </c>
      <c r="W31" s="80"/>
      <c r="X31" s="80"/>
      <c r="Y31" s="74"/>
      <c r="Z31" s="79"/>
      <c r="AA31" s="73"/>
      <c r="AB31" s="74"/>
      <c r="AC31" s="74"/>
      <c r="AD31" s="74"/>
      <c r="AE31" s="77"/>
      <c r="AF31" s="77"/>
      <c r="AG31" s="78"/>
      <c r="AH31" s="78"/>
      <c r="AI31" s="78"/>
      <c r="AJ31" s="77"/>
      <c r="AK31" s="77"/>
      <c r="AL31" s="78"/>
      <c r="AM31" s="78"/>
      <c r="AN31" s="77"/>
      <c r="AO31" s="78"/>
      <c r="AP31" s="78"/>
    </row>
    <row r="32" spans="1:42">
      <c r="A32" s="73">
        <v>23.1</v>
      </c>
      <c r="B32" s="74">
        <v>213.89268331878472</v>
      </c>
      <c r="C32" s="74">
        <v>140.27696271843564</v>
      </c>
      <c r="D32" s="75">
        <f t="shared" ca="1" si="0"/>
        <v>0.65582871065003878</v>
      </c>
      <c r="E32" s="74">
        <v>7.4747844659203295</v>
      </c>
      <c r="F32" s="76">
        <v>6.1045649248661651E-5</v>
      </c>
      <c r="G32" s="75" t="s">
        <v>24</v>
      </c>
      <c r="H32" s="77">
        <v>24.583344854552024</v>
      </c>
      <c r="I32" s="77">
        <v>0.33561119903393666</v>
      </c>
      <c r="J32" s="78">
        <v>5.0879933278752225E-2</v>
      </c>
      <c r="K32" s="78">
        <v>1.2008330521576147E-3</v>
      </c>
      <c r="L32" s="78"/>
      <c r="M32" s="78">
        <v>4.0702507742057081E-2</v>
      </c>
      <c r="N32" s="78">
        <v>5.6296318163532601E-4</v>
      </c>
      <c r="O32" s="77"/>
      <c r="P32" s="77"/>
      <c r="Q32" s="78"/>
      <c r="R32" s="78"/>
      <c r="S32" s="77"/>
      <c r="T32" s="83"/>
      <c r="U32" s="74">
        <v>257.18596826636946</v>
      </c>
      <c r="V32" s="74">
        <v>3.4871577718921927</v>
      </c>
      <c r="W32" s="80"/>
      <c r="X32" s="80"/>
      <c r="Y32" s="74"/>
      <c r="Z32" s="79"/>
      <c r="AA32" s="73"/>
      <c r="AB32" s="74"/>
      <c r="AC32" s="74"/>
      <c r="AD32" s="74"/>
      <c r="AE32" s="77"/>
      <c r="AF32" s="77"/>
      <c r="AG32" s="78"/>
      <c r="AH32" s="78"/>
      <c r="AI32" s="78"/>
      <c r="AJ32" s="77"/>
      <c r="AK32" s="77"/>
      <c r="AL32" s="78"/>
      <c r="AM32" s="78"/>
      <c r="AN32" s="77"/>
      <c r="AO32" s="78"/>
      <c r="AP32" s="78"/>
    </row>
    <row r="33" spans="1:42">
      <c r="A33" s="73">
        <v>24.1</v>
      </c>
      <c r="B33" s="74">
        <v>596.28283474819762</v>
      </c>
      <c r="C33" s="74">
        <v>108.71025975705687</v>
      </c>
      <c r="D33" s="75">
        <f t="shared" ca="1" si="0"/>
        <v>0.18231324703982765</v>
      </c>
      <c r="E33" s="74">
        <v>43.433074285636081</v>
      </c>
      <c r="F33" s="76">
        <v>7.0972046014935078E-5</v>
      </c>
      <c r="G33" s="82">
        <v>2.6423254661278595E-2</v>
      </c>
      <c r="H33" s="77">
        <v>11.794389224287311</v>
      </c>
      <c r="I33" s="77">
        <v>0.13095397576368342</v>
      </c>
      <c r="J33" s="78">
        <v>5.8075777428880655E-2</v>
      </c>
      <c r="K33" s="78">
        <v>8.1531655629171014E-4</v>
      </c>
      <c r="L33" s="78"/>
      <c r="M33" s="78">
        <v>8.4763674357524632E-2</v>
      </c>
      <c r="N33" s="78">
        <v>9.6065605391685747E-4</v>
      </c>
      <c r="O33" s="77"/>
      <c r="P33" s="77"/>
      <c r="Q33" s="78"/>
      <c r="R33" s="78"/>
      <c r="S33" s="77"/>
      <c r="T33" s="79"/>
      <c r="U33" s="74">
        <v>524.49412806426403</v>
      </c>
      <c r="V33" s="74">
        <v>5.7088810738140072</v>
      </c>
      <c r="W33" s="80"/>
      <c r="X33" s="80"/>
      <c r="Y33" s="74"/>
      <c r="Z33" s="79"/>
      <c r="AA33" s="73"/>
      <c r="AB33" s="74"/>
      <c r="AC33" s="74"/>
      <c r="AD33" s="74"/>
      <c r="AE33" s="77"/>
      <c r="AF33" s="77"/>
      <c r="AG33" s="78"/>
      <c r="AH33" s="78"/>
      <c r="AI33" s="78"/>
      <c r="AJ33" s="77"/>
      <c r="AK33" s="77"/>
      <c r="AL33" s="78"/>
      <c r="AM33" s="78"/>
      <c r="AN33" s="77"/>
      <c r="AO33" s="78"/>
      <c r="AP33" s="78"/>
    </row>
    <row r="34" spans="1:42">
      <c r="A34" s="73">
        <v>25.1</v>
      </c>
      <c r="B34" s="74">
        <v>135.28049103241429</v>
      </c>
      <c r="C34" s="74">
        <v>48.66956667405762</v>
      </c>
      <c r="D34" s="75">
        <f t="shared" ca="1" si="0"/>
        <v>0.35976781502364596</v>
      </c>
      <c r="E34" s="74">
        <v>10.116136214338356</v>
      </c>
      <c r="F34" s="76">
        <v>1.9331468293500546E-4</v>
      </c>
      <c r="G34" s="75" t="s">
        <v>24</v>
      </c>
      <c r="H34" s="77">
        <v>11.48852362043332</v>
      </c>
      <c r="I34" s="77">
        <v>0.16396357059274069</v>
      </c>
      <c r="J34" s="78">
        <v>5.6982597103167248E-2</v>
      </c>
      <c r="K34" s="78">
        <v>1.1755416860597572E-3</v>
      </c>
      <c r="L34" s="78"/>
      <c r="M34" s="78">
        <v>8.7177852002639167E-2</v>
      </c>
      <c r="N34" s="78">
        <v>1.2720255613148663E-3</v>
      </c>
      <c r="O34" s="77"/>
      <c r="P34" s="77"/>
      <c r="Q34" s="78"/>
      <c r="R34" s="78"/>
      <c r="S34" s="77"/>
      <c r="T34" s="79"/>
      <c r="U34" s="74">
        <v>538.82489639296227</v>
      </c>
      <c r="V34" s="74">
        <v>7.5424675027763621</v>
      </c>
      <c r="W34" s="80"/>
      <c r="X34" s="80"/>
      <c r="Y34" s="74"/>
      <c r="Z34" s="79"/>
      <c r="AA34" s="73"/>
      <c r="AB34" s="74"/>
      <c r="AC34" s="74"/>
      <c r="AD34" s="74"/>
      <c r="AE34" s="77"/>
      <c r="AF34" s="77"/>
      <c r="AG34" s="78"/>
      <c r="AH34" s="78"/>
      <c r="AI34" s="78"/>
      <c r="AJ34" s="77"/>
      <c r="AK34" s="77"/>
      <c r="AL34" s="78"/>
      <c r="AM34" s="78"/>
      <c r="AN34" s="77"/>
      <c r="AO34" s="78"/>
      <c r="AP34" s="78"/>
    </row>
    <row r="35" spans="1:42">
      <c r="A35" s="73">
        <v>26.1</v>
      </c>
      <c r="B35" s="74">
        <v>347.03997736904461</v>
      </c>
      <c r="C35" s="74">
        <v>144.039705611485</v>
      </c>
      <c r="D35" s="75">
        <f t="shared" ca="1" si="0"/>
        <v>0.41505219860682574</v>
      </c>
      <c r="E35" s="74">
        <v>30.051608764132354</v>
      </c>
      <c r="F35" s="76">
        <v>1.0289227246807449E-5</v>
      </c>
      <c r="G35" s="75" t="s">
        <v>24</v>
      </c>
      <c r="H35" s="77">
        <v>9.9210011316794837</v>
      </c>
      <c r="I35" s="77">
        <v>0.11474783047376261</v>
      </c>
      <c r="J35" s="78">
        <v>5.6740565111392229E-2</v>
      </c>
      <c r="K35" s="78">
        <v>6.1721126961658101E-4</v>
      </c>
      <c r="L35" s="78"/>
      <c r="M35" s="78">
        <v>0.10126038043576768</v>
      </c>
      <c r="N35" s="78">
        <v>1.198032481022848E-3</v>
      </c>
      <c r="O35" s="77"/>
      <c r="P35" s="77"/>
      <c r="Q35" s="78"/>
      <c r="R35" s="78"/>
      <c r="S35" s="77"/>
      <c r="T35" s="79"/>
      <c r="U35" s="74">
        <v>621.79097032842901</v>
      </c>
      <c r="V35" s="74">
        <v>7.0128860653640928</v>
      </c>
      <c r="W35" s="80"/>
      <c r="X35" s="80"/>
      <c r="Y35" s="74"/>
      <c r="Z35" s="79"/>
      <c r="AA35" s="73"/>
      <c r="AB35" s="74"/>
      <c r="AC35" s="74"/>
      <c r="AD35" s="74"/>
      <c r="AE35" s="77"/>
      <c r="AF35" s="77"/>
      <c r="AG35" s="78"/>
      <c r="AH35" s="78"/>
      <c r="AI35" s="78"/>
      <c r="AJ35" s="77"/>
      <c r="AK35" s="77"/>
      <c r="AL35" s="78"/>
      <c r="AM35" s="78"/>
      <c r="AN35" s="77"/>
      <c r="AO35" s="78"/>
      <c r="AP35" s="78"/>
    </row>
    <row r="36" spans="1:42">
      <c r="A36" s="73">
        <v>27.1</v>
      </c>
      <c r="B36" s="74">
        <v>387.06349942792878</v>
      </c>
      <c r="C36" s="74">
        <v>76.000439604734055</v>
      </c>
      <c r="D36" s="75">
        <f t="shared" ca="1" si="0"/>
        <v>0.19635134730363626</v>
      </c>
      <c r="E36" s="74">
        <v>28.312528915851548</v>
      </c>
      <c r="F36" s="76">
        <v>9.8943547604607673E-5</v>
      </c>
      <c r="G36" s="75" t="s">
        <v>24</v>
      </c>
      <c r="H36" s="77">
        <v>11.744844600312607</v>
      </c>
      <c r="I36" s="77">
        <v>0.13427579567753184</v>
      </c>
      <c r="J36" s="78">
        <v>5.7150020427725018E-2</v>
      </c>
      <c r="K36" s="78">
        <v>6.2182880035789546E-4</v>
      </c>
      <c r="L36" s="78"/>
      <c r="M36" s="78">
        <v>8.5225687532371808E-2</v>
      </c>
      <c r="N36" s="78">
        <v>9.928590605950121E-4</v>
      </c>
      <c r="O36" s="77"/>
      <c r="P36" s="77"/>
      <c r="Q36" s="78"/>
      <c r="R36" s="78"/>
      <c r="S36" s="77"/>
      <c r="T36" s="79"/>
      <c r="U36" s="74">
        <v>527.23914458827664</v>
      </c>
      <c r="V36" s="74">
        <v>5.8977416426722487</v>
      </c>
      <c r="W36" s="80"/>
      <c r="X36" s="80"/>
      <c r="Y36" s="74"/>
      <c r="Z36" s="79"/>
      <c r="AA36" s="73"/>
      <c r="AB36" s="74"/>
      <c r="AC36" s="74"/>
      <c r="AD36" s="74"/>
      <c r="AE36" s="77"/>
      <c r="AF36" s="77"/>
      <c r="AG36" s="78"/>
      <c r="AH36" s="78"/>
      <c r="AI36" s="78"/>
      <c r="AJ36" s="77"/>
      <c r="AK36" s="77"/>
      <c r="AL36" s="78"/>
      <c r="AM36" s="78"/>
      <c r="AN36" s="77"/>
      <c r="AO36" s="78"/>
      <c r="AP36" s="78"/>
    </row>
    <row r="37" spans="1:42">
      <c r="A37" s="73">
        <v>28.1</v>
      </c>
      <c r="B37" s="74">
        <v>368.94052996847995</v>
      </c>
      <c r="C37" s="74">
        <v>563.54798610711191</v>
      </c>
      <c r="D37" s="75">
        <f t="shared" ca="1" si="0"/>
        <v>1.5274764910086134</v>
      </c>
      <c r="E37" s="74">
        <v>10.705501561451856</v>
      </c>
      <c r="F37" s="76">
        <v>5.1559781368063298E-4</v>
      </c>
      <c r="G37" s="82">
        <v>0.96656995581972938</v>
      </c>
      <c r="H37" s="77">
        <v>29.60690888479364</v>
      </c>
      <c r="I37" s="77">
        <v>0.37968567896438415</v>
      </c>
      <c r="J37" s="78">
        <v>5.8094655028694098E-2</v>
      </c>
      <c r="K37" s="78">
        <v>1.1871809615421711E-3</v>
      </c>
      <c r="L37" s="78"/>
      <c r="M37" s="78">
        <v>3.3449432505615162E-2</v>
      </c>
      <c r="N37" s="78">
        <v>4.34396173380947E-4</v>
      </c>
      <c r="O37" s="77"/>
      <c r="P37" s="77"/>
      <c r="Q37" s="78"/>
      <c r="R37" s="78"/>
      <c r="S37" s="77"/>
      <c r="T37" s="79"/>
      <c r="U37" s="74">
        <v>212.10101885215727</v>
      </c>
      <c r="V37" s="74">
        <v>2.7096610290340042</v>
      </c>
      <c r="W37" s="80"/>
      <c r="X37" s="80"/>
      <c r="Y37" s="74"/>
      <c r="Z37" s="79"/>
      <c r="AA37" s="73"/>
      <c r="AB37" s="74"/>
      <c r="AC37" s="74"/>
      <c r="AD37" s="74"/>
      <c r="AE37" s="77"/>
      <c r="AF37" s="77"/>
      <c r="AG37" s="78"/>
      <c r="AH37" s="78"/>
      <c r="AI37" s="78"/>
      <c r="AJ37" s="77"/>
      <c r="AK37" s="77"/>
      <c r="AL37" s="78"/>
      <c r="AM37" s="78"/>
      <c r="AN37" s="77"/>
      <c r="AO37" s="78"/>
      <c r="AP37" s="78"/>
    </row>
    <row r="38" spans="1:42">
      <c r="A38" s="73">
        <v>29.1</v>
      </c>
      <c r="B38" s="74">
        <v>216.58551014835535</v>
      </c>
      <c r="C38" s="74">
        <v>82.808355852351312</v>
      </c>
      <c r="D38" s="75">
        <f t="shared" ca="1" si="0"/>
        <v>0.38233562252446979</v>
      </c>
      <c r="E38" s="74">
        <v>17.158160874421494</v>
      </c>
      <c r="F38" s="76">
        <v>1.010965100350843E-3</v>
      </c>
      <c r="G38" s="82">
        <v>2.4196687594827404</v>
      </c>
      <c r="H38" s="77">
        <v>10.844321435745112</v>
      </c>
      <c r="I38" s="77">
        <v>0.13918569208560108</v>
      </c>
      <c r="J38" s="78">
        <v>7.8410978419491781E-2</v>
      </c>
      <c r="K38" s="78">
        <v>3.2129183015579114E-3</v>
      </c>
      <c r="L38" s="78"/>
      <c r="M38" s="78">
        <v>8.9982883501472433E-2</v>
      </c>
      <c r="N38" s="78">
        <v>1.2331039242936804E-3</v>
      </c>
      <c r="O38" s="77"/>
      <c r="P38" s="77"/>
      <c r="Q38" s="78"/>
      <c r="R38" s="78"/>
      <c r="S38" s="77"/>
      <c r="T38" s="79"/>
      <c r="U38" s="74">
        <v>555.43589304172281</v>
      </c>
      <c r="V38" s="74">
        <v>7.2928655540424545</v>
      </c>
      <c r="W38" s="80"/>
      <c r="X38" s="80"/>
      <c r="Y38" s="74"/>
      <c r="Z38" s="79"/>
      <c r="AA38" s="73"/>
      <c r="AB38" s="74"/>
      <c r="AC38" s="74"/>
      <c r="AD38" s="74"/>
      <c r="AE38" s="77"/>
      <c r="AF38" s="77"/>
      <c r="AG38" s="78"/>
      <c r="AH38" s="78"/>
      <c r="AI38" s="78"/>
      <c r="AJ38" s="77"/>
      <c r="AK38" s="77"/>
      <c r="AL38" s="78"/>
      <c r="AM38" s="78"/>
      <c r="AN38" s="77"/>
      <c r="AO38" s="78"/>
      <c r="AP38" s="78"/>
    </row>
    <row r="39" spans="1:42">
      <c r="A39" s="73">
        <v>30.1</v>
      </c>
      <c r="B39" s="74">
        <v>721.38296285175488</v>
      </c>
      <c r="C39" s="74">
        <v>1518.5185387493418</v>
      </c>
      <c r="D39" s="75">
        <f t="shared" ca="1" si="0"/>
        <v>2.1050102607724037</v>
      </c>
      <c r="E39" s="74">
        <v>18.724697212255961</v>
      </c>
      <c r="F39" s="76">
        <v>6.8102245430879023E-5</v>
      </c>
      <c r="G39" s="82">
        <v>0.12719672527967685</v>
      </c>
      <c r="H39" s="77">
        <v>33.097469954296578</v>
      </c>
      <c r="I39" s="77">
        <v>0.38258778768009349</v>
      </c>
      <c r="J39" s="78">
        <v>5.0943398384883487E-2</v>
      </c>
      <c r="K39" s="78">
        <v>7.9716274076571843E-4</v>
      </c>
      <c r="L39" s="78"/>
      <c r="M39" s="78">
        <v>3.0175358845444089E-2</v>
      </c>
      <c r="N39" s="78">
        <v>3.5190018126908702E-4</v>
      </c>
      <c r="O39" s="77"/>
      <c r="P39" s="77"/>
      <c r="Q39" s="78"/>
      <c r="R39" s="78"/>
      <c r="S39" s="77"/>
      <c r="T39" s="79"/>
      <c r="U39" s="74">
        <v>191.64569899559584</v>
      </c>
      <c r="V39" s="74">
        <v>2.2020467678075031</v>
      </c>
      <c r="W39" s="80"/>
      <c r="X39" s="80"/>
      <c r="Y39" s="74"/>
      <c r="Z39" s="79"/>
      <c r="AA39" s="73"/>
      <c r="AB39" s="74"/>
      <c r="AC39" s="74"/>
      <c r="AD39" s="74"/>
      <c r="AE39" s="77"/>
      <c r="AF39" s="77"/>
      <c r="AG39" s="78"/>
      <c r="AH39" s="78"/>
      <c r="AI39" s="78"/>
      <c r="AJ39" s="77"/>
      <c r="AK39" s="77"/>
      <c r="AL39" s="78"/>
      <c r="AM39" s="78"/>
      <c r="AN39" s="77"/>
      <c r="AO39" s="78"/>
      <c r="AP39" s="78"/>
    </row>
    <row r="40" spans="1:42">
      <c r="A40" s="73">
        <v>31.1</v>
      </c>
      <c r="B40" s="74">
        <v>577.82668955689314</v>
      </c>
      <c r="C40" s="74">
        <v>224.79055626359892</v>
      </c>
      <c r="D40" s="75">
        <f t="shared" ca="1" si="0"/>
        <v>0.38902764501234743</v>
      </c>
      <c r="E40" s="74">
        <v>58.547006973211111</v>
      </c>
      <c r="F40" s="76">
        <v>7.5035451418137877E-7</v>
      </c>
      <c r="G40" s="82">
        <v>4.7783440077664441E-2</v>
      </c>
      <c r="H40" s="77">
        <v>8.4788434911022144</v>
      </c>
      <c r="I40" s="77">
        <v>9.3020713743099476E-2</v>
      </c>
      <c r="J40" s="78">
        <v>6.369464963857599E-2</v>
      </c>
      <c r="K40" s="78">
        <v>4.7917204294196849E-4</v>
      </c>
      <c r="L40" s="78"/>
      <c r="M40" s="78">
        <v>0.11788425705087402</v>
      </c>
      <c r="N40" s="78">
        <v>1.3278292390252646E-3</v>
      </c>
      <c r="O40" s="77"/>
      <c r="P40" s="77"/>
      <c r="Q40" s="78"/>
      <c r="R40" s="78"/>
      <c r="S40" s="77"/>
      <c r="T40" s="79"/>
      <c r="U40" s="74">
        <v>718.37448886712446</v>
      </c>
      <c r="V40" s="74">
        <v>7.6570872019041616</v>
      </c>
      <c r="W40" s="80"/>
      <c r="X40" s="80"/>
      <c r="Y40" s="74"/>
      <c r="Z40" s="79"/>
      <c r="AA40" s="73"/>
      <c r="AB40" s="74"/>
      <c r="AC40" s="74"/>
      <c r="AD40" s="74"/>
      <c r="AE40" s="77"/>
      <c r="AF40" s="77"/>
      <c r="AG40" s="78"/>
      <c r="AH40" s="78"/>
      <c r="AI40" s="78"/>
      <c r="AJ40" s="77"/>
      <c r="AK40" s="77"/>
      <c r="AL40" s="78"/>
      <c r="AM40" s="78"/>
      <c r="AN40" s="77"/>
      <c r="AO40" s="78"/>
      <c r="AP40" s="78"/>
    </row>
    <row r="41" spans="1:42">
      <c r="A41" s="73">
        <v>32.1</v>
      </c>
      <c r="B41" s="74">
        <v>290.57482842481852</v>
      </c>
      <c r="C41" s="74">
        <v>159.99143221934463</v>
      </c>
      <c r="D41" s="75">
        <f t="shared" ca="1" si="0"/>
        <v>0.55060320636389803</v>
      </c>
      <c r="E41" s="74">
        <v>19.666673795460245</v>
      </c>
      <c r="F41" s="76">
        <v>3.6101874419294505E-5</v>
      </c>
      <c r="G41" s="82">
        <v>1.6546060585542754E-2</v>
      </c>
      <c r="H41" s="77">
        <v>12.693190404031897</v>
      </c>
      <c r="I41" s="77">
        <v>0.15094968681762688</v>
      </c>
      <c r="J41" s="78">
        <v>5.7063072860049115E-2</v>
      </c>
      <c r="K41" s="78">
        <v>7.5603981802102973E-4</v>
      </c>
      <c r="L41" s="78"/>
      <c r="M41" s="78">
        <v>7.8769364325973923E-2</v>
      </c>
      <c r="N41" s="78">
        <v>9.5387420858737487E-4</v>
      </c>
      <c r="O41" s="77"/>
      <c r="P41" s="77"/>
      <c r="Q41" s="78"/>
      <c r="R41" s="78"/>
      <c r="S41" s="77"/>
      <c r="T41" s="83"/>
      <c r="U41" s="74">
        <v>488.7730150660949</v>
      </c>
      <c r="V41" s="74">
        <v>5.7000768000394153</v>
      </c>
      <c r="W41" s="80"/>
      <c r="X41" s="80"/>
      <c r="Y41" s="74"/>
      <c r="Z41" s="79"/>
      <c r="AA41" s="73"/>
      <c r="AB41" s="74"/>
      <c r="AC41" s="74"/>
      <c r="AD41" s="74"/>
      <c r="AE41" s="77"/>
      <c r="AF41" s="77"/>
      <c r="AG41" s="78"/>
      <c r="AH41" s="78"/>
      <c r="AI41" s="78"/>
      <c r="AJ41" s="77"/>
      <c r="AK41" s="77"/>
      <c r="AL41" s="78"/>
      <c r="AM41" s="78"/>
      <c r="AN41" s="77"/>
      <c r="AO41" s="78"/>
      <c r="AP41" s="78"/>
    </row>
    <row r="42" spans="1:42">
      <c r="A42" s="73">
        <v>33.1</v>
      </c>
      <c r="B42" s="74">
        <v>336.25445663311092</v>
      </c>
      <c r="C42" s="74">
        <v>42.576579626273528</v>
      </c>
      <c r="D42" s="75">
        <f t="shared" ca="1" si="0"/>
        <v>0.1266201199311659</v>
      </c>
      <c r="E42" s="74">
        <v>87.432598516772558</v>
      </c>
      <c r="F42" s="76">
        <v>4.0404491227410407E-5</v>
      </c>
      <c r="G42" s="82">
        <v>6.3666387355566192E-2</v>
      </c>
      <c r="H42" s="77">
        <v>3.3039873982252654</v>
      </c>
      <c r="I42" s="77">
        <v>3.6806774384894776E-2</v>
      </c>
      <c r="J42" s="78">
        <v>0.10833347546014022</v>
      </c>
      <c r="K42" s="78">
        <v>5.0439881610953648E-4</v>
      </c>
      <c r="L42" s="78"/>
      <c r="M42" s="78">
        <v>0.30247189703666899</v>
      </c>
      <c r="N42" s="78">
        <v>3.3708134265537258E-3</v>
      </c>
      <c r="O42" s="77">
        <v>4.495073131309117</v>
      </c>
      <c r="P42" s="77">
        <v>5.5396814128930529E-2</v>
      </c>
      <c r="Q42" s="78">
        <v>0.10778304701423999</v>
      </c>
      <c r="R42" s="78">
        <v>5.6711472129344616E-4</v>
      </c>
      <c r="S42" s="77">
        <v>0.90427735967942968</v>
      </c>
      <c r="T42" s="79"/>
      <c r="U42" s="74">
        <v>1703.554670370042</v>
      </c>
      <c r="V42" s="74">
        <v>16.683399870373577</v>
      </c>
      <c r="W42" s="80">
        <v>1762.2738184427976</v>
      </c>
      <c r="X42" s="80">
        <v>9.6173295974306452</v>
      </c>
      <c r="Y42" s="74">
        <f ca="1">100*(1-U42/W42)</f>
        <v>3.3320104661511585</v>
      </c>
      <c r="Z42" s="79"/>
      <c r="AA42" s="73"/>
      <c r="AB42" s="74"/>
      <c r="AC42" s="74"/>
      <c r="AD42" s="74"/>
      <c r="AE42" s="77"/>
      <c r="AF42" s="77"/>
      <c r="AG42" s="78"/>
      <c r="AH42" s="78"/>
      <c r="AI42" s="78"/>
      <c r="AJ42" s="77"/>
      <c r="AK42" s="77"/>
      <c r="AL42" s="78"/>
      <c r="AM42" s="78"/>
      <c r="AN42" s="77"/>
      <c r="AO42" s="78"/>
      <c r="AP42" s="78"/>
    </row>
    <row r="43" spans="1:42">
      <c r="A43" s="73">
        <v>34.1</v>
      </c>
      <c r="B43" s="74">
        <v>227.5352931399068</v>
      </c>
      <c r="C43" s="74">
        <v>128.22591104853072</v>
      </c>
      <c r="D43" s="75">
        <f t="shared" ca="1" si="0"/>
        <v>0.56354295317907988</v>
      </c>
      <c r="E43" s="74">
        <v>16.317107981643591</v>
      </c>
      <c r="F43" s="76">
        <v>8.2571008831052174E-5</v>
      </c>
      <c r="G43" s="82">
        <v>0.154132265574769</v>
      </c>
      <c r="H43" s="77">
        <v>11.979792654212982</v>
      </c>
      <c r="I43" s="77">
        <v>0.14809775953194648</v>
      </c>
      <c r="J43" s="78">
        <v>5.8892342217249517E-2</v>
      </c>
      <c r="K43" s="78">
        <v>8.3762174653138021E-4</v>
      </c>
      <c r="L43" s="78"/>
      <c r="M43" s="78">
        <v>8.3345238616723494E-2</v>
      </c>
      <c r="N43" s="78">
        <v>1.0507391260166923E-3</v>
      </c>
      <c r="O43" s="77"/>
      <c r="P43" s="77"/>
      <c r="Q43" s="78"/>
      <c r="R43" s="78"/>
      <c r="S43" s="77"/>
      <c r="T43" s="79"/>
      <c r="U43" s="74">
        <v>516.05928835141003</v>
      </c>
      <c r="V43" s="74">
        <v>6.2523924619836979</v>
      </c>
      <c r="W43" s="80"/>
      <c r="X43" s="80"/>
      <c r="Y43" s="74"/>
      <c r="Z43" s="79"/>
      <c r="AA43" s="73"/>
      <c r="AB43" s="74"/>
      <c r="AC43" s="74"/>
      <c r="AD43" s="74"/>
      <c r="AE43" s="77"/>
      <c r="AF43" s="77"/>
      <c r="AG43" s="78"/>
      <c r="AH43" s="78"/>
      <c r="AI43" s="78"/>
      <c r="AJ43" s="77"/>
      <c r="AK43" s="77"/>
      <c r="AL43" s="78"/>
      <c r="AM43" s="78"/>
      <c r="AN43" s="77"/>
      <c r="AO43" s="77"/>
      <c r="AP43" s="77"/>
    </row>
    <row r="44" spans="1:42">
      <c r="A44" s="73">
        <v>35.1</v>
      </c>
      <c r="B44" s="74">
        <v>217.92971977949264</v>
      </c>
      <c r="C44" s="74">
        <v>120.22632233314853</v>
      </c>
      <c r="D44" s="75">
        <f t="shared" ca="1" si="0"/>
        <v>0.55167474383391524</v>
      </c>
      <c r="E44" s="74">
        <v>17.410412782527729</v>
      </c>
      <c r="F44" s="81" t="s">
        <v>25</v>
      </c>
      <c r="G44" s="82">
        <v>0.17908236314664316</v>
      </c>
      <c r="H44" s="77">
        <v>10.753531498716143</v>
      </c>
      <c r="I44" s="77">
        <v>0.13179768968088054</v>
      </c>
      <c r="J44" s="78">
        <v>6.060053848574086E-2</v>
      </c>
      <c r="K44" s="78">
        <v>8.2766156392131886E-4</v>
      </c>
      <c r="L44" s="78"/>
      <c r="M44" s="78">
        <v>9.2826173103013554E-2</v>
      </c>
      <c r="N44" s="78">
        <v>1.1628227739309222E-3</v>
      </c>
      <c r="O44" s="77"/>
      <c r="P44" s="77"/>
      <c r="Q44" s="78"/>
      <c r="R44" s="78"/>
      <c r="S44" s="77"/>
      <c r="T44" s="79"/>
      <c r="U44" s="74">
        <v>572.22987941647739</v>
      </c>
      <c r="V44" s="74">
        <v>6.8593134074247528</v>
      </c>
      <c r="W44" s="80"/>
      <c r="X44" s="80"/>
      <c r="Y44" s="74"/>
      <c r="Z44" s="79"/>
      <c r="AA44" s="73"/>
      <c r="AB44" s="74"/>
      <c r="AC44" s="74"/>
      <c r="AD44" s="74"/>
      <c r="AE44" s="77"/>
      <c r="AF44" s="77"/>
      <c r="AG44" s="78"/>
      <c r="AH44" s="78"/>
      <c r="AI44" s="78"/>
      <c r="AJ44" s="77"/>
      <c r="AK44" s="77"/>
      <c r="AL44" s="78"/>
      <c r="AM44" s="78"/>
      <c r="AN44" s="77"/>
      <c r="AO44" s="78"/>
      <c r="AP44" s="78"/>
    </row>
    <row r="45" spans="1:42">
      <c r="A45" s="73">
        <v>36.1</v>
      </c>
      <c r="B45" s="74">
        <v>204.64679693503246</v>
      </c>
      <c r="C45" s="74">
        <v>218.32672514774703</v>
      </c>
      <c r="D45" s="75">
        <f t="shared" ca="1" si="0"/>
        <v>1.0668465298142802</v>
      </c>
      <c r="E45" s="74">
        <v>5.3978108103074671</v>
      </c>
      <c r="F45" s="76">
        <v>4.2305675549912365E-4</v>
      </c>
      <c r="G45" s="82">
        <v>0.13811619142660714</v>
      </c>
      <c r="H45" s="77">
        <v>32.570993950206983</v>
      </c>
      <c r="I45" s="77">
        <v>0.45523798376876295</v>
      </c>
      <c r="J45" s="78">
        <v>5.109586874692202E-2</v>
      </c>
      <c r="K45" s="78">
        <v>1.3363751596489175E-3</v>
      </c>
      <c r="L45" s="78"/>
      <c r="M45" s="78">
        <v>3.0659759404713771E-2</v>
      </c>
      <c r="N45" s="78">
        <v>4.3383751998319275E-4</v>
      </c>
      <c r="O45" s="77"/>
      <c r="P45" s="77"/>
      <c r="Q45" s="78"/>
      <c r="R45" s="78"/>
      <c r="S45" s="77"/>
      <c r="T45" s="79"/>
      <c r="U45" s="74">
        <v>194.67616627068588</v>
      </c>
      <c r="V45" s="74">
        <v>2.7135010521483007</v>
      </c>
      <c r="W45" s="80"/>
      <c r="X45" s="80"/>
      <c r="Y45" s="74"/>
      <c r="Z45" s="79"/>
      <c r="AA45" s="73"/>
      <c r="AB45" s="74"/>
      <c r="AC45" s="74"/>
      <c r="AD45" s="74"/>
      <c r="AE45" s="77"/>
      <c r="AF45" s="77"/>
      <c r="AG45" s="78"/>
      <c r="AH45" s="78"/>
      <c r="AI45" s="78"/>
      <c r="AJ45" s="77"/>
      <c r="AK45" s="77"/>
      <c r="AL45" s="78"/>
      <c r="AM45" s="78"/>
      <c r="AN45" s="77"/>
      <c r="AO45" s="78"/>
      <c r="AP45" s="78"/>
    </row>
    <row r="46" spans="1:42">
      <c r="A46" s="73">
        <v>37.1</v>
      </c>
      <c r="B46" s="74">
        <v>340.13339718158358</v>
      </c>
      <c r="C46" s="74">
        <v>209.38816474883669</v>
      </c>
      <c r="D46" s="75">
        <f t="shared" ca="1" si="0"/>
        <v>0.6156060136519107</v>
      </c>
      <c r="E46" s="74">
        <v>9.125064902115156</v>
      </c>
      <c r="F46" s="76">
        <v>6.4873676218937806E-5</v>
      </c>
      <c r="G46" s="82">
        <v>0.11930938371425004</v>
      </c>
      <c r="H46" s="77">
        <v>32.022632677490932</v>
      </c>
      <c r="I46" s="77">
        <v>0.40052780321346315</v>
      </c>
      <c r="J46" s="78">
        <v>5.1017370055967681E-2</v>
      </c>
      <c r="K46" s="78">
        <v>1.0247732495671093E-3</v>
      </c>
      <c r="L46" s="78"/>
      <c r="M46" s="78">
        <v>3.1190655566084358E-2</v>
      </c>
      <c r="N46" s="78">
        <v>3.9425002649079265E-4</v>
      </c>
      <c r="O46" s="77"/>
      <c r="P46" s="77"/>
      <c r="Q46" s="78"/>
      <c r="R46" s="78"/>
      <c r="S46" s="77"/>
      <c r="T46" s="79"/>
      <c r="U46" s="74">
        <v>197.9958800527057</v>
      </c>
      <c r="V46" s="74">
        <v>2.4646256716443737</v>
      </c>
      <c r="W46" s="80"/>
      <c r="X46" s="80"/>
      <c r="Y46" s="74"/>
      <c r="Z46" s="79"/>
      <c r="AA46" s="73"/>
      <c r="AB46" s="74"/>
      <c r="AC46" s="74"/>
      <c r="AD46" s="74"/>
      <c r="AE46" s="77"/>
      <c r="AF46" s="77"/>
      <c r="AG46" s="78"/>
      <c r="AH46" s="78"/>
      <c r="AI46" s="78"/>
      <c r="AJ46" s="77"/>
      <c r="AK46" s="77"/>
      <c r="AL46" s="78"/>
      <c r="AM46" s="78"/>
      <c r="AN46" s="77"/>
      <c r="AO46" s="78"/>
      <c r="AP46" s="78"/>
    </row>
    <row r="47" spans="1:42">
      <c r="A47" s="73">
        <v>38.1</v>
      </c>
      <c r="B47" s="74">
        <v>1125.1941054134984</v>
      </c>
      <c r="C47" s="74">
        <v>1310.6330713085645</v>
      </c>
      <c r="D47" s="75">
        <f t="shared" ca="1" si="0"/>
        <v>1.1648062009949109</v>
      </c>
      <c r="E47" s="74">
        <v>29.715926019697296</v>
      </c>
      <c r="F47" s="76">
        <v>5.438237773898846E-5</v>
      </c>
      <c r="G47" s="75" t="s">
        <v>24</v>
      </c>
      <c r="H47" s="77">
        <v>32.52983788289103</v>
      </c>
      <c r="I47" s="77">
        <v>0.35464751342494322</v>
      </c>
      <c r="J47" s="78">
        <v>4.951188108250211E-2</v>
      </c>
      <c r="K47" s="78">
        <v>5.8609306725445395E-4</v>
      </c>
      <c r="L47" s="78"/>
      <c r="M47" s="78">
        <v>3.0760059005464635E-2</v>
      </c>
      <c r="N47" s="78">
        <v>3.3786310385281896E-4</v>
      </c>
      <c r="O47" s="77"/>
      <c r="P47" s="77"/>
      <c r="Q47" s="78"/>
      <c r="R47" s="78"/>
      <c r="S47" s="77"/>
      <c r="T47" s="79"/>
      <c r="U47" s="74">
        <v>195.30347446232761</v>
      </c>
      <c r="V47" s="74">
        <v>2.1130092161219207</v>
      </c>
      <c r="W47" s="80"/>
      <c r="X47" s="80"/>
      <c r="Y47" s="74"/>
      <c r="Z47" s="79"/>
      <c r="AA47" s="73"/>
      <c r="AB47" s="74"/>
      <c r="AC47" s="74"/>
      <c r="AD47" s="74"/>
      <c r="AE47" s="77"/>
      <c r="AF47" s="77"/>
      <c r="AG47" s="78"/>
      <c r="AH47" s="78"/>
      <c r="AI47" s="78"/>
      <c r="AJ47" s="77"/>
      <c r="AK47" s="77"/>
      <c r="AL47" s="78"/>
      <c r="AM47" s="78"/>
      <c r="AN47" s="77"/>
      <c r="AO47" s="78"/>
      <c r="AP47" s="78"/>
    </row>
    <row r="48" spans="1:42">
      <c r="A48" s="73">
        <v>39.1</v>
      </c>
      <c r="B48" s="74">
        <v>294.31992381316655</v>
      </c>
      <c r="C48" s="74">
        <v>199.64489999451911</v>
      </c>
      <c r="D48" s="75">
        <f t="shared" ca="1" si="0"/>
        <v>0.67832614730239305</v>
      </c>
      <c r="E48" s="74">
        <v>20.817376529928833</v>
      </c>
      <c r="F48" s="76">
        <v>5.5470492992740465E-5</v>
      </c>
      <c r="G48" s="75" t="s">
        <v>24</v>
      </c>
      <c r="H48" s="77">
        <v>12.1461148663172</v>
      </c>
      <c r="I48" s="77">
        <v>0.14423318015563588</v>
      </c>
      <c r="J48" s="78">
        <v>5.7239715602711308E-2</v>
      </c>
      <c r="K48" s="78">
        <v>7.392273916333712E-4</v>
      </c>
      <c r="L48" s="78"/>
      <c r="M48" s="78">
        <v>8.235563857153938E-2</v>
      </c>
      <c r="N48" s="78">
        <v>9.965434336565728E-4</v>
      </c>
      <c r="O48" s="77"/>
      <c r="P48" s="77"/>
      <c r="Q48" s="78"/>
      <c r="R48" s="78"/>
      <c r="S48" s="77"/>
      <c r="T48" s="79"/>
      <c r="U48" s="74">
        <v>510.16801104983728</v>
      </c>
      <c r="V48" s="74">
        <v>5.9353243008849672</v>
      </c>
      <c r="W48" s="80"/>
      <c r="X48" s="80"/>
      <c r="Y48" s="74"/>
      <c r="Z48" s="79"/>
      <c r="AA48" s="73"/>
      <c r="AB48" s="74"/>
      <c r="AC48" s="74"/>
      <c r="AD48" s="74"/>
      <c r="AE48" s="77"/>
      <c r="AF48" s="77"/>
      <c r="AG48" s="78"/>
      <c r="AH48" s="78"/>
      <c r="AI48" s="78"/>
      <c r="AJ48" s="77"/>
      <c r="AK48" s="77"/>
      <c r="AL48" s="78"/>
      <c r="AM48" s="78"/>
      <c r="AN48" s="77"/>
      <c r="AO48" s="78"/>
      <c r="AP48" s="78"/>
    </row>
    <row r="49" spans="1:42">
      <c r="A49" s="73">
        <v>40.1</v>
      </c>
      <c r="B49" s="74">
        <v>68.336402554369784</v>
      </c>
      <c r="C49" s="74">
        <v>36.893655393296882</v>
      </c>
      <c r="D49" s="75">
        <f t="shared" ca="1" si="0"/>
        <v>0.53988290302439557</v>
      </c>
      <c r="E49" s="74">
        <v>6.1466652999570455</v>
      </c>
      <c r="F49" s="81" t="s">
        <v>25</v>
      </c>
      <c r="G49" s="82">
        <v>0.11669560585666483</v>
      </c>
      <c r="H49" s="77">
        <v>9.5511632030573299</v>
      </c>
      <c r="I49" s="77">
        <v>0.15561945877698788</v>
      </c>
      <c r="J49" s="78">
        <v>6.2011079461704942E-2</v>
      </c>
      <c r="K49" s="78">
        <v>1.47108600754728E-3</v>
      </c>
      <c r="L49" s="78"/>
      <c r="M49" s="78">
        <v>0.10457710989816471</v>
      </c>
      <c r="N49" s="78">
        <v>1.7512926570122747E-3</v>
      </c>
      <c r="O49" s="77"/>
      <c r="P49" s="77"/>
      <c r="Q49" s="78"/>
      <c r="R49" s="78"/>
      <c r="S49" s="77"/>
      <c r="T49" s="83"/>
      <c r="U49" s="74">
        <v>641.17682994090922</v>
      </c>
      <c r="V49" s="74">
        <v>10.220705933542261</v>
      </c>
      <c r="W49" s="80"/>
      <c r="X49" s="80"/>
      <c r="Y49" s="74"/>
      <c r="Z49" s="79"/>
      <c r="AA49" s="73"/>
      <c r="AB49" s="74"/>
      <c r="AC49" s="74"/>
      <c r="AD49" s="74"/>
      <c r="AE49" s="77"/>
      <c r="AF49" s="77"/>
      <c r="AG49" s="78"/>
      <c r="AH49" s="78"/>
      <c r="AI49" s="78"/>
      <c r="AJ49" s="77"/>
      <c r="AK49" s="77"/>
      <c r="AL49" s="78"/>
      <c r="AM49" s="78"/>
      <c r="AN49" s="77"/>
      <c r="AO49" s="78"/>
      <c r="AP49" s="78"/>
    </row>
    <row r="50" spans="1:42">
      <c r="A50" s="73">
        <v>41.1</v>
      </c>
      <c r="B50" s="74">
        <v>199.67101652118836</v>
      </c>
      <c r="C50" s="74">
        <v>167.21284280105701</v>
      </c>
      <c r="D50" s="75">
        <f t="shared" ca="1" si="0"/>
        <v>0.83744173648413811</v>
      </c>
      <c r="E50" s="74">
        <v>64.81581616088701</v>
      </c>
      <c r="F50" s="76">
        <v>8.6304127971538241E-4</v>
      </c>
      <c r="G50" s="82">
        <v>1.3009345514961446</v>
      </c>
      <c r="H50" s="77">
        <v>2.6465356830123019</v>
      </c>
      <c r="I50" s="77">
        <v>3.2170320105165587E-2</v>
      </c>
      <c r="J50" s="78">
        <v>0.14057253662775301</v>
      </c>
      <c r="K50" s="78">
        <v>2.1370882754483773E-3</v>
      </c>
      <c r="L50" s="78"/>
      <c r="M50" s="78">
        <v>0.37293683996795396</v>
      </c>
      <c r="N50" s="78">
        <v>4.813250011817212E-3</v>
      </c>
      <c r="O50" s="77">
        <v>6.6414194239123869</v>
      </c>
      <c r="P50" s="77">
        <v>0.23307394840844284</v>
      </c>
      <c r="Q50" s="78">
        <v>0.12915890269602531</v>
      </c>
      <c r="R50" s="78">
        <v>4.2150448105954261E-3</v>
      </c>
      <c r="S50" s="77">
        <v>0.36776492655907506</v>
      </c>
      <c r="T50" s="83"/>
      <c r="U50" s="74">
        <v>2043.2046688008325</v>
      </c>
      <c r="V50" s="74">
        <v>22.599876582049919</v>
      </c>
      <c r="W50" s="80">
        <v>2086.5533447535149</v>
      </c>
      <c r="X50" s="80">
        <v>57.400011205603171</v>
      </c>
      <c r="Y50" s="74">
        <f ca="1">100*(1-U50/W50)</f>
        <v>2.0775254110650732</v>
      </c>
      <c r="Z50" s="79"/>
      <c r="AA50" s="73"/>
      <c r="AB50" s="74"/>
      <c r="AC50" s="74"/>
      <c r="AD50" s="74"/>
      <c r="AE50" s="77"/>
      <c r="AF50" s="77"/>
      <c r="AG50" s="78"/>
      <c r="AH50" s="78"/>
      <c r="AI50" s="78"/>
      <c r="AJ50" s="77"/>
      <c r="AK50" s="77"/>
      <c r="AL50" s="78"/>
      <c r="AM50" s="78"/>
      <c r="AN50" s="77"/>
      <c r="AO50" s="78"/>
      <c r="AP50" s="78"/>
    </row>
    <row r="51" spans="1:42">
      <c r="A51" s="73">
        <v>42.1</v>
      </c>
      <c r="B51" s="74">
        <v>1255.4279830230387</v>
      </c>
      <c r="C51" s="74">
        <v>536.08900679378246</v>
      </c>
      <c r="D51" s="75">
        <f t="shared" ca="1" si="0"/>
        <v>0.42701693290513865</v>
      </c>
      <c r="E51" s="74">
        <v>172.83397400338487</v>
      </c>
      <c r="F51" s="76">
        <v>3.2254550036855235E-5</v>
      </c>
      <c r="G51" s="82">
        <v>5.5294906464001314E-2</v>
      </c>
      <c r="H51" s="77">
        <v>6.2403134941164398</v>
      </c>
      <c r="I51" s="77">
        <v>6.4952525904671085E-2</v>
      </c>
      <c r="J51" s="78">
        <v>7.0722814392823019E-2</v>
      </c>
      <c r="K51" s="78">
        <v>3.0308280041764447E-4</v>
      </c>
      <c r="L51" s="78"/>
      <c r="M51" s="78">
        <v>0.16015975028781318</v>
      </c>
      <c r="N51" s="78">
        <v>1.6673118501674626E-3</v>
      </c>
      <c r="O51" s="77">
        <v>1.5515644860790114</v>
      </c>
      <c r="P51" s="77">
        <v>1.7888959830552855E-2</v>
      </c>
      <c r="Q51" s="78">
        <v>7.0261136871911933E-2</v>
      </c>
      <c r="R51" s="78">
        <v>3.481852226880724E-4</v>
      </c>
      <c r="S51" s="77">
        <v>0.90291775986007605</v>
      </c>
      <c r="T51" s="83"/>
      <c r="U51" s="74">
        <v>957.66453764179846</v>
      </c>
      <c r="V51" s="74">
        <v>9.2643989366595232</v>
      </c>
      <c r="W51" s="80">
        <v>935.99434603763393</v>
      </c>
      <c r="X51" s="80">
        <v>10.163431068679111</v>
      </c>
      <c r="Y51" s="74">
        <f ca="1">100*(1-U51/W51)</f>
        <v>-2.315205395834008</v>
      </c>
      <c r="Z51" s="79"/>
      <c r="AA51" s="73"/>
      <c r="AB51" s="74"/>
      <c r="AC51" s="74"/>
      <c r="AD51" s="74"/>
      <c r="AE51" s="77"/>
      <c r="AF51" s="77"/>
      <c r="AG51" s="78"/>
      <c r="AH51" s="78"/>
      <c r="AI51" s="78"/>
      <c r="AJ51" s="77"/>
      <c r="AK51" s="77"/>
      <c r="AL51" s="78"/>
      <c r="AM51" s="78"/>
      <c r="AN51" s="77"/>
      <c r="AO51" s="78"/>
      <c r="AP51" s="78"/>
    </row>
    <row r="52" spans="1:42">
      <c r="A52" s="73">
        <v>43.1</v>
      </c>
      <c r="B52" s="74">
        <v>303.2030001958156</v>
      </c>
      <c r="C52" s="74">
        <v>201.16368563017406</v>
      </c>
      <c r="D52" s="75">
        <f t="shared" ca="1" si="0"/>
        <v>0.66346205512563472</v>
      </c>
      <c r="E52" s="74">
        <v>59.926525066417341</v>
      </c>
      <c r="F52" s="76">
        <v>1.032119741249602E-5</v>
      </c>
      <c r="G52" s="82">
        <v>1.6991667501760059E-2</v>
      </c>
      <c r="H52" s="77">
        <v>4.3466844970491776</v>
      </c>
      <c r="I52" s="77">
        <v>5.0345509226022683E-2</v>
      </c>
      <c r="J52" s="78">
        <v>8.5232725714761509E-2</v>
      </c>
      <c r="K52" s="78">
        <v>5.9044954852487585E-4</v>
      </c>
      <c r="L52" s="78"/>
      <c r="M52" s="78">
        <v>0.23002131486739705</v>
      </c>
      <c r="N52" s="78">
        <v>2.6644892641408311E-3</v>
      </c>
      <c r="O52" s="77">
        <v>2.6985903200811969</v>
      </c>
      <c r="P52" s="77">
        <v>3.672364155744872E-2</v>
      </c>
      <c r="Q52" s="78">
        <v>8.5087860139461138E-2</v>
      </c>
      <c r="R52" s="78">
        <v>6.0770115483285562E-4</v>
      </c>
      <c r="S52" s="77">
        <v>0.85121077297467573</v>
      </c>
      <c r="T52" s="83"/>
      <c r="U52" s="74">
        <v>1334.6107873950905</v>
      </c>
      <c r="V52" s="74">
        <v>13.964311978034463</v>
      </c>
      <c r="W52" s="80">
        <v>1317.5417039991412</v>
      </c>
      <c r="X52" s="80">
        <v>13.845398640183303</v>
      </c>
      <c r="Y52" s="74">
        <f ca="1">100*(1-U52/W52)</f>
        <v>-1.2955250937514373</v>
      </c>
      <c r="Z52" s="79"/>
      <c r="AA52" s="73"/>
      <c r="AB52" s="74"/>
      <c r="AC52" s="74"/>
      <c r="AD52" s="74"/>
      <c r="AE52" s="77"/>
      <c r="AF52" s="77"/>
      <c r="AG52" s="78"/>
      <c r="AH52" s="78"/>
      <c r="AI52" s="78"/>
      <c r="AJ52" s="77"/>
      <c r="AK52" s="77"/>
      <c r="AL52" s="78"/>
      <c r="AM52" s="78"/>
      <c r="AN52" s="77"/>
      <c r="AO52" s="78"/>
      <c r="AP52" s="78"/>
    </row>
    <row r="53" spans="1:42">
      <c r="A53" s="73">
        <v>44.1</v>
      </c>
      <c r="B53" s="74">
        <v>219.70005622114965</v>
      </c>
      <c r="C53" s="74">
        <v>236.50888431718218</v>
      </c>
      <c r="D53" s="75">
        <f t="shared" ca="1" si="0"/>
        <v>1.0765080737126111</v>
      </c>
      <c r="E53" s="74">
        <v>5.9925523558319371</v>
      </c>
      <c r="F53" s="76">
        <v>2.0737806905069055E-4</v>
      </c>
      <c r="G53" s="82">
        <v>0.19481646333197045</v>
      </c>
      <c r="H53" s="77">
        <v>31.496482148529608</v>
      </c>
      <c r="I53" s="77">
        <v>0.48795777190123968</v>
      </c>
      <c r="J53" s="78">
        <v>5.168760820846708E-2</v>
      </c>
      <c r="K53" s="78">
        <v>1.6225910104459287E-3</v>
      </c>
      <c r="L53" s="78"/>
      <c r="M53" s="78">
        <v>3.1687724065821543E-2</v>
      </c>
      <c r="N53" s="78">
        <v>4.9780605451838422E-4</v>
      </c>
      <c r="O53" s="77"/>
      <c r="P53" s="77"/>
      <c r="Q53" s="78"/>
      <c r="R53" s="78"/>
      <c r="S53" s="77"/>
      <c r="T53" s="79"/>
      <c r="U53" s="74">
        <v>201.10251931931415</v>
      </c>
      <c r="V53" s="74">
        <v>3.1104993642275769</v>
      </c>
      <c r="W53" s="80"/>
      <c r="X53" s="80"/>
      <c r="Y53" s="74"/>
      <c r="Z53" s="79"/>
      <c r="AA53" s="73"/>
      <c r="AB53" s="74"/>
      <c r="AC53" s="74"/>
      <c r="AD53" s="74"/>
      <c r="AE53" s="85"/>
      <c r="AF53" s="85"/>
      <c r="AG53" s="86"/>
      <c r="AH53" s="86"/>
      <c r="AI53" s="78"/>
      <c r="AJ53" s="77"/>
      <c r="AK53" s="77"/>
      <c r="AL53" s="78"/>
      <c r="AM53" s="78"/>
      <c r="AN53" s="77"/>
      <c r="AO53" s="78"/>
      <c r="AP53" s="78"/>
    </row>
    <row r="54" spans="1:42">
      <c r="A54" s="73">
        <v>45.1</v>
      </c>
      <c r="B54" s="74">
        <v>213.14093511424966</v>
      </c>
      <c r="C54" s="74">
        <v>24.684272806958216</v>
      </c>
      <c r="D54" s="75">
        <f ca="1">C54/B54</f>
        <v>0.11581197574143483</v>
      </c>
      <c r="E54" s="74">
        <v>15.240403430543321</v>
      </c>
      <c r="F54" s="81" t="s">
        <v>25</v>
      </c>
      <c r="G54" s="82">
        <v>9.4189881481265836E-2</v>
      </c>
      <c r="H54" s="77">
        <v>12.014732955801026</v>
      </c>
      <c r="I54" s="77">
        <v>0.15570532515440857</v>
      </c>
      <c r="J54" s="78">
        <v>5.8374732427557655E-2</v>
      </c>
      <c r="K54" s="78">
        <v>9.6209674533273017E-4</v>
      </c>
      <c r="L54" s="78"/>
      <c r="M54" s="78">
        <v>8.3152751281318826E-2</v>
      </c>
      <c r="N54" s="78">
        <v>1.0996624800061754E-3</v>
      </c>
      <c r="O54" s="77"/>
      <c r="P54" s="77"/>
      <c r="Q54" s="78"/>
      <c r="R54" s="78"/>
      <c r="S54" s="77"/>
      <c r="T54" s="83"/>
      <c r="U54" s="74">
        <v>514.91379631967959</v>
      </c>
      <c r="V54" s="74">
        <v>6.5446722987700232</v>
      </c>
      <c r="W54" s="80"/>
      <c r="X54" s="80"/>
      <c r="Y54" s="74"/>
      <c r="Z54" s="79"/>
      <c r="AA54" s="73"/>
      <c r="AB54" s="74"/>
      <c r="AC54" s="74"/>
      <c r="AD54" s="74"/>
      <c r="AE54" s="77"/>
      <c r="AF54" s="77"/>
      <c r="AG54" s="78"/>
      <c r="AH54" s="78"/>
      <c r="AI54" s="78"/>
      <c r="AJ54" s="77"/>
      <c r="AK54" s="77"/>
      <c r="AL54" s="78"/>
      <c r="AM54" s="78"/>
      <c r="AN54" s="77"/>
      <c r="AO54" s="78"/>
      <c r="AP54" s="78"/>
    </row>
    <row r="55" spans="1:42">
      <c r="A55" s="73">
        <v>46.1</v>
      </c>
      <c r="B55" s="74">
        <v>118.47243886531193</v>
      </c>
      <c r="C55" s="74">
        <v>99.634265046210402</v>
      </c>
      <c r="D55" s="75">
        <f t="shared" ca="1" si="0"/>
        <v>0.84099108620091689</v>
      </c>
      <c r="E55" s="74">
        <v>3.3903061325114878</v>
      </c>
      <c r="F55" s="81" t="s">
        <v>25</v>
      </c>
      <c r="G55" s="82">
        <v>0.22799150355697906</v>
      </c>
      <c r="H55" s="77">
        <v>30.020791117701407</v>
      </c>
      <c r="I55" s="77">
        <v>0.49887616034026833</v>
      </c>
      <c r="J55" s="78">
        <v>5.2162695684214243E-2</v>
      </c>
      <c r="K55" s="78">
        <v>1.7878324767061338E-3</v>
      </c>
      <c r="L55" s="78"/>
      <c r="M55" s="78">
        <v>3.3234303554916522E-2</v>
      </c>
      <c r="N55" s="78">
        <v>5.6044315529793238E-4</v>
      </c>
      <c r="O55" s="77"/>
      <c r="P55" s="77"/>
      <c r="Q55" s="78"/>
      <c r="R55" s="78"/>
      <c r="S55" s="77"/>
      <c r="T55" s="79"/>
      <c r="U55" s="74">
        <v>210.7589554298948</v>
      </c>
      <c r="V55" s="74">
        <v>3.4966402994456116</v>
      </c>
      <c r="W55" s="80"/>
      <c r="X55" s="80"/>
      <c r="Y55" s="74"/>
      <c r="Z55" s="79"/>
      <c r="AA55" s="73"/>
      <c r="AB55" s="74"/>
      <c r="AC55" s="74"/>
      <c r="AD55" s="74"/>
      <c r="AE55" s="77"/>
      <c r="AF55" s="77"/>
      <c r="AG55" s="78"/>
      <c r="AH55" s="78"/>
      <c r="AI55" s="78"/>
      <c r="AJ55" s="77"/>
      <c r="AK55" s="77"/>
      <c r="AL55" s="78"/>
      <c r="AM55" s="78"/>
      <c r="AN55" s="77"/>
      <c r="AO55" s="77"/>
      <c r="AP55" s="77"/>
    </row>
    <row r="56" spans="1:42">
      <c r="A56" s="73">
        <v>47.1</v>
      </c>
      <c r="B56" s="74">
        <v>184.50566850221168</v>
      </c>
      <c r="C56" s="74">
        <v>150.53196838987765</v>
      </c>
      <c r="D56" s="75">
        <f t="shared" ca="1" si="0"/>
        <v>0.81586636124446887</v>
      </c>
      <c r="E56" s="74">
        <v>52.846641859683281</v>
      </c>
      <c r="F56" s="76">
        <v>3.3850389755236402E-5</v>
      </c>
      <c r="G56" s="82">
        <v>5.2325110427169239E-2</v>
      </c>
      <c r="H56" s="77">
        <v>2.9994113955455792</v>
      </c>
      <c r="I56" s="77">
        <v>3.6335572649978103E-2</v>
      </c>
      <c r="J56" s="78">
        <v>0.11557586985028113</v>
      </c>
      <c r="K56" s="78">
        <v>6.9324730998644756E-4</v>
      </c>
      <c r="L56" s="78"/>
      <c r="M56" s="78">
        <v>0.33322429540010734</v>
      </c>
      <c r="N56" s="78">
        <v>4.040713670359599E-3</v>
      </c>
      <c r="O56" s="77">
        <v>5.2891623131371013</v>
      </c>
      <c r="P56" s="77">
        <v>7.4597882887398284E-2</v>
      </c>
      <c r="Q56" s="78">
        <v>0.11511951778203242</v>
      </c>
      <c r="R56" s="78">
        <v>8.2916317204330403E-4</v>
      </c>
      <c r="S56" s="77">
        <v>0.85976905764254696</v>
      </c>
      <c r="T56" s="79"/>
      <c r="U56" s="74">
        <v>1853.9905924758859</v>
      </c>
      <c r="V56" s="74">
        <v>19.537683194289183</v>
      </c>
      <c r="W56" s="80">
        <v>1881.7557619546265</v>
      </c>
      <c r="X56" s="80">
        <v>12.974408901859743</v>
      </c>
      <c r="Y56" s="74">
        <f ca="1">100*(1-U56/W56)</f>
        <v>1.4754927307835231</v>
      </c>
      <c r="Z56" s="79"/>
      <c r="AA56" s="73"/>
      <c r="AB56" s="74"/>
      <c r="AC56" s="74"/>
      <c r="AD56" s="74"/>
      <c r="AE56" s="77"/>
      <c r="AF56" s="77"/>
      <c r="AG56" s="78"/>
      <c r="AH56" s="78"/>
      <c r="AI56" s="78"/>
      <c r="AJ56" s="77"/>
      <c r="AK56" s="77"/>
      <c r="AL56" s="78"/>
      <c r="AM56" s="78"/>
      <c r="AN56" s="77"/>
      <c r="AO56" s="78"/>
      <c r="AP56" s="78"/>
    </row>
    <row r="57" spans="1:42">
      <c r="A57" s="73">
        <v>48.1</v>
      </c>
      <c r="B57" s="74">
        <v>441.39935967343507</v>
      </c>
      <c r="C57" s="74">
        <v>135.15712088129644</v>
      </c>
      <c r="D57" s="75">
        <f t="shared" ca="1" si="0"/>
        <v>0.30620144302268831</v>
      </c>
      <c r="E57" s="74">
        <v>32.252427050400904</v>
      </c>
      <c r="F57" s="76">
        <v>4.7845328668387394E-5</v>
      </c>
      <c r="G57" s="82">
        <v>6.6756806295864557E-3</v>
      </c>
      <c r="H57" s="77">
        <v>11.757446635035004</v>
      </c>
      <c r="I57" s="77">
        <v>0.1329536110145064</v>
      </c>
      <c r="J57" s="78">
        <v>5.7959513556324803E-2</v>
      </c>
      <c r="K57" s="78">
        <v>5.993937036909544E-4</v>
      </c>
      <c r="L57" s="78"/>
      <c r="M57" s="78">
        <v>8.5046802612234629E-2</v>
      </c>
      <c r="N57" s="78">
        <v>9.7982004625757888E-4</v>
      </c>
      <c r="O57" s="77"/>
      <c r="P57" s="77"/>
      <c r="Q57" s="78"/>
      <c r="R57" s="78"/>
      <c r="S57" s="77"/>
      <c r="T57" s="79"/>
      <c r="U57" s="74">
        <v>526.17645195959881</v>
      </c>
      <c r="V57" s="74">
        <v>5.8212473663857134</v>
      </c>
      <c r="W57" s="80"/>
      <c r="X57" s="80"/>
      <c r="Y57" s="74"/>
      <c r="Z57" s="79"/>
      <c r="AA57" s="73"/>
      <c r="AB57" s="74"/>
      <c r="AC57" s="74"/>
      <c r="AD57" s="74"/>
      <c r="AE57" s="77"/>
      <c r="AF57" s="77"/>
      <c r="AG57" s="78"/>
      <c r="AH57" s="78"/>
      <c r="AI57" s="78"/>
      <c r="AJ57" s="77"/>
      <c r="AK57" s="77"/>
      <c r="AL57" s="78"/>
      <c r="AM57" s="78"/>
      <c r="AN57" s="77"/>
      <c r="AO57" s="78"/>
      <c r="AP57" s="78"/>
    </row>
    <row r="58" spans="1:42">
      <c r="A58" s="73">
        <v>49.1</v>
      </c>
      <c r="B58" s="74">
        <v>267.59807757573128</v>
      </c>
      <c r="C58" s="74">
        <v>204.30655536200888</v>
      </c>
      <c r="D58" s="75">
        <f t="shared" ca="1" si="0"/>
        <v>0.76348289648751055</v>
      </c>
      <c r="E58" s="74">
        <v>19.455858994938026</v>
      </c>
      <c r="F58" s="76">
        <v>5.9325158926388805E-5</v>
      </c>
      <c r="G58" s="75" t="s">
        <v>24</v>
      </c>
      <c r="H58" s="77">
        <v>11.816158233112391</v>
      </c>
      <c r="I58" s="77">
        <v>0.14213100771389092</v>
      </c>
      <c r="J58" s="78">
        <v>5.7859209775974335E-2</v>
      </c>
      <c r="K58" s="78">
        <v>7.7762564494086286E-4</v>
      </c>
      <c r="L58" s="78"/>
      <c r="M58" s="78">
        <v>8.4627823309501693E-2</v>
      </c>
      <c r="N58" s="78">
        <v>1.0380803788882756E-3</v>
      </c>
      <c r="O58" s="77"/>
      <c r="P58" s="77"/>
      <c r="Q58" s="78"/>
      <c r="R58" s="78"/>
      <c r="S58" s="77"/>
      <c r="T58" s="83"/>
      <c r="U58" s="74">
        <v>523.68675685006315</v>
      </c>
      <c r="V58" s="74">
        <v>6.1697625054628507</v>
      </c>
      <c r="W58" s="80"/>
      <c r="X58" s="80"/>
      <c r="Y58" s="74"/>
      <c r="Z58" s="79"/>
      <c r="AA58" s="73"/>
      <c r="AB58" s="74"/>
      <c r="AC58" s="74"/>
      <c r="AD58" s="74"/>
      <c r="AE58" s="77"/>
      <c r="AF58" s="77"/>
      <c r="AG58" s="78"/>
      <c r="AH58" s="78"/>
      <c r="AI58" s="78"/>
      <c r="AJ58" s="77"/>
      <c r="AK58" s="77"/>
      <c r="AL58" s="78"/>
      <c r="AM58" s="78"/>
      <c r="AN58" s="77"/>
      <c r="AO58" s="78"/>
      <c r="AP58" s="78"/>
    </row>
    <row r="59" spans="1:42">
      <c r="A59" s="73">
        <v>50.1</v>
      </c>
      <c r="B59" s="74">
        <v>516.75200829627386</v>
      </c>
      <c r="C59" s="74">
        <v>658.39258875721714</v>
      </c>
      <c r="D59" s="75">
        <f t="shared" ca="1" si="0"/>
        <v>1.2740977842116779</v>
      </c>
      <c r="E59" s="74">
        <v>13.490785513778762</v>
      </c>
      <c r="F59" s="76">
        <v>2.324697698486672E-4</v>
      </c>
      <c r="G59" s="82">
        <v>2.4663557976045691E-2</v>
      </c>
      <c r="H59" s="77">
        <v>32.90702753178536</v>
      </c>
      <c r="I59" s="77">
        <v>0.38902222745807491</v>
      </c>
      <c r="J59" s="78">
        <v>5.0152607169122586E-2</v>
      </c>
      <c r="K59" s="78">
        <v>8.4142073099356782E-4</v>
      </c>
      <c r="L59" s="78"/>
      <c r="M59" s="78">
        <v>3.0381150757374353E-2</v>
      </c>
      <c r="N59" s="78">
        <v>3.6244113120318408E-4</v>
      </c>
      <c r="O59" s="77"/>
      <c r="P59" s="77"/>
      <c r="Q59" s="78"/>
      <c r="R59" s="78"/>
      <c r="S59" s="77"/>
      <c r="T59" s="83"/>
      <c r="U59" s="74">
        <v>192.93333163062366</v>
      </c>
      <c r="V59" s="74">
        <v>2.2675547263760061</v>
      </c>
      <c r="W59" s="80"/>
      <c r="X59" s="80"/>
      <c r="Y59" s="74"/>
      <c r="Z59" s="79"/>
      <c r="AA59" s="73"/>
      <c r="AB59" s="74"/>
      <c r="AC59" s="74"/>
      <c r="AD59" s="74"/>
      <c r="AE59" s="77"/>
      <c r="AF59" s="77"/>
      <c r="AG59" s="78"/>
      <c r="AH59" s="78"/>
      <c r="AI59" s="78"/>
      <c r="AJ59" s="77"/>
      <c r="AK59" s="77"/>
      <c r="AL59" s="78"/>
      <c r="AM59" s="78"/>
      <c r="AN59" s="77"/>
      <c r="AO59" s="78"/>
      <c r="AP59" s="78"/>
    </row>
    <row r="60" spans="1:42">
      <c r="A60" s="73">
        <v>51.1</v>
      </c>
      <c r="B60" s="74">
        <v>137.66481355171911</v>
      </c>
      <c r="C60" s="74">
        <v>64.257576710913455</v>
      </c>
      <c r="D60" s="75">
        <f t="shared" ca="1" si="0"/>
        <v>0.46676834154700403</v>
      </c>
      <c r="E60" s="74">
        <v>20.488083094943022</v>
      </c>
      <c r="F60" s="76">
        <v>3.0787474184199756E-6</v>
      </c>
      <c r="G60" s="82">
        <v>5.2388213622222004E-3</v>
      </c>
      <c r="H60" s="77">
        <v>5.7725186282299576</v>
      </c>
      <c r="I60" s="77">
        <v>7.4538410670324629E-2</v>
      </c>
      <c r="J60" s="78">
        <v>7.2843713145341646E-2</v>
      </c>
      <c r="K60" s="78">
        <v>8.3229445565546998E-4</v>
      </c>
      <c r="L60" s="78"/>
      <c r="M60" s="78">
        <v>0.17322553224795645</v>
      </c>
      <c r="N60" s="78">
        <v>2.2368135621629258E-3</v>
      </c>
      <c r="O60" s="77">
        <v>1.738774719080409</v>
      </c>
      <c r="P60" s="77">
        <v>3.0006390978149527E-2</v>
      </c>
      <c r="Q60" s="78">
        <v>7.2799791920291942E-2</v>
      </c>
      <c r="R60" s="78">
        <v>8.3346273828349801E-4</v>
      </c>
      <c r="S60" s="77">
        <v>0.74825122453865489</v>
      </c>
      <c r="T60" s="83"/>
      <c r="U60" s="74">
        <v>1029.8586352683803</v>
      </c>
      <c r="V60" s="74">
        <v>12.290413286725396</v>
      </c>
      <c r="W60" s="80">
        <v>1008.3848317101005</v>
      </c>
      <c r="X60" s="80">
        <v>23.220750465685366</v>
      </c>
      <c r="Y60" s="74">
        <f ca="1">100*(1-U60/W60)</f>
        <v>-2.1295246500151022</v>
      </c>
      <c r="Z60" s="79"/>
      <c r="AA60" s="73"/>
      <c r="AB60" s="74"/>
      <c r="AC60" s="74"/>
      <c r="AD60" s="74"/>
      <c r="AE60" s="77"/>
      <c r="AF60" s="77"/>
      <c r="AG60" s="78"/>
      <c r="AH60" s="78"/>
      <c r="AI60" s="78"/>
      <c r="AJ60" s="77"/>
      <c r="AK60" s="77"/>
      <c r="AL60" s="78"/>
      <c r="AM60" s="78"/>
      <c r="AN60" s="77"/>
      <c r="AO60" s="78"/>
      <c r="AP60" s="78"/>
    </row>
    <row r="61" spans="1:42">
      <c r="A61" s="73">
        <v>52.1</v>
      </c>
      <c r="B61" s="74">
        <v>279.56569842234046</v>
      </c>
      <c r="C61" s="74">
        <v>559.6586627183832</v>
      </c>
      <c r="D61" s="75">
        <f t="shared" ca="1" si="0"/>
        <v>2.0018860177649755</v>
      </c>
      <c r="E61" s="74">
        <v>7.4769652042688275</v>
      </c>
      <c r="F61" s="76">
        <v>4.0226626985144742E-5</v>
      </c>
      <c r="G61" s="82">
        <v>0.38749757047037425</v>
      </c>
      <c r="H61" s="77">
        <v>32.121975287180618</v>
      </c>
      <c r="I61" s="77">
        <v>0.41881817795961235</v>
      </c>
      <c r="J61" s="78">
        <v>5.3134506110555105E-2</v>
      </c>
      <c r="K61" s="78">
        <v>1.1621227229601959E-3</v>
      </c>
      <c r="L61" s="78"/>
      <c r="M61" s="78">
        <v>3.1010702654168165E-2</v>
      </c>
      <c r="N61" s="78">
        <v>4.0900497447220017E-4</v>
      </c>
      <c r="O61" s="77"/>
      <c r="P61" s="77"/>
      <c r="Q61" s="78"/>
      <c r="R61" s="78"/>
      <c r="S61" s="77"/>
      <c r="T61" s="83"/>
      <c r="U61" s="74">
        <v>196.87081920274682</v>
      </c>
      <c r="V61" s="74">
        <v>2.5573114432314683</v>
      </c>
      <c r="W61" s="80"/>
      <c r="X61" s="80"/>
      <c r="Y61" s="74"/>
      <c r="Z61" s="79"/>
      <c r="AA61" s="73"/>
      <c r="AB61" s="74"/>
      <c r="AC61" s="74"/>
      <c r="AD61" s="74"/>
      <c r="AE61" s="77"/>
      <c r="AF61" s="77"/>
      <c r="AG61" s="78"/>
      <c r="AH61" s="78"/>
      <c r="AI61" s="78"/>
      <c r="AJ61" s="77"/>
      <c r="AK61" s="77"/>
      <c r="AL61" s="78"/>
      <c r="AM61" s="78"/>
      <c r="AN61" s="77"/>
      <c r="AO61" s="78"/>
      <c r="AP61" s="78"/>
    </row>
    <row r="62" spans="1:42">
      <c r="A62" s="73">
        <v>53.1</v>
      </c>
      <c r="B62" s="74">
        <v>323.83876271219322</v>
      </c>
      <c r="C62" s="74">
        <v>100.83748902370742</v>
      </c>
      <c r="D62" s="75">
        <f t="shared" ca="1" si="0"/>
        <v>0.31138177585406973</v>
      </c>
      <c r="E62" s="74">
        <v>26.094617187805614</v>
      </c>
      <c r="F62" s="76">
        <v>4.2661904849379842E-5</v>
      </c>
      <c r="G62" s="75" t="s">
        <v>24</v>
      </c>
      <c r="H62" s="77">
        <v>10.661581238909941</v>
      </c>
      <c r="I62" s="77">
        <v>0.12370391139224382</v>
      </c>
      <c r="J62" s="78">
        <v>5.9080651147765451E-2</v>
      </c>
      <c r="K62" s="78">
        <v>6.7279003380778333E-4</v>
      </c>
      <c r="L62" s="78"/>
      <c r="M62" s="78">
        <v>9.3819801185714757E-2</v>
      </c>
      <c r="N62" s="78">
        <v>1.1118661948901084E-3</v>
      </c>
      <c r="O62" s="77"/>
      <c r="P62" s="77"/>
      <c r="Q62" s="78"/>
      <c r="R62" s="78"/>
      <c r="S62" s="77"/>
      <c r="T62" s="83"/>
      <c r="U62" s="74">
        <v>578.08847626320699</v>
      </c>
      <c r="V62" s="74">
        <v>6.5527703919602622</v>
      </c>
      <c r="W62" s="80"/>
      <c r="X62" s="80"/>
      <c r="Y62" s="74"/>
      <c r="Z62" s="79"/>
      <c r="AA62" s="73"/>
      <c r="AB62" s="74"/>
      <c r="AC62" s="74"/>
      <c r="AD62" s="74"/>
      <c r="AE62" s="77"/>
      <c r="AF62" s="77"/>
      <c r="AG62" s="78"/>
      <c r="AH62" s="78"/>
      <c r="AI62" s="78"/>
      <c r="AJ62" s="77"/>
      <c r="AK62" s="77"/>
      <c r="AL62" s="78"/>
      <c r="AM62" s="78"/>
      <c r="AN62" s="77"/>
      <c r="AO62" s="78"/>
      <c r="AP62" s="78"/>
    </row>
    <row r="63" spans="1:42">
      <c r="A63" s="73">
        <v>54.1</v>
      </c>
      <c r="B63" s="74">
        <v>271.3267760634381</v>
      </c>
      <c r="C63" s="74">
        <v>177.98306782676323</v>
      </c>
      <c r="D63" s="75">
        <f t="shared" ca="1" si="0"/>
        <v>0.65597310523141861</v>
      </c>
      <c r="E63" s="74">
        <v>6.8223689608012563</v>
      </c>
      <c r="F63" s="76">
        <v>6.3916418213786182E-5</v>
      </c>
      <c r="G63" s="82">
        <v>0.33696056762900772</v>
      </c>
      <c r="H63" s="77">
        <v>34.166553385691337</v>
      </c>
      <c r="I63" s="77">
        <v>0.44602095128489883</v>
      </c>
      <c r="J63" s="78">
        <v>5.2481964740470718E-2</v>
      </c>
      <c r="K63" s="78">
        <v>1.1801011384072427E-3</v>
      </c>
      <c r="L63" s="78"/>
      <c r="M63" s="78">
        <v>2.9169766791317331E-2</v>
      </c>
      <c r="N63" s="78">
        <v>3.8513387745057711E-4</v>
      </c>
      <c r="O63" s="77"/>
      <c r="P63" s="77"/>
      <c r="Q63" s="78"/>
      <c r="R63" s="78"/>
      <c r="S63" s="77"/>
      <c r="T63" s="83"/>
      <c r="U63" s="74">
        <v>185.35004382476183</v>
      </c>
      <c r="V63" s="74">
        <v>2.4123643831370889</v>
      </c>
      <c r="W63" s="80"/>
      <c r="X63" s="80"/>
      <c r="Y63" s="74"/>
      <c r="Z63" s="79"/>
      <c r="AA63" s="73"/>
      <c r="AB63" s="74"/>
      <c r="AC63" s="74"/>
      <c r="AD63" s="74"/>
      <c r="AE63" s="77"/>
      <c r="AF63" s="77"/>
      <c r="AG63" s="78"/>
      <c r="AH63" s="78"/>
      <c r="AI63" s="78"/>
      <c r="AJ63" s="77"/>
      <c r="AK63" s="77"/>
      <c r="AL63" s="78"/>
      <c r="AM63" s="78"/>
      <c r="AN63" s="77"/>
      <c r="AO63" s="78"/>
      <c r="AP63" s="78"/>
    </row>
    <row r="64" spans="1:42">
      <c r="A64" s="73">
        <v>55.1</v>
      </c>
      <c r="B64" s="74">
        <v>326.01719160025078</v>
      </c>
      <c r="C64" s="74">
        <v>123.0450704183714</v>
      </c>
      <c r="D64" s="75">
        <f t="shared" ca="1" si="0"/>
        <v>0.37741896313628864</v>
      </c>
      <c r="E64" s="74">
        <v>48.826026517061742</v>
      </c>
      <c r="F64" s="76">
        <v>3.8538603982475967E-5</v>
      </c>
      <c r="G64" s="82">
        <v>6.5540270164873154E-2</v>
      </c>
      <c r="H64" s="77">
        <v>5.736312972465698</v>
      </c>
      <c r="I64" s="77">
        <v>6.50983792396055E-2</v>
      </c>
      <c r="J64" s="78">
        <v>7.4033336116684972E-2</v>
      </c>
      <c r="K64" s="78">
        <v>5.7738032241993933E-4</v>
      </c>
      <c r="L64" s="78"/>
      <c r="M64" s="78">
        <v>0.17421375055636001</v>
      </c>
      <c r="N64" s="78">
        <v>1.978905954619475E-3</v>
      </c>
      <c r="O64" s="77">
        <v>1.7651293804817301</v>
      </c>
      <c r="P64" s="77">
        <v>2.6536436320642478E-2</v>
      </c>
      <c r="Q64" s="78">
        <v>7.3484008465207917E-2</v>
      </c>
      <c r="R64" s="78">
        <v>7.2367340297445619E-4</v>
      </c>
      <c r="S64" s="77">
        <v>0.75557341572973169</v>
      </c>
      <c r="T64" s="83"/>
      <c r="U64" s="74">
        <v>1035.2862217804659</v>
      </c>
      <c r="V64" s="74">
        <v>10.864161150283671</v>
      </c>
      <c r="W64" s="80">
        <v>1027.3311918103341</v>
      </c>
      <c r="X64" s="80">
        <v>19.916885762247698</v>
      </c>
      <c r="Y64" s="74">
        <f ca="1">100*(1-U64/W64)</f>
        <v>-0.77433937892157356</v>
      </c>
      <c r="Z64" s="79"/>
      <c r="AA64" s="73"/>
      <c r="AB64" s="74"/>
      <c r="AC64" s="74"/>
      <c r="AD64" s="74"/>
      <c r="AE64" s="77"/>
      <c r="AF64" s="77"/>
      <c r="AG64" s="78"/>
      <c r="AH64" s="78"/>
      <c r="AI64" s="78"/>
      <c r="AJ64" s="77"/>
      <c r="AK64" s="77"/>
      <c r="AL64" s="78"/>
      <c r="AM64" s="78"/>
      <c r="AN64" s="77"/>
      <c r="AO64" s="77"/>
      <c r="AP64" s="77"/>
    </row>
    <row r="65" spans="1:42">
      <c r="A65" s="73">
        <v>56.1</v>
      </c>
      <c r="B65" s="74">
        <v>509.97986231600487</v>
      </c>
      <c r="C65" s="74">
        <v>390.14472014673623</v>
      </c>
      <c r="D65" s="75">
        <f t="shared" ca="1" si="0"/>
        <v>0.76501985465650846</v>
      </c>
      <c r="E65" s="74">
        <v>13.183718871277584</v>
      </c>
      <c r="F65" s="76">
        <v>2.4153262697241648E-4</v>
      </c>
      <c r="G65" s="82">
        <v>0.1077743643045137</v>
      </c>
      <c r="H65" s="77">
        <v>33.232178567626178</v>
      </c>
      <c r="I65" s="77">
        <v>0.39214369585174824</v>
      </c>
      <c r="J65" s="78">
        <v>5.0772682200969692E-2</v>
      </c>
      <c r="K65" s="78">
        <v>8.5253534072808666E-4</v>
      </c>
      <c r="L65" s="78"/>
      <c r="M65" s="78">
        <v>3.0058885676850444E-2</v>
      </c>
      <c r="N65" s="78">
        <v>3.5796231856317321E-4</v>
      </c>
      <c r="O65" s="77"/>
      <c r="P65" s="77"/>
      <c r="Q65" s="78"/>
      <c r="R65" s="78"/>
      <c r="S65" s="77"/>
      <c r="T65" s="83"/>
      <c r="U65" s="74">
        <v>190.91681655064747</v>
      </c>
      <c r="V65" s="74">
        <v>2.2402344168224362</v>
      </c>
      <c r="W65" s="80"/>
      <c r="X65" s="80"/>
      <c r="Y65" s="74"/>
      <c r="Z65" s="79"/>
      <c r="AA65" s="73"/>
      <c r="AB65" s="74"/>
      <c r="AC65" s="74"/>
      <c r="AD65" s="74"/>
      <c r="AE65" s="77"/>
      <c r="AF65" s="77"/>
      <c r="AG65" s="78"/>
      <c r="AH65" s="78"/>
      <c r="AI65" s="78"/>
      <c r="AJ65" s="77"/>
      <c r="AK65" s="77"/>
      <c r="AL65" s="78"/>
      <c r="AM65" s="78"/>
      <c r="AN65" s="77"/>
      <c r="AO65" s="78"/>
      <c r="AP65" s="78"/>
    </row>
    <row r="66" spans="1:42">
      <c r="A66" s="73">
        <v>57.1</v>
      </c>
      <c r="B66" s="74">
        <v>516.09302665423979</v>
      </c>
      <c r="C66" s="74">
        <v>85.313772655621065</v>
      </c>
      <c r="D66" s="75">
        <f t="shared" ca="1" si="0"/>
        <v>0.16530696647598309</v>
      </c>
      <c r="E66" s="74">
        <v>36.235232115054281</v>
      </c>
      <c r="F66" s="81" t="s">
        <v>25</v>
      </c>
      <c r="G66" s="82">
        <v>0.19815287058990716</v>
      </c>
      <c r="H66" s="77">
        <v>12.23603364236358</v>
      </c>
      <c r="I66" s="77">
        <v>0.13664918590519715</v>
      </c>
      <c r="J66" s="78">
        <v>5.8971855690426414E-2</v>
      </c>
      <c r="K66" s="78">
        <v>5.7854678009504389E-4</v>
      </c>
      <c r="L66" s="78"/>
      <c r="M66" s="78">
        <v>8.1563887487098974E-2</v>
      </c>
      <c r="N66" s="78">
        <v>9.2720652797114334E-4</v>
      </c>
      <c r="O66" s="77"/>
      <c r="P66" s="77"/>
      <c r="Q66" s="78"/>
      <c r="R66" s="78"/>
      <c r="S66" s="77"/>
      <c r="T66" s="83"/>
      <c r="U66" s="74">
        <v>505.45068622723011</v>
      </c>
      <c r="V66" s="74">
        <v>5.5264024444700786</v>
      </c>
      <c r="W66" s="80"/>
      <c r="X66" s="80"/>
      <c r="Y66" s="74"/>
      <c r="Z66" s="79"/>
      <c r="AA66" s="73"/>
      <c r="AB66" s="74"/>
      <c r="AC66" s="74"/>
      <c r="AD66" s="74"/>
      <c r="AE66" s="77"/>
      <c r="AF66" s="77"/>
      <c r="AG66" s="78"/>
      <c r="AH66" s="78"/>
      <c r="AI66" s="78"/>
      <c r="AJ66" s="77"/>
      <c r="AK66" s="77"/>
      <c r="AL66" s="78"/>
      <c r="AM66" s="78"/>
      <c r="AN66" s="77"/>
      <c r="AO66" s="78"/>
      <c r="AP66" s="78"/>
    </row>
    <row r="67" spans="1:42">
      <c r="A67" s="73">
        <v>58.1</v>
      </c>
      <c r="B67" s="74">
        <v>445.97012862529243</v>
      </c>
      <c r="C67" s="74">
        <v>480.40065067602757</v>
      </c>
      <c r="D67" s="75">
        <f t="shared" ca="1" si="0"/>
        <v>1.07720365073972</v>
      </c>
      <c r="E67" s="74">
        <v>14.045721763066112</v>
      </c>
      <c r="F67" s="81" t="s">
        <v>25</v>
      </c>
      <c r="G67" s="82">
        <v>0.22750374223565739</v>
      </c>
      <c r="H67" s="77">
        <v>27.277554259223248</v>
      </c>
      <c r="I67" s="77">
        <v>0.32717897498097648</v>
      </c>
      <c r="J67" s="78">
        <v>5.2616091214874643E-2</v>
      </c>
      <c r="K67" s="78">
        <v>8.8433683415134413E-4</v>
      </c>
      <c r="L67" s="78"/>
      <c r="M67" s="78">
        <v>3.6576774922564281E-2</v>
      </c>
      <c r="N67" s="78">
        <v>4.4336119794602711E-4</v>
      </c>
      <c r="O67" s="77"/>
      <c r="P67" s="77"/>
      <c r="Q67" s="78"/>
      <c r="R67" s="78"/>
      <c r="S67" s="77"/>
      <c r="T67" s="83"/>
      <c r="U67" s="74">
        <v>231.57918755815263</v>
      </c>
      <c r="V67" s="74">
        <v>2.7572390037878183</v>
      </c>
      <c r="W67" s="80"/>
      <c r="X67" s="80"/>
      <c r="Y67" s="74"/>
      <c r="Z67" s="79"/>
      <c r="AA67" s="73"/>
      <c r="AB67" s="80"/>
      <c r="AC67" s="80"/>
      <c r="AD67" s="74"/>
      <c r="AE67" s="77"/>
      <c r="AF67" s="77"/>
      <c r="AG67" s="78"/>
      <c r="AH67" s="78"/>
      <c r="AI67" s="78"/>
      <c r="AJ67" s="77"/>
      <c r="AK67" s="77"/>
      <c r="AL67" s="78"/>
      <c r="AM67" s="78"/>
      <c r="AN67" s="77"/>
      <c r="AO67" s="78"/>
      <c r="AP67" s="78"/>
    </row>
    <row r="68" spans="1:42">
      <c r="A68" s="73">
        <v>59.1</v>
      </c>
      <c r="B68" s="74">
        <v>176.68416002693962</v>
      </c>
      <c r="C68" s="74">
        <v>140.32665227629201</v>
      </c>
      <c r="D68" s="75">
        <f t="shared" ca="1" si="0"/>
        <v>0.79422316213799771</v>
      </c>
      <c r="E68" s="74">
        <v>13.814601701644204</v>
      </c>
      <c r="F68" s="76">
        <v>2.6950604978284355E-5</v>
      </c>
      <c r="G68" s="82">
        <v>7.2751745367927168E-2</v>
      </c>
      <c r="H68" s="77">
        <v>10.987603201117116</v>
      </c>
      <c r="I68" s="77">
        <v>0.14516665311021074</v>
      </c>
      <c r="J68" s="78">
        <v>5.9431738279920425E-2</v>
      </c>
      <c r="K68" s="78">
        <v>9.8572172529015883E-4</v>
      </c>
      <c r="L68" s="78"/>
      <c r="M68" s="78">
        <v>9.0945446814526765E-2</v>
      </c>
      <c r="N68" s="78">
        <v>1.2284442623508027E-3</v>
      </c>
      <c r="O68" s="77"/>
      <c r="P68" s="77"/>
      <c r="Q68" s="78"/>
      <c r="R68" s="78"/>
      <c r="S68" s="77"/>
      <c r="T68" s="83"/>
      <c r="U68" s="74">
        <v>561.12620584027218</v>
      </c>
      <c r="V68" s="74">
        <v>7.2588968934004621</v>
      </c>
      <c r="W68" s="80"/>
      <c r="X68" s="80"/>
      <c r="Y68" s="74"/>
      <c r="Z68" s="79"/>
      <c r="AA68" s="73"/>
      <c r="AB68" s="74"/>
      <c r="AC68" s="74"/>
      <c r="AD68" s="74"/>
      <c r="AE68" s="77"/>
      <c r="AF68" s="77"/>
      <c r="AG68" s="78"/>
      <c r="AH68" s="78"/>
      <c r="AI68" s="78"/>
      <c r="AJ68" s="77"/>
      <c r="AK68" s="77"/>
      <c r="AL68" s="78"/>
      <c r="AM68" s="78"/>
      <c r="AN68" s="77"/>
      <c r="AO68" s="78"/>
      <c r="AP68" s="78"/>
    </row>
    <row r="69" spans="1:42">
      <c r="A69" s="73">
        <v>60.1</v>
      </c>
      <c r="B69" s="74">
        <v>1096.5837585902725</v>
      </c>
      <c r="C69" s="74">
        <v>662.87929657846121</v>
      </c>
      <c r="D69" s="75">
        <f t="shared" ca="1" si="0"/>
        <v>0.60449490646353754</v>
      </c>
      <c r="E69" s="74">
        <v>75.729203618835896</v>
      </c>
      <c r="F69" s="81" t="s">
        <v>25</v>
      </c>
      <c r="G69" s="75" t="s">
        <v>24</v>
      </c>
      <c r="H69" s="77">
        <v>12.440050363484657</v>
      </c>
      <c r="I69" s="77">
        <v>0.13281943152659217</v>
      </c>
      <c r="J69" s="78">
        <v>5.6312916482256968E-2</v>
      </c>
      <c r="K69" s="78">
        <v>4.3759552164761691E-4</v>
      </c>
      <c r="L69" s="78"/>
      <c r="M69" s="78">
        <v>8.0472497494592288E-2</v>
      </c>
      <c r="N69" s="78">
        <v>8.73683721817454E-4</v>
      </c>
      <c r="O69" s="77"/>
      <c r="P69" s="77"/>
      <c r="Q69" s="78"/>
      <c r="R69" s="78"/>
      <c r="S69" s="77"/>
      <c r="T69" s="83"/>
      <c r="U69" s="74">
        <v>498.94242154456128</v>
      </c>
      <c r="V69" s="74">
        <v>5.2126520092492417</v>
      </c>
      <c r="W69" s="80"/>
      <c r="X69" s="80"/>
      <c r="Y69" s="74"/>
      <c r="Z69" s="79"/>
      <c r="AA69" s="73"/>
      <c r="AB69" s="80"/>
      <c r="AC69" s="80"/>
      <c r="AD69" s="74"/>
      <c r="AE69" s="77"/>
      <c r="AF69" s="77"/>
      <c r="AG69" s="78"/>
      <c r="AH69" s="78"/>
      <c r="AI69" s="78"/>
      <c r="AJ69" s="77"/>
      <c r="AK69" s="77"/>
      <c r="AL69" s="78"/>
      <c r="AM69" s="78"/>
      <c r="AN69" s="77"/>
      <c r="AO69" s="78"/>
      <c r="AP69" s="78"/>
    </row>
    <row r="70" spans="1:42">
      <c r="A70" s="73">
        <v>61.1</v>
      </c>
      <c r="B70" s="74">
        <v>698.72313072144379</v>
      </c>
      <c r="C70" s="74">
        <v>263.2379214270091</v>
      </c>
      <c r="D70" s="75">
        <f t="shared" ca="1" si="0"/>
        <v>0.37674138704297849</v>
      </c>
      <c r="E70" s="74">
        <v>50.132829327651663</v>
      </c>
      <c r="F70" s="81" t="s">
        <v>25</v>
      </c>
      <c r="G70" s="82">
        <v>6.5532665732170869E-3</v>
      </c>
      <c r="H70" s="77">
        <v>11.973651789720572</v>
      </c>
      <c r="I70" s="77">
        <v>0.13067172298560595</v>
      </c>
      <c r="J70" s="78">
        <v>5.7718037803243694E-2</v>
      </c>
      <c r="K70" s="78">
        <v>5.0813623440990714E-4</v>
      </c>
      <c r="L70" s="78"/>
      <c r="M70" s="78">
        <v>8.3511236579697057E-2</v>
      </c>
      <c r="N70" s="78">
        <v>9.2775796115535461E-4</v>
      </c>
      <c r="O70" s="77"/>
      <c r="P70" s="77"/>
      <c r="Q70" s="78"/>
      <c r="R70" s="78"/>
      <c r="S70" s="77"/>
      <c r="T70" s="83"/>
      <c r="U70" s="74">
        <v>517.04697871028498</v>
      </c>
      <c r="V70" s="74">
        <v>5.5197508585491653</v>
      </c>
      <c r="W70" s="80"/>
      <c r="X70" s="80"/>
      <c r="Y70" s="74"/>
      <c r="Z70" s="79"/>
      <c r="AA70" s="73"/>
      <c r="AB70" s="74"/>
      <c r="AC70" s="74"/>
      <c r="AD70" s="74"/>
      <c r="AE70" s="77"/>
      <c r="AF70" s="77"/>
      <c r="AG70" s="78"/>
      <c r="AH70" s="78"/>
      <c r="AI70" s="78"/>
      <c r="AJ70" s="77"/>
      <c r="AK70" s="77"/>
      <c r="AL70" s="78"/>
      <c r="AM70" s="78"/>
      <c r="AN70" s="77"/>
      <c r="AO70" s="78"/>
      <c r="AP70" s="78"/>
    </row>
    <row r="71" spans="1:42">
      <c r="A71" s="73">
        <v>62.1</v>
      </c>
      <c r="B71" s="74">
        <v>876.7876996650333</v>
      </c>
      <c r="C71" s="74">
        <v>30.662522697839645</v>
      </c>
      <c r="D71" s="75">
        <f t="shared" ca="1" si="0"/>
        <v>3.4971433460521756E-2</v>
      </c>
      <c r="E71" s="74">
        <v>81.259971669048298</v>
      </c>
      <c r="F71" s="81" t="s">
        <v>25</v>
      </c>
      <c r="G71" s="82">
        <v>0.12951858674572492</v>
      </c>
      <c r="H71" s="77">
        <v>9.2696108220419227</v>
      </c>
      <c r="I71" s="77">
        <v>9.8829754847149259E-2</v>
      </c>
      <c r="J71" s="78">
        <v>6.2643634668115233E-2</v>
      </c>
      <c r="K71" s="78">
        <v>4.5427825176415555E-4</v>
      </c>
      <c r="L71" s="78"/>
      <c r="M71" s="78">
        <v>0.10773967033845189</v>
      </c>
      <c r="N71" s="78">
        <v>1.1760743568116022E-3</v>
      </c>
      <c r="O71" s="77"/>
      <c r="P71" s="77"/>
      <c r="Q71" s="78"/>
      <c r="R71" s="78"/>
      <c r="S71" s="77"/>
      <c r="T71" s="83"/>
      <c r="U71" s="74">
        <v>659.60745302664964</v>
      </c>
      <c r="V71" s="74">
        <v>6.8440831505575934</v>
      </c>
      <c r="W71" s="80"/>
      <c r="X71" s="80"/>
      <c r="Y71" s="74"/>
      <c r="Z71" s="79"/>
      <c r="AA71" s="73"/>
      <c r="AB71" s="74"/>
      <c r="AC71" s="74"/>
      <c r="AD71" s="74"/>
      <c r="AE71" s="77"/>
      <c r="AF71" s="77"/>
      <c r="AG71" s="78"/>
      <c r="AH71" s="78"/>
      <c r="AI71" s="78"/>
      <c r="AJ71" s="77"/>
      <c r="AK71" s="77"/>
      <c r="AL71" s="78"/>
      <c r="AM71" s="78"/>
      <c r="AN71" s="77"/>
      <c r="AO71" s="78"/>
      <c r="AP71" s="78"/>
    </row>
    <row r="72" spans="1:42">
      <c r="A72" s="73">
        <v>63.1</v>
      </c>
      <c r="B72" s="74">
        <v>252.13529536742439</v>
      </c>
      <c r="C72" s="74">
        <v>709.57417208970958</v>
      </c>
      <c r="D72" s="75">
        <f t="shared" ca="1" si="0"/>
        <v>2.8142595865274713</v>
      </c>
      <c r="E72" s="74">
        <v>6.9857539898803127</v>
      </c>
      <c r="F72" s="81" t="s">
        <v>25</v>
      </c>
      <c r="G72" s="82">
        <v>0.50725049107134268</v>
      </c>
      <c r="H72" s="77">
        <v>31.007308955330885</v>
      </c>
      <c r="I72" s="77">
        <v>0.42658784232681218</v>
      </c>
      <c r="J72" s="78">
        <v>5.4237414054916402E-2</v>
      </c>
      <c r="K72" s="78">
        <v>1.3176827673449284E-3</v>
      </c>
      <c r="L72" s="78"/>
      <c r="M72" s="78">
        <v>3.2086870115771049E-2</v>
      </c>
      <c r="N72" s="78">
        <v>4.4707049996324321E-4</v>
      </c>
      <c r="O72" s="77"/>
      <c r="P72" s="77"/>
      <c r="Q72" s="78"/>
      <c r="R72" s="78"/>
      <c r="S72" s="77"/>
      <c r="T72" s="83"/>
      <c r="U72" s="74">
        <v>203.59606759388387</v>
      </c>
      <c r="V72" s="74">
        <v>2.7924021657627685</v>
      </c>
      <c r="W72" s="80"/>
      <c r="X72" s="80"/>
      <c r="Y72" s="74"/>
      <c r="Z72" s="79"/>
      <c r="AA72" s="73"/>
      <c r="AB72" s="74"/>
      <c r="AC72" s="74"/>
      <c r="AD72" s="74"/>
      <c r="AE72" s="77"/>
      <c r="AF72" s="77"/>
      <c r="AG72" s="78"/>
      <c r="AH72" s="78"/>
      <c r="AI72" s="78"/>
      <c r="AJ72" s="77"/>
      <c r="AK72" s="77"/>
      <c r="AL72" s="78"/>
      <c r="AM72" s="78"/>
      <c r="AN72" s="77"/>
      <c r="AO72" s="78"/>
      <c r="AP72" s="78"/>
    </row>
    <row r="73" spans="1:42">
      <c r="A73" s="73">
        <v>64.099999999999994</v>
      </c>
      <c r="B73" s="74">
        <v>1201.0163422951189</v>
      </c>
      <c r="C73" s="74">
        <v>82.843459957027832</v>
      </c>
      <c r="D73" s="75">
        <f t="shared" ca="1" si="0"/>
        <v>6.8977795754815122E-2</v>
      </c>
      <c r="E73" s="74">
        <v>88.754979998334605</v>
      </c>
      <c r="F73" s="76">
        <v>2.0828146740710661E-4</v>
      </c>
      <c r="G73" s="82">
        <v>0.12249978986730303</v>
      </c>
      <c r="H73" s="77">
        <v>11.625185873345892</v>
      </c>
      <c r="I73" s="77">
        <v>0.12225888219331256</v>
      </c>
      <c r="J73" s="78">
        <v>5.9038709958789827E-2</v>
      </c>
      <c r="K73" s="78">
        <v>3.7585837028805154E-4</v>
      </c>
      <c r="L73" s="78"/>
      <c r="M73" s="78">
        <v>8.5914755512968455E-2</v>
      </c>
      <c r="N73" s="78">
        <v>9.1968622528280214E-4</v>
      </c>
      <c r="O73" s="77"/>
      <c r="P73" s="77"/>
      <c r="Q73" s="78"/>
      <c r="R73" s="78"/>
      <c r="S73" s="77"/>
      <c r="T73" s="83"/>
      <c r="U73" s="74">
        <v>531.3310196817846</v>
      </c>
      <c r="V73" s="74">
        <v>5.4596166924306706</v>
      </c>
      <c r="W73" s="80"/>
      <c r="X73" s="80"/>
      <c r="Y73" s="74"/>
      <c r="Z73" s="79"/>
      <c r="AA73" s="73"/>
      <c r="AB73" s="80"/>
      <c r="AC73" s="80"/>
      <c r="AD73" s="74"/>
      <c r="AE73" s="77"/>
      <c r="AF73" s="77"/>
      <c r="AG73" s="78"/>
      <c r="AH73" s="78"/>
      <c r="AI73" s="78"/>
      <c r="AJ73" s="77"/>
      <c r="AK73" s="77"/>
      <c r="AL73" s="78"/>
      <c r="AM73" s="78"/>
      <c r="AN73" s="77"/>
      <c r="AO73" s="78"/>
      <c r="AP73" s="78"/>
    </row>
    <row r="74" spans="1:42">
      <c r="A74" s="73">
        <v>65.099999999999994</v>
      </c>
      <c r="B74" s="74">
        <v>267.78779760138485</v>
      </c>
      <c r="C74" s="74">
        <v>160.36589884316521</v>
      </c>
      <c r="D74" s="75">
        <f t="shared" ref="D74:D87" ca="1" si="1">C74/B74</f>
        <v>0.5988543924689117</v>
      </c>
      <c r="E74" s="74">
        <v>8.5067265187413614</v>
      </c>
      <c r="F74" s="81" t="s">
        <v>25</v>
      </c>
      <c r="G74" s="75" t="s">
        <v>24</v>
      </c>
      <c r="H74" s="77">
        <v>27.044068762820462</v>
      </c>
      <c r="I74" s="77">
        <v>0.3484758614027732</v>
      </c>
      <c r="J74" s="78">
        <v>4.9776965623635053E-2</v>
      </c>
      <c r="K74" s="78">
        <v>1.7492621917445754E-3</v>
      </c>
      <c r="L74" s="78"/>
      <c r="M74" s="78">
        <v>3.7026615639286886E-2</v>
      </c>
      <c r="N74" s="78">
        <v>4.8699280497878491E-4</v>
      </c>
      <c r="O74" s="77"/>
      <c r="P74" s="77"/>
      <c r="Q74" s="78"/>
      <c r="R74" s="78"/>
      <c r="S74" s="77"/>
      <c r="T74" s="83"/>
      <c r="U74" s="74">
        <v>234.376115490139</v>
      </c>
      <c r="V74" s="74">
        <v>3.0272678417863563</v>
      </c>
      <c r="W74" s="80"/>
      <c r="X74" s="80"/>
      <c r="Y74" s="74"/>
      <c r="Z74" s="79"/>
      <c r="AA74" s="73"/>
      <c r="AB74" s="80"/>
      <c r="AC74" s="80"/>
      <c r="AD74" s="74"/>
      <c r="AE74" s="77"/>
      <c r="AF74" s="77"/>
      <c r="AG74" s="78"/>
      <c r="AH74" s="78"/>
      <c r="AI74" s="78"/>
      <c r="AJ74" s="77"/>
      <c r="AK74" s="77"/>
      <c r="AL74" s="78"/>
      <c r="AM74" s="78"/>
      <c r="AN74" s="77"/>
      <c r="AO74" s="78"/>
      <c r="AP74" s="78"/>
    </row>
    <row r="75" spans="1:42">
      <c r="A75" s="73">
        <v>66.099999999999994</v>
      </c>
      <c r="B75" s="74">
        <v>115.55694993450876</v>
      </c>
      <c r="C75" s="74">
        <v>100.3825282667907</v>
      </c>
      <c r="D75" s="75">
        <f t="shared" ca="1" si="1"/>
        <v>0.86868447396441251</v>
      </c>
      <c r="E75" s="74">
        <v>3.4973417140905956</v>
      </c>
      <c r="F75" s="76">
        <v>5.0178383280141999E-5</v>
      </c>
      <c r="G75" s="82">
        <v>8.8776561838832535E-2</v>
      </c>
      <c r="H75" s="77">
        <v>28.385838103483884</v>
      </c>
      <c r="I75" s="77">
        <v>0.46067452960425742</v>
      </c>
      <c r="J75" s="78">
        <v>5.1317502590203332E-2</v>
      </c>
      <c r="K75" s="78">
        <v>1.7218944753333582E-3</v>
      </c>
      <c r="L75" s="78"/>
      <c r="M75" s="78">
        <v>3.5197559809198919E-2</v>
      </c>
      <c r="N75" s="78">
        <v>5.7971445028197051E-4</v>
      </c>
      <c r="O75" s="77"/>
      <c r="P75" s="77"/>
      <c r="Q75" s="78"/>
      <c r="R75" s="78"/>
      <c r="S75" s="77"/>
      <c r="T75" s="83"/>
      <c r="U75" s="74">
        <v>222.99621302143419</v>
      </c>
      <c r="V75" s="74">
        <v>3.6100157100073615</v>
      </c>
      <c r="W75" s="80"/>
      <c r="X75" s="80"/>
      <c r="Y75" s="74"/>
      <c r="Z75" s="79"/>
      <c r="AA75" s="73"/>
      <c r="AB75" s="74"/>
      <c r="AC75" s="74"/>
      <c r="AD75" s="74"/>
      <c r="AE75" s="77"/>
      <c r="AF75" s="77"/>
      <c r="AG75" s="78"/>
      <c r="AH75" s="78"/>
      <c r="AI75" s="78"/>
      <c r="AJ75" s="77"/>
      <c r="AK75" s="77"/>
      <c r="AL75" s="78"/>
      <c r="AM75" s="78"/>
      <c r="AN75" s="77"/>
      <c r="AO75" s="78"/>
      <c r="AP75" s="78"/>
    </row>
    <row r="76" spans="1:42">
      <c r="A76" s="73">
        <v>67.099999999999994</v>
      </c>
      <c r="B76" s="74">
        <v>159.5271005996693</v>
      </c>
      <c r="C76" s="74">
        <v>21.743656087278481</v>
      </c>
      <c r="D76" s="75">
        <f t="shared" ca="1" si="1"/>
        <v>0.13630070380232032</v>
      </c>
      <c r="E76" s="74">
        <v>11.347299027567121</v>
      </c>
      <c r="F76" s="81" t="s">
        <v>25</v>
      </c>
      <c r="G76" s="75" t="s">
        <v>24</v>
      </c>
      <c r="H76" s="77">
        <v>12.077740420185224</v>
      </c>
      <c r="I76" s="77">
        <v>0.15965246490779975</v>
      </c>
      <c r="J76" s="78">
        <v>5.7380079999455234E-2</v>
      </c>
      <c r="K76" s="78">
        <v>1.0119989636110725E-3</v>
      </c>
      <c r="L76" s="78"/>
      <c r="M76" s="78">
        <v>8.2814860801404322E-2</v>
      </c>
      <c r="N76" s="78">
        <v>1.1172927614707033E-3</v>
      </c>
      <c r="O76" s="77"/>
      <c r="P76" s="77"/>
      <c r="Q76" s="78"/>
      <c r="R76" s="78"/>
      <c r="S76" s="77"/>
      <c r="T76" s="83"/>
      <c r="U76" s="74">
        <v>512.90251786173849</v>
      </c>
      <c r="V76" s="74">
        <v>6.6516744125438478</v>
      </c>
      <c r="W76" s="80"/>
      <c r="X76" s="80"/>
      <c r="Y76" s="74"/>
      <c r="Z76" s="79"/>
      <c r="AA76" s="73"/>
      <c r="AB76" s="80"/>
      <c r="AC76" s="80"/>
      <c r="AD76" s="74"/>
      <c r="AE76" s="77"/>
      <c r="AF76" s="77"/>
      <c r="AG76" s="78"/>
      <c r="AH76" s="78"/>
      <c r="AI76" s="78"/>
      <c r="AJ76" s="77"/>
      <c r="AK76" s="77"/>
      <c r="AL76" s="78"/>
      <c r="AM76" s="78"/>
      <c r="AN76" s="77"/>
      <c r="AO76" s="78"/>
      <c r="AP76" s="78"/>
    </row>
    <row r="77" spans="1:42">
      <c r="A77" s="73">
        <v>68.099999999999994</v>
      </c>
      <c r="B77" s="74">
        <v>42.475449988719369</v>
      </c>
      <c r="C77" s="74">
        <v>25.042137827294013</v>
      </c>
      <c r="D77" s="75">
        <f t="shared" ca="1" si="1"/>
        <v>0.58956733440009945</v>
      </c>
      <c r="E77" s="74">
        <v>26.491405415028492</v>
      </c>
      <c r="F77" s="76">
        <v>3.6775158928991921E-5</v>
      </c>
      <c r="G77" s="82">
        <v>4.2793193677543064E-2</v>
      </c>
      <c r="H77" s="77">
        <v>1.3774527441495337</v>
      </c>
      <c r="I77" s="77">
        <v>2.3044910421951698E-2</v>
      </c>
      <c r="J77" s="78">
        <v>0.29278669339975633</v>
      </c>
      <c r="K77" s="78">
        <v>1.8784355754246365E-3</v>
      </c>
      <c r="L77" s="78"/>
      <c r="M77" s="78">
        <v>0.72566704905755586</v>
      </c>
      <c r="N77" s="78">
        <v>1.2145484081412829E-2</v>
      </c>
      <c r="O77" s="77">
        <v>29.25781750719181</v>
      </c>
      <c r="P77" s="77">
        <v>0.52554952467260174</v>
      </c>
      <c r="Q77" s="78">
        <v>0.29241742524764563</v>
      </c>
      <c r="R77" s="78">
        <v>1.90704194446563E-3</v>
      </c>
      <c r="S77" s="77">
        <v>0.93176352406048846</v>
      </c>
      <c r="T77" s="83"/>
      <c r="U77" s="74">
        <v>3517.2517056687775</v>
      </c>
      <c r="V77" s="74">
        <v>45.370757281240834</v>
      </c>
      <c r="W77" s="80">
        <v>3430.5114572316984</v>
      </c>
      <c r="X77" s="80">
        <v>10.13141743479359</v>
      </c>
      <c r="Y77" s="74">
        <f t="shared" ref="Y77:Y86" ca="1" si="2">100*(1-U77/W77)</f>
        <v>-2.528493185884173</v>
      </c>
      <c r="Z77" s="79"/>
      <c r="AA77" s="73"/>
      <c r="AB77" s="80"/>
      <c r="AC77" s="80"/>
      <c r="AD77" s="74"/>
      <c r="AE77" s="77"/>
      <c r="AF77" s="77"/>
      <c r="AG77" s="78"/>
      <c r="AH77" s="78"/>
      <c r="AI77" s="78"/>
      <c r="AJ77" s="77"/>
      <c r="AK77" s="77"/>
      <c r="AL77" s="78"/>
      <c r="AM77" s="78"/>
      <c r="AN77" s="77"/>
      <c r="AO77" s="78"/>
      <c r="AP77" s="78"/>
    </row>
    <row r="78" spans="1:42">
      <c r="A78" s="73">
        <v>69.099999999999994</v>
      </c>
      <c r="B78" s="74">
        <v>218.62697022881835</v>
      </c>
      <c r="C78" s="74">
        <v>155.79331253930761</v>
      </c>
      <c r="D78" s="75">
        <f t="shared" ca="1" si="1"/>
        <v>0.71259878127685683</v>
      </c>
      <c r="E78" s="74">
        <v>15.214876307666048</v>
      </c>
      <c r="F78" s="76">
        <v>2.2731786264151176E-4</v>
      </c>
      <c r="G78" s="75" t="s">
        <v>24</v>
      </c>
      <c r="H78" s="77">
        <v>12.34465705310684</v>
      </c>
      <c r="I78" s="77">
        <v>0.15453930782845673</v>
      </c>
      <c r="J78" s="78">
        <v>5.7293814751927991E-2</v>
      </c>
      <c r="K78" s="78">
        <v>8.6531472125994224E-4</v>
      </c>
      <c r="L78" s="78"/>
      <c r="M78" s="78">
        <v>8.1004777571556108E-2</v>
      </c>
      <c r="N78" s="78">
        <v>1.0337263307306072E-3</v>
      </c>
      <c r="O78" s="77"/>
      <c r="P78" s="77"/>
      <c r="Q78" s="78"/>
      <c r="R78" s="78"/>
      <c r="S78" s="77"/>
      <c r="T78" s="83"/>
      <c r="U78" s="74">
        <v>502.11737780798222</v>
      </c>
      <c r="V78" s="74">
        <v>6.1644760662516633</v>
      </c>
      <c r="W78" s="80"/>
      <c r="X78" s="80"/>
      <c r="Y78" s="74"/>
      <c r="Z78" s="79"/>
      <c r="AA78" s="73"/>
      <c r="AB78" s="80"/>
      <c r="AC78" s="80"/>
      <c r="AD78" s="74"/>
      <c r="AE78" s="77"/>
      <c r="AF78" s="77"/>
      <c r="AG78" s="78"/>
      <c r="AH78" s="78"/>
      <c r="AI78" s="78"/>
      <c r="AJ78" s="77"/>
      <c r="AK78" s="77"/>
      <c r="AL78" s="78"/>
      <c r="AM78" s="78"/>
      <c r="AN78" s="77"/>
      <c r="AO78" s="78"/>
      <c r="AP78" s="78"/>
    </row>
    <row r="79" spans="1:42">
      <c r="A79" s="73">
        <v>70.099999999999994</v>
      </c>
      <c r="B79" s="74">
        <v>1464.9394578635211</v>
      </c>
      <c r="C79" s="74">
        <v>333.988492966553</v>
      </c>
      <c r="D79" s="75">
        <f t="shared" ca="1" si="1"/>
        <v>0.22798791525053491</v>
      </c>
      <c r="E79" s="74">
        <v>226.54860871398861</v>
      </c>
      <c r="F79" s="76">
        <v>7.5875874241843687E-6</v>
      </c>
      <c r="G79" s="82">
        <v>1.2861121713845696E-2</v>
      </c>
      <c r="H79" s="77">
        <v>5.5552293849635141</v>
      </c>
      <c r="I79" s="77">
        <v>5.7358679626920386E-2</v>
      </c>
      <c r="J79" s="78">
        <v>7.5164066206394403E-2</v>
      </c>
      <c r="K79" s="78">
        <v>2.67683355436693E-4</v>
      </c>
      <c r="L79" s="78"/>
      <c r="M79" s="78">
        <v>0.17998741716935032</v>
      </c>
      <c r="N79" s="78">
        <v>1.858506575616665E-3</v>
      </c>
      <c r="O79" s="77">
        <v>1.8626428620330171</v>
      </c>
      <c r="P79" s="77">
        <v>2.0492821273134336E-2</v>
      </c>
      <c r="Q79" s="78">
        <v>7.5056130873359231E-2</v>
      </c>
      <c r="R79" s="78">
        <v>2.8504543818351215E-4</v>
      </c>
      <c r="S79" s="77">
        <v>0.93853353953429441</v>
      </c>
      <c r="T79" s="83"/>
      <c r="U79" s="74">
        <v>1066.9058823846185</v>
      </c>
      <c r="V79" s="74">
        <v>10.153246528121864</v>
      </c>
      <c r="W79" s="80">
        <v>1070.0050499286529</v>
      </c>
      <c r="X79" s="80">
        <v>7.6314855106663373</v>
      </c>
      <c r="Y79" s="74">
        <f t="shared" ca="1" si="2"/>
        <v>0.28964045956988427</v>
      </c>
      <c r="Z79" s="79"/>
      <c r="AA79" s="73"/>
      <c r="AB79" s="80"/>
      <c r="AC79" s="80"/>
      <c r="AD79" s="74"/>
      <c r="AE79" s="77"/>
      <c r="AF79" s="77"/>
      <c r="AG79" s="78"/>
      <c r="AH79" s="78"/>
      <c r="AI79" s="78"/>
      <c r="AJ79" s="77"/>
      <c r="AK79" s="77"/>
      <c r="AL79" s="78"/>
      <c r="AM79" s="78"/>
      <c r="AN79" s="77"/>
      <c r="AO79" s="78"/>
      <c r="AP79" s="78"/>
    </row>
    <row r="80" spans="1:42">
      <c r="A80" s="73">
        <v>70.2</v>
      </c>
      <c r="B80" s="74">
        <v>346.87278965222458</v>
      </c>
      <c r="C80" s="74">
        <v>118.72070803375046</v>
      </c>
      <c r="D80" s="75">
        <f t="shared" ca="1" si="1"/>
        <v>0.34226007797492591</v>
      </c>
      <c r="E80" s="74">
        <v>55.557553931796292</v>
      </c>
      <c r="F80" s="81" t="s">
        <v>25</v>
      </c>
      <c r="G80" s="75" t="s">
        <v>24</v>
      </c>
      <c r="H80" s="77">
        <v>5.3637785053686082</v>
      </c>
      <c r="I80" s="77">
        <v>6.0864232560892136E-2</v>
      </c>
      <c r="J80" s="78">
        <v>7.4949067552282839E-2</v>
      </c>
      <c r="K80" s="78">
        <v>5.5088541807186433E-4</v>
      </c>
      <c r="L80" s="78"/>
      <c r="M80" s="78">
        <v>0.18645680342280307</v>
      </c>
      <c r="N80" s="78">
        <v>2.1158156802441198E-3</v>
      </c>
      <c r="O80" s="77">
        <v>1.9292870425981101</v>
      </c>
      <c r="P80" s="77">
        <v>2.6122258036389491E-2</v>
      </c>
      <c r="Q80" s="78">
        <v>7.5044235608681537E-2</v>
      </c>
      <c r="R80" s="78">
        <v>5.5432320877043053E-4</v>
      </c>
      <c r="S80" s="77">
        <v>0.83808048730003093</v>
      </c>
      <c r="T80" s="83"/>
      <c r="U80" s="74">
        <v>1102.1523900573034</v>
      </c>
      <c r="V80" s="74">
        <v>11.495929871623344</v>
      </c>
      <c r="W80" s="80">
        <v>1069.6865466747008</v>
      </c>
      <c r="X80" s="80">
        <v>14.843885721008089</v>
      </c>
      <c r="Y80" s="74">
        <f t="shared" ca="1" si="2"/>
        <v>-3.0350800880433626</v>
      </c>
      <c r="Z80" s="79"/>
      <c r="AA80" s="73"/>
      <c r="AB80" s="80"/>
      <c r="AC80" s="80"/>
      <c r="AD80" s="74"/>
      <c r="AE80" s="77"/>
      <c r="AF80" s="77"/>
      <c r="AG80" s="78"/>
      <c r="AH80" s="78"/>
      <c r="AI80" s="78"/>
      <c r="AJ80" s="77"/>
      <c r="AK80" s="77"/>
      <c r="AL80" s="78"/>
      <c r="AM80" s="78"/>
      <c r="AN80" s="77"/>
      <c r="AO80" s="78"/>
      <c r="AP80" s="78"/>
    </row>
    <row r="81" spans="1:42">
      <c r="A81" s="73">
        <v>71.099999999999994</v>
      </c>
      <c r="B81" s="74">
        <v>205.31591837723224</v>
      </c>
      <c r="C81" s="74">
        <v>164.04460045510496</v>
      </c>
      <c r="D81" s="75">
        <f t="shared" ca="1" si="1"/>
        <v>0.7989862732109333</v>
      </c>
      <c r="E81" s="74">
        <v>5.1246554661848878</v>
      </c>
      <c r="F81" s="76">
        <v>4.2982502890955698E-4</v>
      </c>
      <c r="G81" s="75" t="s">
        <v>24</v>
      </c>
      <c r="H81" s="77">
        <v>34.419271040125864</v>
      </c>
      <c r="I81" s="77">
        <v>0.49806495295609926</v>
      </c>
      <c r="J81" s="78">
        <v>4.8756365209917454E-2</v>
      </c>
      <c r="K81" s="78">
        <v>1.410549558391147E-3</v>
      </c>
      <c r="L81" s="78"/>
      <c r="M81" s="78">
        <v>2.9090858538990183E-2</v>
      </c>
      <c r="N81" s="78">
        <v>4.2616283109477769E-4</v>
      </c>
      <c r="O81" s="77"/>
      <c r="P81" s="77"/>
      <c r="Q81" s="78"/>
      <c r="R81" s="78"/>
      <c r="S81" s="77"/>
      <c r="T81" s="83"/>
      <c r="U81" s="74">
        <v>184.8557669864679</v>
      </c>
      <c r="V81" s="74">
        <v>2.669562260185939</v>
      </c>
      <c r="W81" s="80"/>
      <c r="X81" s="80"/>
      <c r="Y81" s="74"/>
      <c r="Z81" s="79"/>
      <c r="AA81" s="104"/>
      <c r="AB81" s="114"/>
      <c r="AC81" s="114"/>
      <c r="AD81" s="108"/>
      <c r="AE81" s="110"/>
      <c r="AF81" s="111"/>
      <c r="AG81" s="112"/>
      <c r="AH81" s="113"/>
      <c r="AI81" s="107"/>
      <c r="AJ81" s="112"/>
      <c r="AK81" s="113"/>
      <c r="AL81" s="110"/>
      <c r="AM81" s="111"/>
      <c r="AN81" s="104"/>
      <c r="AO81" s="108"/>
      <c r="AP81" s="104"/>
    </row>
    <row r="82" spans="1:42">
      <c r="A82" s="73">
        <v>72.099999999999994</v>
      </c>
      <c r="B82" s="74">
        <v>647.79352096856155</v>
      </c>
      <c r="C82" s="74">
        <v>172.69553995457207</v>
      </c>
      <c r="D82" s="75">
        <f t="shared" ca="1" si="1"/>
        <v>0.26659040938903317</v>
      </c>
      <c r="E82" s="74">
        <v>86.789422869275654</v>
      </c>
      <c r="F82" s="76">
        <v>2.7712781883932995E-6</v>
      </c>
      <c r="G82" s="75" t="s">
        <v>24</v>
      </c>
      <c r="H82" s="77">
        <v>6.4122953634837998</v>
      </c>
      <c r="I82" s="77">
        <v>6.8361278242859688E-2</v>
      </c>
      <c r="J82" s="78">
        <v>7.2366593990564443E-2</v>
      </c>
      <c r="K82" s="78">
        <v>3.9752470659784459E-4</v>
      </c>
      <c r="L82" s="78"/>
      <c r="M82" s="78">
        <v>0.15594296901950311</v>
      </c>
      <c r="N82" s="78">
        <v>1.6625171593449978E-3</v>
      </c>
      <c r="O82" s="77">
        <v>1.5551334294670451</v>
      </c>
      <c r="P82" s="77">
        <v>1.867200617153808E-2</v>
      </c>
      <c r="Q82" s="78">
        <v>7.2327022013606385E-2</v>
      </c>
      <c r="R82" s="78">
        <v>3.9945506796211342E-4</v>
      </c>
      <c r="S82" s="77">
        <v>0.8879264902214169</v>
      </c>
      <c r="T82" s="83"/>
      <c r="U82" s="74">
        <v>934.1913571311602</v>
      </c>
      <c r="V82" s="74">
        <v>9.2714558427527383</v>
      </c>
      <c r="W82" s="80">
        <v>995.15692303424225</v>
      </c>
      <c r="X82" s="80">
        <v>11.224390398207236</v>
      </c>
      <c r="Y82" s="74">
        <f t="shared" ca="1" si="2"/>
        <v>6.1262263761575948</v>
      </c>
      <c r="Z82" s="79"/>
      <c r="AA82" s="108"/>
      <c r="AB82" s="114"/>
      <c r="AC82" s="114"/>
      <c r="AD82" s="108"/>
      <c r="AE82" s="110"/>
      <c r="AF82" s="111"/>
      <c r="AG82" s="112"/>
      <c r="AH82" s="113"/>
      <c r="AI82" s="107"/>
      <c r="AJ82" s="112"/>
      <c r="AK82" s="113"/>
      <c r="AL82" s="110"/>
      <c r="AM82" s="111"/>
      <c r="AN82" s="104"/>
      <c r="AO82" s="108"/>
      <c r="AP82" s="104"/>
    </row>
    <row r="83" spans="1:42">
      <c r="A83" s="73">
        <v>73.099999999999994</v>
      </c>
      <c r="B83" s="74">
        <v>254.28660065729372</v>
      </c>
      <c r="C83" s="74">
        <v>163.54707934849839</v>
      </c>
      <c r="D83" s="75">
        <f t="shared" ca="1" si="1"/>
        <v>0.64316042971101539</v>
      </c>
      <c r="E83" s="74">
        <v>30.084509700738163</v>
      </c>
      <c r="F83" s="76">
        <v>1.3841930973913043E-4</v>
      </c>
      <c r="G83" s="82">
        <v>0.24036438202730112</v>
      </c>
      <c r="H83" s="77">
        <v>7.2614651459425605</v>
      </c>
      <c r="I83" s="77">
        <v>9.3127754567400231E-2</v>
      </c>
      <c r="J83" s="78">
        <v>6.8384565576660353E-2</v>
      </c>
      <c r="K83" s="78">
        <v>1.1020873810613089E-3</v>
      </c>
      <c r="L83" s="78"/>
      <c r="M83" s="78">
        <v>0.13738224120474463</v>
      </c>
      <c r="N83" s="78">
        <v>1.7689592344642007E-3</v>
      </c>
      <c r="O83" s="77">
        <v>1.2576371586771895</v>
      </c>
      <c r="P83" s="77">
        <v>3.2845913734518499E-2</v>
      </c>
      <c r="Q83" s="78">
        <v>6.6393182850995047E-2</v>
      </c>
      <c r="R83" s="78">
        <v>1.508616179519408E-3</v>
      </c>
      <c r="S83" s="77">
        <v>0.49301625737561616</v>
      </c>
      <c r="T83" s="83"/>
      <c r="U83" s="74">
        <v>829.84265765258954</v>
      </c>
      <c r="V83" s="74">
        <v>10.026043561703382</v>
      </c>
      <c r="W83" s="80">
        <v>818.79595760795553</v>
      </c>
      <c r="X83" s="80">
        <v>47.467416479397848</v>
      </c>
      <c r="Y83" s="74">
        <f t="shared" ca="1" si="2"/>
        <v>-1.3491395434958031</v>
      </c>
      <c r="Z83" s="79"/>
      <c r="AA83" s="108"/>
      <c r="AB83" s="124"/>
      <c r="AC83" s="124"/>
      <c r="AD83" s="115"/>
      <c r="AE83" s="118"/>
      <c r="AF83" s="119"/>
      <c r="AG83" s="120"/>
      <c r="AH83" s="121"/>
      <c r="AI83" s="122"/>
      <c r="AJ83" s="120"/>
      <c r="AK83" s="121"/>
      <c r="AL83" s="118"/>
      <c r="AM83" s="119"/>
      <c r="AN83" s="123"/>
      <c r="AO83" s="115"/>
      <c r="AP83" s="123"/>
    </row>
    <row r="84" spans="1:42">
      <c r="A84" s="73">
        <v>77.099999999999994</v>
      </c>
      <c r="B84" s="74">
        <v>208.79949288919406</v>
      </c>
      <c r="C84" s="74">
        <v>46.403427560481482</v>
      </c>
      <c r="D84" s="75">
        <f t="shared" ca="1" si="1"/>
        <v>0.22223917749219296</v>
      </c>
      <c r="E84" s="74">
        <v>20.383815377304863</v>
      </c>
      <c r="F84" s="76">
        <v>1.046059440526249E-4</v>
      </c>
      <c r="G84" s="82">
        <v>0.18408919482385619</v>
      </c>
      <c r="H84" s="77">
        <v>8.8001015031183076</v>
      </c>
      <c r="I84" s="77">
        <v>0.116475989932251</v>
      </c>
      <c r="J84" s="78">
        <v>6.7203223997499201E-2</v>
      </c>
      <c r="K84" s="78">
        <v>1.0295379669744095E-3</v>
      </c>
      <c r="L84" s="78"/>
      <c r="M84" s="78">
        <v>0.1134258630651095</v>
      </c>
      <c r="N84" s="78">
        <v>1.5052863343766175E-3</v>
      </c>
      <c r="O84" s="77"/>
      <c r="P84" s="77"/>
      <c r="Q84" s="78"/>
      <c r="R84" s="78"/>
      <c r="S84" s="77"/>
      <c r="T84" s="83"/>
      <c r="U84" s="74">
        <v>692.61321775686372</v>
      </c>
      <c r="V84" s="74">
        <v>8.7151731390095879</v>
      </c>
      <c r="W84" s="80"/>
      <c r="X84" s="80"/>
      <c r="Y84" s="74"/>
      <c r="Z84" s="79"/>
      <c r="AA84" s="108"/>
      <c r="AB84" s="124"/>
      <c r="AC84" s="124"/>
      <c r="AD84" s="115"/>
      <c r="AE84" s="118"/>
      <c r="AF84" s="119"/>
      <c r="AG84" s="120"/>
      <c r="AH84" s="121"/>
      <c r="AI84" s="122"/>
      <c r="AJ84" s="120"/>
      <c r="AK84" s="121"/>
      <c r="AL84" s="118"/>
      <c r="AM84" s="119"/>
      <c r="AN84" s="123"/>
      <c r="AO84" s="115"/>
      <c r="AP84" s="123"/>
    </row>
    <row r="85" spans="1:42">
      <c r="A85" s="73">
        <v>78.099999999999994</v>
      </c>
      <c r="B85" s="74">
        <v>243.15229763412063</v>
      </c>
      <c r="C85" s="74">
        <v>75.693220107332834</v>
      </c>
      <c r="D85" s="75">
        <f t="shared" ca="1" si="1"/>
        <v>0.31129962926046845</v>
      </c>
      <c r="E85" s="74">
        <v>13.763633836028477</v>
      </c>
      <c r="F85" s="81" t="s">
        <v>25</v>
      </c>
      <c r="G85" s="82">
        <v>0.49586061655296776</v>
      </c>
      <c r="H85" s="77">
        <v>15.177106670090641</v>
      </c>
      <c r="I85" s="77">
        <v>0.20093728334543889</v>
      </c>
      <c r="J85" s="78">
        <v>5.8937744649857626E-2</v>
      </c>
      <c r="K85" s="78">
        <v>1.1144558982093468E-3</v>
      </c>
      <c r="L85" s="78"/>
      <c r="M85" s="78">
        <v>6.5561995145977825E-2</v>
      </c>
      <c r="N85" s="78">
        <v>8.8341468947618958E-4</v>
      </c>
      <c r="O85" s="77"/>
      <c r="P85" s="77"/>
      <c r="Q85" s="78"/>
      <c r="R85" s="78"/>
      <c r="S85" s="77"/>
      <c r="T85" s="83"/>
      <c r="U85" s="74">
        <v>409.36248156072185</v>
      </c>
      <c r="V85" s="74">
        <v>5.3444633056235249</v>
      </c>
      <c r="W85" s="80"/>
      <c r="X85" s="80"/>
      <c r="Y85" s="74"/>
      <c r="Z85" s="79"/>
      <c r="AA85" s="126"/>
      <c r="AB85" s="124"/>
      <c r="AC85" s="124"/>
      <c r="AD85" s="115"/>
      <c r="AE85" s="118"/>
      <c r="AF85" s="119"/>
      <c r="AG85" s="120"/>
      <c r="AH85" s="121"/>
      <c r="AI85" s="122"/>
      <c r="AJ85" s="120"/>
      <c r="AK85" s="121"/>
      <c r="AL85" s="118"/>
      <c r="AM85" s="119"/>
      <c r="AN85" s="123"/>
      <c r="AO85" s="115"/>
      <c r="AP85" s="123"/>
    </row>
    <row r="86" spans="1:42">
      <c r="A86" s="73">
        <v>79.099999999999994</v>
      </c>
      <c r="B86" s="74">
        <v>241.74837005538575</v>
      </c>
      <c r="C86" s="74">
        <v>83.860249371320975</v>
      </c>
      <c r="D86" s="75">
        <f t="shared" ca="1" si="1"/>
        <v>0.34689065060545465</v>
      </c>
      <c r="E86" s="74">
        <v>33.20942621646418</v>
      </c>
      <c r="F86" s="76">
        <v>6.6069715033146093E-6</v>
      </c>
      <c r="G86" s="82">
        <v>1.1328327023270404E-2</v>
      </c>
      <c r="H86" s="77">
        <v>6.2538275536846752</v>
      </c>
      <c r="I86" s="77">
        <v>7.3757369562298489E-2</v>
      </c>
      <c r="J86" s="78">
        <v>7.0901284191267025E-2</v>
      </c>
      <c r="K86" s="78">
        <v>6.5930692667071956E-4</v>
      </c>
      <c r="L86" s="78"/>
      <c r="M86" s="78">
        <v>0.15988396036610361</v>
      </c>
      <c r="N86" s="78">
        <v>1.8857387121557628E-3</v>
      </c>
      <c r="O86" s="77">
        <v>1.5609212507229004</v>
      </c>
      <c r="P86" s="77">
        <v>2.354675680938292E-2</v>
      </c>
      <c r="Q86" s="78">
        <v>7.0806776132516833E-2</v>
      </c>
      <c r="R86" s="78">
        <v>6.6593719405346721E-4</v>
      </c>
      <c r="S86" s="77">
        <v>0.7818555336069144</v>
      </c>
      <c r="T86" s="83"/>
      <c r="U86" s="74">
        <v>956.13193197337739</v>
      </c>
      <c r="V86" s="74">
        <v>10.480576672480273</v>
      </c>
      <c r="W86" s="80">
        <v>951.84044902505445</v>
      </c>
      <c r="X86" s="80">
        <v>19.241550294739138</v>
      </c>
      <c r="Y86" s="74">
        <f t="shared" ca="1" si="2"/>
        <v>-0.4508615863844101</v>
      </c>
      <c r="Z86" s="79"/>
      <c r="AA86" s="126"/>
      <c r="AB86" s="124"/>
      <c r="AC86" s="124"/>
      <c r="AD86" s="115"/>
      <c r="AE86" s="118"/>
      <c r="AF86" s="119"/>
      <c r="AG86" s="120"/>
      <c r="AH86" s="121"/>
      <c r="AI86" s="122"/>
      <c r="AJ86" s="120"/>
      <c r="AK86" s="121"/>
      <c r="AL86" s="118"/>
      <c r="AM86" s="119"/>
      <c r="AN86" s="123"/>
      <c r="AO86" s="115"/>
      <c r="AP86" s="123"/>
    </row>
    <row r="87" spans="1:42">
      <c r="A87" s="73">
        <v>80.099999999999994</v>
      </c>
      <c r="B87" s="74">
        <v>361.34980974079468</v>
      </c>
      <c r="C87" s="74">
        <v>164.3614314923245</v>
      </c>
      <c r="D87" s="75">
        <f t="shared" ca="1" si="1"/>
        <v>0.45485406955167651</v>
      </c>
      <c r="E87" s="74">
        <v>28.225522880841467</v>
      </c>
      <c r="F87" s="76">
        <v>1.2973643587920681E-5</v>
      </c>
      <c r="G87" s="75" t="s">
        <v>24</v>
      </c>
      <c r="H87" s="77">
        <v>10.99840108751466</v>
      </c>
      <c r="I87" s="77">
        <v>0.12858547663778888</v>
      </c>
      <c r="J87" s="78">
        <v>5.7182085073791987E-2</v>
      </c>
      <c r="K87" s="78">
        <v>6.8075823022152636E-4</v>
      </c>
      <c r="L87" s="78"/>
      <c r="M87" s="78">
        <v>9.1109928126976047E-2</v>
      </c>
      <c r="N87" s="78">
        <v>1.0872891620852978E-3</v>
      </c>
      <c r="O87" s="77"/>
      <c r="P87" s="77"/>
      <c r="Q87" s="77"/>
      <c r="R87" s="77"/>
      <c r="S87" s="77"/>
      <c r="T87" s="83"/>
      <c r="U87" s="74">
        <v>562.09805529876917</v>
      </c>
      <c r="V87" s="74">
        <v>6.4238406175576417</v>
      </c>
      <c r="W87" s="80"/>
      <c r="X87" s="80"/>
      <c r="Y87" s="74"/>
      <c r="Z87" s="79"/>
      <c r="AA87" s="126"/>
      <c r="AB87" s="124"/>
      <c r="AC87" s="124"/>
      <c r="AD87" s="115"/>
      <c r="AE87" s="118"/>
      <c r="AF87" s="119"/>
      <c r="AG87" s="120"/>
      <c r="AH87" s="121"/>
      <c r="AI87" s="122"/>
      <c r="AJ87" s="120"/>
      <c r="AK87" s="121"/>
      <c r="AL87" s="118"/>
      <c r="AM87" s="119"/>
      <c r="AN87" s="123"/>
      <c r="AO87" s="115"/>
      <c r="AP87" s="123"/>
    </row>
    <row r="88" spans="1:42">
      <c r="A88" s="87"/>
      <c r="B88" s="88"/>
      <c r="C88" s="88"/>
      <c r="D88" s="89"/>
      <c r="E88" s="88"/>
      <c r="F88" s="88"/>
      <c r="G88" s="88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1"/>
      <c r="T88" s="92"/>
      <c r="U88" s="88"/>
      <c r="V88" s="88"/>
      <c r="W88" s="93"/>
      <c r="X88" s="93"/>
      <c r="Y88" s="94"/>
      <c r="Z88" s="19"/>
      <c r="AA88" s="126"/>
      <c r="AB88" s="10"/>
      <c r="AC88" s="10"/>
      <c r="AD88" s="1"/>
      <c r="AE88" s="5"/>
      <c r="AF88" s="6"/>
      <c r="AG88" s="7"/>
      <c r="AH88" s="8"/>
      <c r="AI88" s="2"/>
      <c r="AJ88" s="7"/>
      <c r="AK88" s="8"/>
      <c r="AL88" s="5"/>
      <c r="AM88" s="6"/>
      <c r="AN88" s="9"/>
      <c r="AO88" s="1"/>
      <c r="AP88" s="9"/>
    </row>
    <row r="89" spans="1:42">
      <c r="A89" s="95"/>
      <c r="B89" s="95"/>
      <c r="C89" s="95"/>
      <c r="D89" s="95"/>
      <c r="E89" s="95"/>
      <c r="F89" s="96"/>
      <c r="G89" s="95"/>
      <c r="H89" s="97"/>
      <c r="I89" s="98"/>
      <c r="J89" s="99"/>
      <c r="K89" s="100"/>
      <c r="L89" s="101"/>
      <c r="M89" s="97"/>
      <c r="N89" s="98"/>
      <c r="O89" s="99"/>
      <c r="P89" s="100"/>
      <c r="Q89" s="95"/>
      <c r="R89" s="102"/>
      <c r="S89" s="102"/>
      <c r="T89" s="101"/>
      <c r="U89" s="103"/>
      <c r="V89" s="103"/>
      <c r="W89" s="101"/>
      <c r="X89" s="95"/>
      <c r="Y89" s="95"/>
      <c r="Z89" s="1"/>
      <c r="AB89" s="10"/>
      <c r="AC89" s="10"/>
      <c r="AD89" s="1"/>
      <c r="AE89" s="5"/>
      <c r="AF89" s="6"/>
      <c r="AG89" s="7"/>
      <c r="AH89" s="8"/>
      <c r="AI89" s="2"/>
      <c r="AJ89" s="7"/>
      <c r="AK89" s="8"/>
      <c r="AL89" s="5"/>
      <c r="AM89" s="6"/>
      <c r="AN89" s="9"/>
      <c r="AO89" s="1"/>
      <c r="AP89" s="9"/>
    </row>
    <row r="90" spans="1:42">
      <c r="A90" s="104" t="s">
        <v>26</v>
      </c>
      <c r="B90" s="105"/>
      <c r="C90" s="106" t="s">
        <v>27</v>
      </c>
      <c r="D90" s="107"/>
      <c r="E90" s="108"/>
      <c r="F90" s="109"/>
      <c r="G90" s="108"/>
      <c r="H90" s="110"/>
      <c r="I90" s="111"/>
      <c r="J90" s="112"/>
      <c r="K90" s="113"/>
      <c r="L90" s="107"/>
      <c r="M90" s="110"/>
      <c r="N90" s="111"/>
      <c r="O90" s="112"/>
      <c r="P90" s="113"/>
      <c r="Q90" s="108"/>
      <c r="R90" s="104"/>
      <c r="S90" s="104"/>
      <c r="T90" s="107"/>
      <c r="U90" s="114"/>
      <c r="V90" s="114"/>
      <c r="W90" s="107"/>
      <c r="X90" s="108"/>
      <c r="Y90" s="108"/>
      <c r="Z90" s="115"/>
      <c r="AB90" s="10"/>
      <c r="AC90" s="10"/>
      <c r="AD90" s="1"/>
      <c r="AE90" s="5"/>
      <c r="AF90" s="6"/>
      <c r="AG90" s="7"/>
      <c r="AH90" s="8"/>
      <c r="AI90" s="2"/>
      <c r="AJ90" s="7"/>
      <c r="AK90" s="8"/>
      <c r="AL90" s="5"/>
      <c r="AM90" s="6"/>
      <c r="AN90" s="9"/>
      <c r="AO90" s="1"/>
      <c r="AP90" s="9"/>
    </row>
    <row r="91" spans="1:42">
      <c r="A91" s="108"/>
      <c r="B91" s="105"/>
      <c r="C91" s="116" t="s">
        <v>28</v>
      </c>
      <c r="D91" s="108"/>
      <c r="E91" s="108"/>
      <c r="F91" s="109"/>
      <c r="G91" s="108"/>
      <c r="H91" s="110"/>
      <c r="I91" s="111"/>
      <c r="J91" s="112"/>
      <c r="K91" s="113"/>
      <c r="L91" s="107"/>
      <c r="M91" s="110"/>
      <c r="N91" s="111"/>
      <c r="O91" s="112"/>
      <c r="P91" s="113"/>
      <c r="Q91" s="108"/>
      <c r="R91" s="104"/>
      <c r="S91" s="104"/>
      <c r="T91" s="107"/>
      <c r="U91" s="114"/>
      <c r="V91" s="114"/>
      <c r="W91" s="107"/>
      <c r="X91" s="108"/>
      <c r="Y91" s="108"/>
      <c r="Z91" s="115"/>
      <c r="AB91" s="10"/>
      <c r="AC91" s="10"/>
      <c r="AD91" s="1"/>
      <c r="AE91" s="5"/>
      <c r="AF91" s="6"/>
      <c r="AG91" s="7"/>
      <c r="AH91" s="8"/>
      <c r="AI91" s="2"/>
      <c r="AJ91" s="7"/>
      <c r="AK91" s="8"/>
      <c r="AL91" s="5"/>
      <c r="AM91" s="6"/>
      <c r="AN91" s="9"/>
      <c r="AO91" s="1"/>
      <c r="AP91" s="9"/>
    </row>
    <row r="92" spans="1:42">
      <c r="A92" s="108"/>
      <c r="B92" s="105"/>
      <c r="C92" s="116"/>
      <c r="D92" s="104" t="s">
        <v>29</v>
      </c>
      <c r="E92" s="115"/>
      <c r="F92" s="117"/>
      <c r="G92" s="115"/>
      <c r="H92" s="118"/>
      <c r="I92" s="119"/>
      <c r="J92" s="120"/>
      <c r="K92" s="121"/>
      <c r="L92" s="122"/>
      <c r="M92" s="118"/>
      <c r="N92" s="119"/>
      <c r="O92" s="120"/>
      <c r="P92" s="121"/>
      <c r="Q92" s="115"/>
      <c r="R92" s="123"/>
      <c r="S92" s="123"/>
      <c r="T92" s="122"/>
      <c r="U92" s="124"/>
      <c r="V92" s="124"/>
      <c r="W92" s="122"/>
      <c r="X92" s="115"/>
      <c r="Y92" s="115"/>
      <c r="Z92" s="115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</row>
    <row r="93" spans="1:42">
      <c r="A93" s="108"/>
      <c r="B93" s="105"/>
      <c r="C93" s="125" t="s">
        <v>30</v>
      </c>
      <c r="D93" s="107"/>
      <c r="E93" s="115"/>
      <c r="F93" s="117"/>
      <c r="G93" s="115"/>
      <c r="H93" s="118"/>
      <c r="I93" s="119"/>
      <c r="J93" s="120"/>
      <c r="K93" s="121"/>
      <c r="L93" s="122"/>
      <c r="M93" s="118"/>
      <c r="N93" s="119"/>
      <c r="O93" s="120"/>
      <c r="P93" s="121"/>
      <c r="Q93" s="115"/>
      <c r="R93" s="123"/>
      <c r="S93" s="123"/>
      <c r="T93" s="122"/>
      <c r="U93" s="124"/>
      <c r="V93" s="124"/>
      <c r="W93" s="122"/>
      <c r="X93" s="115"/>
      <c r="Y93" s="115"/>
      <c r="Z93" s="115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</row>
    <row r="94" spans="1:42">
      <c r="A94" s="126"/>
      <c r="B94" s="122"/>
      <c r="C94" s="106" t="s">
        <v>31</v>
      </c>
      <c r="D94" s="107"/>
      <c r="E94" s="115"/>
      <c r="F94" s="117"/>
      <c r="G94" s="115"/>
      <c r="H94" s="118"/>
      <c r="I94" s="119"/>
      <c r="J94" s="120"/>
      <c r="K94" s="121"/>
      <c r="L94" s="122"/>
      <c r="M94" s="118"/>
      <c r="N94" s="119"/>
      <c r="O94" s="120"/>
      <c r="P94" s="121"/>
      <c r="Q94" s="115"/>
      <c r="R94" s="123"/>
      <c r="S94" s="123"/>
      <c r="T94" s="122"/>
      <c r="U94" s="124"/>
      <c r="V94" s="124"/>
      <c r="W94" s="122"/>
      <c r="X94" s="115"/>
      <c r="Y94" s="115"/>
      <c r="Z94" s="115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</row>
    <row r="95" spans="1:42">
      <c r="A95" s="126"/>
      <c r="B95" s="122"/>
      <c r="C95" s="106" t="s">
        <v>32</v>
      </c>
      <c r="D95" s="107"/>
      <c r="E95" s="115"/>
      <c r="F95" s="117"/>
      <c r="G95" s="115"/>
      <c r="H95" s="118"/>
      <c r="I95" s="119"/>
      <c r="J95" s="120"/>
      <c r="K95" s="121"/>
      <c r="L95" s="122"/>
      <c r="M95" s="118"/>
      <c r="N95" s="119"/>
      <c r="O95" s="120"/>
      <c r="P95" s="121"/>
      <c r="Q95" s="115"/>
      <c r="R95" s="123"/>
      <c r="S95" s="123"/>
      <c r="T95" s="122"/>
      <c r="U95" s="124"/>
      <c r="V95" s="124"/>
      <c r="W95" s="122"/>
      <c r="X95" s="115"/>
      <c r="Y95" s="115"/>
      <c r="Z95" s="115"/>
      <c r="AB95" s="10"/>
      <c r="AC95" s="10"/>
      <c r="AD95" s="1"/>
      <c r="AE95" s="5"/>
      <c r="AF95" s="6"/>
      <c r="AG95" s="7"/>
      <c r="AH95" s="8"/>
      <c r="AI95" s="2"/>
      <c r="AJ95" s="7"/>
      <c r="AK95" s="8"/>
      <c r="AL95" s="5"/>
      <c r="AM95" s="6"/>
      <c r="AN95" s="9"/>
      <c r="AO95" s="1"/>
      <c r="AP95" s="9"/>
    </row>
    <row r="96" spans="1:42">
      <c r="A96" s="126"/>
      <c r="B96" s="122"/>
      <c r="C96" s="106"/>
      <c r="D96" s="125" t="s">
        <v>33</v>
      </c>
      <c r="E96" s="115"/>
      <c r="F96" s="117"/>
      <c r="G96" s="115"/>
      <c r="H96" s="118"/>
      <c r="I96" s="119"/>
      <c r="J96" s="120"/>
      <c r="K96" s="121"/>
      <c r="L96" s="122"/>
      <c r="M96" s="118"/>
      <c r="N96" s="119"/>
      <c r="O96" s="120"/>
      <c r="P96" s="121"/>
      <c r="Q96" s="115"/>
      <c r="R96" s="123"/>
      <c r="S96" s="123"/>
      <c r="T96" s="122"/>
      <c r="U96" s="124"/>
      <c r="V96" s="124"/>
      <c r="W96" s="122"/>
      <c r="X96" s="115"/>
      <c r="Y96" s="115"/>
      <c r="Z96" s="115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</row>
    <row r="97" spans="1:42">
      <c r="A97" s="126"/>
      <c r="B97" s="122"/>
      <c r="C97" s="125" t="s">
        <v>34</v>
      </c>
      <c r="D97" s="127"/>
      <c r="E97" s="1"/>
      <c r="F97" s="4"/>
      <c r="G97" s="1"/>
      <c r="H97" s="5"/>
      <c r="I97" s="6"/>
      <c r="J97" s="7"/>
      <c r="K97" s="8"/>
      <c r="L97" s="2"/>
      <c r="M97" s="5"/>
      <c r="N97" s="6"/>
      <c r="O97" s="7"/>
      <c r="P97" s="8"/>
      <c r="Q97" s="1"/>
      <c r="R97" s="9"/>
      <c r="S97" s="9"/>
      <c r="T97" s="2"/>
      <c r="U97" s="10"/>
      <c r="V97" s="10"/>
      <c r="W97" s="2"/>
      <c r="X97" s="1"/>
      <c r="Y97" s="1"/>
      <c r="Z97" s="1"/>
      <c r="AB97" s="10"/>
      <c r="AC97" s="10"/>
      <c r="AD97" s="1"/>
      <c r="AE97" s="5"/>
      <c r="AF97" s="6"/>
      <c r="AG97" s="7"/>
      <c r="AH97" s="8"/>
      <c r="AI97" s="2"/>
      <c r="AJ97" s="7"/>
      <c r="AK97" s="8"/>
      <c r="AL97" s="5"/>
      <c r="AM97" s="6"/>
      <c r="AN97" s="9"/>
      <c r="AO97" s="1"/>
      <c r="AP97" s="9"/>
    </row>
    <row r="98" spans="1:42">
      <c r="B98" s="2"/>
      <c r="C98" s="106" t="s">
        <v>35</v>
      </c>
      <c r="D98" s="3"/>
      <c r="E98" s="1"/>
      <c r="F98" s="4"/>
      <c r="G98" s="1"/>
      <c r="H98" s="5"/>
      <c r="I98" s="6"/>
      <c r="J98" s="7"/>
      <c r="K98" s="8"/>
      <c r="L98" s="2"/>
      <c r="M98" s="5"/>
      <c r="N98" s="6"/>
      <c r="O98" s="7"/>
      <c r="P98" s="8"/>
      <c r="Q98" s="1"/>
      <c r="R98" s="9"/>
      <c r="S98" s="9"/>
      <c r="T98" s="2"/>
      <c r="U98" s="10"/>
      <c r="V98" s="10"/>
      <c r="W98" s="2"/>
      <c r="X98" s="1"/>
      <c r="Y98" s="1"/>
      <c r="Z98" s="1"/>
    </row>
    <row r="99" spans="1:42">
      <c r="B99" s="2"/>
      <c r="C99" s="2"/>
      <c r="D99" s="3"/>
      <c r="E99" s="1"/>
      <c r="F99" s="4"/>
      <c r="G99" s="1"/>
      <c r="H99" s="5"/>
      <c r="I99" s="6"/>
      <c r="J99" s="7"/>
      <c r="K99" s="8"/>
      <c r="L99" s="2"/>
      <c r="M99" s="5"/>
      <c r="N99" s="6"/>
      <c r="O99" s="7"/>
      <c r="P99" s="8"/>
      <c r="Q99" s="1"/>
      <c r="R99" s="9"/>
      <c r="S99" s="9"/>
      <c r="T99" s="2"/>
      <c r="U99" s="10"/>
      <c r="V99" s="10"/>
      <c r="W99" s="2"/>
      <c r="X99" s="1"/>
      <c r="Y99" s="1"/>
      <c r="Z99" s="1"/>
    </row>
    <row r="100" spans="1:42">
      <c r="B100" s="2"/>
      <c r="C100" s="2"/>
      <c r="D100" s="3"/>
      <c r="E100" s="1"/>
      <c r="F100" s="4"/>
      <c r="G100" s="1"/>
      <c r="H100" s="5"/>
      <c r="I100" s="6"/>
      <c r="J100" s="7"/>
      <c r="K100" s="8"/>
      <c r="L100" s="2"/>
      <c r="M100" s="5"/>
      <c r="N100" s="6"/>
      <c r="O100" s="7"/>
      <c r="P100" s="8"/>
      <c r="Q100" s="1"/>
      <c r="R100" s="9"/>
      <c r="S100" s="9"/>
      <c r="T100" s="2"/>
      <c r="U100" s="10"/>
      <c r="V100" s="10"/>
      <c r="W100" s="2"/>
      <c r="X100" s="1"/>
      <c r="Y100" s="1"/>
      <c r="Z100" s="1"/>
    </row>
    <row r="101" spans="1:42">
      <c r="A101" s="51"/>
      <c r="B101" s="128"/>
      <c r="C101" s="62"/>
      <c r="D101" s="62"/>
      <c r="E101" s="62"/>
      <c r="F101" s="129"/>
      <c r="G101" s="130"/>
      <c r="H101" s="131"/>
      <c r="I101" s="132"/>
      <c r="J101" s="131"/>
      <c r="K101" s="131"/>
      <c r="L101" s="52"/>
      <c r="M101" s="64"/>
      <c r="N101" s="133"/>
      <c r="O101" s="52"/>
      <c r="P101" s="52"/>
      <c r="Q101" s="52"/>
      <c r="R101" s="62"/>
      <c r="S101" s="62"/>
      <c r="T101" s="62"/>
      <c r="U101" s="62"/>
      <c r="V101" s="62"/>
      <c r="W101" s="62"/>
      <c r="X101" s="62"/>
      <c r="Y101" s="62"/>
      <c r="Z101" s="62"/>
    </row>
    <row r="102" spans="1:42">
      <c r="A102" s="51"/>
      <c r="B102" s="128"/>
      <c r="C102" s="62"/>
      <c r="D102" s="62"/>
      <c r="E102" s="62"/>
      <c r="F102" s="129"/>
      <c r="G102" s="51"/>
      <c r="H102" s="131"/>
      <c r="I102" s="132"/>
      <c r="J102" s="131"/>
      <c r="K102" s="131"/>
      <c r="L102" s="52"/>
      <c r="M102" s="64"/>
      <c r="N102" s="133"/>
      <c r="O102" s="52"/>
      <c r="P102" s="52"/>
      <c r="Q102" s="52"/>
      <c r="R102" s="62"/>
      <c r="S102" s="62"/>
      <c r="T102" s="62"/>
      <c r="U102" s="62"/>
      <c r="V102" s="62"/>
      <c r="W102" s="62"/>
      <c r="X102" s="62"/>
      <c r="Y102" s="62"/>
      <c r="Z102" s="62"/>
    </row>
    <row r="103" spans="1:42">
      <c r="A103" s="134"/>
      <c r="B103" s="62"/>
      <c r="C103" s="135"/>
      <c r="D103" s="62"/>
      <c r="E103" s="62"/>
      <c r="F103" s="136"/>
      <c r="G103" s="137"/>
      <c r="H103" s="53"/>
      <c r="I103" s="136"/>
      <c r="J103" s="131"/>
      <c r="K103" s="131"/>
      <c r="L103" s="52"/>
      <c r="M103" s="133"/>
      <c r="N103" s="133"/>
      <c r="O103" s="52"/>
      <c r="P103" s="52"/>
      <c r="Q103" s="52"/>
      <c r="R103" s="62"/>
      <c r="S103" s="62"/>
      <c r="T103" s="62"/>
      <c r="U103" s="62"/>
      <c r="V103" s="62"/>
      <c r="W103" s="62"/>
      <c r="X103" s="62"/>
      <c r="Y103" s="62"/>
      <c r="Z103" s="62"/>
    </row>
    <row r="104" spans="1:42">
      <c r="A104" s="2"/>
      <c r="B104" s="2"/>
      <c r="C104" s="2"/>
      <c r="D104" s="3"/>
      <c r="E104" s="1"/>
      <c r="F104" s="4"/>
      <c r="G104" s="1"/>
      <c r="H104" s="5"/>
      <c r="I104" s="6"/>
      <c r="J104" s="7"/>
      <c r="K104" s="8"/>
      <c r="L104" s="2"/>
      <c r="M104" s="5"/>
      <c r="N104" s="6"/>
      <c r="O104" s="7"/>
      <c r="P104" s="8"/>
      <c r="Q104" s="1"/>
      <c r="R104" s="9"/>
      <c r="S104" s="9"/>
      <c r="T104" s="2"/>
      <c r="U104" s="10"/>
      <c r="V104" s="10"/>
      <c r="W104" s="2"/>
      <c r="X104" s="1"/>
      <c r="Y104" s="1"/>
      <c r="Z104" s="1"/>
    </row>
    <row r="105" spans="1:42">
      <c r="A105" s="134"/>
      <c r="B105" s="62"/>
      <c r="C105" s="135"/>
      <c r="D105" s="62"/>
      <c r="E105" s="62"/>
      <c r="F105" s="136"/>
      <c r="G105" s="137"/>
      <c r="H105" s="53"/>
      <c r="I105" s="136"/>
      <c r="J105" s="131"/>
      <c r="K105" s="131"/>
      <c r="L105" s="52"/>
      <c r="M105" s="133"/>
      <c r="N105" s="133"/>
      <c r="O105" s="52"/>
      <c r="P105" s="52"/>
      <c r="Q105" s="52"/>
      <c r="R105" s="62"/>
      <c r="S105" s="62"/>
      <c r="T105" s="62"/>
      <c r="U105" s="62"/>
      <c r="V105" s="62"/>
      <c r="W105" s="62"/>
      <c r="X105" s="62"/>
      <c r="Y105" s="62"/>
      <c r="Z105" s="62"/>
    </row>
    <row r="106" spans="1:42">
      <c r="B106" s="2"/>
      <c r="C106" s="2"/>
      <c r="D106" s="3"/>
      <c r="E106" s="1"/>
      <c r="F106" s="4"/>
      <c r="G106" s="1"/>
      <c r="H106" s="5"/>
      <c r="I106" s="6"/>
      <c r="J106" s="7"/>
      <c r="K106" s="8"/>
      <c r="L106" s="2"/>
      <c r="M106" s="5"/>
      <c r="N106" s="6"/>
      <c r="O106" s="7"/>
      <c r="P106" s="8"/>
      <c r="Q106" s="1"/>
      <c r="R106" s="9"/>
      <c r="S106" s="9"/>
      <c r="T106" s="2"/>
      <c r="U106" s="10"/>
      <c r="V106" s="10"/>
      <c r="W106" s="2"/>
      <c r="X106" s="1"/>
      <c r="Y106" s="1"/>
      <c r="Z10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Ohio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Elliot, David H.</dc:creator>
  <cp:lastModifiedBy>R1</cp:lastModifiedBy>
  <dcterms:created xsi:type="dcterms:W3CDTF">2015-10-01T19:11:46Z</dcterms:created>
  <dcterms:modified xsi:type="dcterms:W3CDTF">2015-11-19T19:32:42Z</dcterms:modified>
</cp:coreProperties>
</file>