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 calcMode="manual" calcCompleted="0" calcOnSave="0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Y21" i="1"/>
  <c r="D21" i="1"/>
  <c r="D20" i="1"/>
  <c r="D19" i="1"/>
  <c r="D18" i="1"/>
  <c r="D17" i="1"/>
  <c r="D16" i="1"/>
  <c r="Y15" i="1"/>
  <c r="D15" i="1"/>
  <c r="D14" i="1"/>
  <c r="D13" i="1"/>
  <c r="D12" i="1"/>
  <c r="Y11" i="1"/>
  <c r="D11" i="1"/>
  <c r="D10" i="1"/>
</calcChain>
</file>

<file path=xl/sharedStrings.xml><?xml version="1.0" encoding="utf-8"?>
<sst xmlns="http://schemas.openxmlformats.org/spreadsheetml/2006/main" count="55" uniqueCount="34">
  <si>
    <t xml:space="preserve"> </t>
  </si>
  <si>
    <t xml:space="preserve">            Total Ratios</t>
  </si>
  <si>
    <t xml:space="preserve">            Radiogenic Ratios</t>
  </si>
  <si>
    <t>Age (Ma)</t>
  </si>
  <si>
    <t>Grain.</t>
  </si>
  <si>
    <t>U</t>
  </si>
  <si>
    <t>Th</t>
  </si>
  <si>
    <t>Th/U</t>
  </si>
  <si>
    <r>
      <t>206</t>
    </r>
    <r>
      <rPr>
        <sz val="9"/>
        <rFont val="Arial"/>
        <family val="2"/>
      </rPr>
      <t>Pb*</t>
    </r>
  </si>
  <si>
    <r>
      <t>204</t>
    </r>
    <r>
      <rPr>
        <sz val="9"/>
        <rFont val="Arial"/>
        <family val="2"/>
      </rPr>
      <t>Pb/</t>
    </r>
  </si>
  <si>
    <r>
      <t>f</t>
    </r>
    <r>
      <rPr>
        <vertAlign val="subscript"/>
        <sz val="9"/>
        <rFont val="Arial"/>
        <family val="2"/>
      </rPr>
      <t>206</t>
    </r>
  </si>
  <si>
    <r>
      <t>238</t>
    </r>
    <r>
      <rPr>
        <sz val="9"/>
        <rFont val="Arial"/>
        <family val="2"/>
      </rPr>
      <t>U/</t>
    </r>
  </si>
  <si>
    <r>
      <t>207</t>
    </r>
    <r>
      <rPr>
        <sz val="9"/>
        <rFont val="Arial"/>
        <family val="2"/>
      </rPr>
      <t>Pb/</t>
    </r>
  </si>
  <si>
    <r>
      <t>206</t>
    </r>
    <r>
      <rPr>
        <sz val="9"/>
        <rFont val="Arial"/>
        <family val="2"/>
      </rPr>
      <t>Pb/</t>
    </r>
  </si>
  <si>
    <t>%</t>
  </si>
  <si>
    <t>spot</t>
  </si>
  <si>
    <t>(ppm)</t>
  </si>
  <si>
    <r>
      <t>206</t>
    </r>
    <r>
      <rPr>
        <sz val="9"/>
        <rFont val="Arial"/>
        <family val="2"/>
      </rPr>
      <t>Pb</t>
    </r>
  </si>
  <si>
    <t>±</t>
  </si>
  <si>
    <r>
      <t>238</t>
    </r>
    <r>
      <rPr>
        <sz val="9"/>
        <rFont val="Arial"/>
        <family val="2"/>
      </rPr>
      <t>U</t>
    </r>
  </si>
  <si>
    <r>
      <t>235</t>
    </r>
    <r>
      <rPr>
        <sz val="9"/>
        <rFont val="Arial"/>
        <family val="2"/>
      </rPr>
      <t>U</t>
    </r>
  </si>
  <si>
    <t>r</t>
  </si>
  <si>
    <t>Disc</t>
  </si>
  <si>
    <t>&lt;0.01</t>
  </si>
  <si>
    <t>Notes :</t>
  </si>
  <si>
    <r>
      <t xml:space="preserve">1.  Uncertainties given at the one </t>
    </r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level.</t>
    </r>
  </si>
  <si>
    <t>2. Error in Temora reference zircon calibration was 0.51% for the analytical session.</t>
  </si>
  <si>
    <r>
      <t xml:space="preserve"> ( not included in above errors but required when comparing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 data from different mounts).</t>
    </r>
  </si>
  <si>
    <r>
      <t>3.  f</t>
    </r>
    <r>
      <rPr>
        <vertAlign val="subscript"/>
        <sz val="8"/>
        <rFont val="Arial"/>
        <family val="2"/>
      </rPr>
      <t>206</t>
    </r>
    <r>
      <rPr>
        <sz val="8"/>
        <rFont val="Arial"/>
        <family val="2"/>
      </rPr>
      <t xml:space="preserve"> % denotes the percentage of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that is common Pb.</t>
    </r>
  </si>
  <si>
    <r>
      <t xml:space="preserve">4.  For areas older than ~800 Ma correction for common Pb made using the measured </t>
    </r>
    <r>
      <rPr>
        <vertAlign val="superscript"/>
        <sz val="8"/>
        <rFont val="Arial"/>
        <family val="2"/>
      </rPr>
      <t>204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ratio.</t>
    </r>
  </si>
  <si>
    <r>
      <t xml:space="preserve">5.  For areas younger than ~800 Ma correction for common Pb made using the measured 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 xml:space="preserve">Pb  and </t>
    </r>
    <r>
      <rPr>
        <vertAlign val="superscript"/>
        <sz val="8"/>
        <rFont val="Arial"/>
        <family val="2"/>
      </rPr>
      <t>207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 xml:space="preserve">Pb ratios </t>
    </r>
  </si>
  <si>
    <t xml:space="preserve"> following Tera and Wasserburg (1972) as outlined in Williams (1998).</t>
  </si>
  <si>
    <t>6.  For % Disc, 0% denotes a concordant analysis.</t>
  </si>
  <si>
    <t>Supplementary Material Table S3. Summary of SHRIMP U-Pb zircon results for sample 90-14-32.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</si>
</sst>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0.000"/>
    <numFmt numFmtId="166" formatCode="0.0000"/>
    <numFmt numFmtId="167" formatCode=".000"/>
    <numFmt numFmtId="168" formatCode="0\ "/>
    <numFmt numFmtId="169" formatCode="0.0"/>
  </numFmts>
  <fonts count="20">
    <font>
      <sz val="11"/>
      <color theme="1"/>
      <name val="Calibri"/>
      <family val="2"/>
      <scheme val="minor"/>
    </font>
    <font>
      <sz val="10"/>
      <name val="Palatino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8"/>
      <name val="Arial"/>
      <family val="2"/>
    </font>
    <font>
      <sz val="8"/>
      <name val="Symbol"/>
      <family val="1"/>
      <charset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Palatino"/>
    </font>
    <font>
      <vertAlign val="subscript"/>
      <sz val="8"/>
      <name val="Arial"/>
      <family val="2"/>
    </font>
    <font>
      <sz val="8"/>
      <name val="Geneva"/>
    </font>
    <font>
      <sz val="9"/>
      <name val="Palatino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right"/>
    </xf>
    <xf numFmtId="0" fontId="2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left"/>
    </xf>
    <xf numFmtId="0" fontId="4" fillId="0" borderId="0" xfId="0" applyFont="1"/>
    <xf numFmtId="165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left"/>
    </xf>
    <xf numFmtId="166" fontId="5" fillId="0" borderId="0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right"/>
    </xf>
    <xf numFmtId="1" fontId="9" fillId="0" borderId="0" xfId="0" applyNumberFormat="1" applyFont="1" applyFill="1" applyBorder="1"/>
    <xf numFmtId="2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2" fontId="9" fillId="0" borderId="0" xfId="0" applyNumberFormat="1" applyFont="1" applyFill="1" applyBorder="1"/>
    <xf numFmtId="165" fontId="9" fillId="0" borderId="0" xfId="0" applyNumberFormat="1" applyFont="1" applyFill="1" applyBorder="1"/>
    <xf numFmtId="166" fontId="9" fillId="0" borderId="0" xfId="0" applyNumberFormat="1" applyFont="1" applyFill="1" applyBorder="1"/>
    <xf numFmtId="0" fontId="9" fillId="0" borderId="0" xfId="0" applyFont="1" applyFill="1" applyBorder="1"/>
    <xf numFmtId="1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1" fontId="9" fillId="0" borderId="0" xfId="0" applyNumberFormat="1" applyFont="1" applyFill="1" applyBorder="1" applyAlignment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2" fontId="5" fillId="0" borderId="2" xfId="0" applyNumberFormat="1" applyFont="1" applyFill="1" applyBorder="1" applyAlignment="1">
      <alignment horizontal="right"/>
    </xf>
    <xf numFmtId="2" fontId="5" fillId="0" borderId="2" xfId="0" applyNumberFormat="1" applyFont="1" applyFill="1" applyBorder="1"/>
    <xf numFmtId="167" fontId="5" fillId="0" borderId="2" xfId="0" applyNumberFormat="1" applyFont="1" applyFill="1" applyBorder="1"/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right"/>
    </xf>
    <xf numFmtId="168" fontId="5" fillId="0" borderId="2" xfId="0" applyNumberFormat="1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1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left"/>
    </xf>
    <xf numFmtId="0" fontId="15" fillId="0" borderId="0" xfId="0" applyFont="1"/>
    <xf numFmtId="2" fontId="13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center"/>
    </xf>
    <xf numFmtId="169" fontId="19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topLeftCell="C19" workbookViewId="0">
      <selection activeCell="Q43" sqref="Q43"/>
    </sheetView>
  </sheetViews>
  <sheetFormatPr defaultRowHeight="15"/>
  <cols>
    <col min="1" max="1" width="6.5703125" customWidth="1"/>
    <col min="2" max="2" width="5.85546875" customWidth="1"/>
    <col min="3" max="3" width="6.28515625" customWidth="1"/>
    <col min="4" max="4" width="6.42578125" customWidth="1"/>
    <col min="5" max="5" width="6.85546875" customWidth="1"/>
    <col min="7" max="7" width="5.7109375" customWidth="1"/>
    <col min="8" max="8" width="7.28515625" customWidth="1"/>
    <col min="9" max="9" width="6.7109375" customWidth="1"/>
    <col min="10" max="10" width="7" customWidth="1"/>
    <col min="11" max="11" width="6.5703125" customWidth="1"/>
    <col min="12" max="12" width="4.7109375" customWidth="1"/>
    <col min="13" max="13" width="6.42578125" customWidth="1"/>
    <col min="14" max="15" width="6.85546875" customWidth="1"/>
    <col min="16" max="16" width="4.85546875" customWidth="1"/>
    <col min="17" max="17" width="6.7109375" customWidth="1"/>
    <col min="18" max="18" width="6.42578125" customWidth="1"/>
    <col min="19" max="19" width="5.28515625" customWidth="1"/>
    <col min="20" max="20" width="4.7109375" customWidth="1"/>
    <col min="21" max="21" width="5.7109375" customWidth="1"/>
    <col min="22" max="22" width="4" customWidth="1"/>
    <col min="23" max="23" width="6.28515625" customWidth="1"/>
    <col min="24" max="24" width="4" customWidth="1"/>
    <col min="25" max="25" width="5.28515625" customWidth="1"/>
  </cols>
  <sheetData>
    <row r="1" spans="1:25">
      <c r="A1" s="1"/>
      <c r="B1" s="2"/>
      <c r="C1" s="2"/>
      <c r="D1" s="3"/>
      <c r="E1" s="1"/>
      <c r="F1" s="4"/>
      <c r="G1" s="1"/>
      <c r="H1" s="5"/>
      <c r="I1" s="6"/>
      <c r="J1" s="7"/>
      <c r="K1" s="8"/>
      <c r="L1" s="2"/>
      <c r="M1" s="5"/>
      <c r="N1" s="6"/>
      <c r="O1" s="7"/>
      <c r="P1" s="8"/>
      <c r="Q1" s="1"/>
      <c r="R1" s="9"/>
      <c r="S1" s="9"/>
      <c r="T1" s="2"/>
      <c r="U1" s="10"/>
      <c r="V1" s="10"/>
      <c r="W1" s="2"/>
      <c r="X1" s="1"/>
      <c r="Y1" s="1"/>
    </row>
    <row r="2" spans="1:25" ht="15.75">
      <c r="A2" s="11" t="s">
        <v>33</v>
      </c>
      <c r="B2" s="12"/>
      <c r="C2" s="12"/>
      <c r="D2" s="13"/>
      <c r="E2" s="14"/>
      <c r="F2" s="15"/>
      <c r="G2" s="14"/>
      <c r="H2" s="16"/>
      <c r="I2" s="17"/>
      <c r="J2" s="14"/>
      <c r="K2" s="17"/>
      <c r="L2" s="14"/>
      <c r="M2" s="16"/>
      <c r="N2" s="17"/>
      <c r="O2" s="14"/>
      <c r="P2" s="17"/>
      <c r="Q2" s="14"/>
      <c r="R2" s="17"/>
      <c r="S2" s="17"/>
      <c r="T2" s="14"/>
      <c r="U2" s="18"/>
      <c r="V2" s="18"/>
      <c r="W2" s="14"/>
      <c r="X2" s="14"/>
      <c r="Y2" s="14"/>
    </row>
    <row r="3" spans="1:25" ht="15.75" thickBot="1">
      <c r="A3" s="19"/>
      <c r="B3" s="20"/>
      <c r="C3" s="20"/>
      <c r="D3" s="21"/>
      <c r="E3" s="19"/>
      <c r="F3" s="22"/>
      <c r="G3" s="19"/>
      <c r="H3" s="23"/>
      <c r="I3" s="24"/>
      <c r="J3" s="25"/>
      <c r="K3" s="26"/>
      <c r="L3" s="20"/>
      <c r="M3" s="23"/>
      <c r="N3" s="24"/>
      <c r="O3" s="25"/>
      <c r="P3" s="26"/>
      <c r="Q3" s="19"/>
      <c r="R3" s="27"/>
      <c r="S3" s="27"/>
      <c r="T3" s="20"/>
      <c r="U3" s="28"/>
      <c r="V3" s="28"/>
      <c r="W3" s="20"/>
      <c r="X3" s="19"/>
      <c r="Y3" s="19"/>
    </row>
    <row r="4" spans="1:25" ht="15.75" thickTop="1">
      <c r="A4" s="29" t="s">
        <v>0</v>
      </c>
      <c r="B4" s="30"/>
      <c r="C4" s="30"/>
      <c r="D4" s="31"/>
      <c r="E4" s="29"/>
      <c r="F4" s="32"/>
      <c r="G4" s="29"/>
      <c r="H4" s="33"/>
      <c r="I4" s="34"/>
      <c r="J4" s="35"/>
      <c r="K4" s="36"/>
      <c r="L4" s="14"/>
      <c r="M4" s="33"/>
      <c r="N4" s="34"/>
      <c r="O4" s="35"/>
      <c r="P4" s="36"/>
      <c r="Q4" s="29"/>
      <c r="R4" s="17"/>
      <c r="S4" s="17"/>
      <c r="T4" s="14"/>
      <c r="U4" s="18"/>
      <c r="V4" s="18"/>
      <c r="W4" s="14"/>
      <c r="X4" s="29"/>
      <c r="Y4" s="29"/>
    </row>
    <row r="5" spans="1:25">
      <c r="A5" s="37"/>
      <c r="B5" s="38"/>
      <c r="C5" s="38"/>
      <c r="D5" s="39"/>
      <c r="E5" s="37"/>
      <c r="F5" s="40"/>
      <c r="G5" s="37"/>
      <c r="H5" s="41"/>
      <c r="I5" s="42" t="s">
        <v>1</v>
      </c>
      <c r="J5" s="42"/>
      <c r="K5" s="43"/>
      <c r="L5" s="44"/>
      <c r="M5" s="41"/>
      <c r="N5" s="45"/>
      <c r="O5" s="42" t="s">
        <v>2</v>
      </c>
      <c r="P5" s="43"/>
      <c r="Q5" s="46"/>
      <c r="R5" s="47"/>
      <c r="S5" s="48"/>
      <c r="T5" s="44"/>
      <c r="U5" s="49"/>
      <c r="V5" s="49"/>
      <c r="W5" s="49" t="s">
        <v>3</v>
      </c>
      <c r="X5" s="46"/>
      <c r="Y5" s="37"/>
    </row>
    <row r="6" spans="1:25">
      <c r="A6" s="50" t="s">
        <v>4</v>
      </c>
      <c r="B6" s="51" t="s">
        <v>5</v>
      </c>
      <c r="C6" s="51" t="s">
        <v>6</v>
      </c>
      <c r="D6" s="52" t="s">
        <v>7</v>
      </c>
      <c r="E6" s="53" t="s">
        <v>8</v>
      </c>
      <c r="F6" s="54" t="s">
        <v>9</v>
      </c>
      <c r="G6" s="50" t="s">
        <v>10</v>
      </c>
      <c r="H6" s="54" t="s">
        <v>11</v>
      </c>
      <c r="I6" s="55"/>
      <c r="J6" s="54" t="s">
        <v>12</v>
      </c>
      <c r="K6" s="56"/>
      <c r="L6" s="57"/>
      <c r="M6" s="54" t="s">
        <v>13</v>
      </c>
      <c r="N6" s="55"/>
      <c r="O6" s="54" t="s">
        <v>12</v>
      </c>
      <c r="P6" s="56"/>
      <c r="Q6" s="54" t="s">
        <v>12</v>
      </c>
      <c r="R6" s="58"/>
      <c r="S6" s="58"/>
      <c r="T6" s="57"/>
      <c r="U6" s="54" t="s">
        <v>13</v>
      </c>
      <c r="V6" s="59"/>
      <c r="W6" s="54" t="s">
        <v>12</v>
      </c>
      <c r="X6" s="60"/>
      <c r="Y6" s="51" t="s">
        <v>14</v>
      </c>
    </row>
    <row r="7" spans="1:25">
      <c r="A7" s="50" t="s">
        <v>15</v>
      </c>
      <c r="B7" s="50" t="s">
        <v>16</v>
      </c>
      <c r="C7" s="50" t="s">
        <v>16</v>
      </c>
      <c r="D7" s="50"/>
      <c r="E7" s="50" t="s">
        <v>16</v>
      </c>
      <c r="F7" s="53" t="s">
        <v>17</v>
      </c>
      <c r="G7" s="50" t="s">
        <v>14</v>
      </c>
      <c r="H7" s="61" t="s">
        <v>17</v>
      </c>
      <c r="I7" s="62" t="s">
        <v>18</v>
      </c>
      <c r="J7" s="54" t="s">
        <v>17</v>
      </c>
      <c r="K7" s="62" t="s">
        <v>18</v>
      </c>
      <c r="L7" s="50"/>
      <c r="M7" s="61" t="s">
        <v>19</v>
      </c>
      <c r="N7" s="62" t="s">
        <v>18</v>
      </c>
      <c r="O7" s="61" t="s">
        <v>20</v>
      </c>
      <c r="P7" s="62" t="s">
        <v>18</v>
      </c>
      <c r="Q7" s="54" t="s">
        <v>17</v>
      </c>
      <c r="R7" s="50" t="s">
        <v>18</v>
      </c>
      <c r="S7" s="63" t="s">
        <v>21</v>
      </c>
      <c r="T7" s="50"/>
      <c r="U7" s="61" t="s">
        <v>19</v>
      </c>
      <c r="V7" s="62" t="s">
        <v>18</v>
      </c>
      <c r="W7" s="54" t="s">
        <v>17</v>
      </c>
      <c r="X7" s="50" t="s">
        <v>18</v>
      </c>
      <c r="Y7" s="51" t="s">
        <v>22</v>
      </c>
    </row>
    <row r="8" spans="1:25">
      <c r="A8" s="64"/>
      <c r="B8" s="64"/>
      <c r="C8" s="64"/>
      <c r="D8" s="64"/>
      <c r="E8" s="64"/>
      <c r="F8" s="64"/>
      <c r="G8" s="64"/>
      <c r="H8" s="64"/>
      <c r="I8" s="65"/>
      <c r="J8" s="64"/>
      <c r="K8" s="65"/>
      <c r="L8" s="64"/>
      <c r="M8" s="64"/>
      <c r="N8" s="65"/>
      <c r="O8" s="64"/>
      <c r="P8" s="65"/>
      <c r="Q8" s="64"/>
      <c r="R8" s="65"/>
      <c r="S8" s="65"/>
      <c r="T8" s="64"/>
      <c r="U8" s="66"/>
      <c r="V8" s="66"/>
      <c r="W8" s="64"/>
      <c r="X8" s="64"/>
      <c r="Y8" s="64"/>
    </row>
    <row r="9" spans="1:25">
      <c r="A9" s="67"/>
      <c r="B9" s="67"/>
      <c r="C9" s="67"/>
      <c r="D9" s="67"/>
      <c r="E9" s="67"/>
      <c r="F9" s="67"/>
      <c r="G9" s="67"/>
      <c r="H9" s="67"/>
      <c r="I9" s="68"/>
      <c r="J9" s="67"/>
      <c r="K9" s="68"/>
      <c r="L9" s="67"/>
      <c r="M9" s="67"/>
      <c r="N9" s="68"/>
      <c r="O9" s="67"/>
      <c r="P9" s="68"/>
      <c r="Q9" s="67"/>
      <c r="R9" s="68"/>
      <c r="S9" s="68"/>
      <c r="T9" s="67"/>
      <c r="U9" s="69"/>
      <c r="V9" s="69"/>
      <c r="W9" s="67"/>
      <c r="X9" s="67"/>
      <c r="Y9" s="70"/>
    </row>
    <row r="10" spans="1:25">
      <c r="A10" s="71">
        <v>1.1000000000000001</v>
      </c>
      <c r="B10" s="72">
        <v>189.97838829302933</v>
      </c>
      <c r="C10" s="72">
        <v>236.61578251548968</v>
      </c>
      <c r="D10" s="73">
        <f t="shared" ref="D10:D29" ca="1" si="0">C10/B10</f>
        <v>1.2454878928150774</v>
      </c>
      <c r="E10" s="72">
        <v>5.2235884268860007</v>
      </c>
      <c r="F10" s="74">
        <v>9.3758688811001908E-6</v>
      </c>
      <c r="G10" s="75">
        <v>0.25575339742505143</v>
      </c>
      <c r="H10" s="76">
        <v>31.244887622173948</v>
      </c>
      <c r="I10" s="76">
        <v>0.39839809800329679</v>
      </c>
      <c r="J10" s="77">
        <v>5.2206272917178859E-2</v>
      </c>
      <c r="K10" s="77">
        <v>1.2291256317722508E-3</v>
      </c>
      <c r="L10" s="77"/>
      <c r="M10" s="77">
        <v>3.1923381453223154E-2</v>
      </c>
      <c r="N10" s="77">
        <v>4.1224544022150399E-4</v>
      </c>
      <c r="O10" s="76"/>
      <c r="P10" s="76"/>
      <c r="Q10" s="76"/>
      <c r="R10" s="76"/>
      <c r="S10" s="76"/>
      <c r="T10" s="78"/>
      <c r="U10" s="72">
        <v>202.57483658568916</v>
      </c>
      <c r="V10" s="72">
        <v>2.575292798009968</v>
      </c>
      <c r="W10" s="79"/>
      <c r="X10" s="79"/>
      <c r="Y10" s="72"/>
    </row>
    <row r="11" spans="1:25">
      <c r="A11" s="71">
        <v>2.1</v>
      </c>
      <c r="B11" s="72">
        <v>559.32583257983003</v>
      </c>
      <c r="C11" s="72">
        <v>186.42503026509576</v>
      </c>
      <c r="D11" s="73">
        <f t="shared" ca="1" si="0"/>
        <v>0.33330309348529535</v>
      </c>
      <c r="E11" s="72">
        <v>84.767935846734844</v>
      </c>
      <c r="F11" s="74">
        <v>4.3611262877168164E-4</v>
      </c>
      <c r="G11" s="75">
        <v>0.74126321024280883</v>
      </c>
      <c r="H11" s="76">
        <v>5.6686153551990843</v>
      </c>
      <c r="I11" s="76">
        <v>6.0021857467191894E-2</v>
      </c>
      <c r="J11" s="77">
        <v>7.7775409895804573E-2</v>
      </c>
      <c r="K11" s="77">
        <v>1.406193411116871E-3</v>
      </c>
      <c r="L11" s="77"/>
      <c r="M11" s="77">
        <v>0.17548795910033221</v>
      </c>
      <c r="N11" s="77">
        <v>2.0099848577040552E-3</v>
      </c>
      <c r="O11" s="76">
        <v>1.775818714099042</v>
      </c>
      <c r="P11" s="76">
        <v>7.3908256984639487E-2</v>
      </c>
      <c r="Q11" s="77">
        <v>7.3392220982818959E-2</v>
      </c>
      <c r="R11" s="77">
        <v>2.6478187319990349E-3</v>
      </c>
      <c r="S11" s="76">
        <v>0.58921742242907926</v>
      </c>
      <c r="T11" s="80"/>
      <c r="U11" s="72">
        <v>1042.2778129260578</v>
      </c>
      <c r="V11" s="72">
        <v>11.022822303045167</v>
      </c>
      <c r="W11" s="81">
        <v>1024.8029606723758</v>
      </c>
      <c r="X11" s="81">
        <v>72.992148063455275</v>
      </c>
      <c r="Y11" s="72">
        <f ca="1">100*(1-U11/W11)</f>
        <v>-1.7051914294057724</v>
      </c>
    </row>
    <row r="12" spans="1:25">
      <c r="A12" s="71">
        <v>3.1</v>
      </c>
      <c r="B12" s="72">
        <v>100.70464166880549</v>
      </c>
      <c r="C12" s="72">
        <v>68.7155245326949</v>
      </c>
      <c r="D12" s="73">
        <f t="shared" ca="1" si="0"/>
        <v>0.68234714303124699</v>
      </c>
      <c r="E12" s="72">
        <v>2.6541311598782018</v>
      </c>
      <c r="F12" s="74">
        <v>1.4707112924191637E-3</v>
      </c>
      <c r="G12" s="75">
        <v>7.7396871317980676E-2</v>
      </c>
      <c r="H12" s="76">
        <v>32.596489188439726</v>
      </c>
      <c r="I12" s="76">
        <v>0.4830282557759677</v>
      </c>
      <c r="J12" s="77">
        <v>5.0610378352385132E-2</v>
      </c>
      <c r="K12" s="77">
        <v>1.6966863297890157E-3</v>
      </c>
      <c r="L12" s="77"/>
      <c r="M12" s="77">
        <v>3.0654406537781176E-2</v>
      </c>
      <c r="N12" s="77">
        <v>4.6128723703489096E-4</v>
      </c>
      <c r="O12" s="76"/>
      <c r="P12" s="76"/>
      <c r="Q12" s="77"/>
      <c r="R12" s="77"/>
      <c r="S12" s="76"/>
      <c r="T12" s="78"/>
      <c r="U12" s="72">
        <v>194.64268588435772</v>
      </c>
      <c r="V12" s="72">
        <v>2.885204359468875</v>
      </c>
      <c r="W12" s="79"/>
      <c r="X12" s="79"/>
      <c r="Y12" s="72"/>
    </row>
    <row r="13" spans="1:25">
      <c r="A13" s="71">
        <v>4.0999999999999996</v>
      </c>
      <c r="B13" s="72">
        <v>324.25202004673861</v>
      </c>
      <c r="C13" s="72">
        <v>397.62394961054309</v>
      </c>
      <c r="D13" s="73">
        <f t="shared" ca="1" si="0"/>
        <v>1.2262805627339761</v>
      </c>
      <c r="E13" s="72">
        <v>8.7598646944902256</v>
      </c>
      <c r="F13" s="74">
        <v>4.3987172789602123E-4</v>
      </c>
      <c r="G13" s="75">
        <v>0.23925089878585881</v>
      </c>
      <c r="H13" s="76">
        <v>31.800138488139513</v>
      </c>
      <c r="I13" s="76">
        <v>0.37434984145550837</v>
      </c>
      <c r="J13" s="77">
        <v>5.199958948801657E-2</v>
      </c>
      <c r="K13" s="77">
        <v>9.4710947048965647E-4</v>
      </c>
      <c r="L13" s="77"/>
      <c r="M13" s="77">
        <v>3.1371168128221161E-2</v>
      </c>
      <c r="N13" s="77">
        <v>3.7315705146762296E-4</v>
      </c>
      <c r="O13" s="76"/>
      <c r="P13" s="76"/>
      <c r="Q13" s="77"/>
      <c r="R13" s="77"/>
      <c r="S13" s="76"/>
      <c r="T13" s="78"/>
      <c r="U13" s="72">
        <v>199.124242587308</v>
      </c>
      <c r="V13" s="72">
        <v>2.3323561711554714</v>
      </c>
      <c r="W13" s="79"/>
      <c r="X13" s="79"/>
      <c r="Y13" s="72"/>
    </row>
    <row r="14" spans="1:25">
      <c r="A14" s="71">
        <v>5.0999999999999996</v>
      </c>
      <c r="B14" s="72">
        <v>227.12429250213722</v>
      </c>
      <c r="C14" s="72">
        <v>218.81340530028641</v>
      </c>
      <c r="D14" s="73">
        <f t="shared" ca="1" si="0"/>
        <v>0.96340819773044484</v>
      </c>
      <c r="E14" s="72">
        <v>5.9894288590477656</v>
      </c>
      <c r="F14" s="74">
        <v>4.7068732692649587E-4</v>
      </c>
      <c r="G14" s="75">
        <v>0.19203721622840231</v>
      </c>
      <c r="H14" s="76">
        <v>32.577810719603036</v>
      </c>
      <c r="I14" s="76">
        <v>0.40998280393749154</v>
      </c>
      <c r="J14" s="77">
        <v>5.1523260893164405E-2</v>
      </c>
      <c r="K14" s="77">
        <v>1.1826075265428881E-3</v>
      </c>
      <c r="L14" s="77"/>
      <c r="M14" s="77">
        <v>3.0636792522007683E-2</v>
      </c>
      <c r="N14" s="77">
        <v>3.9024335391247568E-4</v>
      </c>
      <c r="O14" s="76"/>
      <c r="P14" s="76"/>
      <c r="Q14" s="77"/>
      <c r="R14" s="77"/>
      <c r="S14" s="76"/>
      <c r="T14" s="80"/>
      <c r="U14" s="72">
        <v>194.53251489916198</v>
      </c>
      <c r="V14" s="72">
        <v>2.4408892729126062</v>
      </c>
      <c r="W14" s="79"/>
      <c r="X14" s="79"/>
      <c r="Y14" s="72"/>
    </row>
    <row r="15" spans="1:25">
      <c r="A15" s="71">
        <v>6.1</v>
      </c>
      <c r="B15" s="72">
        <v>542.2893058676251</v>
      </c>
      <c r="C15" s="72">
        <v>125.2783014141749</v>
      </c>
      <c r="D15" s="73">
        <f t="shared" ca="1" si="0"/>
        <v>0.23101746624661601</v>
      </c>
      <c r="E15" s="72">
        <v>92.047731299488348</v>
      </c>
      <c r="F15" s="74">
        <v>1.0344427899754236E-4</v>
      </c>
      <c r="G15" s="75">
        <v>0.17360100315096996</v>
      </c>
      <c r="H15" s="76">
        <v>5.0612952225305561</v>
      </c>
      <c r="I15" s="76">
        <v>5.326575384191181E-2</v>
      </c>
      <c r="J15" s="77">
        <v>7.8495090154422228E-2</v>
      </c>
      <c r="K15" s="77">
        <v>4.0971792069242939E-4</v>
      </c>
      <c r="L15" s="77"/>
      <c r="M15" s="77">
        <v>0.19758508220775606</v>
      </c>
      <c r="N15" s="77">
        <v>2.1508916016972348E-3</v>
      </c>
      <c r="O15" s="76">
        <v>2.1392816512189934</v>
      </c>
      <c r="P15" s="76">
        <v>3.7854264892904076E-2</v>
      </c>
      <c r="Q15" s="77">
        <v>7.8525830721012171E-2</v>
      </c>
      <c r="R15" s="77">
        <v>8.0163451682965521E-4</v>
      </c>
      <c r="S15" s="76">
        <v>0.84983044314115341</v>
      </c>
      <c r="T15" s="80"/>
      <c r="U15" s="72">
        <v>1162.3342313576188</v>
      </c>
      <c r="V15" s="72">
        <v>11.57791486497454</v>
      </c>
      <c r="W15" s="81">
        <v>1160.2083432426973</v>
      </c>
      <c r="X15" s="81">
        <v>20.241608192945819</v>
      </c>
      <c r="Y15" s="72">
        <f ca="1">100*(1-U15/W15)</f>
        <v>-0.18323330695759754</v>
      </c>
    </row>
    <row r="16" spans="1:25">
      <c r="A16" s="71">
        <v>7.1</v>
      </c>
      <c r="B16" s="72">
        <v>297.73232111075663</v>
      </c>
      <c r="C16" s="72">
        <v>152.44852666721337</v>
      </c>
      <c r="D16" s="73">
        <f t="shared" ca="1" si="0"/>
        <v>0.51203217070444429</v>
      </c>
      <c r="E16" s="72">
        <v>21.812605868578036</v>
      </c>
      <c r="F16" s="74">
        <v>3.7593786880656348E-5</v>
      </c>
      <c r="G16" s="75">
        <v>3.6323080258204854E-2</v>
      </c>
      <c r="H16" s="76">
        <v>11.726331031117899</v>
      </c>
      <c r="I16" s="76">
        <v>0.13463490696493613</v>
      </c>
      <c r="J16" s="77">
        <v>5.8232246230918071E-2</v>
      </c>
      <c r="K16" s="77">
        <v>6.3408877634794501E-4</v>
      </c>
      <c r="L16" s="77"/>
      <c r="M16" s="77">
        <v>8.5247189981649374E-2</v>
      </c>
      <c r="N16" s="77">
        <v>9.9741629786757077E-4</v>
      </c>
      <c r="O16" s="76"/>
      <c r="P16" s="76"/>
      <c r="Q16" s="77"/>
      <c r="R16" s="77"/>
      <c r="S16" s="76"/>
      <c r="T16" s="78"/>
      <c r="U16" s="72">
        <v>527.36687131125382</v>
      </c>
      <c r="V16" s="72">
        <v>5.9246949703238396</v>
      </c>
      <c r="W16" s="79"/>
      <c r="X16" s="79"/>
      <c r="Y16" s="72"/>
    </row>
    <row r="17" spans="1:25">
      <c r="A17" s="71">
        <v>8.1</v>
      </c>
      <c r="B17" s="72">
        <v>2517.8053643929256</v>
      </c>
      <c r="C17" s="72">
        <v>1298.8693658080535</v>
      </c>
      <c r="D17" s="73">
        <f t="shared" ca="1" si="0"/>
        <v>0.51587361921489394</v>
      </c>
      <c r="E17" s="72">
        <v>66.019027513094287</v>
      </c>
      <c r="F17" s="74">
        <v>9.1006993841465886E-5</v>
      </c>
      <c r="G17" s="75">
        <v>7.2180489768680633E-2</v>
      </c>
      <c r="H17" s="76">
        <v>32.763987444694507</v>
      </c>
      <c r="I17" s="76">
        <v>0.33737786472359793</v>
      </c>
      <c r="J17" s="77">
        <v>5.054783835562477E-2</v>
      </c>
      <c r="K17" s="77">
        <v>8.4123863247672975E-4</v>
      </c>
      <c r="L17" s="77"/>
      <c r="M17" s="77">
        <v>3.0499285130941134E-2</v>
      </c>
      <c r="N17" s="77">
        <v>3.1733056786024271E-4</v>
      </c>
      <c r="O17" s="76"/>
      <c r="P17" s="76"/>
      <c r="Q17" s="77"/>
      <c r="R17" s="77"/>
      <c r="S17" s="76"/>
      <c r="T17" s="78"/>
      <c r="U17" s="72">
        <v>193.67237800005779</v>
      </c>
      <c r="V17" s="72">
        <v>1.9851001379508364</v>
      </c>
      <c r="W17" s="79"/>
      <c r="X17" s="79"/>
      <c r="Y17" s="72"/>
    </row>
    <row r="18" spans="1:25">
      <c r="A18" s="71">
        <v>9.1</v>
      </c>
      <c r="B18" s="72">
        <v>1327.6031113377492</v>
      </c>
      <c r="C18" s="72">
        <v>945.05733176894694</v>
      </c>
      <c r="D18" s="73">
        <f t="shared" ca="1" si="0"/>
        <v>0.71185230261826304</v>
      </c>
      <c r="E18" s="72">
        <v>34.992153730325782</v>
      </c>
      <c r="F18" s="74">
        <v>4.7589033127575384E-5</v>
      </c>
      <c r="G18" s="73" t="s">
        <v>23</v>
      </c>
      <c r="H18" s="76">
        <v>32.594273611738664</v>
      </c>
      <c r="I18" s="76">
        <v>0.34039100606715711</v>
      </c>
      <c r="J18" s="77">
        <v>4.9666026955024992E-2</v>
      </c>
      <c r="K18" s="77">
        <v>4.5752723491028821E-4</v>
      </c>
      <c r="L18" s="77"/>
      <c r="M18" s="77">
        <v>3.0692979454966407E-2</v>
      </c>
      <c r="N18" s="77">
        <v>3.2268609281947935E-4</v>
      </c>
      <c r="O18" s="76"/>
      <c r="P18" s="76"/>
      <c r="Q18" s="77"/>
      <c r="R18" s="77"/>
      <c r="S18" s="76"/>
      <c r="T18" s="78"/>
      <c r="U18" s="72">
        <v>194.88394264884857</v>
      </c>
      <c r="V18" s="72">
        <v>2.018222930189689</v>
      </c>
      <c r="W18" s="79"/>
      <c r="X18" s="79"/>
      <c r="Y18" s="72"/>
    </row>
    <row r="19" spans="1:25">
      <c r="A19" s="71">
        <v>10.1</v>
      </c>
      <c r="B19" s="72">
        <v>1119.049169199887</v>
      </c>
      <c r="C19" s="72">
        <v>1458.7945307277159</v>
      </c>
      <c r="D19" s="73">
        <f t="shared" ca="1" si="0"/>
        <v>1.3036018173989126</v>
      </c>
      <c r="E19" s="72">
        <v>30.076917115832895</v>
      </c>
      <c r="F19" s="74">
        <v>1.8733994738257199E-4</v>
      </c>
      <c r="G19" s="75">
        <v>0.20156107462674377</v>
      </c>
      <c r="H19" s="76">
        <v>31.963885711994799</v>
      </c>
      <c r="I19" s="76">
        <v>0.55163092304946337</v>
      </c>
      <c r="J19" s="77">
        <v>5.1678449718320717E-2</v>
      </c>
      <c r="K19" s="77">
        <v>6.364668613504619E-4</v>
      </c>
      <c r="L19" s="77"/>
      <c r="M19" s="77">
        <v>3.1222248704237732E-2</v>
      </c>
      <c r="N19" s="77">
        <v>5.4226645082939694E-4</v>
      </c>
      <c r="O19" s="76"/>
      <c r="P19" s="76"/>
      <c r="Q19" s="77"/>
      <c r="R19" s="77"/>
      <c r="S19" s="76"/>
      <c r="T19" s="78"/>
      <c r="U19" s="72">
        <v>198.19337925710229</v>
      </c>
      <c r="V19" s="72">
        <v>3.3898358414029097</v>
      </c>
      <c r="W19" s="79"/>
      <c r="X19" s="79"/>
      <c r="Y19" s="72"/>
    </row>
    <row r="20" spans="1:25">
      <c r="A20" s="71">
        <v>11.1</v>
      </c>
      <c r="B20" s="72">
        <v>214.86562769462611</v>
      </c>
      <c r="C20" s="72">
        <v>264.25704793744819</v>
      </c>
      <c r="D20" s="73">
        <f t="shared" ca="1" si="0"/>
        <v>1.229871202633763</v>
      </c>
      <c r="E20" s="72">
        <v>5.6394314139589152</v>
      </c>
      <c r="F20" s="74">
        <v>6.7995459833373434E-5</v>
      </c>
      <c r="G20" s="73" t="s">
        <v>23</v>
      </c>
      <c r="H20" s="76">
        <v>32.732211317535864</v>
      </c>
      <c r="I20" s="76">
        <v>0.41102358927677624</v>
      </c>
      <c r="J20" s="77">
        <v>4.9092499054318027E-2</v>
      </c>
      <c r="K20" s="77">
        <v>1.3469590783262621E-3</v>
      </c>
      <c r="L20" s="77"/>
      <c r="M20" s="77">
        <v>3.0585027698424527E-2</v>
      </c>
      <c r="N20" s="77">
        <v>3.8951197166667729E-4</v>
      </c>
      <c r="O20" s="76"/>
      <c r="P20" s="76"/>
      <c r="Q20" s="77"/>
      <c r="R20" s="77"/>
      <c r="S20" s="76"/>
      <c r="T20" s="78"/>
      <c r="U20" s="72">
        <v>194.20872879358345</v>
      </c>
      <c r="V20" s="72">
        <v>2.4364370049716406</v>
      </c>
      <c r="W20" s="79"/>
      <c r="X20" s="79"/>
      <c r="Y20" s="72"/>
    </row>
    <row r="21" spans="1:25">
      <c r="A21" s="71">
        <v>12.1</v>
      </c>
      <c r="B21" s="72">
        <v>820.92805161111198</v>
      </c>
      <c r="C21" s="72">
        <v>155.75482241355903</v>
      </c>
      <c r="D21" s="73">
        <f t="shared" ca="1" si="0"/>
        <v>0.18973017441404574</v>
      </c>
      <c r="E21" s="72">
        <v>123.42233573797435</v>
      </c>
      <c r="F21" s="74">
        <v>1.8185695926248438E-5</v>
      </c>
      <c r="G21" s="75">
        <v>3.0914357662475658E-2</v>
      </c>
      <c r="H21" s="76">
        <v>5.714194962542047</v>
      </c>
      <c r="I21" s="76">
        <v>5.9176205667502334E-2</v>
      </c>
      <c r="J21" s="77">
        <v>7.4170033182287126E-2</v>
      </c>
      <c r="K21" s="77">
        <v>3.1362675316914853E-4</v>
      </c>
      <c r="L21" s="77"/>
      <c r="M21" s="77">
        <v>0.17494867833117259</v>
      </c>
      <c r="N21" s="77">
        <v>1.8122088856850223E-3</v>
      </c>
      <c r="O21" s="76">
        <v>1.7828743402657892</v>
      </c>
      <c r="P21" s="76">
        <v>2.0548696283103431E-2</v>
      </c>
      <c r="Q21" s="77">
        <v>7.3910951605303254E-2</v>
      </c>
      <c r="R21" s="77">
        <v>3.7352883105368077E-4</v>
      </c>
      <c r="S21" s="76">
        <v>0.89873995818887709</v>
      </c>
      <c r="T21" s="78"/>
      <c r="U21" s="72">
        <v>1039.3197010551924</v>
      </c>
      <c r="V21" s="72">
        <v>9.9427739075553809</v>
      </c>
      <c r="W21" s="79">
        <v>1039.0371186728332</v>
      </c>
      <c r="X21" s="79">
        <v>10.20278052996348</v>
      </c>
      <c r="Y21" s="72">
        <f ca="1">100*(1-U21/W21)</f>
        <v>-2.719656278691307E-2</v>
      </c>
    </row>
    <row r="22" spans="1:25">
      <c r="A22" s="71">
        <v>13.1</v>
      </c>
      <c r="B22" s="72">
        <v>706.80626080985701</v>
      </c>
      <c r="C22" s="72">
        <v>623.98622050914162</v>
      </c>
      <c r="D22" s="73">
        <f t="shared" ca="1" si="0"/>
        <v>0.88282497638628665</v>
      </c>
      <c r="E22" s="72">
        <v>18.621629850766151</v>
      </c>
      <c r="F22" s="74">
        <v>2.6707832819102852E-4</v>
      </c>
      <c r="G22" s="75">
        <v>0.20663550525152896</v>
      </c>
      <c r="H22" s="76">
        <v>32.608169291731755</v>
      </c>
      <c r="I22" s="76">
        <v>0.35468986180386203</v>
      </c>
      <c r="J22" s="77">
        <v>5.1635351653833164E-2</v>
      </c>
      <c r="K22" s="77">
        <v>6.3928491808140273E-4</v>
      </c>
      <c r="L22" s="77"/>
      <c r="M22" s="77">
        <v>3.060379244291167E-2</v>
      </c>
      <c r="N22" s="77">
        <v>3.355241016651808E-4</v>
      </c>
      <c r="O22" s="76"/>
      <c r="P22" s="76"/>
      <c r="Q22" s="77"/>
      <c r="R22" s="77"/>
      <c r="S22" s="76"/>
      <c r="T22" s="78"/>
      <c r="U22" s="72">
        <v>194.32610311058582</v>
      </c>
      <c r="V22" s="72">
        <v>2.0986991735083813</v>
      </c>
      <c r="W22" s="79"/>
      <c r="X22" s="79"/>
      <c r="Y22" s="72"/>
    </row>
    <row r="23" spans="1:25">
      <c r="A23" s="71">
        <v>14.1</v>
      </c>
      <c r="B23" s="72">
        <v>989.62078433441036</v>
      </c>
      <c r="C23" s="72">
        <v>380.11405597360374</v>
      </c>
      <c r="D23" s="73">
        <f t="shared" ca="1" si="0"/>
        <v>0.38410072018571961</v>
      </c>
      <c r="E23" s="72">
        <v>71.986394371938729</v>
      </c>
      <c r="F23" s="74">
        <v>4.7754091031155938E-5</v>
      </c>
      <c r="G23" s="75">
        <v>2.0926502557327975E-2</v>
      </c>
      <c r="H23" s="76">
        <v>11.810331983415809</v>
      </c>
      <c r="I23" s="76">
        <v>0.12257316689357255</v>
      </c>
      <c r="J23" s="77">
        <v>5.8013836058919604E-2</v>
      </c>
      <c r="K23" s="77">
        <v>3.6057603385544426E-4</v>
      </c>
      <c r="L23" s="77"/>
      <c r="M23" s="77">
        <v>8.4653906120365052E-2</v>
      </c>
      <c r="N23" s="77">
        <v>8.939584753724784E-4</v>
      </c>
      <c r="O23" s="76"/>
      <c r="P23" s="76"/>
      <c r="Q23" s="76"/>
      <c r="R23" s="76"/>
      <c r="S23" s="76"/>
      <c r="T23" s="78"/>
      <c r="U23" s="72">
        <v>523.84177645824604</v>
      </c>
      <c r="V23" s="72">
        <v>5.3130556773380073</v>
      </c>
      <c r="W23" s="79"/>
      <c r="X23" s="79"/>
      <c r="Y23" s="72"/>
    </row>
    <row r="24" spans="1:25">
      <c r="A24" s="71">
        <v>15.1</v>
      </c>
      <c r="B24" s="72">
        <v>163.59046446365963</v>
      </c>
      <c r="C24" s="72">
        <v>112.79862232094064</v>
      </c>
      <c r="D24" s="73">
        <f t="shared" ca="1" si="0"/>
        <v>0.68951832058645446</v>
      </c>
      <c r="E24" s="72">
        <v>4.2923220153917194</v>
      </c>
      <c r="F24" s="74">
        <v>2.5249309479629761E-4</v>
      </c>
      <c r="G24" s="75">
        <v>0.11074598865786767</v>
      </c>
      <c r="H24" s="76">
        <v>32.742316982921928</v>
      </c>
      <c r="I24" s="76">
        <v>0.43800661262696167</v>
      </c>
      <c r="J24" s="77">
        <v>5.0856851685626848E-2</v>
      </c>
      <c r="K24" s="77">
        <v>1.3696683312729608E-3</v>
      </c>
      <c r="L24" s="77"/>
      <c r="M24" s="77">
        <v>3.0507692556835053E-2</v>
      </c>
      <c r="N24" s="77">
        <v>4.1358889118642733E-4</v>
      </c>
      <c r="O24" s="76"/>
      <c r="P24" s="76"/>
      <c r="Q24" s="76"/>
      <c r="R24" s="76"/>
      <c r="S24" s="76"/>
      <c r="T24" s="80"/>
      <c r="U24" s="72">
        <v>193.72497146539268</v>
      </c>
      <c r="V24" s="72">
        <v>2.5872347319336346</v>
      </c>
      <c r="W24" s="79"/>
      <c r="X24" s="79"/>
      <c r="Y24" s="72"/>
    </row>
    <row r="25" spans="1:25">
      <c r="A25" s="71">
        <v>16.100000000000001</v>
      </c>
      <c r="B25" s="72">
        <v>381.63844597750767</v>
      </c>
      <c r="C25" s="72">
        <v>660.33581035521888</v>
      </c>
      <c r="D25" s="73">
        <f t="shared" ca="1" si="0"/>
        <v>1.7302654313662533</v>
      </c>
      <c r="E25" s="72">
        <v>9.9623827023111637</v>
      </c>
      <c r="F25" s="74">
        <v>3.2117635166905185E-4</v>
      </c>
      <c r="G25" s="75">
        <v>2.7987245880656264E-2</v>
      </c>
      <c r="H25" s="76">
        <v>32.910358770218252</v>
      </c>
      <c r="I25" s="76">
        <v>0.38234895088460297</v>
      </c>
      <c r="J25" s="77">
        <v>5.0178590585115673E-2</v>
      </c>
      <c r="K25" s="77">
        <v>8.6694561939246477E-4</v>
      </c>
      <c r="L25" s="77"/>
      <c r="M25" s="77">
        <v>3.0377065607861908E-2</v>
      </c>
      <c r="N25" s="77">
        <v>3.5627907047918779E-4</v>
      </c>
      <c r="O25" s="76"/>
      <c r="P25" s="76"/>
      <c r="Q25" s="76"/>
      <c r="R25" s="76"/>
      <c r="S25" s="76"/>
      <c r="T25" s="78"/>
      <c r="U25" s="72">
        <v>192.90777349814223</v>
      </c>
      <c r="V25" s="72">
        <v>2.2290116204901174</v>
      </c>
      <c r="W25" s="79"/>
      <c r="X25" s="79"/>
      <c r="Y25" s="72"/>
    </row>
    <row r="26" spans="1:25">
      <c r="A26" s="71">
        <v>17.100000000000001</v>
      </c>
      <c r="B26" s="72">
        <v>429.85956892999553</v>
      </c>
      <c r="C26" s="72">
        <v>442.06266672222955</v>
      </c>
      <c r="D26" s="73">
        <f t="shared" ca="1" si="0"/>
        <v>1.0283885684401766</v>
      </c>
      <c r="E26" s="72">
        <v>11.140318599576865</v>
      </c>
      <c r="F26" s="74">
        <v>3.927875178146261E-4</v>
      </c>
      <c r="G26" s="75">
        <v>8.1289071653189993E-2</v>
      </c>
      <c r="H26" s="76">
        <v>33.149173640490467</v>
      </c>
      <c r="I26" s="76">
        <v>0.37956532770747314</v>
      </c>
      <c r="J26" s="77">
        <v>5.0572476273287308E-2</v>
      </c>
      <c r="K26" s="77">
        <v>8.3627302680669327E-4</v>
      </c>
      <c r="L26" s="77"/>
      <c r="M26" s="77">
        <v>3.0142142308579256E-2</v>
      </c>
      <c r="N26" s="77">
        <v>3.4834531429873392E-4</v>
      </c>
      <c r="O26" s="76"/>
      <c r="P26" s="76"/>
      <c r="Q26" s="76"/>
      <c r="R26" s="76"/>
      <c r="S26" s="76"/>
      <c r="T26" s="78"/>
      <c r="U26" s="72">
        <v>191.43784020274074</v>
      </c>
      <c r="V26" s="72">
        <v>2.1798721575790836</v>
      </c>
      <c r="W26" s="79"/>
      <c r="X26" s="79"/>
      <c r="Y26" s="72"/>
    </row>
    <row r="27" spans="1:25">
      <c r="A27" s="71">
        <v>18.100000000000001</v>
      </c>
      <c r="B27" s="72">
        <v>62.272580457730299</v>
      </c>
      <c r="C27" s="72">
        <v>21.291235946254275</v>
      </c>
      <c r="D27" s="73">
        <f t="shared" ca="1" si="0"/>
        <v>0.34190386506797238</v>
      </c>
      <c r="E27" s="72">
        <v>4.5087847479311423</v>
      </c>
      <c r="F27" s="74">
        <v>2.7260970964842346E-4</v>
      </c>
      <c r="G27" s="75">
        <v>0.34675237305645812</v>
      </c>
      <c r="H27" s="76">
        <v>11.8653643635979</v>
      </c>
      <c r="I27" s="76">
        <v>0.17866381719747945</v>
      </c>
      <c r="J27" s="77">
        <v>6.0559808667641837E-2</v>
      </c>
      <c r="K27" s="77">
        <v>1.4369506488228056E-3</v>
      </c>
      <c r="L27" s="77"/>
      <c r="M27" s="77">
        <v>8.3986672952642172E-2</v>
      </c>
      <c r="N27" s="77">
        <v>1.2942885585568533E-3</v>
      </c>
      <c r="O27" s="76"/>
      <c r="P27" s="76"/>
      <c r="Q27" s="76"/>
      <c r="R27" s="76"/>
      <c r="S27" s="76"/>
      <c r="T27" s="78"/>
      <c r="U27" s="72">
        <v>519.87499511843907</v>
      </c>
      <c r="V27" s="72">
        <v>7.6970689103570544</v>
      </c>
      <c r="W27" s="79"/>
      <c r="X27" s="79"/>
      <c r="Y27" s="72"/>
    </row>
    <row r="28" spans="1:25">
      <c r="A28" s="71">
        <v>19.100000000000001</v>
      </c>
      <c r="B28" s="72">
        <v>930.48511199818518</v>
      </c>
      <c r="C28" s="72">
        <v>1519.2445838679232</v>
      </c>
      <c r="D28" s="73">
        <f t="shared" ca="1" si="0"/>
        <v>1.6327446450007106</v>
      </c>
      <c r="E28" s="72">
        <v>24.465119605028693</v>
      </c>
      <c r="F28" s="74">
        <v>5.3483848431451528E-5</v>
      </c>
      <c r="G28" s="73" t="s">
        <v>23</v>
      </c>
      <c r="H28" s="76">
        <v>32.67426330314494</v>
      </c>
      <c r="I28" s="76">
        <v>0.34844305661391151</v>
      </c>
      <c r="J28" s="77">
        <v>4.9358705552871369E-2</v>
      </c>
      <c r="K28" s="77">
        <v>5.4351779333875068E-4</v>
      </c>
      <c r="L28" s="77"/>
      <c r="M28" s="77">
        <v>3.0629293129256885E-2</v>
      </c>
      <c r="N28" s="77">
        <v>3.2899712420137757E-4</v>
      </c>
      <c r="O28" s="76"/>
      <c r="P28" s="76"/>
      <c r="Q28" s="76"/>
      <c r="R28" s="76"/>
      <c r="S28" s="76"/>
      <c r="T28" s="78"/>
      <c r="U28" s="72">
        <v>194.48560762006477</v>
      </c>
      <c r="V28" s="72">
        <v>2.0578220912837697</v>
      </c>
      <c r="W28" s="79"/>
      <c r="X28" s="79"/>
      <c r="Y28" s="72"/>
    </row>
    <row r="29" spans="1:25">
      <c r="A29" s="71">
        <v>20.100000000000001</v>
      </c>
      <c r="B29" s="72">
        <v>275.55380305477672</v>
      </c>
      <c r="C29" s="72">
        <v>461.304752485802</v>
      </c>
      <c r="D29" s="73">
        <f t="shared" ca="1" si="0"/>
        <v>1.6741004746506811</v>
      </c>
      <c r="E29" s="72">
        <v>7.1937544348007592</v>
      </c>
      <c r="F29" s="74">
        <v>2.4465712193013641E-4</v>
      </c>
      <c r="G29" s="73" t="s">
        <v>23</v>
      </c>
      <c r="H29" s="76">
        <v>32.907471939708373</v>
      </c>
      <c r="I29" s="76">
        <v>0.40102124170877779</v>
      </c>
      <c r="J29" s="77">
        <v>4.9038175554508671E-2</v>
      </c>
      <c r="K29" s="77">
        <v>1.0573922075439218E-3</v>
      </c>
      <c r="L29" s="77"/>
      <c r="M29" s="77">
        <v>3.0423378565537673E-2</v>
      </c>
      <c r="N29" s="77">
        <v>3.7484873228566082E-4</v>
      </c>
      <c r="O29" s="76"/>
      <c r="P29" s="76"/>
      <c r="Q29" s="76"/>
      <c r="R29" s="76"/>
      <c r="S29" s="76"/>
      <c r="T29" s="78"/>
      <c r="U29" s="72">
        <v>193.19751771677534</v>
      </c>
      <c r="V29" s="72">
        <v>2.3450847818657068</v>
      </c>
      <c r="W29" s="79"/>
      <c r="X29" s="79"/>
      <c r="Y29" s="72"/>
    </row>
    <row r="30" spans="1:25">
      <c r="A30" s="82"/>
      <c r="B30" s="83"/>
      <c r="C30" s="83"/>
      <c r="D30" s="84"/>
      <c r="E30" s="83"/>
      <c r="F30" s="83"/>
      <c r="G30" s="83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6"/>
      <c r="T30" s="87"/>
      <c r="U30" s="83"/>
      <c r="V30" s="83"/>
      <c r="W30" s="88"/>
      <c r="X30" s="88"/>
      <c r="Y30" s="89"/>
    </row>
    <row r="31" spans="1:25">
      <c r="A31" s="90"/>
      <c r="B31" s="90"/>
      <c r="C31" s="90"/>
      <c r="D31" s="90"/>
      <c r="E31" s="90"/>
      <c r="F31" s="91"/>
      <c r="G31" s="90"/>
      <c r="H31" s="92"/>
      <c r="I31" s="93"/>
      <c r="J31" s="94"/>
      <c r="K31" s="95"/>
      <c r="L31" s="96"/>
      <c r="M31" s="92"/>
      <c r="N31" s="93"/>
      <c r="O31" s="94"/>
      <c r="P31" s="95"/>
      <c r="Q31" s="90"/>
      <c r="R31" s="97"/>
      <c r="S31" s="97"/>
      <c r="T31" s="96"/>
      <c r="U31" s="98"/>
      <c r="V31" s="98"/>
      <c r="W31" s="96"/>
      <c r="X31" s="90"/>
      <c r="Y31" s="90"/>
    </row>
    <row r="32" spans="1:25">
      <c r="A32" s="99" t="s">
        <v>24</v>
      </c>
      <c r="B32" s="100"/>
      <c r="C32" s="101" t="s">
        <v>25</v>
      </c>
      <c r="D32" s="102"/>
      <c r="E32" s="103"/>
      <c r="F32" s="104"/>
      <c r="G32" s="103"/>
      <c r="H32" s="105"/>
      <c r="I32" s="106"/>
      <c r="J32" s="107"/>
      <c r="K32" s="108"/>
      <c r="L32" s="102"/>
      <c r="M32" s="105"/>
      <c r="N32" s="106"/>
      <c r="O32" s="107"/>
      <c r="P32" s="108"/>
      <c r="Q32" s="103"/>
      <c r="R32" s="99"/>
      <c r="S32" s="99"/>
      <c r="T32" s="102"/>
      <c r="U32" s="109"/>
      <c r="V32" s="109"/>
      <c r="W32" s="102"/>
      <c r="X32" s="103"/>
      <c r="Y32" s="103"/>
    </row>
    <row r="33" spans="1:25">
      <c r="A33" s="103"/>
      <c r="B33" s="100"/>
      <c r="C33" s="110" t="s">
        <v>26</v>
      </c>
      <c r="D33" s="103"/>
      <c r="E33" s="103"/>
      <c r="F33" s="104"/>
      <c r="G33" s="103"/>
      <c r="H33" s="105"/>
      <c r="I33" s="106"/>
      <c r="J33" s="107"/>
      <c r="K33" s="108"/>
      <c r="L33" s="102"/>
      <c r="M33" s="105"/>
      <c r="N33" s="106"/>
      <c r="O33" s="107"/>
      <c r="P33" s="108"/>
      <c r="Q33" s="103"/>
      <c r="R33" s="99"/>
      <c r="S33" s="99"/>
      <c r="T33" s="102"/>
      <c r="U33" s="109"/>
      <c r="V33" s="109"/>
      <c r="W33" s="102"/>
      <c r="X33" s="103"/>
      <c r="Y33" s="103"/>
    </row>
    <row r="34" spans="1:25">
      <c r="A34" s="103"/>
      <c r="B34" s="100"/>
      <c r="C34" s="110"/>
      <c r="D34" s="99" t="s">
        <v>27</v>
      </c>
      <c r="E34" s="111"/>
      <c r="F34" s="112"/>
      <c r="G34" s="111"/>
      <c r="H34" s="113"/>
      <c r="I34" s="114"/>
      <c r="J34" s="115"/>
      <c r="K34" s="116"/>
      <c r="L34" s="117"/>
      <c r="M34" s="113"/>
      <c r="N34" s="114"/>
      <c r="O34" s="115"/>
      <c r="P34" s="116"/>
      <c r="Q34" s="111"/>
      <c r="R34" s="118"/>
      <c r="S34" s="118"/>
      <c r="T34" s="117"/>
      <c r="U34" s="119"/>
      <c r="V34" s="119"/>
      <c r="W34" s="117"/>
      <c r="X34" s="111"/>
      <c r="Y34" s="111"/>
    </row>
    <row r="35" spans="1:25">
      <c r="A35" s="103"/>
      <c r="B35" s="100"/>
      <c r="C35" s="120" t="s">
        <v>28</v>
      </c>
      <c r="D35" s="102"/>
      <c r="E35" s="111"/>
      <c r="F35" s="112"/>
      <c r="G35" s="111"/>
      <c r="H35" s="113"/>
      <c r="I35" s="114"/>
      <c r="J35" s="115"/>
      <c r="K35" s="116"/>
      <c r="L35" s="117"/>
      <c r="M35" s="113"/>
      <c r="N35" s="114"/>
      <c r="O35" s="115"/>
      <c r="P35" s="116"/>
      <c r="Q35" s="111"/>
      <c r="R35" s="118"/>
      <c r="S35" s="118"/>
      <c r="T35" s="117"/>
      <c r="U35" s="119"/>
      <c r="V35" s="119"/>
      <c r="W35" s="117"/>
      <c r="X35" s="111"/>
      <c r="Y35" s="111"/>
    </row>
    <row r="36" spans="1:25">
      <c r="A36" s="121"/>
      <c r="B36" s="117"/>
      <c r="C36" s="101" t="s">
        <v>29</v>
      </c>
      <c r="D36" s="102"/>
      <c r="E36" s="111"/>
      <c r="F36" s="112"/>
      <c r="G36" s="111"/>
      <c r="H36" s="113"/>
      <c r="I36" s="114"/>
      <c r="J36" s="115"/>
      <c r="K36" s="116"/>
      <c r="L36" s="117"/>
      <c r="M36" s="113"/>
      <c r="N36" s="114"/>
      <c r="O36" s="115"/>
      <c r="P36" s="116"/>
      <c r="Q36" s="111"/>
      <c r="R36" s="118"/>
      <c r="S36" s="118"/>
      <c r="T36" s="117"/>
      <c r="U36" s="119"/>
      <c r="V36" s="119"/>
      <c r="W36" s="117"/>
      <c r="X36" s="111"/>
      <c r="Y36" s="111"/>
    </row>
    <row r="37" spans="1:25">
      <c r="A37" s="121"/>
      <c r="B37" s="117"/>
      <c r="C37" s="101" t="s">
        <v>30</v>
      </c>
      <c r="D37" s="102"/>
      <c r="E37" s="111"/>
      <c r="F37" s="112"/>
      <c r="G37" s="111"/>
      <c r="H37" s="113"/>
      <c r="I37" s="114"/>
      <c r="J37" s="115"/>
      <c r="K37" s="116"/>
      <c r="L37" s="117"/>
      <c r="M37" s="113"/>
      <c r="N37" s="114"/>
      <c r="O37" s="115"/>
      <c r="P37" s="116"/>
      <c r="Q37" s="111"/>
      <c r="R37" s="118"/>
      <c r="S37" s="118"/>
      <c r="T37" s="117"/>
      <c r="U37" s="119"/>
      <c r="V37" s="119"/>
      <c r="W37" s="117"/>
      <c r="X37" s="111"/>
      <c r="Y37" s="111"/>
    </row>
    <row r="38" spans="1:25">
      <c r="A38" s="121"/>
      <c r="B38" s="117"/>
      <c r="C38" s="101"/>
      <c r="D38" s="120" t="s">
        <v>31</v>
      </c>
      <c r="E38" s="111"/>
      <c r="F38" s="112"/>
      <c r="G38" s="111"/>
      <c r="H38" s="113"/>
      <c r="I38" s="114"/>
      <c r="J38" s="115"/>
      <c r="K38" s="116"/>
      <c r="L38" s="117"/>
      <c r="M38" s="113"/>
      <c r="N38" s="114"/>
      <c r="O38" s="115"/>
      <c r="P38" s="116"/>
      <c r="Q38" s="111"/>
      <c r="R38" s="118"/>
      <c r="S38" s="118"/>
      <c r="T38" s="117"/>
      <c r="U38" s="119"/>
      <c r="V38" s="119"/>
      <c r="W38" s="117"/>
      <c r="X38" s="111"/>
      <c r="Y38" s="111"/>
    </row>
    <row r="39" spans="1:25">
      <c r="A39" s="121"/>
      <c r="B39" s="117"/>
      <c r="C39" s="120" t="s">
        <v>32</v>
      </c>
      <c r="D39" s="122"/>
      <c r="E39" s="1"/>
      <c r="F39" s="4"/>
      <c r="G39" s="1"/>
      <c r="H39" s="5"/>
      <c r="I39" s="6"/>
      <c r="J39" s="7"/>
      <c r="K39" s="8"/>
      <c r="L39" s="2"/>
      <c r="M39" s="5"/>
      <c r="N39" s="6"/>
      <c r="O39" s="7"/>
      <c r="P39" s="8"/>
      <c r="Q39" s="1"/>
      <c r="R39" s="9"/>
      <c r="S39" s="9"/>
      <c r="T39" s="2"/>
      <c r="U39" s="10"/>
      <c r="V39" s="10"/>
      <c r="W39" s="2"/>
      <c r="X39" s="1"/>
      <c r="Y39" s="1"/>
    </row>
    <row r="40" spans="1:25">
      <c r="B40" s="2"/>
      <c r="C40" s="2"/>
      <c r="D40" s="3"/>
      <c r="E40" s="1"/>
      <c r="F40" s="4"/>
      <c r="G40" s="1"/>
      <c r="H40" s="5"/>
      <c r="I40" s="6"/>
      <c r="J40" s="7"/>
      <c r="K40" s="8"/>
      <c r="L40" s="2"/>
      <c r="M40" s="5"/>
      <c r="N40" s="6"/>
      <c r="O40" s="7"/>
      <c r="P40" s="8"/>
      <c r="Q40" s="1"/>
      <c r="R40" s="9"/>
      <c r="S40" s="9"/>
      <c r="T40" s="2"/>
      <c r="U40" s="10"/>
      <c r="V40" s="10"/>
      <c r="W40" s="2"/>
      <c r="X40" s="1"/>
      <c r="Y40" s="1"/>
    </row>
    <row r="41" spans="1:25">
      <c r="B41" s="2"/>
      <c r="C41" s="2"/>
      <c r="D41" s="3"/>
      <c r="E41" s="1"/>
      <c r="F41" s="4"/>
      <c r="G41" s="1"/>
      <c r="H41" s="5"/>
      <c r="I41" s="6"/>
      <c r="J41" s="7"/>
      <c r="K41" s="8"/>
      <c r="L41" s="2"/>
      <c r="M41" s="5"/>
      <c r="N41" s="6"/>
      <c r="O41" s="7"/>
      <c r="P41" s="8"/>
      <c r="Q41" s="1"/>
      <c r="R41" s="9"/>
      <c r="S41" s="9"/>
      <c r="T41" s="2"/>
      <c r="U41" s="10"/>
      <c r="V41" s="10"/>
      <c r="W41" s="2"/>
      <c r="X41" s="1"/>
      <c r="Y41" s="1"/>
    </row>
    <row r="42" spans="1:25">
      <c r="A42" s="50"/>
      <c r="B42" s="123"/>
      <c r="C42" s="124"/>
      <c r="D42" s="124"/>
      <c r="E42" s="124"/>
      <c r="F42" s="125"/>
      <c r="G42" s="126"/>
      <c r="H42" s="127"/>
      <c r="I42" s="128"/>
      <c r="J42" s="127"/>
      <c r="K42" s="127"/>
      <c r="L42" s="51"/>
      <c r="M42" s="62"/>
      <c r="N42" s="129"/>
      <c r="O42" s="51"/>
      <c r="P42" s="51"/>
      <c r="Q42" s="51"/>
      <c r="R42" s="124"/>
      <c r="S42" s="124"/>
      <c r="T42" s="124"/>
      <c r="U42" s="124"/>
      <c r="V42" s="124"/>
      <c r="W42" s="124"/>
      <c r="X42" s="124"/>
      <c r="Y42" s="124"/>
    </row>
    <row r="43" spans="1:25">
      <c r="A43" s="50"/>
      <c r="B43" s="123"/>
      <c r="C43" s="124"/>
      <c r="D43" s="124"/>
      <c r="E43" s="124"/>
      <c r="F43" s="125"/>
      <c r="G43" s="50"/>
      <c r="H43" s="127"/>
      <c r="I43" s="128"/>
      <c r="J43" s="127"/>
      <c r="K43" s="127"/>
      <c r="L43" s="51"/>
      <c r="M43" s="62"/>
      <c r="N43" s="129"/>
      <c r="O43" s="51"/>
      <c r="P43" s="51"/>
      <c r="Q43" s="51"/>
      <c r="R43" s="124"/>
      <c r="S43" s="124"/>
      <c r="T43" s="124"/>
      <c r="U43" s="124"/>
      <c r="V43" s="124"/>
      <c r="W43" s="124"/>
      <c r="X43" s="124"/>
      <c r="Y43" s="124"/>
    </row>
    <row r="44" spans="1:25">
      <c r="A44" s="50"/>
      <c r="B44" s="130"/>
      <c r="C44" s="131"/>
      <c r="D44" s="124"/>
      <c r="E44" s="124"/>
      <c r="F44" s="132"/>
      <c r="G44" s="133"/>
      <c r="H44" s="52"/>
      <c r="I44" s="132"/>
      <c r="J44" s="127"/>
      <c r="K44" s="127"/>
      <c r="L44" s="51"/>
      <c r="M44" s="62"/>
      <c r="N44" s="129"/>
      <c r="O44" s="51"/>
      <c r="P44" s="51"/>
      <c r="Q44" s="51"/>
      <c r="R44" s="124"/>
      <c r="S44" s="124"/>
      <c r="T44" s="124"/>
      <c r="U44" s="124"/>
      <c r="V44" s="124"/>
      <c r="W44" s="124"/>
      <c r="X44" s="124"/>
      <c r="Y44" s="124"/>
    </row>
    <row r="45" spans="1:25">
      <c r="B45" s="2"/>
      <c r="C45" s="2"/>
      <c r="D45" s="3"/>
      <c r="E45" s="1"/>
      <c r="F45" s="4"/>
      <c r="G45" s="1"/>
      <c r="H45" s="5"/>
      <c r="I45" s="6"/>
      <c r="J45" s="7"/>
      <c r="K45" s="8"/>
      <c r="L45" s="2"/>
      <c r="M45" s="5"/>
      <c r="N45" s="6"/>
      <c r="O45" s="7"/>
      <c r="P45" s="8"/>
      <c r="Q45" s="1"/>
      <c r="R45" s="9"/>
      <c r="S45" s="9"/>
      <c r="T45" s="2"/>
      <c r="U45" s="10"/>
      <c r="V45" s="10"/>
      <c r="W45" s="2"/>
      <c r="X45" s="1"/>
      <c r="Y45" s="1"/>
    </row>
    <row r="46" spans="1:25">
      <c r="B46" s="2"/>
      <c r="C46" s="2"/>
      <c r="D46" s="3"/>
      <c r="E46" s="1"/>
      <c r="F46" s="4"/>
      <c r="G46" s="1"/>
      <c r="H46" s="5"/>
      <c r="I46" s="6"/>
      <c r="J46" s="7"/>
      <c r="K46" s="8"/>
      <c r="L46" s="2"/>
      <c r="M46" s="5"/>
      <c r="N46" s="6"/>
      <c r="O46" s="7"/>
      <c r="P46" s="8"/>
      <c r="Q46" s="1"/>
      <c r="R46" s="9"/>
      <c r="S46" s="9"/>
      <c r="T46" s="2"/>
      <c r="U46" s="10"/>
      <c r="V46" s="10"/>
      <c r="W46" s="2"/>
      <c r="X46" s="1"/>
      <c r="Y4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Ohio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Elliot, David H.</dc:creator>
  <cp:lastModifiedBy>R1</cp:lastModifiedBy>
  <dcterms:created xsi:type="dcterms:W3CDTF">2015-10-01T19:41:15Z</dcterms:created>
  <dcterms:modified xsi:type="dcterms:W3CDTF">2015-11-19T19:33:19Z</dcterms:modified>
</cp:coreProperties>
</file>