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40" yWindow="15" windowWidth="19440" windowHeight="11760" firstSheet="2" activeTab="2"/>
  </bookViews>
  <sheets>
    <sheet name="ICRERYE" sheetId="12" state="veryHidden" r:id="rId1"/>
    <sheet name="CoverInformation" sheetId="11" state="hidden" r:id="rId2"/>
    <sheet name="Tem &amp; MOF (igeneous grains)" sheetId="7" r:id="rId3"/>
  </sheets>
  <definedNames>
    <definedName name="_xlnm._FilterDatabase" localSheetId="2" hidden="1">'Tem &amp; MOF (igeneous grains)'!$A$38:$A$481</definedName>
  </definedNames>
  <calcPr calcId="114210"/>
</workbook>
</file>

<file path=xl/calcChain.xml><?xml version="1.0" encoding="utf-8"?>
<calcChain xmlns="http://schemas.openxmlformats.org/spreadsheetml/2006/main">
  <c r="B34" i="7"/>
  <c r="C34"/>
  <c r="D34"/>
  <c r="E34"/>
  <c r="F34"/>
  <c r="F36"/>
  <c r="E36"/>
  <c r="D36"/>
  <c r="C36"/>
  <c r="B36"/>
  <c r="F35"/>
  <c r="E35"/>
  <c r="D35"/>
  <c r="C35"/>
  <c r="B35"/>
  <c r="F16"/>
  <c r="E16"/>
  <c r="D16"/>
  <c r="C16"/>
  <c r="B16"/>
  <c r="F15"/>
  <c r="E15"/>
  <c r="D15"/>
  <c r="C15"/>
  <c r="B15"/>
  <c r="F14"/>
  <c r="E14"/>
  <c r="D14"/>
  <c r="C14"/>
  <c r="B14"/>
</calcChain>
</file>

<file path=xl/sharedStrings.xml><?xml version="1.0" encoding="utf-8"?>
<sst xmlns="http://schemas.openxmlformats.org/spreadsheetml/2006/main" count="75" uniqueCount="72">
  <si>
    <t>Unit name</t>
    <phoneticPr fontId="1" type="noConversion"/>
  </si>
  <si>
    <t>Laboratory name</t>
    <phoneticPr fontId="1" type="noConversion"/>
  </si>
  <si>
    <t>Report title</t>
    <phoneticPr fontId="1" type="noConversion"/>
  </si>
  <si>
    <t>LA-ICP-MS分析报告</t>
    <phoneticPr fontId="1" type="noConversion"/>
  </si>
  <si>
    <t>Analysis number</t>
    <phoneticPr fontId="1" type="noConversion"/>
  </si>
  <si>
    <t>Number of samples</t>
    <phoneticPr fontId="1" type="noConversion"/>
  </si>
  <si>
    <t>Owner of samples</t>
    <phoneticPr fontId="1" type="noConversion"/>
  </si>
  <si>
    <t>Analyzer</t>
    <phoneticPr fontId="1" type="noConversion"/>
  </si>
  <si>
    <t>Data checker</t>
    <phoneticPr fontId="1" type="noConversion"/>
  </si>
  <si>
    <t>Laboratory head</t>
    <phoneticPr fontId="1" type="noConversion"/>
  </si>
  <si>
    <t>Reporting date</t>
    <phoneticPr fontId="1" type="noConversion"/>
  </si>
  <si>
    <t>Reciving date</t>
    <phoneticPr fontId="1" type="noConversion"/>
  </si>
  <si>
    <t>中国地质大学 (武汉)</t>
    <phoneticPr fontId="1" type="noConversion"/>
  </si>
  <si>
    <t>地质过程与矿产资源国家重点实验室</t>
    <phoneticPr fontId="1" type="noConversion"/>
  </si>
  <si>
    <t>oct17a</t>
  </si>
  <si>
    <t>(Zircon)</t>
    <phoneticPr fontId="1" type="noConversion"/>
  </si>
  <si>
    <t>Optional</t>
    <phoneticPr fontId="1" type="noConversion"/>
  </si>
  <si>
    <t>宗克清</t>
  </si>
  <si>
    <t>2016-11-15.</t>
    <phoneticPr fontId="1" type="noConversion"/>
  </si>
  <si>
    <t>Sample</t>
  </si>
  <si>
    <t>T(K)</t>
  </si>
  <si>
    <t>logfo2</t>
  </si>
  <si>
    <t>Corr.</t>
  </si>
  <si>
    <t>Notes:</t>
  </si>
  <si>
    <t>1 The computation was performed by ZOFIT software(Qiu and Qiu 2014) according to Qiu et al.(2014).</t>
  </si>
  <si>
    <t>3 Ce anomalies were calculated using lattice strain model(Blundy and Wood 1994).</t>
  </si>
  <si>
    <t>4 Oxygen fugacities ware calculated using the method proposed by Trail et al. (2012).</t>
  </si>
  <si>
    <t>5 FMQ buffer was referred to Myers and Eugster (1984).</t>
  </si>
  <si>
    <t>6 Ionic radii according to Shannon (1976).</t>
  </si>
  <si>
    <t>References:</t>
  </si>
  <si>
    <t>Qiu et al. (2014) Magma oxygen fugacities of granitoids in the Xiaoqinling area, central China: implications for regional tectonic setting. Neues Jb Miner Abh 191:317-329</t>
  </si>
  <si>
    <t>Qiu and Qiu (2014) ZOFIT: a VBA program for magma oxygen fugacity and temperature calculations using zircon trace element composition</t>
  </si>
  <si>
    <t>Ferry JM, Watson EB (2007) New thermodynamic models and revised calibrations for the Ti-in-zircon and Zr-in-rutile ther-mometers. Contrib Mineral Petrol 154:429-437</t>
  </si>
  <si>
    <t>Watson EB, Wark DA, Thomas JB (2006) Crystallization thermometers for zircon and rutile. Contrib Mineral Petrol 151:413-433</t>
  </si>
  <si>
    <t>Blundy J, Wood B (1994) Prediction of crystal-melt partition coefficient from elastic moduli. Nature 372:452-454</t>
  </si>
  <si>
    <t>Trail D, Watson EB, Tailby ND (2012) Ce and Eu anomalies in zircon as proxies for oxidation state of magmas. Geochim Cosmochim Ac 97: 70-87</t>
  </si>
  <si>
    <t>Myers J,  Eugster HP (1983) The System Fe-S-O: Oxygen Buffer Calibrations to 1500K. Contrib Mineral Petr 82:75-90</t>
  </si>
  <si>
    <t>Shannon RD (1976) Revised Effective Ionic Radii and Systematic Studies of Interatomic Distances in Halides and Chalcogenides. Acta Crystallogr A 32:751-767</t>
  </si>
  <si>
    <t>¦ÄCe</t>
  </si>
  <si>
    <t>¦ÄFMQ</t>
  </si>
  <si>
    <t>min</t>
    <phoneticPr fontId="1" type="noConversion"/>
  </si>
  <si>
    <t>max</t>
    <phoneticPr fontId="1" type="noConversion"/>
  </si>
  <si>
    <t>mean</t>
    <phoneticPr fontId="1" type="noConversion"/>
  </si>
  <si>
    <t>2 Temperatures were calucalted using revised Ti-in-zircon thermometer(Ferry and Watson 2007).</t>
  </si>
  <si>
    <t>TL204-1-2</t>
  </si>
  <si>
    <t>TL204-1-4</t>
  </si>
  <si>
    <t>TL204-1-7</t>
  </si>
  <si>
    <t>TL204-1-14</t>
  </si>
  <si>
    <t>TL209-1</t>
    <phoneticPr fontId="4" type="noConversion"/>
  </si>
  <si>
    <t>TL204-3-1</t>
    <phoneticPr fontId="4" type="noConversion"/>
  </si>
  <si>
    <t>TL204-3-2</t>
  </si>
  <si>
    <t>TL204-3-3</t>
  </si>
  <si>
    <t>TL204-3-4</t>
  </si>
  <si>
    <t>TL204-3-5</t>
  </si>
  <si>
    <t>TL204-3-6</t>
  </si>
  <si>
    <t>TL204-3-7</t>
  </si>
  <si>
    <t>TL204-3-8</t>
  </si>
  <si>
    <t>TL204-3-12</t>
  </si>
  <si>
    <t>TL204-3-14</t>
  </si>
  <si>
    <t>TL204-3-15</t>
  </si>
  <si>
    <t>TL204-3-16</t>
  </si>
  <si>
    <t>TL204-3-17</t>
  </si>
  <si>
    <t>TL204-3-18</t>
  </si>
  <si>
    <t>TL204-3-19</t>
  </si>
  <si>
    <t>TL204-3-20</t>
  </si>
  <si>
    <t>TL204-3-21</t>
  </si>
  <si>
    <t>TL208-24 (1)</t>
    <phoneticPr fontId="1" type="noConversion"/>
  </si>
  <si>
    <t>TL208-24 (2)</t>
  </si>
  <si>
    <t>Online Supplementary Material Table S3. Crystallization temperatures and magma oxygen fugacities of Badu diabase</t>
  </si>
  <si>
    <t>GEOLOGICAL MAGAZINE</t>
  </si>
  <si>
    <t>Geochronology of early Mesozoic diabase units in southwestern China: metallogenic and tectonic implications</t>
  </si>
  <si>
    <t>Liang Qiu, Wen-Xin Yang, Dan-Ping Yan, Michael L. Wells, Jun-Ting Qiu, Tian Gao, Jian-Meng Dong, Liangliang Zhang &amp; Fang-Yue Wang</t>
  </si>
</sst>
</file>

<file path=xl/styles.xml><?xml version="1.0" encoding="utf-8"?>
<styleSheet xmlns="http://schemas.openxmlformats.org/spreadsheetml/2006/main">
  <numFmts count="1">
    <numFmt numFmtId="164" formatCode="0.00_ "/>
  </numFmts>
  <fonts count="9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9"/>
      <name val="等线"/>
      <charset val="134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4" fontId="2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1" applyFont="1" applyFill="1">
      <alignment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>
      <alignment vertical="center"/>
    </xf>
    <xf numFmtId="0" fontId="5" fillId="0" borderId="2" xfId="0" applyFont="1" applyFill="1" applyBorder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/>
    </xf>
    <xf numFmtId="0" fontId="6" fillId="0" borderId="0" xfId="0" applyFont="1" applyFill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1" zoomScaleSheetLayoutView="4"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C27" sqref="C27"/>
    </sheetView>
  </sheetViews>
  <sheetFormatPr defaultRowHeight="15.75"/>
  <cols>
    <col min="1" max="1" width="18.375" style="1" customWidth="1"/>
    <col min="2" max="2" width="33.75" style="1" customWidth="1"/>
    <col min="3" max="16384" width="9" style="1"/>
  </cols>
  <sheetData>
    <row r="1" spans="1:2">
      <c r="A1" s="1" t="s">
        <v>0</v>
      </c>
      <c r="B1" s="2" t="s">
        <v>12</v>
      </c>
    </row>
    <row r="2" spans="1:2">
      <c r="A2" s="1" t="s">
        <v>1</v>
      </c>
      <c r="B2" s="2" t="s">
        <v>13</v>
      </c>
    </row>
    <row r="3" spans="1:2">
      <c r="A3" s="1" t="s">
        <v>2</v>
      </c>
      <c r="B3" s="1" t="s">
        <v>3</v>
      </c>
    </row>
    <row r="4" spans="1:2">
      <c r="A4" s="1" t="s">
        <v>4</v>
      </c>
      <c r="B4" s="1" t="s">
        <v>14</v>
      </c>
    </row>
    <row r="5" spans="1:2">
      <c r="A5" s="1" t="s">
        <v>5</v>
      </c>
      <c r="B5" s="1" t="s">
        <v>15</v>
      </c>
    </row>
    <row r="6" spans="1:2">
      <c r="A6" s="1" t="s">
        <v>6</v>
      </c>
      <c r="B6" s="1" t="s">
        <v>16</v>
      </c>
    </row>
    <row r="7" spans="1:2">
      <c r="A7" s="1" t="s">
        <v>7</v>
      </c>
      <c r="B7" s="1" t="s">
        <v>17</v>
      </c>
    </row>
    <row r="8" spans="1:2">
      <c r="A8" s="1" t="s">
        <v>8</v>
      </c>
    </row>
    <row r="9" spans="1:2">
      <c r="A9" s="1" t="s">
        <v>9</v>
      </c>
    </row>
    <row r="10" spans="1:2">
      <c r="A10" s="1" t="s">
        <v>10</v>
      </c>
      <c r="B10" s="3">
        <v>42689</v>
      </c>
    </row>
    <row r="11" spans="1:2">
      <c r="A11" s="1" t="s">
        <v>11</v>
      </c>
      <c r="B11" s="1" t="s">
        <v>18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H9" sqref="H9"/>
    </sheetView>
  </sheetViews>
  <sheetFormatPr defaultRowHeight="12.75"/>
  <cols>
    <col min="1" max="1" width="10.625" style="4" customWidth="1"/>
    <col min="2" max="2" width="12.5" style="4" customWidth="1"/>
    <col min="3" max="3" width="9.5" style="4" bestFit="1" customWidth="1"/>
    <col min="4" max="6" width="9.125" style="4" bestFit="1" customWidth="1"/>
    <col min="7" max="11" width="9" style="4"/>
    <col min="12" max="12" width="10.75" style="4" customWidth="1"/>
    <col min="13" max="16384" width="9" style="4"/>
  </cols>
  <sheetData>
    <row r="1" spans="1:17" s="21" customFormat="1" ht="15.75">
      <c r="A1" s="20" t="s">
        <v>69</v>
      </c>
      <c r="M1" s="22"/>
      <c r="N1" s="22"/>
      <c r="O1" s="22"/>
      <c r="P1" s="22"/>
      <c r="Q1" s="22"/>
    </row>
    <row r="2" spans="1:17" s="21" customFormat="1" ht="15.75">
      <c r="A2" s="20" t="s">
        <v>70</v>
      </c>
      <c r="M2" s="22"/>
      <c r="N2" s="22"/>
      <c r="O2" s="22"/>
      <c r="P2" s="22"/>
      <c r="Q2" s="22"/>
    </row>
    <row r="3" spans="1:17" s="21" customFormat="1" ht="15.75">
      <c r="A3" s="23" t="s">
        <v>71</v>
      </c>
      <c r="M3" s="22"/>
      <c r="N3" s="22"/>
      <c r="O3" s="22"/>
      <c r="P3" s="22"/>
      <c r="Q3" s="22"/>
    </row>
    <row r="5" spans="1:17">
      <c r="A5" s="4" t="s">
        <v>68</v>
      </c>
    </row>
    <row r="6" spans="1:17">
      <c r="A6" s="5" t="s">
        <v>19</v>
      </c>
      <c r="B6" s="5" t="s">
        <v>20</v>
      </c>
      <c r="C6" s="5" t="s">
        <v>38</v>
      </c>
      <c r="D6" s="5" t="s">
        <v>21</v>
      </c>
      <c r="E6" s="5" t="s">
        <v>39</v>
      </c>
      <c r="F6" s="5" t="s">
        <v>22</v>
      </c>
    </row>
    <row r="7" spans="1:17">
      <c r="A7" s="6" t="s">
        <v>44</v>
      </c>
      <c r="B7" s="7">
        <v>997.6</v>
      </c>
      <c r="C7" s="8">
        <v>58.63</v>
      </c>
      <c r="D7" s="8">
        <v>-13.89</v>
      </c>
      <c r="E7" s="8">
        <v>2.3199999999999998</v>
      </c>
      <c r="F7" s="8">
        <v>-0.99280000000000002</v>
      </c>
      <c r="O7" s="9"/>
    </row>
    <row r="8" spans="1:17">
      <c r="A8" s="6" t="s">
        <v>45</v>
      </c>
      <c r="B8" s="7">
        <v>932.42</v>
      </c>
      <c r="C8" s="8">
        <v>151.04</v>
      </c>
      <c r="D8" s="8">
        <v>-13.98</v>
      </c>
      <c r="E8" s="8">
        <v>3.94</v>
      </c>
      <c r="F8" s="8">
        <v>-0.99251999999999996</v>
      </c>
      <c r="O8" s="9"/>
    </row>
    <row r="9" spans="1:17">
      <c r="A9" s="6" t="s">
        <v>46</v>
      </c>
      <c r="B9" s="7">
        <v>950.42</v>
      </c>
      <c r="C9" s="8">
        <v>156.81</v>
      </c>
      <c r="D9" s="8">
        <v>-12.78</v>
      </c>
      <c r="E9" s="8">
        <v>4.6399999999999997</v>
      </c>
      <c r="F9" s="8">
        <v>-0.99711000000000005</v>
      </c>
      <c r="O9" s="9"/>
    </row>
    <row r="10" spans="1:17">
      <c r="A10" s="6" t="s">
        <v>47</v>
      </c>
      <c r="B10" s="7">
        <v>944.68</v>
      </c>
      <c r="C10" s="8">
        <v>23.64</v>
      </c>
      <c r="D10" s="8">
        <v>-20.23</v>
      </c>
      <c r="E10" s="8">
        <v>-2.64</v>
      </c>
      <c r="F10" s="8">
        <v>-0.94003000000000003</v>
      </c>
      <c r="O10" s="9"/>
    </row>
    <row r="11" spans="1:17">
      <c r="A11" s="6" t="s">
        <v>48</v>
      </c>
      <c r="B11" s="7">
        <v>953.08</v>
      </c>
      <c r="C11" s="8">
        <v>50.67</v>
      </c>
      <c r="D11" s="8">
        <v>-16.88</v>
      </c>
      <c r="E11" s="8">
        <v>0.48</v>
      </c>
      <c r="F11" s="8">
        <v>-0.99614999999999998</v>
      </c>
      <c r="O11" s="9"/>
    </row>
    <row r="12" spans="1:17">
      <c r="A12" s="6" t="s">
        <v>66</v>
      </c>
      <c r="B12" s="7">
        <v>976.61</v>
      </c>
      <c r="C12" s="4">
        <v>46.45</v>
      </c>
      <c r="D12" s="4">
        <v>-15.89</v>
      </c>
      <c r="E12" s="4">
        <v>0.85</v>
      </c>
      <c r="F12" s="4">
        <v>-0.96831999999999996</v>
      </c>
      <c r="O12" s="9"/>
    </row>
    <row r="13" spans="1:17">
      <c r="A13" s="6" t="s">
        <v>67</v>
      </c>
      <c r="B13" s="7">
        <v>1000.07</v>
      </c>
      <c r="C13" s="4">
        <v>174.54</v>
      </c>
      <c r="D13" s="4">
        <v>-9.66</v>
      </c>
      <c r="E13" s="4">
        <v>6.49</v>
      </c>
      <c r="F13" s="4">
        <v>-0.99890000000000001</v>
      </c>
      <c r="O13" s="9"/>
    </row>
    <row r="14" spans="1:17">
      <c r="A14" s="4" t="s">
        <v>40</v>
      </c>
      <c r="B14" s="10">
        <f>MIN(B7:B13)</f>
        <v>932.42</v>
      </c>
      <c r="C14" s="11">
        <f>MIN(C7:C13)</f>
        <v>23.64</v>
      </c>
      <c r="D14" s="11">
        <f>MIN(D7:D13)</f>
        <v>-20.23</v>
      </c>
      <c r="E14" s="11">
        <f>MIN(E7:E13)</f>
        <v>-2.64</v>
      </c>
      <c r="F14" s="4">
        <f>MIN(F7:F13)</f>
        <v>-0.99890000000000001</v>
      </c>
      <c r="O14" s="9"/>
    </row>
    <row r="15" spans="1:17">
      <c r="A15" s="4" t="s">
        <v>41</v>
      </c>
      <c r="B15" s="10">
        <f>MAX(B7:B13)</f>
        <v>1000.07</v>
      </c>
      <c r="C15" s="11">
        <f>MAX(C7:C13)</f>
        <v>174.54</v>
      </c>
      <c r="D15" s="11">
        <f>MAX(D7:D13)</f>
        <v>-9.66</v>
      </c>
      <c r="E15" s="11">
        <f>MAX(E7:E13)</f>
        <v>6.49</v>
      </c>
      <c r="F15" s="4">
        <f>MAX(F7:F13)</f>
        <v>-0.94003000000000003</v>
      </c>
      <c r="O15" s="9"/>
    </row>
    <row r="16" spans="1:17">
      <c r="A16" s="4" t="s">
        <v>42</v>
      </c>
      <c r="B16" s="16">
        <f>AVERAGE(B7:B13)</f>
        <v>964.98285714285703</v>
      </c>
      <c r="C16" s="11">
        <f>AVERAGE(C7:C13)</f>
        <v>94.539999999999992</v>
      </c>
      <c r="D16" s="11">
        <f>AVERAGE(D7:D13)</f>
        <v>-14.758571428571427</v>
      </c>
      <c r="E16" s="11">
        <f>AVERAGE(E7:E13)</f>
        <v>2.2971428571428567</v>
      </c>
      <c r="F16" s="4">
        <f>AVERAGE(F7:F13)</f>
        <v>-0.98369000000000006</v>
      </c>
      <c r="O16" s="9"/>
    </row>
    <row r="17" spans="1:15">
      <c r="A17" s="6" t="s">
        <v>49</v>
      </c>
      <c r="B17" s="7">
        <v>1034.99</v>
      </c>
      <c r="C17" s="4">
        <v>298.70999999999998</v>
      </c>
      <c r="D17" s="4">
        <v>-5.89</v>
      </c>
      <c r="E17" s="4">
        <v>9.44</v>
      </c>
      <c r="F17" s="4">
        <v>-0.99739999999999995</v>
      </c>
      <c r="O17" s="9"/>
    </row>
    <row r="18" spans="1:15">
      <c r="A18" s="6" t="s">
        <v>50</v>
      </c>
      <c r="B18" s="7">
        <v>953.18</v>
      </c>
      <c r="C18" s="4">
        <v>98.97</v>
      </c>
      <c r="D18" s="4">
        <v>-14.35</v>
      </c>
      <c r="E18" s="4">
        <v>3</v>
      </c>
      <c r="F18" s="4">
        <v>-0.99385000000000001</v>
      </c>
      <c r="O18" s="9"/>
    </row>
    <row r="19" spans="1:15">
      <c r="A19" s="6" t="s">
        <v>51</v>
      </c>
      <c r="B19" s="7">
        <v>1044.33</v>
      </c>
      <c r="C19" s="4">
        <v>280.77</v>
      </c>
      <c r="D19" s="4">
        <v>-5.67</v>
      </c>
      <c r="E19" s="4">
        <v>9.44</v>
      </c>
      <c r="F19" s="4">
        <v>-0.99851000000000001</v>
      </c>
      <c r="O19" s="9"/>
    </row>
    <row r="20" spans="1:15">
      <c r="A20" s="6" t="s">
        <v>52</v>
      </c>
      <c r="B20" s="7">
        <v>927.52</v>
      </c>
      <c r="C20" s="4">
        <v>182.31</v>
      </c>
      <c r="D20" s="4">
        <v>-13.57</v>
      </c>
      <c r="E20" s="4">
        <v>4.49</v>
      </c>
      <c r="F20" s="4">
        <v>-0.99700999999999995</v>
      </c>
      <c r="O20" s="9"/>
    </row>
    <row r="21" spans="1:15">
      <c r="A21" s="6" t="s">
        <v>53</v>
      </c>
      <c r="B21" s="7">
        <v>947.08</v>
      </c>
      <c r="C21" s="4">
        <v>100.53</v>
      </c>
      <c r="D21" s="4">
        <v>-14.65</v>
      </c>
      <c r="E21" s="4">
        <v>2.87</v>
      </c>
      <c r="F21" s="4">
        <v>-0.98650000000000004</v>
      </c>
      <c r="O21" s="9"/>
    </row>
    <row r="22" spans="1:15">
      <c r="A22" s="6" t="s">
        <v>54</v>
      </c>
      <c r="B22" s="7">
        <v>957.7</v>
      </c>
      <c r="C22" s="4">
        <v>445.99</v>
      </c>
      <c r="D22" s="4">
        <v>-8.44</v>
      </c>
      <c r="E22" s="4">
        <v>8.7899999999999991</v>
      </c>
      <c r="F22" s="4">
        <v>-0.99850000000000005</v>
      </c>
      <c r="O22" s="9"/>
    </row>
    <row r="23" spans="1:15">
      <c r="A23" s="6" t="s">
        <v>55</v>
      </c>
      <c r="B23" s="7">
        <v>941.08</v>
      </c>
      <c r="C23" s="4">
        <v>355.29</v>
      </c>
      <c r="D23" s="4">
        <v>-10.26</v>
      </c>
      <c r="E23" s="4">
        <v>7.43</v>
      </c>
      <c r="F23" s="4">
        <v>-0.99655000000000005</v>
      </c>
      <c r="O23" s="9"/>
    </row>
    <row r="24" spans="1:15">
      <c r="A24" s="6" t="s">
        <v>56</v>
      </c>
      <c r="B24" s="7">
        <v>974.83</v>
      </c>
      <c r="C24" s="4">
        <v>205.77</v>
      </c>
      <c r="D24" s="4">
        <v>-10.39</v>
      </c>
      <c r="E24" s="4">
        <v>6.39</v>
      </c>
      <c r="F24" s="4">
        <v>-0.99922</v>
      </c>
      <c r="O24" s="9"/>
    </row>
    <row r="25" spans="1:15">
      <c r="A25" s="6" t="s">
        <v>57</v>
      </c>
      <c r="B25" s="7">
        <v>963.71</v>
      </c>
      <c r="C25" s="4">
        <v>37.68</v>
      </c>
      <c r="D25" s="4">
        <v>-17.39</v>
      </c>
      <c r="E25" s="4">
        <v>-0.31</v>
      </c>
      <c r="F25" s="4">
        <v>-0.98107999999999995</v>
      </c>
      <c r="O25" s="9"/>
    </row>
    <row r="26" spans="1:15">
      <c r="A26" s="6" t="s">
        <v>58</v>
      </c>
      <c r="B26" s="7">
        <v>972.2</v>
      </c>
      <c r="C26" s="4">
        <v>288.77</v>
      </c>
      <c r="D26" s="4">
        <v>-9.26</v>
      </c>
      <c r="E26" s="4">
        <v>7.59</v>
      </c>
      <c r="F26" s="4">
        <v>-0.99605999999999995</v>
      </c>
      <c r="O26" s="9"/>
    </row>
    <row r="27" spans="1:15">
      <c r="A27" s="6" t="s">
        <v>59</v>
      </c>
      <c r="B27" s="7">
        <v>1019.44</v>
      </c>
      <c r="C27" s="4">
        <v>276.8</v>
      </c>
      <c r="D27" s="4">
        <v>-6.94</v>
      </c>
      <c r="E27" s="4">
        <v>8.75</v>
      </c>
      <c r="F27" s="4">
        <v>-0.99719000000000002</v>
      </c>
    </row>
    <row r="28" spans="1:15">
      <c r="A28" s="6" t="s">
        <v>60</v>
      </c>
      <c r="B28" s="7">
        <v>917.73</v>
      </c>
      <c r="C28" s="4">
        <v>199.01</v>
      </c>
      <c r="D28" s="4">
        <v>-13.84</v>
      </c>
      <c r="E28" s="4">
        <v>4.5</v>
      </c>
      <c r="F28" s="4">
        <v>-0.99280999999999997</v>
      </c>
    </row>
    <row r="29" spans="1:15">
      <c r="A29" s="6" t="s">
        <v>61</v>
      </c>
      <c r="B29" s="7">
        <v>918.85</v>
      </c>
      <c r="C29" s="4">
        <v>192.17</v>
      </c>
      <c r="D29" s="4">
        <v>-13.9</v>
      </c>
      <c r="E29" s="4">
        <v>4.41</v>
      </c>
      <c r="F29" s="4">
        <v>-0.99656999999999996</v>
      </c>
    </row>
    <row r="30" spans="1:15">
      <c r="A30" s="6" t="s">
        <v>62</v>
      </c>
      <c r="B30" s="7">
        <v>893.05</v>
      </c>
      <c r="C30" s="4">
        <v>55.45</v>
      </c>
      <c r="D30" s="4">
        <v>-20.21</v>
      </c>
      <c r="E30" s="4">
        <v>-1.1299999999999999</v>
      </c>
      <c r="F30" s="4">
        <v>-0.98619000000000001</v>
      </c>
    </row>
    <row r="31" spans="1:15">
      <c r="A31" s="6" t="s">
        <v>63</v>
      </c>
      <c r="B31" s="7">
        <v>929.91</v>
      </c>
      <c r="C31" s="4">
        <v>77.760000000000005</v>
      </c>
      <c r="D31" s="4">
        <v>-16.63</v>
      </c>
      <c r="E31" s="4">
        <v>1.37</v>
      </c>
      <c r="F31" s="4">
        <v>-0.98914000000000002</v>
      </c>
    </row>
    <row r="32" spans="1:15">
      <c r="A32" s="6" t="s">
        <v>64</v>
      </c>
      <c r="B32" s="7">
        <v>946.75</v>
      </c>
      <c r="C32" s="4">
        <v>273.11</v>
      </c>
      <c r="D32" s="4">
        <v>-10.91</v>
      </c>
      <c r="E32" s="4">
        <v>6.61</v>
      </c>
      <c r="F32" s="4">
        <v>-0.99822</v>
      </c>
      <c r="H32" s="11"/>
    </row>
    <row r="33" spans="1:6">
      <c r="A33" s="6" t="s">
        <v>65</v>
      </c>
      <c r="B33" s="7">
        <v>923.2</v>
      </c>
      <c r="C33" s="4">
        <v>238.05</v>
      </c>
      <c r="D33" s="4">
        <v>-12.83</v>
      </c>
      <c r="E33" s="4">
        <v>5.35</v>
      </c>
      <c r="F33" s="4">
        <v>-0.99422999999999995</v>
      </c>
    </row>
    <row r="34" spans="1:6">
      <c r="A34" s="4" t="s">
        <v>40</v>
      </c>
      <c r="B34" s="10">
        <f>MIN(B17:B33)</f>
        <v>893.05</v>
      </c>
      <c r="C34" s="4">
        <f>MIN(C17:C33)</f>
        <v>37.68</v>
      </c>
      <c r="D34" s="4">
        <f>MIN(D17:D33)</f>
        <v>-20.21</v>
      </c>
      <c r="E34" s="4">
        <f>MIN(E17:E33)</f>
        <v>-1.1299999999999999</v>
      </c>
      <c r="F34" s="4">
        <f>MIN(F17:F33)</f>
        <v>-0.99922</v>
      </c>
    </row>
    <row r="35" spans="1:6">
      <c r="A35" s="4" t="s">
        <v>41</v>
      </c>
      <c r="B35" s="10">
        <f>MAX(B17:B33)</f>
        <v>1044.33</v>
      </c>
      <c r="C35" s="4">
        <f>MAX(C17:C33)</f>
        <v>445.99</v>
      </c>
      <c r="D35" s="4">
        <f>MAX(D17:D33)</f>
        <v>-5.67</v>
      </c>
      <c r="E35" s="4">
        <f>MAX(E17:E33)</f>
        <v>9.44</v>
      </c>
      <c r="F35" s="4">
        <f>MAX(F17:F33)</f>
        <v>-0.98107999999999995</v>
      </c>
    </row>
    <row r="36" spans="1:6">
      <c r="A36" s="12" t="s">
        <v>42</v>
      </c>
      <c r="B36" s="13">
        <f>AVERAGE(B17:B33)</f>
        <v>956.79705882352948</v>
      </c>
      <c r="C36" s="14">
        <f>AVERAGE(C17:C33)</f>
        <v>212.184705882353</v>
      </c>
      <c r="D36" s="14">
        <f>AVERAGE(D17:D33)</f>
        <v>-12.066470588235296</v>
      </c>
      <c r="E36" s="14">
        <f>AVERAGE(E17:E33)</f>
        <v>5.2347058823529409</v>
      </c>
      <c r="F36" s="12">
        <f>AVERAGE(F17:F33)</f>
        <v>-0.99406058823529431</v>
      </c>
    </row>
    <row r="37" spans="1:6">
      <c r="A37" s="17"/>
      <c r="B37" s="18"/>
      <c r="C37" s="19"/>
      <c r="D37" s="19"/>
      <c r="E37" s="19"/>
      <c r="F37" s="17"/>
    </row>
    <row r="39" spans="1:6">
      <c r="A39" s="4" t="s">
        <v>23</v>
      </c>
    </row>
    <row r="40" spans="1:6">
      <c r="A40" s="4" t="s">
        <v>24</v>
      </c>
    </row>
    <row r="41" spans="1:6">
      <c r="A41" s="4" t="s">
        <v>43</v>
      </c>
    </row>
    <row r="42" spans="1:6">
      <c r="A42" s="4" t="s">
        <v>25</v>
      </c>
    </row>
    <row r="43" spans="1:6">
      <c r="A43" s="4" t="s">
        <v>26</v>
      </c>
    </row>
    <row r="44" spans="1:6">
      <c r="A44" s="4" t="s">
        <v>27</v>
      </c>
    </row>
    <row r="45" spans="1:6">
      <c r="A45" s="4" t="s">
        <v>28</v>
      </c>
    </row>
    <row r="47" spans="1:6">
      <c r="A47" s="4" t="s">
        <v>29</v>
      </c>
    </row>
    <row r="48" spans="1:6" s="15" customFormat="1" ht="12">
      <c r="A48" s="15" t="s">
        <v>30</v>
      </c>
    </row>
    <row r="49" spans="1:1" s="15" customFormat="1" ht="12">
      <c r="A49" s="15" t="s">
        <v>31</v>
      </c>
    </row>
    <row r="50" spans="1:1" s="15" customFormat="1" ht="12">
      <c r="A50" s="15" t="s">
        <v>32</v>
      </c>
    </row>
    <row r="51" spans="1:1" s="15" customFormat="1" ht="12">
      <c r="A51" s="15" t="s">
        <v>33</v>
      </c>
    </row>
    <row r="52" spans="1:1" s="15" customFormat="1" ht="12">
      <c r="A52" s="15" t="s">
        <v>34</v>
      </c>
    </row>
    <row r="53" spans="1:1" s="15" customFormat="1" ht="12">
      <c r="A53" s="15" t="s">
        <v>35</v>
      </c>
    </row>
    <row r="54" spans="1:1" s="15" customFormat="1" ht="12">
      <c r="A54" s="15" t="s">
        <v>36</v>
      </c>
    </row>
    <row r="55" spans="1:1" s="15" customFormat="1" ht="12">
      <c r="A55" s="15" t="s">
        <v>37</v>
      </c>
    </row>
  </sheetData>
  <phoneticPr fontId="1" type="noConversion"/>
  <pageMargins left="0.75" right="0.75" top="1" bottom="1" header="0.5" footer="0.5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CoverInformation</vt:lpstr>
      <vt:lpstr>Tem &amp; MOF (igeneous grains)</vt:lpstr>
    </vt:vector>
  </TitlesOfParts>
  <Company>cug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Kat</cp:lastModifiedBy>
  <cp:lastPrinted>2018-05-27T14:41:56Z</cp:lastPrinted>
  <dcterms:created xsi:type="dcterms:W3CDTF">2008-05-30T03:18:20Z</dcterms:created>
  <dcterms:modified xsi:type="dcterms:W3CDTF">2018-06-24T20:44:11Z</dcterms:modified>
</cp:coreProperties>
</file>