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per\应该不会再改了吧--2019\提交\Tables\"/>
    </mc:Choice>
  </mc:AlternateContent>
  <bookViews>
    <workbookView xWindow="0" yWindow="0" windowWidth="20490" windowHeight="7755" activeTab="2"/>
  </bookViews>
  <sheets>
    <sheet name="North Qinling" sheetId="1" r:id="rId1"/>
    <sheet name="Sheet3" sheetId="12" r:id="rId2"/>
    <sheet name="Chinese Loess Plateau" sheetId="6" r:id="rId3"/>
    <sheet name="Sheet1" sheetId="10" r:id="rId4"/>
    <sheet name="Sheet2" sheetId="13" r:id="rId5"/>
    <sheet name="Luo River" sheetId="7" r:id="rId6"/>
    <sheet name="Luo River Terrace" sheetId="8" r:id="rId7"/>
    <sheet name="Wei River" sheetId="9" r:id="rId8"/>
    <sheet name="Sheet4" sheetId="14" r:id="rId9"/>
    <sheet name="Yellow River" sheetId="11" r:id="rId10"/>
  </sheets>
  <externalReferences>
    <externalReference r:id="rId11"/>
  </externalReferences>
  <definedNames>
    <definedName name="ExternalData_269" localSheetId="5">'Luo River'!$A$4:$S$30</definedName>
    <definedName name="ExternalData_269" localSheetId="6">'Luo River Terrace'!$A$4:$S$29</definedName>
    <definedName name="ExternalData_269" localSheetId="8">Sheet4!$A$6:$N$27</definedName>
    <definedName name="ExternalData_269" localSheetId="7">'Wei River'!$A$4:$S$25</definedName>
    <definedName name="ExternalData_270" localSheetId="5">'Luo River'!$A$4:$S$30</definedName>
    <definedName name="ExternalData_270" localSheetId="6">'Luo River Terrace'!$A$4:$S$29</definedName>
    <definedName name="ExternalData_270" localSheetId="8">Sheet4!$A$6:$N$27</definedName>
    <definedName name="ExternalData_270" localSheetId="7">'Wei River'!$A$4:$S$25</definedName>
    <definedName name="ExternalData_271" localSheetId="5">'Luo River'!$A$4:$S$30</definedName>
    <definedName name="ExternalData_271" localSheetId="6">'Luo River Terrace'!$A$4:$S$29</definedName>
    <definedName name="ExternalData_271" localSheetId="8">Sheet4!$A$6:$N$27</definedName>
    <definedName name="ExternalData_271" localSheetId="7">'Wei River'!$A$4:$S$25</definedName>
    <definedName name="ExternalData_272" localSheetId="5">'Luo River'!$A$4:$A$30</definedName>
    <definedName name="ExternalData_272" localSheetId="6">'Luo River Terrace'!$A$4:$A$29</definedName>
    <definedName name="ExternalData_272" localSheetId="8">Sheet4!$A$6:$A$27</definedName>
    <definedName name="ExternalData_272" localSheetId="7">'Wei River'!$A$4:$A$25</definedName>
    <definedName name="ExternalData_273" localSheetId="5">'Luo River'!$A$4:$S$30</definedName>
    <definedName name="ExternalData_273" localSheetId="6">'Luo River Terrace'!$A$4:$S$29</definedName>
    <definedName name="ExternalData_273" localSheetId="8">Sheet4!$A$6:$N$27</definedName>
    <definedName name="ExternalData_273" localSheetId="7">'Wei River'!$A$4:$S$25</definedName>
    <definedName name="ExternalData_275" localSheetId="5">'Luo River'!$A$4:$S$30</definedName>
    <definedName name="ExternalData_275" localSheetId="6">'Luo River Terrace'!$A$4:$S$29</definedName>
    <definedName name="ExternalData_275" localSheetId="8">Sheet4!$A$6:$N$27</definedName>
    <definedName name="ExternalData_275" localSheetId="7">'Wei River'!$A$4:$S$25</definedName>
    <definedName name="ExternalData_276" localSheetId="5">'Luo River'!$A$4:$S$30</definedName>
    <definedName name="ExternalData_276" localSheetId="6">'Luo River Terrace'!$A$4:$S$29</definedName>
    <definedName name="ExternalData_276" localSheetId="8">Sheet4!$A$6:$N$27</definedName>
    <definedName name="ExternalData_276" localSheetId="7">'Wei River'!$A$4:$S$25</definedName>
    <definedName name="ExternalData_277" localSheetId="5">'Luo River'!$A$4:$S$30</definedName>
    <definedName name="ExternalData_277" localSheetId="6">'Luo River Terrace'!$A$4:$S$29</definedName>
    <definedName name="ExternalData_277" localSheetId="8">Sheet4!$A$6:$N$27</definedName>
    <definedName name="ExternalData_277" localSheetId="7">'Wei River'!$A$4:$S$25</definedName>
    <definedName name="ExternalData_278" localSheetId="5">'Luo River'!$A$4:$S$38</definedName>
    <definedName name="ExternalData_278" localSheetId="6">'Luo River Terrace'!$A$4:$S$37</definedName>
    <definedName name="ExternalData_278" localSheetId="8">Sheet4!$A$6:$N$35</definedName>
    <definedName name="ExternalData_278" localSheetId="7">'Wei River'!$A$4:$S$33</definedName>
    <definedName name="ExternalData_279" localSheetId="5">'Luo River'!$A$4:$S$38</definedName>
    <definedName name="ExternalData_279" localSheetId="6">'Luo River Terrace'!$A$4:$S$37</definedName>
    <definedName name="ExternalData_279" localSheetId="8">Sheet4!$A$6:$N$35</definedName>
    <definedName name="ExternalData_279" localSheetId="7">'Wei River'!$A$4:$S$33</definedName>
    <definedName name="ExternalData_280" localSheetId="5">'Luo River'!$A$4:$S$38</definedName>
    <definedName name="ExternalData_280" localSheetId="6">'Luo River Terrace'!$A$4:$S$37</definedName>
    <definedName name="ExternalData_280" localSheetId="8">Sheet4!$A$6:$N$35</definedName>
    <definedName name="ExternalData_280" localSheetId="7">'Wei River'!$A$4:$S$33</definedName>
    <definedName name="ExternalData_281" localSheetId="5">'Luo River'!$A$4:$S$38</definedName>
    <definedName name="ExternalData_281" localSheetId="6">'Luo River Terrace'!$A$4:$S$37</definedName>
    <definedName name="ExternalData_281" localSheetId="8">Sheet4!$A$6:$N$35</definedName>
    <definedName name="ExternalData_281" localSheetId="7">'Wei River'!$A$4:$S$33</definedName>
    <definedName name="ExternalData_282" localSheetId="5">'Luo River'!$A$4:$S$38</definedName>
    <definedName name="ExternalData_282" localSheetId="6">'Luo River Terrace'!$A$4:$S$37</definedName>
    <definedName name="ExternalData_282" localSheetId="8">Sheet4!$A$6:$N$35</definedName>
    <definedName name="ExternalData_282" localSheetId="7">'Wei River'!$A$4:$S$33</definedName>
    <definedName name="ExternalData_283" localSheetId="5">'Luo River'!$A$4:$S$38</definedName>
    <definedName name="ExternalData_283" localSheetId="6">'Luo River Terrace'!$A$4:$S$37</definedName>
    <definedName name="ExternalData_283" localSheetId="8">Sheet4!$A$6:$N$35</definedName>
    <definedName name="ExternalData_283" localSheetId="7">'Wei River'!$A$4:$S$33</definedName>
    <definedName name="ExternalData_286" localSheetId="5">'Luo River'!$A$4:$S$38</definedName>
    <definedName name="ExternalData_286" localSheetId="6">'Luo River Terrace'!$A$4:$S$37</definedName>
    <definedName name="ExternalData_286" localSheetId="8">Sheet4!$A$6:$N$35</definedName>
    <definedName name="ExternalData_286" localSheetId="7">'Wei River'!$A$4:$S$33</definedName>
    <definedName name="ExternalData_288" localSheetId="5">'Luo River'!$A$4:$S$38</definedName>
    <definedName name="ExternalData_288" localSheetId="6">'Luo River Terrace'!$A$4:$S$37</definedName>
    <definedName name="ExternalData_288" localSheetId="8">Sheet4!$A$6:$N$35</definedName>
    <definedName name="ExternalData_288" localSheetId="7">'Wei River'!$A$4:$S$33</definedName>
    <definedName name="ExternalData_290" localSheetId="5">'Luo River'!$A$4:$S$38</definedName>
    <definedName name="ExternalData_290" localSheetId="6">'Luo River Terrace'!$A$4:$S$37</definedName>
    <definedName name="ExternalData_290" localSheetId="8">Sheet4!$A$6:$N$35</definedName>
    <definedName name="ExternalData_290" localSheetId="7">'Wei River'!$A$4:$S$33</definedName>
    <definedName name="ExternalData_291" localSheetId="5">'Luo River'!$A$4:$S$38</definedName>
    <definedName name="ExternalData_291" localSheetId="6">'Luo River Terrace'!$A$4:$S$37</definedName>
    <definedName name="ExternalData_291" localSheetId="8">Sheet4!$A$6:$N$35</definedName>
    <definedName name="ExternalData_291" localSheetId="7">'Wei River'!$A$4:$S$33</definedName>
    <definedName name="ExternalData_295" localSheetId="5">'Luo River'!$A$4:$B$38</definedName>
    <definedName name="ExternalData_295" localSheetId="6">'Luo River Terrace'!$A$4:$B$37</definedName>
    <definedName name="ExternalData_295" localSheetId="8">Sheet4!$A$6:$B$35</definedName>
    <definedName name="ExternalData_295" localSheetId="7">'Wei River'!$A$4:$B$33</definedName>
    <definedName name="ExternalData_296" localSheetId="5">'Luo River'!$A$38:$D$78</definedName>
    <definedName name="ExternalData_296" localSheetId="6">'Luo River Terrace'!$A$37:$D$78</definedName>
    <definedName name="ExternalData_296" localSheetId="8">Sheet4!$A$35:$D$76</definedName>
    <definedName name="ExternalData_296" localSheetId="7">'Wei River'!$A$33:$D$74</definedName>
    <definedName name="ExternalData_298" localSheetId="5">'Luo River'!$A$38:$B$78</definedName>
    <definedName name="ExternalData_298" localSheetId="6">'Luo River Terrace'!$A$37:$B$78</definedName>
    <definedName name="ExternalData_298" localSheetId="8">Sheet4!$A$35:$B$76</definedName>
    <definedName name="ExternalData_298" localSheetId="7">'Wei River'!$A$33:$B$74</definedName>
    <definedName name="ExternalData_299" localSheetId="5">'Luo River'!$A$4:$B$38</definedName>
    <definedName name="ExternalData_299" localSheetId="6">'Luo River Terrace'!$A$4:$B$37</definedName>
    <definedName name="ExternalData_299" localSheetId="8">Sheet4!$A$6:$B$35</definedName>
    <definedName name="ExternalData_299" localSheetId="7">'Wei River'!$A$4:$B$33</definedName>
    <definedName name="ExternalData_300" localSheetId="5">'Luo River'!$A$38:$Q$78</definedName>
    <definedName name="ExternalData_300" localSheetId="6">'Luo River Terrace'!$A$37:$Q$78</definedName>
    <definedName name="ExternalData_300" localSheetId="8">Sheet4!$A$35:$M$76</definedName>
    <definedName name="ExternalData_300" localSheetId="7">'Wei River'!$A$33:$Q$74</definedName>
    <definedName name="ExternalData_301" localSheetId="5">'Luo River'!$A$4:$B$38</definedName>
    <definedName name="ExternalData_301" localSheetId="6">'Luo River Terrace'!$A$4:$B$37</definedName>
    <definedName name="ExternalData_301" localSheetId="8">Sheet4!$A$6:$B$35</definedName>
    <definedName name="ExternalData_301" localSheetId="7">'Wei River'!$A$4:$B$33</definedName>
    <definedName name="ExternalData_302" localSheetId="5">'Luo River'!$A$4:$B$38</definedName>
    <definedName name="ExternalData_302" localSheetId="6">'Luo River Terrace'!$A$4:$B$37</definedName>
    <definedName name="ExternalData_302" localSheetId="8">Sheet4!$A$6:$B$35</definedName>
    <definedName name="ExternalData_302" localSheetId="7">'Wei River'!$A$4:$B$33</definedName>
    <definedName name="ExternalData_303" localSheetId="5">'Luo River'!$A$4:$B$38</definedName>
    <definedName name="ExternalData_303" localSheetId="6">'Luo River Terrace'!$A$4:$B$37</definedName>
    <definedName name="ExternalData_303" localSheetId="8">Sheet4!$A$6:$B$35</definedName>
    <definedName name="ExternalData_303" localSheetId="7">'Wei River'!$A$4:$B$33</definedName>
    <definedName name="ExternalData_304" localSheetId="5">'Luo River'!$A$4:$S$38</definedName>
    <definedName name="ExternalData_304" localSheetId="6">'Luo River Terrace'!$A$4:$S$37</definedName>
    <definedName name="ExternalData_304" localSheetId="8">Sheet4!$A$6:$N$35</definedName>
    <definedName name="ExternalData_304" localSheetId="7">'Wei River'!$A$4:$S$33</definedName>
    <definedName name="ExternalData_305" localSheetId="5">'Luo River'!$A$4:$K$38</definedName>
    <definedName name="ExternalData_305" localSheetId="6">'Luo River Terrace'!$A$4:$K$37</definedName>
    <definedName name="ExternalData_305" localSheetId="8">Sheet4!$A$6:$I$35</definedName>
    <definedName name="ExternalData_305" localSheetId="7">'Wei River'!$A$4:$K$33</definedName>
    <definedName name="ExternalData_306" localSheetId="5">'Luo River'!$A$4:$S$38</definedName>
    <definedName name="ExternalData_306" localSheetId="6">'Luo River Terrace'!$A$4:$S$37</definedName>
    <definedName name="ExternalData_306" localSheetId="8">Sheet4!$A$6:$N$35</definedName>
    <definedName name="ExternalData_306" localSheetId="7">'Wei River'!$A$4:$S$33</definedName>
    <definedName name="ExternalData_307" localSheetId="5">'Luo River'!$A$4:$O$43</definedName>
    <definedName name="ExternalData_307" localSheetId="6">'Luo River Terrace'!$A$4:$O$42</definedName>
    <definedName name="ExternalData_307" localSheetId="8">Sheet4!$A$6:$K$40</definedName>
    <definedName name="ExternalData_307" localSheetId="7">'Wei River'!$A$4:$O$38</definedName>
    <definedName name="ExternalData_308" localSheetId="5">'Luo River'!$A$4:$O$43</definedName>
    <definedName name="ExternalData_308" localSheetId="6">'Luo River Terrace'!$A$4:$O$42</definedName>
    <definedName name="ExternalData_308" localSheetId="8">Sheet4!$A$6:$K$40</definedName>
    <definedName name="ExternalData_308" localSheetId="7">'Wei River'!$A$4:$O$38</definedName>
    <definedName name="ExternalData_309" localSheetId="5">'Luo River'!$A$4:$O$43</definedName>
    <definedName name="ExternalData_309" localSheetId="6">'Luo River Terrace'!$A$4:$O$42</definedName>
    <definedName name="ExternalData_309" localSheetId="8">Sheet4!$A$6:$K$40</definedName>
    <definedName name="ExternalData_309" localSheetId="7">'Wei River'!$A$4:$O$38</definedName>
    <definedName name="ExternalData_310" localSheetId="5">'Luo River'!$A$4:$O$43</definedName>
    <definedName name="ExternalData_310" localSheetId="6">'Luo River Terrace'!$A$4:$O$42</definedName>
    <definedName name="ExternalData_310" localSheetId="8">Sheet4!$A$6:$K$40</definedName>
    <definedName name="ExternalData_310" localSheetId="7">'Wei River'!$A$4:$O$38</definedName>
    <definedName name="ExternalData_311" localSheetId="5">'Luo River'!$A$4:$B$27</definedName>
    <definedName name="ExternalData_311" localSheetId="6">'Luo River Terrace'!$A$4:$B$26</definedName>
    <definedName name="ExternalData_311" localSheetId="8">Sheet4!$A$6:$B$24</definedName>
    <definedName name="ExternalData_311" localSheetId="7">'Wei River'!$A$4:$B$22</definedName>
    <definedName name="ExternalData_312" localSheetId="5">'Luo River'!$A$4:$B$27</definedName>
    <definedName name="ExternalData_312" localSheetId="6">'Luo River Terrace'!$A$4:$B$26</definedName>
    <definedName name="ExternalData_312" localSheetId="8">Sheet4!$A$6:$B$24</definedName>
    <definedName name="ExternalData_312" localSheetId="7">'Wei River'!$A$4:$B$22</definedName>
    <definedName name="ExternalData_313" localSheetId="5">'Luo River'!$A$27:$R$51</definedName>
    <definedName name="ExternalData_313" localSheetId="6">'Luo River Terrace'!$A$26:$R$50</definedName>
    <definedName name="ExternalData_313" localSheetId="8">Sheet4!$A$24:$N$48</definedName>
    <definedName name="ExternalData_313" localSheetId="7">'Wei River'!$A$22:$R$46</definedName>
    <definedName name="ExternalData_317" localSheetId="5">'Luo River'!$A$27:$Q$51</definedName>
    <definedName name="ExternalData_317" localSheetId="6">'Luo River Terrace'!$A$26:$Q$50</definedName>
    <definedName name="ExternalData_317" localSheetId="8">Sheet4!$A$24:$M$48</definedName>
    <definedName name="ExternalData_317" localSheetId="7">'Wei River'!$A$22:$Q$46</definedName>
    <definedName name="ExternalData_320" localSheetId="5">'Luo River'!$A$27:$Q$51</definedName>
    <definedName name="ExternalData_320" localSheetId="6">'Luo River Terrace'!$A$26:$Q$50</definedName>
    <definedName name="ExternalData_320" localSheetId="8">Sheet4!$A$24:$M$48</definedName>
    <definedName name="ExternalData_320" localSheetId="7">'Wei River'!$A$22:$Q$46</definedName>
    <definedName name="ExternalData_327" localSheetId="5">'Luo River'!$A$4:$Q$27</definedName>
    <definedName name="ExternalData_327" localSheetId="6">'Luo River Terrace'!$A$4:$Q$26</definedName>
    <definedName name="ExternalData_327" localSheetId="8">Sheet4!$A$6:$M$24</definedName>
    <definedName name="ExternalData_327" localSheetId="7">'Wei River'!$A$4:$Q$22</definedName>
    <definedName name="ExternalData_328" localSheetId="5">'Luo River'!$A$4:$Q$35</definedName>
    <definedName name="ExternalData_328" localSheetId="6">'Luo River Terrace'!$A$4:$Q$34</definedName>
    <definedName name="ExternalData_328" localSheetId="8">Sheet4!$A$6:$M$32</definedName>
    <definedName name="ExternalData_328" localSheetId="7">'Wei River'!$A$4:$Q$30</definedName>
    <definedName name="ExternalData_329" localSheetId="5">'Luo River'!$A$4:$Q$100</definedName>
    <definedName name="ExternalData_329" localSheetId="6">'Luo River Terrace'!$A$4:$Q$101</definedName>
    <definedName name="ExternalData_329" localSheetId="8">Sheet4!$A$6:$M$97</definedName>
    <definedName name="ExternalData_329" localSheetId="7">'Wei River'!$A$4:$Q$95</definedName>
    <definedName name="ExternalData_330" localSheetId="8">Sheet4!$A$104:$K$143</definedName>
    <definedName name="ExternalData_331" localSheetId="8">Sheet4!$A$104:$K$143</definedName>
    <definedName name="ExternalData_332" localSheetId="8">Sheet4!$A$138:$M$178</definedName>
    <definedName name="ExternalData_333" localSheetId="8">Sheet4!$A$104:$A$130</definedName>
    <definedName name="ExternalData_334" localSheetId="8">Sheet4!$A$104:$M$135</definedName>
    <definedName name="ExternalData_335" localSheetId="8">Sheet4!$A$127:$M$151</definedName>
    <definedName name="ExternalData_336" localSheetId="8">Sheet4!$A$104:$N$130</definedName>
    <definedName name="ExternalData_337" localSheetId="8">Sheet4!$A$104:$B$127</definedName>
    <definedName name="ExternalData_338" localSheetId="8">Sheet4!$A$104:$K$143</definedName>
    <definedName name="ExternalData_339" localSheetId="8">Sheet4!$A$104:$M$200</definedName>
    <definedName name="ExternalData_340" localSheetId="8">Sheet4!$A$104:$N$138</definedName>
    <definedName name="ExternalData_341" localSheetId="8">Sheet4!$A$104:$N$138</definedName>
    <definedName name="ExternalData_342" localSheetId="8">Sheet4!$A$104:$B$127</definedName>
    <definedName name="ExternalData_343" localSheetId="8">Sheet4!$A$104:$N$130</definedName>
    <definedName name="ExternalData_344" localSheetId="8">Sheet4!$A$104:$B$138</definedName>
    <definedName name="ExternalData_345" localSheetId="8">Sheet4!$A$104:$B$138</definedName>
    <definedName name="ExternalData_346" localSheetId="8">Sheet4!$A$104:$N$138</definedName>
    <definedName name="ExternalData_347" localSheetId="8">Sheet4!$A$104:$N$138</definedName>
    <definedName name="ExternalData_348" localSheetId="8">Sheet4!$A$104:$N$130</definedName>
    <definedName name="ExternalData_349" localSheetId="8">Sheet4!$A$104:$N$138</definedName>
    <definedName name="ExternalData_350" localSheetId="8">Sheet4!$A$104:$I$138</definedName>
    <definedName name="ExternalData_351" localSheetId="8">Sheet4!$A$104:$N$138</definedName>
    <definedName name="ExternalData_352" localSheetId="8">Sheet4!$A$104:$B$138</definedName>
    <definedName name="ExternalData_353" localSheetId="8">Sheet4!$A$104:$B$138</definedName>
    <definedName name="ExternalData_354" localSheetId="8">Sheet4!$A$104:$N$130</definedName>
    <definedName name="ExternalData_355" localSheetId="8">Sheet4!$A$138:$D$178</definedName>
    <definedName name="ExternalData_356" localSheetId="8">Sheet4!$A$104:$N$130</definedName>
    <definedName name="ExternalData_357" localSheetId="8">Sheet4!$A$104:$N$138</definedName>
    <definedName name="ExternalData_358" localSheetId="8">Sheet4!$A$104:$M$127</definedName>
    <definedName name="ExternalData_359" localSheetId="8">Sheet4!$A$104:$N$138</definedName>
    <definedName name="ExternalData_360" localSheetId="8">Sheet4!$A$127:$N$151</definedName>
    <definedName name="ExternalData_361" localSheetId="8">Sheet4!$A$127:$M$151</definedName>
    <definedName name="ExternalData_362" localSheetId="8">Sheet4!$A$104:$K$143</definedName>
    <definedName name="ExternalData_363" localSheetId="8">Sheet4!$A$104:$N$130</definedName>
    <definedName name="ExternalData_364" localSheetId="8">Sheet4!$A$138:$B$178</definedName>
    <definedName name="ExternalData_365" localSheetId="8">Sheet4!$A$104:$B$138</definedName>
    <definedName name="ExternalData_366" localSheetId="8">Sheet4!$A$104:$N$138</definedName>
    <definedName name="ExternalData_367" localSheetId="8">Sheet4!$A$104:$N$138</definedName>
    <definedName name="ExternalData_368" localSheetId="8">Sheet4!$A$104:$N$138</definedName>
    <definedName name="ExternalData_369" localSheetId="8">Sheet4!$A$104:$N$138</definedName>
    <definedName name="ExternalData_370" localSheetId="8">Sheet4!$A$104:$N$130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0" l="1"/>
  <c r="H2" i="10"/>
  <c r="G2" i="10"/>
  <c r="F2" i="10"/>
  <c r="E2" i="10"/>
  <c r="H2" i="12"/>
  <c r="G2" i="12"/>
  <c r="F2" i="12"/>
  <c r="E2" i="12"/>
  <c r="D2" i="12"/>
  <c r="J2" i="10" l="1"/>
  <c r="C6" i="13" s="1"/>
  <c r="I2" i="12"/>
  <c r="D3" i="12" s="1"/>
  <c r="H2" i="11"/>
  <c r="D2" i="11"/>
  <c r="I2" i="11" s="1"/>
  <c r="E2" i="11"/>
  <c r="F2" i="11"/>
  <c r="F3" i="11" s="1"/>
  <c r="G2" i="11"/>
  <c r="E114" i="7"/>
  <c r="E115" i="7"/>
  <c r="E116" i="7"/>
  <c r="E117" i="7"/>
  <c r="E113" i="7"/>
  <c r="D118" i="7"/>
  <c r="C105" i="9"/>
  <c r="C106" i="9"/>
  <c r="C107" i="9"/>
  <c r="C108" i="9"/>
  <c r="C104" i="9"/>
  <c r="B109" i="9"/>
  <c r="G3" i="11" l="1"/>
  <c r="E3" i="11"/>
  <c r="H3" i="11"/>
  <c r="F6" i="13"/>
  <c r="E6" i="13"/>
  <c r="D3" i="11"/>
  <c r="D6" i="13"/>
  <c r="B6" i="13"/>
  <c r="H3" i="12"/>
  <c r="G3" i="12"/>
  <c r="F3" i="12"/>
  <c r="E3" i="12"/>
</calcChain>
</file>

<file path=xl/connections.xml><?xml version="1.0" encoding="utf-8"?>
<connections xmlns="http://schemas.openxmlformats.org/spreadsheetml/2006/main">
  <connection id="1" name="130611_01_run3_n_Output_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" name="130611_01_run3_n_Output_1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3" name="130611_01_run3_n_Output_1113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4" name="130611_01_run3_n_Output_1114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5" name="130611_01_run3_n_Output_1114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6" name="130611_01_run3_n_Output_11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7" name="130611_01_run3_n_Output_116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8" name="130611_01_run3_n_Output_123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9" name="130611_01_run3_n_Output_124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" name="130611_01_run3_n_Output_124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" name="130611_01_run3_n_Output_13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2" name="130611_01_run3_n_Output_1312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3" name="130611_01_run3_n_Output_1313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4" name="130611_01_run3_n_Output_1313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5" name="130611_01_run3_n_Output_13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" name="130611_01_run3_n_Output_136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" name="130611_01_run3_n_Output_15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" name="130611_01_run3_n_Output_1512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9" name="130611_01_run3_n_Output_1513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" name="130611_01_run3_n_Output_1513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" name="130611_01_run3_n_Output_156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2" name="130611_01_run3_n_Output_156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3" name="130611_01_run3_n_Output_19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4" name="130611_01_run3_n_Output_191" type="6" refreshedVersion="4" background="1" saveData="1">
    <textPr prompt="0" firstRow="2" sourceFile="E:\实验技术\101数据\130611_01\130611_01_run3_n_Output_1.txt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5" name="130611_01_run3_Output_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6" name="130611_01_run3_Output_113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7" name="130611_01_run3_Output_114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8" name="130611_01_run3_Output_114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9" name="130611_01_run3_Output_12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0" name="130611_01_run3_Output_1212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1" name="130611_01_run3_Output_1213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2" name="130611_01_run3_Output_1213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3" name="130611_01_run3_Output_126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4" name="130611_01_run3_Output_126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5" name="130611_01_run3_Output_17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6" name="130611_01_run3_Output_171" type="6" refreshedVersion="4" background="1" saveData="1">
    <textPr prompt="0" firstRow="2" sourceFile="E:\实验技术\101数据\130611_01\130611_01_run3_Output_1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7" name="130612_10_run2_t_X130612_10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8" name="130612_10_run2_t_X130612_1012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39" name="130612_10_run2_t_X130612_1013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0" name="130612_10_run2_t_X130612_1013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1" name="130612_10_run2_t_X130612_106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2" name="130612_10_run2_t_X130612_1061" type="6" refreshedVersion="4" background="1" saveData="1">
    <textPr prompt="0" firstRow="2" sourceFile="E:\实验技术\101数据\铅校正样例\130612_10_run2_t_X130612_10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3" name="14LH-1_Output_1" type="6" refreshedVersion="5" background="1" saveData="1">
    <textPr prompt="0" firstRow="2" sourceFile="F:\渭河\渭河\样品\IoliteData\LuoHe\14LH-1\14LH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4" name="14WH-4_Output_1" type="6" refreshedVersion="5" background="1" saveData="1">
    <textPr prompt="0" firstRow="2" sourceFile="D:\渭河\样品\IoliteData\WeIHe\14WH-4\14WH-4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5" name="150930-1_Output_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6" name="150930-1_Output_110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7" name="150930-1_Output_11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8" name="150930-1_Output_111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49" name="150930-1_Output_14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0" name="150930-1_Output_141" type="6" refreshedVersion="5" background="1" saveData="1">
    <textPr prompt="0" firstRow="2" sourceFile="D:\渭河\样品\IoliteData\LuoHe\150930-1\150930-1_Output_1.">
      <textFields count="36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51" name="AT_run1_AT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2" name="AT_run1_AT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3" name="AT_run1_AT113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4" name="AT_run1_AT114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5" name="AT_run1_AT114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6" name="AT_run1_AT1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7" name="AT_run1_AT16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8" name="AT_run1_AT2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59" name="AT_run1_AT212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60" name="AT_run1_AT213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61" name="AT_run1_AT213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62" name="AT_run1_AT26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63" name="AT_run1_AT26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64" name="AT_run1_AT3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5" name="AT_run1_AT312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6" name="AT_run1_AT313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7" name="AT_run1_AT313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8" name="AT_run1_AT36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69" name="AT_run1_AT361" type="6" refreshedVersion="4" background="1" saveData="1">
    <textPr prompt="0" firstRow="2" sourceFile="E:\实验技术\101数据\铅校正样例\AT_run1_AT.txt">
      <textFields count="59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0" name="AT_run1_AT4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71" name="AT_run1_AT42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72" name="AT_run1_AT42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73" name="AT_run1_AT9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74" name="AT_run1_AT91" type="6" refreshedVersion="4" background="1" saveData="1">
    <textPr prompt="0" firstRow="2" sourceFile="E:\实验技术\101数据\铅校正样例\AT_run1_AT.txt">
      <textFields count="53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skip"/>
      </textFields>
    </textPr>
  </connection>
  <connection id="75" name="run6-7_Output_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76" name="run6-7_Output_1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77" name="run6-7_Output_11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78" name="run6-7_Output_110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79" name="run6-7_Output_110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80" name="run6-7_Output_110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81" name="run6-7_Output_110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82" name="run6-7_Output_110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83" name="run6-7_Output_11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4" name="run6-7_Output_1111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5" name="run6-7_Output_11110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6" name="run6-7_Output_111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7" name="run6-7_Output_111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8" name="run6-7_Output_11117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89" name="run6-7_Output_1119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0" name="run6-7_Output_1119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1" name="run6-7_Output_1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2" name="run6-7_Output_112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3" name="run6-7_Output_1121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4" name="run6-7_Output_11214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5" name="run6-7_Output_112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6" name="run6-7_Output_112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97" name="run6-7_Output_1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98" name="run6-7_Output_113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99" name="run6-7_Output_113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0" name="run6-7_Output_113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1" name="run6-7_Output_113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2" name="run6-7_Output_113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3" name="run6-7_Output_11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4" name="run6-7_Output_114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5" name="run6-7_Output_114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6" name="run6-7_Output_114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7" name="run6-7_Output_114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8" name="run6-7_Output_114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09" name="run6-7_Output_1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0" name="run6-7_Output_115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1" name="run6-7_Output_115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2" name="run6-7_Output_115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3" name="run6-7_Output_115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4" name="run6-7_Output_115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5" name="run6-7_Output_1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6" name="run6-7_Output_116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17" name="run6-7_Output_116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8" name="run6-7_Output_116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19" name="run6-7_Output_116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0" name="run6-7_Output_116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1" name="run6-7_Output_116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2" name="run6-7_Output_1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3" name="run6-7_Output_117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24" name="run6-7_Output_1170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25" name="run6-7_Output_117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6" name="run6-7_Output_117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7" name="run6-7_Output_117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8" name="run6-7_Output_117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29" name="run6-7_Output_117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0" name="run6-7_Output_118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1" name="run6-7_Output_118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2" name="run6-7_Output_118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3" name="run6-7_Output_118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4" name="run6-7_Output_118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5" name="run6-7_Output_118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6" name="run6-7_Output_12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7" name="run6-7_Output_121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8" name="run6-7_Output_121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39" name="run6-7_Output_121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0" name="run6-7_Output_12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1" name="run6-7_Output_121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2" name="run6-7_Output_12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3" name="run6-7_Output_123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4" name="run6-7_Output_123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5" name="run6-7_Output_123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6" name="run6-7_Output_123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7" name="run6-7_Output_123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8" name="run6-7_Output_12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49" name="run6-7_Output_124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0" name="run6-7_Output_12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1" name="run6-7_Output_125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2" name="run6-7_Output_125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3" name="run6-7_Output_125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4" name="run6-7_Output_125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5" name="run6-7_Output_125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6" name="run6-7_Output_12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7" name="run6-7_Output_126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8" name="run6-7_Output_126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59" name="run6-7_Output_126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0" name="run6-7_Output_126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1" name="run6-7_Output_126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62" name="run6-7_Output_13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3" name="run6-7_Output_130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4" name="run6-7_Output_130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5" name="run6-7_Output_130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6" name="run6-7_Output_130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7" name="run6-7_Output_130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8" name="run6-7_Output_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69" name="run6-7_Output_131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0" name="run6-7_Output_131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1" name="run6-7_Output_131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2" name="run6-7_Output_13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3" name="run6-7_Output_131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4" name="run6-7_Output_13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5" name="run6-7_Output_132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6" name="run6-7_Output_132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7" name="run6-7_Output_132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8" name="run6-7_Output_132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79" name="run6-7_Output_132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0" name="run6-7_Output_13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1" name="run6-7_Output_133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2" name="run6-7_Output_133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3" name="run6-7_Output_133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4" name="run6-7_Output_133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5" name="run6-7_Output_133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6" name="run6-7_Output_13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7" name="run6-7_Output_134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8" name="run6-7_Output_134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89" name="run6-7_Output_134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90" name="run6-7_Output_134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91" name="run6-7_Output_134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92" name="run6-7_Output_13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3" name="run6-7_Output_135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4" name="run6-7_Output_135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5" name="run6-7_Output_135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6" name="run6-7_Output_135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7" name="run6-7_Output_135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198" name="run6-7_Output_13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199" name="run6-7_Output_136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0" name="run6-7_Output_136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1" name="run6-7_Output_136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2" name="run6-7_Output_136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3" name="run6-7_Output_136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4" name="run6-7_Output_13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5" name="run6-7_Output_137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6" name="run6-7_Output_137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7" name="run6-7_Output_137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8" name="run6-7_Output_137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09" name="run6-7_Output_137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0" name="run6-7_Output_138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1" name="run6-7_Output_138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2" name="run6-7_Output_138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3" name="run6-7_Output_138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4" name="run6-7_Output_138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5" name="run6-7_Output_138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16" name="run6-7_Output_14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7" name="run6-7_Output_14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8" name="run6-7_Output_14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19" name="run6-7_Output_14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0" name="run6-7_Output_14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1" name="run6-7_Output_14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2" name="run6-7_Output_15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3" name="run6-7_Output_15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4" name="run6-7_Output_15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5" name="run6-7_Output_15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6" name="run6-7_Output_15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7" name="run6-7_Output_15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8" name="run6-7_Output_15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/>
        <textField type="skip"/>
        <textField/>
        <textField type="skip"/>
        <textField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29" name="run6-7_Output_1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0" name="run6-7_Output_160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1" name="run6-7_Output_160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/>
        <textField/>
        <textField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2" name="run6-7_Output_16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3" name="run6-7_Output_16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4" name="run6-7_Output_16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5" name="run6-7_Output_16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6" name="run6-7_Output_16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 type="skip"/>
        <textField type="skip"/>
        <textField/>
        <textField/>
        <textField type="skip"/>
        <textField/>
        <textField/>
        <textField/>
        <textField/>
        <textField type="skip"/>
        <textField type="skip"/>
        <textField/>
        <textField/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</textFields>
    </textPr>
  </connection>
  <connection id="237" name="run6-7_Output_17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38" name="run6-7_Output_17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39" name="run6-7_Output_17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0" name="run6-7_Output_17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1" name="run6-7_Output_17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2" name="run6-7_Output_17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3" name="run6-7_Output_18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4" name="run6-7_Output_1812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5" name="run6-7_Output_1813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6" name="run6-7_Output_1813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7" name="run6-7_Output_186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  <connection id="248" name="run6-7_Output_1861" type="6" refreshedVersion="4" background="1" saveData="1">
    <textPr prompt="0" firstRow="2" sourceFile="E:\实验技术\101数据\130405_01\run6-7_Output_1.txt">
      <textFields count="40">
        <textField type="skip"/>
        <textField type="skip"/>
        <textField type="skip"/>
        <textField type="skip"/>
        <textField type="skip"/>
        <textField type="skip"/>
        <textField/>
        <textField/>
        <textField/>
        <textField/>
        <textField/>
        <textField type="skip"/>
        <textField type="skip"/>
        <textField type="skip"/>
        <textField/>
        <textField/>
        <textField/>
        <textField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  <textField type="skip"/>
      </textFields>
    </textPr>
  </connection>
</connections>
</file>

<file path=xl/sharedStrings.xml><?xml version="1.0" encoding="utf-8"?>
<sst xmlns="http://schemas.openxmlformats.org/spreadsheetml/2006/main" count="1872" uniqueCount="1506">
  <si>
    <t>Analysis</t>
  </si>
  <si>
    <t>Content (ppm)</t>
  </si>
  <si>
    <t>Ratios</t>
  </si>
  <si>
    <t>Ages (Ma)</t>
  </si>
  <si>
    <t>Th</t>
  </si>
  <si>
    <t>U</t>
  </si>
  <si>
    <t>Ti</t>
  </si>
  <si>
    <t>Th/U</t>
  </si>
  <si>
    <t>Ta</t>
  </si>
  <si>
    <t>207Pb/206Pb</t>
  </si>
  <si>
    <t>2σ</t>
  </si>
  <si>
    <t>207Pb/235U</t>
  </si>
  <si>
    <t>206Pb/238U</t>
  </si>
  <si>
    <t>208Pb/232Th</t>
  </si>
  <si>
    <t>Monzogranite</t>
  </si>
  <si>
    <t>MG-01</t>
  </si>
  <si>
    <t>MG-02</t>
  </si>
  <si>
    <t>MG-03</t>
  </si>
  <si>
    <t>MG-04</t>
  </si>
  <si>
    <t>MG-06</t>
  </si>
  <si>
    <t>MG-08</t>
  </si>
  <si>
    <t>MG-09</t>
  </si>
  <si>
    <t>MG-10</t>
  </si>
  <si>
    <t>MG-11</t>
  </si>
  <si>
    <t>MG-13</t>
  </si>
  <si>
    <t>MG-14</t>
  </si>
  <si>
    <t>MG-15</t>
  </si>
  <si>
    <t>MG-16</t>
  </si>
  <si>
    <t>MG-17</t>
  </si>
  <si>
    <t>MG-18</t>
  </si>
  <si>
    <t>MG-19</t>
  </si>
  <si>
    <t>MG-20</t>
  </si>
  <si>
    <t>MG-21</t>
  </si>
  <si>
    <t>MG-22</t>
  </si>
  <si>
    <t>MG-24</t>
  </si>
  <si>
    <t>MG-25</t>
  </si>
  <si>
    <t>MG-26</t>
  </si>
  <si>
    <t>MG-28</t>
  </si>
  <si>
    <t>MG-29</t>
  </si>
  <si>
    <t>MG-30</t>
  </si>
  <si>
    <t>MG-31</t>
  </si>
  <si>
    <t>MG-32</t>
  </si>
  <si>
    <t>MG-33</t>
  </si>
  <si>
    <t>MG-34</t>
  </si>
  <si>
    <t>Mafic enclaves</t>
  </si>
  <si>
    <t>ME-003</t>
  </si>
  <si>
    <t>ME-005</t>
  </si>
  <si>
    <t>ME-007</t>
  </si>
  <si>
    <t>ME-008</t>
  </si>
  <si>
    <t>ME-009</t>
  </si>
  <si>
    <t>ME-012</t>
  </si>
  <si>
    <t>ME-013</t>
  </si>
  <si>
    <t>ME-014</t>
  </si>
  <si>
    <t>ME-015</t>
  </si>
  <si>
    <t>ME-019</t>
  </si>
  <si>
    <t>ME-020</t>
  </si>
  <si>
    <t>ME-021</t>
  </si>
  <si>
    <t>ME-026</t>
  </si>
  <si>
    <t>ME-027</t>
  </si>
  <si>
    <t>ME-030</t>
  </si>
  <si>
    <t>ME-034</t>
  </si>
  <si>
    <t>ME-037</t>
  </si>
  <si>
    <t xml:space="preserve"> Zircon U–Pb isotopic data by LA-ICPMS for samples from the Songshugou Complex, North Qinling</t>
    <phoneticPr fontId="4" type="noConversion"/>
  </si>
  <si>
    <t>Spot</t>
  </si>
  <si>
    <r>
      <t>232</t>
    </r>
    <r>
      <rPr>
        <sz val="9"/>
        <rFont val="Times New Roman"/>
        <family val="1"/>
      </rPr>
      <t>Th</t>
    </r>
  </si>
  <si>
    <r>
      <t>238</t>
    </r>
    <r>
      <rPr>
        <sz val="9"/>
        <rFont val="Times New Roman"/>
        <family val="1"/>
      </rPr>
      <t>U</t>
    </r>
  </si>
  <si>
    <t>Age (Ma)</t>
  </si>
  <si>
    <t>ppm</t>
  </si>
  <si>
    <r>
      <t>207</t>
    </r>
    <r>
      <rPr>
        <sz val="9"/>
        <rFont val="Times New Roman"/>
        <family val="1"/>
      </rPr>
      <t>Pb/</t>
    </r>
    <r>
      <rPr>
        <vertAlign val="superscript"/>
        <sz val="9"/>
        <rFont val="Times New Roman"/>
        <family val="1"/>
      </rPr>
      <t>206</t>
    </r>
    <r>
      <rPr>
        <sz val="9"/>
        <rFont val="Times New Roman"/>
        <family val="1"/>
      </rPr>
      <t>Pb</t>
    </r>
  </si>
  <si>
    <t>1σ</t>
  </si>
  <si>
    <r>
      <t>207</t>
    </r>
    <r>
      <rPr>
        <sz val="9"/>
        <rFont val="Times New Roman"/>
        <family val="1"/>
      </rPr>
      <t>Pb/</t>
    </r>
    <r>
      <rPr>
        <vertAlign val="superscript"/>
        <sz val="9"/>
        <rFont val="Times New Roman"/>
        <family val="1"/>
      </rPr>
      <t>235</t>
    </r>
    <r>
      <rPr>
        <sz val="9"/>
        <rFont val="Times New Roman"/>
        <family val="1"/>
      </rPr>
      <t>U</t>
    </r>
  </si>
  <si>
    <r>
      <t>206</t>
    </r>
    <r>
      <rPr>
        <sz val="9"/>
        <rFont val="Times New Roman"/>
        <family val="1"/>
      </rPr>
      <t>Pb/</t>
    </r>
    <r>
      <rPr>
        <vertAlign val="superscript"/>
        <sz val="9"/>
        <rFont val="Times New Roman"/>
        <family val="1"/>
      </rPr>
      <t>238</t>
    </r>
    <r>
      <rPr>
        <sz val="9"/>
        <rFont val="Times New Roman"/>
        <family val="1"/>
      </rPr>
      <t>U</t>
    </r>
  </si>
  <si>
    <t>11QL70</t>
  </si>
  <si>
    <t>11QL70-01</t>
  </si>
  <si>
    <t>11QL70-02</t>
  </si>
  <si>
    <t>11QL70-03</t>
  </si>
  <si>
    <t>11QL70-04</t>
  </si>
  <si>
    <t>11QL70-05</t>
  </si>
  <si>
    <t>11QL70-06</t>
  </si>
  <si>
    <t>11QL70-07</t>
  </si>
  <si>
    <t>11QL70-08</t>
  </si>
  <si>
    <t>11QL70-09</t>
  </si>
  <si>
    <t>11QL70-10</t>
  </si>
  <si>
    <t>11QL70-11</t>
  </si>
  <si>
    <t>11QL70-12</t>
  </si>
  <si>
    <t>11QL70-13</t>
  </si>
  <si>
    <t>11QL70-14</t>
  </si>
  <si>
    <t>11QL70-15</t>
  </si>
  <si>
    <t>11QL70-16</t>
  </si>
  <si>
    <t>11QL70-17</t>
  </si>
  <si>
    <t>Q0904</t>
  </si>
  <si>
    <t>Q0904-01</t>
  </si>
  <si>
    <t>Q0904-02</t>
  </si>
  <si>
    <t>Q0904-03</t>
  </si>
  <si>
    <t>Q0904-04</t>
  </si>
  <si>
    <t>Q0904-05</t>
  </si>
  <si>
    <t>Q0904-06</t>
  </si>
  <si>
    <t>Q0904-07</t>
  </si>
  <si>
    <t>Q0904-08</t>
  </si>
  <si>
    <t>Q0904-09</t>
  </si>
  <si>
    <t>Q0904-10</t>
  </si>
  <si>
    <t>Q0904-11</t>
  </si>
  <si>
    <t>Q0904-12</t>
  </si>
  <si>
    <t>Q0904-13</t>
  </si>
  <si>
    <t>Q0904-14</t>
  </si>
  <si>
    <t>Q0904-15</t>
  </si>
  <si>
    <t>Q0904-16</t>
  </si>
  <si>
    <t>Q0907</t>
  </si>
  <si>
    <t>Q0907-01</t>
  </si>
  <si>
    <t>Q0907-02</t>
  </si>
  <si>
    <t>Q0907-03</t>
  </si>
  <si>
    <t>Q0907-04</t>
  </si>
  <si>
    <t>Q0907-05</t>
  </si>
  <si>
    <t>Q0907-06</t>
  </si>
  <si>
    <t>Q0907-07</t>
  </si>
  <si>
    <t>Q0907-08</t>
  </si>
  <si>
    <t>Q0907-09</t>
  </si>
  <si>
    <t>Q0907-10</t>
  </si>
  <si>
    <t>Q0907-11</t>
  </si>
  <si>
    <t>Q0907-12</t>
  </si>
  <si>
    <t>Q0907-13</t>
  </si>
  <si>
    <t>Q0907-14</t>
  </si>
  <si>
    <t>Q0907-15</t>
  </si>
  <si>
    <t>Q0907-16</t>
  </si>
  <si>
    <t>Q0907-17</t>
  </si>
  <si>
    <t>Q0907-18</t>
  </si>
  <si>
    <t>Ages</t>
  </si>
  <si>
    <t>2 s.e.</t>
  </si>
  <si>
    <t>Best Age (Ma)</t>
    <phoneticPr fontId="6" type="noConversion"/>
  </si>
  <si>
    <t>grain</t>
  </si>
  <si>
    <t>concentrations:</t>
  </si>
  <si>
    <t>ratios:</t>
  </si>
  <si>
    <t>ages:</t>
  </si>
  <si>
    <t>discordance:</t>
  </si>
  <si>
    <t>preferred ages:</t>
  </si>
  <si>
    <t>No.</t>
  </si>
  <si>
    <t>ppm U</t>
  </si>
  <si>
    <t>ppm Pb</t>
  </si>
  <si>
    <t>atomic Th/U</t>
  </si>
  <si>
    <t>Pb207/Pb206</t>
  </si>
  <si>
    <t>1 sigma 67</t>
  </si>
  <si>
    <t>Pb207/U235</t>
  </si>
  <si>
    <t>1 sigma 75</t>
  </si>
  <si>
    <t>Pb206/U238</t>
  </si>
  <si>
    <t>1 sigma 68</t>
  </si>
  <si>
    <t>age 206/238</t>
  </si>
  <si>
    <t>1s age68</t>
  </si>
  <si>
    <t>age 207/235</t>
  </si>
  <si>
    <t>1s age75</t>
  </si>
  <si>
    <t>age 207/206</t>
  </si>
  <si>
    <t>1s age76</t>
  </si>
  <si>
    <t>%discord.68-75</t>
  </si>
  <si>
    <t>%discord.68-76</t>
  </si>
  <si>
    <t>preferred age</t>
  </si>
  <si>
    <t>1 sigma age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</si>
  <si>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</si>
  <si>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</si>
  <si>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</si>
  <si>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</si>
  <si>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</si>
  <si>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</si>
  <si>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</si>
  <si>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</si>
  <si>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</si>
  <si>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</si>
  <si>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</si>
  <si>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</si>
  <si>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</si>
  <si>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</si>
  <si>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</si>
  <si>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</si>
  <si>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</si>
  <si>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</si>
  <si>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</si>
  <si>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</si>
  <si>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</si>
  <si>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</si>
  <si>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</si>
  <si>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</si>
  <si>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</si>
  <si>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</si>
  <si>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</si>
  <si>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</si>
  <si>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</si>
  <si>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</si>
  <si>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</si>
  <si>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</si>
  <si>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</si>
  <si>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</si>
  <si>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</si>
  <si>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</si>
  <si>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</si>
  <si>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</si>
  <si>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</si>
  <si>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</si>
  <si>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</si>
  <si>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</si>
  <si>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</si>
  <si>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</si>
  <si>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</si>
  <si>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</si>
  <si>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</si>
  <si>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</si>
  <si>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</si>
  <si>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</si>
  <si>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</si>
  <si>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</si>
  <si>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</si>
  <si>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</si>
  <si>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</si>
  <si>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</si>
  <si>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</si>
  <si>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NaN</t>
  </si>
  <si>
    <t>G58</t>
  </si>
  <si>
    <t>G59</t>
  </si>
  <si>
    <t>G60</t>
  </si>
  <si>
    <t>G61</t>
  </si>
  <si>
    <t>G62</t>
  </si>
  <si>
    <t>G63</t>
  </si>
  <si>
    <t>G64</t>
  </si>
  <si>
    <t>G65</t>
  </si>
  <si>
    <t>G66</t>
  </si>
  <si>
    <t>G67</t>
  </si>
  <si>
    <t>G68</t>
  </si>
  <si>
    <t>G69</t>
  </si>
  <si>
    <t>G70</t>
  </si>
  <si>
    <t>G71</t>
  </si>
  <si>
    <t>G72</t>
  </si>
  <si>
    <t>G73</t>
  </si>
  <si>
    <t>G74</t>
  </si>
  <si>
    <t>G75</t>
  </si>
  <si>
    <t>G76</t>
  </si>
  <si>
    <t>G77</t>
  </si>
  <si>
    <t>G78</t>
  </si>
  <si>
    <t>G79</t>
  </si>
  <si>
    <t>G80</t>
  </si>
  <si>
    <t>G81</t>
  </si>
  <si>
    <t>G82</t>
  </si>
  <si>
    <t>G83</t>
  </si>
  <si>
    <t>G84</t>
  </si>
  <si>
    <t>G85</t>
  </si>
  <si>
    <t>G86</t>
  </si>
  <si>
    <t>G87</t>
  </si>
  <si>
    <t>G88</t>
  </si>
  <si>
    <t>G89</t>
  </si>
  <si>
    <t>G90</t>
  </si>
  <si>
    <t>G91</t>
  </si>
  <si>
    <t>G92</t>
  </si>
  <si>
    <t>G93</t>
  </si>
  <si>
    <t>G94</t>
  </si>
  <si>
    <t>G95</t>
  </si>
  <si>
    <t>G96</t>
  </si>
  <si>
    <t>G97</t>
  </si>
  <si>
    <t>G98</t>
  </si>
  <si>
    <t>G99</t>
  </si>
  <si>
    <t>G100</t>
  </si>
  <si>
    <t>G101</t>
  </si>
  <si>
    <t>G102</t>
  </si>
  <si>
    <t>G103</t>
  </si>
  <si>
    <t>G104</t>
  </si>
  <si>
    <t>G105</t>
  </si>
  <si>
    <t>G106</t>
  </si>
  <si>
    <t>G107</t>
  </si>
  <si>
    <t>G108</t>
  </si>
  <si>
    <t>G109</t>
  </si>
  <si>
    <t>G110</t>
  </si>
  <si>
    <t>G111</t>
  </si>
  <si>
    <t>G112</t>
  </si>
  <si>
    <t>G113</t>
  </si>
  <si>
    <t>G114</t>
  </si>
  <si>
    <t>G115</t>
  </si>
  <si>
    <t>G116</t>
  </si>
  <si>
    <t>G117</t>
  </si>
  <si>
    <t>G118</t>
  </si>
  <si>
    <t>G119</t>
  </si>
  <si>
    <t>G120</t>
  </si>
  <si>
    <t>G121</t>
  </si>
  <si>
    <t>G122</t>
  </si>
  <si>
    <t>G123</t>
  </si>
  <si>
    <t>G124</t>
  </si>
  <si>
    <t>G125</t>
  </si>
  <si>
    <t>G126</t>
  </si>
  <si>
    <t>G127</t>
  </si>
  <si>
    <t>G128</t>
  </si>
  <si>
    <t>G129</t>
  </si>
  <si>
    <t>G130</t>
  </si>
  <si>
    <t>G131</t>
  </si>
  <si>
    <t>G132</t>
  </si>
  <si>
    <t>G133</t>
  </si>
  <si>
    <t>G134</t>
  </si>
  <si>
    <t>G135</t>
  </si>
  <si>
    <t>G136</t>
  </si>
  <si>
    <t>G137</t>
  </si>
  <si>
    <t>G138</t>
  </si>
  <si>
    <t>G139</t>
  </si>
  <si>
    <t>G140</t>
  </si>
  <si>
    <t>G141</t>
  </si>
  <si>
    <t>G142</t>
  </si>
  <si>
    <t>G143</t>
  </si>
  <si>
    <t>G144</t>
  </si>
  <si>
    <t>G145</t>
  </si>
  <si>
    <t>G146</t>
  </si>
  <si>
    <t>G147</t>
  </si>
  <si>
    <t>G148</t>
  </si>
  <si>
    <t>G149</t>
  </si>
  <si>
    <t>G150</t>
  </si>
  <si>
    <t>LOESS45</t>
  </si>
  <si>
    <t>LOESS92</t>
  </si>
  <si>
    <t>LOESS103</t>
  </si>
  <si>
    <t>LOESS44</t>
  </si>
  <si>
    <t>LOESS42</t>
  </si>
  <si>
    <t>LOESS84</t>
  </si>
  <si>
    <t>LOESS75</t>
  </si>
  <si>
    <t>LOESS67</t>
  </si>
  <si>
    <t>LOESS80</t>
  </si>
  <si>
    <t>LOESS20</t>
  </si>
  <si>
    <t>LOESS48</t>
  </si>
  <si>
    <t>LOESS102</t>
  </si>
  <si>
    <t>LOESS71</t>
  </si>
  <si>
    <t>LOESS25</t>
  </si>
  <si>
    <t>LOESS58</t>
  </si>
  <si>
    <t>LOESS86</t>
  </si>
  <si>
    <t>LOESS36</t>
  </si>
  <si>
    <t>LOESS17</t>
  </si>
  <si>
    <t>LOESS81</t>
  </si>
  <si>
    <t>LOESS54</t>
  </si>
  <si>
    <t>LOESS38</t>
  </si>
  <si>
    <t>LOESS7</t>
  </si>
  <si>
    <t>LOESS46</t>
  </si>
  <si>
    <t>LOESS95</t>
  </si>
  <si>
    <t>LOESS22</t>
  </si>
  <si>
    <t>LOESS3</t>
  </si>
  <si>
    <t>LOESS6</t>
  </si>
  <si>
    <t>LOESS62</t>
  </si>
  <si>
    <t>LOESS78</t>
  </si>
  <si>
    <t>LOESS5</t>
  </si>
  <si>
    <t>LOESS107</t>
  </si>
  <si>
    <t>LOESS31</t>
  </si>
  <si>
    <t>LOESS41</t>
  </si>
  <si>
    <t>LOESS30</t>
  </si>
  <si>
    <t>LOESS35</t>
  </si>
  <si>
    <t>LOESS91</t>
  </si>
  <si>
    <t>LOESS2</t>
  </si>
  <si>
    <t>LOESS65</t>
  </si>
  <si>
    <t>LOESS23</t>
  </si>
  <si>
    <t>LOESS32</t>
  </si>
  <si>
    <t>LOESS19</t>
  </si>
  <si>
    <t>LOESS21</t>
  </si>
  <si>
    <t>LOESS94</t>
  </si>
  <si>
    <t>LOESS9</t>
  </si>
  <si>
    <t>LOESS74</t>
  </si>
  <si>
    <t>LOESS51</t>
  </si>
  <si>
    <t>LOESS49</t>
  </si>
  <si>
    <t>LOESS33</t>
  </si>
  <si>
    <t>LOESS100</t>
  </si>
  <si>
    <t>LOESS34</t>
  </si>
  <si>
    <t>LOESS59</t>
  </si>
  <si>
    <t>LOESS76</t>
  </si>
  <si>
    <t>LOESS16</t>
  </si>
  <si>
    <t>LOESS39</t>
  </si>
  <si>
    <t>LOESS37</t>
  </si>
  <si>
    <t>LOESS72</t>
  </si>
  <si>
    <t>LOESS64</t>
  </si>
  <si>
    <t>LOESS18</t>
  </si>
  <si>
    <t>LOESS52</t>
  </si>
  <si>
    <t>LOESS56</t>
  </si>
  <si>
    <t>LOESS57</t>
  </si>
  <si>
    <t>LOESS97</t>
  </si>
  <si>
    <t>LOESS29</t>
  </si>
  <si>
    <t>LOESS60</t>
  </si>
  <si>
    <t>LOESS10</t>
  </si>
  <si>
    <t>LOESS13</t>
  </si>
  <si>
    <t>LOESS66</t>
  </si>
  <si>
    <t>LOESS90</t>
  </si>
  <si>
    <t>LOESS85</t>
  </si>
  <si>
    <t>LOESS82</t>
  </si>
  <si>
    <t>LOESS28</t>
  </si>
  <si>
    <t>LOESS40</t>
  </si>
  <si>
    <t>LOESS105</t>
  </si>
  <si>
    <t>LOESS98</t>
  </si>
  <si>
    <t>LOESS1</t>
  </si>
  <si>
    <t>LOESS83</t>
  </si>
  <si>
    <t>LOESS63</t>
  </si>
  <si>
    <t>LOESS12</t>
  </si>
  <si>
    <t>LOESS101</t>
  </si>
  <si>
    <t>LOESS108</t>
  </si>
  <si>
    <t>LOESS99</t>
  </si>
  <si>
    <t>LOESS93</t>
  </si>
  <si>
    <t>LOESS104</t>
  </si>
  <si>
    <t>LOESS77</t>
  </si>
  <si>
    <t>LOESS4</t>
  </si>
  <si>
    <t>LOESS11</t>
  </si>
  <si>
    <t>LOESS14</t>
  </si>
  <si>
    <t>LOESS15</t>
  </si>
  <si>
    <t>LOESS24</t>
  </si>
  <si>
    <t>LOESS26</t>
  </si>
  <si>
    <t>LOESS27</t>
  </si>
  <si>
    <t>LOESS43</t>
  </si>
  <si>
    <t>LOESS47</t>
  </si>
  <si>
    <t>LOESS50</t>
  </si>
  <si>
    <t>LOESS53</t>
  </si>
  <si>
    <t>LOESS55</t>
  </si>
  <si>
    <t>LOESS61</t>
  </si>
  <si>
    <t>LOESS68</t>
  </si>
  <si>
    <t>LOESS70</t>
  </si>
  <si>
    <t>LOESS79</t>
  </si>
  <si>
    <t>N/A</t>
  </si>
  <si>
    <t>LOESS87</t>
  </si>
  <si>
    <t>LOESS88</t>
  </si>
  <si>
    <t>LOESS89</t>
  </si>
  <si>
    <t>LOESS96</t>
  </si>
  <si>
    <t>Discordance (%)</t>
    <phoneticPr fontId="6" type="noConversion"/>
  </si>
  <si>
    <t>2 s.e.</t>
    <phoneticPr fontId="6" type="noConversion"/>
  </si>
  <si>
    <t>14LH-1-53</t>
  </si>
  <si>
    <t>14LH-1-57</t>
  </si>
  <si>
    <t>14LH-1-94</t>
  </si>
  <si>
    <t>14LH-1-92</t>
  </si>
  <si>
    <t>14LH-1-97</t>
  </si>
  <si>
    <t>14LH-1-75</t>
  </si>
  <si>
    <t>14LH-1-34</t>
  </si>
  <si>
    <t>14LH-1-21</t>
  </si>
  <si>
    <t>14LH-1-24</t>
  </si>
  <si>
    <t>14LH-1-52</t>
  </si>
  <si>
    <t>14LH-1-120</t>
  </si>
  <si>
    <t>14LH-1-105</t>
  </si>
  <si>
    <t>14LH-1-117</t>
  </si>
  <si>
    <t>14LH-1-90</t>
  </si>
  <si>
    <t>14LH-1-103</t>
  </si>
  <si>
    <t>14LH-1-48</t>
  </si>
  <si>
    <t>14LH-1-11</t>
  </si>
  <si>
    <t>14LH-1-98</t>
  </si>
  <si>
    <t>14LH-1-36</t>
  </si>
  <si>
    <t>14LH-1-43</t>
  </si>
  <si>
    <t>14LH-1-13</t>
  </si>
  <si>
    <t>14LH-1-93</t>
  </si>
  <si>
    <t>14LH-1-102</t>
  </si>
  <si>
    <t>14LH-1-67</t>
  </si>
  <si>
    <t>14LH-1-104</t>
  </si>
  <si>
    <t>14LH-1-3</t>
  </si>
  <si>
    <t>14LH-1-116</t>
  </si>
  <si>
    <t>14LH-1-109</t>
  </si>
  <si>
    <t>14LH-1-12</t>
  </si>
  <si>
    <t>14LH-1-110</t>
  </si>
  <si>
    <t>14LH-1-37</t>
  </si>
  <si>
    <t>14LH-1-79</t>
  </si>
  <si>
    <t>14LH-1-8</t>
  </si>
  <si>
    <t>14LH-1-72</t>
  </si>
  <si>
    <t>14LH-1-29</t>
  </si>
  <si>
    <t>14LH-1-114</t>
  </si>
  <si>
    <t>14LH-1-64</t>
  </si>
  <si>
    <t>14LH-1-99</t>
  </si>
  <si>
    <t>14LH-1-106</t>
  </si>
  <si>
    <t>14LH-1-101</t>
  </si>
  <si>
    <t>14LH-1-42</t>
  </si>
  <si>
    <t>14LH-1-74</t>
  </si>
  <si>
    <t>14LH-1-7</t>
  </si>
  <si>
    <t>14LH-1-111</t>
  </si>
  <si>
    <t>14LH-1-5</t>
  </si>
  <si>
    <t>14LH-1-76</t>
  </si>
  <si>
    <t>14LH-1-49</t>
  </si>
  <si>
    <t>14LH-1-46</t>
  </si>
  <si>
    <t>14LH-1-23</t>
  </si>
  <si>
    <t>14LH-1-6</t>
  </si>
  <si>
    <t>14LH-1-41</t>
  </si>
  <si>
    <t>14LH-1-63</t>
  </si>
  <si>
    <t>14LH-1-54</t>
  </si>
  <si>
    <t>14LH-1-59</t>
  </si>
  <si>
    <t>14LH-1-4</t>
  </si>
  <si>
    <t>14LH-1-51</t>
  </si>
  <si>
    <t>14LH-1-81</t>
  </si>
  <si>
    <t>14LH-1-14</t>
  </si>
  <si>
    <t>14LH-1-65</t>
  </si>
  <si>
    <t>14LH-1-22</t>
  </si>
  <si>
    <t>14LH-1-118</t>
  </si>
  <si>
    <t>14LH-1-85</t>
  </si>
  <si>
    <t>14LH-1-70</t>
  </si>
  <si>
    <t>14LH-1-73</t>
  </si>
  <si>
    <t>14LH-1-39</t>
  </si>
  <si>
    <t>14LH-1-9</t>
  </si>
  <si>
    <t>14LH-1-1</t>
  </si>
  <si>
    <t>14LH-1-87</t>
  </si>
  <si>
    <t>14LH-1-18</t>
  </si>
  <si>
    <t>14LH-1-27</t>
  </si>
  <si>
    <t>14LH-1-60</t>
  </si>
  <si>
    <t>14LH-1-66</t>
  </si>
  <si>
    <t>14LH-1-38</t>
  </si>
  <si>
    <t>14LH-1-17</t>
  </si>
  <si>
    <t>14LH-1-100</t>
  </si>
  <si>
    <t>14LH-1-10</t>
  </si>
  <si>
    <t>14LH-1-95</t>
  </si>
  <si>
    <t>14LH-1-30</t>
  </si>
  <si>
    <t>14LH-1-119</t>
  </si>
  <si>
    <t>14LH-1-80</t>
  </si>
  <si>
    <t>14LH-1-83</t>
  </si>
  <si>
    <t>14LH-1-58</t>
  </si>
  <si>
    <t>14LH-1-69</t>
  </si>
  <si>
    <t>14LH-1-71</t>
  </si>
  <si>
    <t>14LH-1-47</t>
  </si>
  <si>
    <t>14LH-1-89</t>
  </si>
  <si>
    <t>14LH-1-96</t>
  </si>
  <si>
    <t>14LH-1-68</t>
  </si>
  <si>
    <t>14LH-1-15</t>
  </si>
  <si>
    <t>14LH-1-108</t>
  </si>
  <si>
    <t>14LH-1-35</t>
  </si>
  <si>
    <t>14LH-1-107</t>
  </si>
  <si>
    <t>14LH-1-113</t>
  </si>
  <si>
    <t>14LH-1-19</t>
  </si>
  <si>
    <t>14LH-1-112</t>
  </si>
  <si>
    <t>14LH-1-2</t>
  </si>
  <si>
    <t>14LH-1-33</t>
  </si>
  <si>
    <t>14LH-1-86</t>
  </si>
  <si>
    <t>14LH-1-77</t>
  </si>
  <si>
    <t>14LH-1-62</t>
  </si>
  <si>
    <t>14LH-1-115</t>
  </si>
  <si>
    <t>14LH-1-31</t>
  </si>
  <si>
    <t>14LH-1-88</t>
  </si>
  <si>
    <t>14LH-1-82</t>
  </si>
  <si>
    <t>14LH-1-50</t>
  </si>
  <si>
    <t>Discordance (%)</t>
  </si>
  <si>
    <t>Best Age (Ma)</t>
  </si>
  <si>
    <t>150930-1-1</t>
  </si>
  <si>
    <t>150930-1-67</t>
  </si>
  <si>
    <t>150930-1-86</t>
  </si>
  <si>
    <t>150930-1-106</t>
  </si>
  <si>
    <t>150930-1-63</t>
  </si>
  <si>
    <t>150930-1-40</t>
  </si>
  <si>
    <t>150930-1-68</t>
  </si>
  <si>
    <t>150930-1-2</t>
  </si>
  <si>
    <t>150930-1-113</t>
  </si>
  <si>
    <t>150930-1-80</t>
  </si>
  <si>
    <t>150930-1-105</t>
  </si>
  <si>
    <t>150930-1-20</t>
  </si>
  <si>
    <t>150930-1-24</t>
  </si>
  <si>
    <t>150930-1-4</t>
  </si>
  <si>
    <t>150930-1-96</t>
  </si>
  <si>
    <t>150930-1-112</t>
  </si>
  <si>
    <t>150930-1-7</t>
  </si>
  <si>
    <t>150930-1-66</t>
  </si>
  <si>
    <t>150930-1-72</t>
  </si>
  <si>
    <t>150930-1-33</t>
  </si>
  <si>
    <t>150930-1-75</t>
  </si>
  <si>
    <t>150930-1-50</t>
  </si>
  <si>
    <t>150930-1-46</t>
  </si>
  <si>
    <t>150930-1-6</t>
  </si>
  <si>
    <t>150930-1-28</t>
  </si>
  <si>
    <t>150930-1-88</t>
  </si>
  <si>
    <t>150930-1-44</t>
  </si>
  <si>
    <t>150930-1-14</t>
  </si>
  <si>
    <t>150930-1-97</t>
  </si>
  <si>
    <t>150930-1-18</t>
  </si>
  <si>
    <t>150930-1-17</t>
  </si>
  <si>
    <t>150930-1-82</t>
  </si>
  <si>
    <t>150930-1-49</t>
  </si>
  <si>
    <t>150930-1-119</t>
  </si>
  <si>
    <t>150930-1-32</t>
  </si>
  <si>
    <t>150930-1-5</t>
  </si>
  <si>
    <t>150930-1-108</t>
  </si>
  <si>
    <t>150930-1-70</t>
  </si>
  <si>
    <t>150930-1-57</t>
  </si>
  <si>
    <t>150930-1-103</t>
  </si>
  <si>
    <t>150930-1-48</t>
  </si>
  <si>
    <t>150930-1-110</t>
  </si>
  <si>
    <t>150930-1-121</t>
  </si>
  <si>
    <t>150930-1-94</t>
  </si>
  <si>
    <t>150930-1-71</t>
  </si>
  <si>
    <t>150930-1-62</t>
  </si>
  <si>
    <t>150930-1-120</t>
  </si>
  <si>
    <t>150930-1-26</t>
  </si>
  <si>
    <t>150930-1-13</t>
  </si>
  <si>
    <t>150930-1-16</t>
  </si>
  <si>
    <t>150930-1-37</t>
  </si>
  <si>
    <t>150930-1-64</t>
  </si>
  <si>
    <t>150930-1-10</t>
  </si>
  <si>
    <t>150930-1-22</t>
  </si>
  <si>
    <t>150930-1-60</t>
  </si>
  <si>
    <t>150930-1-98</t>
  </si>
  <si>
    <t>150930-1-102</t>
  </si>
  <si>
    <t>150930-1-65</t>
  </si>
  <si>
    <t>150930-1-101</t>
  </si>
  <si>
    <t>150930-1-19</t>
  </si>
  <si>
    <t>150930-1-34</t>
  </si>
  <si>
    <t>150930-1-78</t>
  </si>
  <si>
    <t>150930-1-9</t>
  </si>
  <si>
    <t>150930-1- 100</t>
  </si>
  <si>
    <t>150930-1-58</t>
  </si>
  <si>
    <t>150930-1-53</t>
  </si>
  <si>
    <t>150930-1-38</t>
  </si>
  <si>
    <t>150930-1-87</t>
  </si>
  <si>
    <t>150930-1-27</t>
  </si>
  <si>
    <t>150930-1-114</t>
  </si>
  <si>
    <t>150930-1-29</t>
  </si>
  <si>
    <t>150930-1-81</t>
  </si>
  <si>
    <t>150930-1-21</t>
  </si>
  <si>
    <t>150930-1-79</t>
  </si>
  <si>
    <t>150930-1-39</t>
  </si>
  <si>
    <t>150930-1-92</t>
  </si>
  <si>
    <t>150930-1-23</t>
  </si>
  <si>
    <t>150930-1-109</t>
  </si>
  <si>
    <t>150930-1-12</t>
  </si>
  <si>
    <t>150930-1-42</t>
  </si>
  <si>
    <t>150930-1-47</t>
  </si>
  <si>
    <t>150930-1-104</t>
  </si>
  <si>
    <t>150930-1-84</t>
  </si>
  <si>
    <t>150930-1-111</t>
  </si>
  <si>
    <t>150930-1-116</t>
  </si>
  <si>
    <t>150930-1-61</t>
  </si>
  <si>
    <t>150930-1-95</t>
  </si>
  <si>
    <t>150930-1-3</t>
  </si>
  <si>
    <t>150930-1-59</t>
  </si>
  <si>
    <t>150930-1-36</t>
  </si>
  <si>
    <t>150930-1-15</t>
  </si>
  <si>
    <t>150930-1-11</t>
  </si>
  <si>
    <t>150930-1-73</t>
  </si>
  <si>
    <t>150930-1-91</t>
  </si>
  <si>
    <t>150930-1-77</t>
  </si>
  <si>
    <t>150930-1-93</t>
  </si>
  <si>
    <t>150930-1-76</t>
  </si>
  <si>
    <t>150930-1-74</t>
  </si>
  <si>
    <t>Discordance (%)</t>
    <phoneticPr fontId="6" type="noConversion"/>
  </si>
  <si>
    <t>Best Age (Ma)</t>
    <phoneticPr fontId="6" type="noConversion"/>
  </si>
  <si>
    <t>2 s.e.</t>
    <phoneticPr fontId="6" type="noConversion"/>
  </si>
  <si>
    <t>14WH-2-105</t>
  </si>
  <si>
    <t>14WH-2-108</t>
  </si>
  <si>
    <t>14WH-2-98</t>
  </si>
  <si>
    <t>14WH-2-102</t>
  </si>
  <si>
    <t>14WH-2-106</t>
  </si>
  <si>
    <t>14WH-2-115</t>
  </si>
  <si>
    <t>14WH-2-96</t>
  </si>
  <si>
    <t>14WH-2-90</t>
  </si>
  <si>
    <t>14WH-2-117</t>
  </si>
  <si>
    <t>14WH-2-112</t>
  </si>
  <si>
    <t>14WH-2-114</t>
  </si>
  <si>
    <t>14WH-2-107</t>
  </si>
  <si>
    <t>14WH-2-110</t>
  </si>
  <si>
    <t>14WH-2-116</t>
  </si>
  <si>
    <t>14WH-2-83</t>
  </si>
  <si>
    <t>14WH-2-86</t>
  </si>
  <si>
    <t>14WH-2-80</t>
  </si>
  <si>
    <t>14WH-2-81</t>
  </si>
  <si>
    <t>14WH-2-101</t>
  </si>
  <si>
    <t>14WH-2-95</t>
  </si>
  <si>
    <t>14WH-2-78</t>
  </si>
  <si>
    <t>14WH-2-79</t>
  </si>
  <si>
    <t>14WH-2-55</t>
  </si>
  <si>
    <t>14WH-2-24</t>
  </si>
  <si>
    <t>14WH-2-25</t>
  </si>
  <si>
    <t>14WH-2-8</t>
  </si>
  <si>
    <t>14WH-2-71</t>
  </si>
  <si>
    <t>14WH-2-7</t>
  </si>
  <si>
    <t>14WH-2-49</t>
  </si>
  <si>
    <t>14WH-2-60</t>
  </si>
  <si>
    <t>14WH-2-23</t>
  </si>
  <si>
    <t>14WH-2-36</t>
  </si>
  <si>
    <t>14WH-2-70</t>
  </si>
  <si>
    <t>14WH-2-35</t>
  </si>
  <si>
    <t>14WH-2-61</t>
  </si>
  <si>
    <t>14WH-2-40</t>
  </si>
  <si>
    <t>14WH-2-13</t>
  </si>
  <si>
    <t>14WH-2-15</t>
  </si>
  <si>
    <t>14WH-2-63</t>
  </si>
  <si>
    <t>14WH-2-58</t>
  </si>
  <si>
    <t>14WH-2-44</t>
  </si>
  <si>
    <t>14WH-2-39</t>
  </si>
  <si>
    <t>14WH-2-53</t>
  </si>
  <si>
    <t>14WH-2-87</t>
  </si>
  <si>
    <t>14WH-2-111</t>
  </si>
  <si>
    <t>14WH-2-113</t>
  </si>
  <si>
    <t>14WH-2-72</t>
  </si>
  <si>
    <t>14WH-2-26</t>
  </si>
  <si>
    <t>14WH-2-9</t>
  </si>
  <si>
    <t>14WH-2-76</t>
  </si>
  <si>
    <t>14WH-2-91</t>
  </si>
  <si>
    <t>14WH-2-48</t>
  </si>
  <si>
    <t>14WH-2-30</t>
  </si>
  <si>
    <t>14WH-2-10</t>
  </si>
  <si>
    <t>14WH-2-2</t>
  </si>
  <si>
    <t>14WH-2-14</t>
  </si>
  <si>
    <t>14WH-2-12</t>
  </si>
  <si>
    <t>14WH-2-46</t>
  </si>
  <si>
    <t>14WH-2-19</t>
  </si>
  <si>
    <t>14WH-2-4</t>
  </si>
  <si>
    <t>14WH-2-3</t>
  </si>
  <si>
    <t>14WH-2-16</t>
  </si>
  <si>
    <t>14WH-2-22</t>
  </si>
  <si>
    <t>14WH-2-37</t>
  </si>
  <si>
    <t>14WH-2-17</t>
  </si>
  <si>
    <t>14WH-2-20</t>
  </si>
  <si>
    <t>14WH-2-121</t>
  </si>
  <si>
    <t>14WH-2-51</t>
  </si>
  <si>
    <t>14WH-2-62</t>
  </si>
  <si>
    <t>14WH-2-34</t>
  </si>
  <si>
    <t>14WH-2-38</t>
  </si>
  <si>
    <t>14WH-2-27</t>
  </si>
  <si>
    <t>14WH-2-32</t>
  </si>
  <si>
    <t>14WH-2-33</t>
  </si>
  <si>
    <t>14WH-2-43</t>
  </si>
  <si>
    <t>14WH-2-67</t>
  </si>
  <si>
    <t>14WH-2-65</t>
  </si>
  <si>
    <t>14WH-2-42</t>
  </si>
  <si>
    <t>14WH-2-64</t>
  </si>
  <si>
    <t>14WH-2-88</t>
  </si>
  <si>
    <t>14WH-2-82</t>
  </si>
  <si>
    <t>14WH-2-119</t>
  </si>
  <si>
    <t>14WH-2-1</t>
  </si>
  <si>
    <t>14WH-2-18</t>
  </si>
  <si>
    <t>14WH-2-59</t>
  </si>
  <si>
    <t>14WH-2-66</t>
  </si>
  <si>
    <t>14WH-2-29</t>
  </si>
  <si>
    <t>14WH-2-77</t>
  </si>
  <si>
    <t>14WH-2-75</t>
  </si>
  <si>
    <t>14WH-2-41</t>
  </si>
  <si>
    <t>14WH-2-31</t>
  </si>
  <si>
    <t>14WH-2-68</t>
  </si>
  <si>
    <t>14WH-2-11</t>
  </si>
  <si>
    <t>14WH-2-74</t>
  </si>
  <si>
    <t>14WH-2-69</t>
  </si>
  <si>
    <t>14WH-2-28</t>
  </si>
  <si>
    <t>泾河</t>
    <phoneticPr fontId="1" type="noConversion"/>
  </si>
  <si>
    <t>洛河</t>
    <phoneticPr fontId="1" type="noConversion"/>
  </si>
  <si>
    <t>400-550Ma (%)</t>
    <phoneticPr fontId="1" type="noConversion"/>
  </si>
  <si>
    <t>700-1100Ma  (%)</t>
    <phoneticPr fontId="1" type="noConversion"/>
  </si>
  <si>
    <t>1700-2100Ma   (%)</t>
    <phoneticPr fontId="1" type="noConversion"/>
  </si>
  <si>
    <t>2400-2600Ma   (%)</t>
    <phoneticPr fontId="1" type="noConversion"/>
  </si>
  <si>
    <t>Table 2</t>
    <phoneticPr fontId="1" type="noConversion"/>
  </si>
  <si>
    <t>Wei River</t>
    <phoneticPr fontId="1" type="noConversion"/>
  </si>
  <si>
    <t>Luo River</t>
    <phoneticPr fontId="1" type="noConversion"/>
  </si>
  <si>
    <t>Yellow River</t>
    <phoneticPr fontId="1" type="noConversion"/>
  </si>
  <si>
    <t>Qinling Mountains</t>
    <phoneticPr fontId="1" type="noConversion"/>
  </si>
  <si>
    <t>Central Loess       Plateau</t>
    <phoneticPr fontId="1" type="noConversion"/>
  </si>
  <si>
    <t>100-400Ma (%)</t>
    <phoneticPr fontId="1" type="noConversion"/>
  </si>
  <si>
    <t>Table 4 U-Pb isotopic ratios and ages of detrital zircons from the Wei River and the Luo River.</t>
    <phoneticPr fontId="1" type="noConversion"/>
  </si>
  <si>
    <t>WH-1</t>
    <phoneticPr fontId="1" type="noConversion"/>
  </si>
  <si>
    <t>WH-2</t>
  </si>
  <si>
    <t>WH-3</t>
  </si>
  <si>
    <t>WH-4</t>
  </si>
  <si>
    <t>WH-5</t>
  </si>
  <si>
    <t>WH-6</t>
  </si>
  <si>
    <t>WH-7</t>
  </si>
  <si>
    <t>WH-8</t>
  </si>
  <si>
    <t>WH-9</t>
  </si>
  <si>
    <t>WH-10</t>
  </si>
  <si>
    <t>WH-11</t>
  </si>
  <si>
    <t>WH-12</t>
  </si>
  <si>
    <t>WH-13</t>
  </si>
  <si>
    <t>WH-14</t>
  </si>
  <si>
    <t>WH-15</t>
  </si>
  <si>
    <t>WH-16</t>
  </si>
  <si>
    <t>WH-17</t>
  </si>
  <si>
    <t>WH-18</t>
  </si>
  <si>
    <t>WH-19</t>
  </si>
  <si>
    <t>WH-20</t>
  </si>
  <si>
    <t>WH-21</t>
  </si>
  <si>
    <t>WH-22</t>
  </si>
  <si>
    <t>WH-23</t>
  </si>
  <si>
    <t>WH-24</t>
  </si>
  <si>
    <t>WH-25</t>
  </si>
  <si>
    <t>WH-26</t>
  </si>
  <si>
    <t>WH-27</t>
  </si>
  <si>
    <t>WH-28</t>
  </si>
  <si>
    <t>WH-29</t>
  </si>
  <si>
    <t>WH-30</t>
  </si>
  <si>
    <t>WH-31</t>
  </si>
  <si>
    <t>WH-32</t>
  </si>
  <si>
    <t>WH-33</t>
  </si>
  <si>
    <t>WH-34</t>
  </si>
  <si>
    <t>WH-35</t>
  </si>
  <si>
    <t>WH-36</t>
  </si>
  <si>
    <t>WH-37</t>
  </si>
  <si>
    <t>WH-38</t>
  </si>
  <si>
    <t>WH-39</t>
  </si>
  <si>
    <t>WH-40</t>
  </si>
  <si>
    <t>WH-41</t>
  </si>
  <si>
    <t>WH-42</t>
  </si>
  <si>
    <t>WH-43</t>
  </si>
  <si>
    <t>WH-44</t>
  </si>
  <si>
    <t>WH-45</t>
  </si>
  <si>
    <t>WH-46</t>
  </si>
  <si>
    <t>WH-47</t>
  </si>
  <si>
    <t>WH-48</t>
  </si>
  <si>
    <t>WH-49</t>
  </si>
  <si>
    <t>WH-50</t>
  </si>
  <si>
    <t>WH-51</t>
  </si>
  <si>
    <t>WH-52</t>
  </si>
  <si>
    <t>WH-53</t>
  </si>
  <si>
    <t>WH-54</t>
  </si>
  <si>
    <t>WH-55</t>
  </si>
  <si>
    <t>WH-56</t>
  </si>
  <si>
    <t>WH-57</t>
  </si>
  <si>
    <t>WH-58</t>
  </si>
  <si>
    <t>WH-59</t>
  </si>
  <si>
    <t>WH-60</t>
  </si>
  <si>
    <t>WH-61</t>
  </si>
  <si>
    <t>WH-62</t>
  </si>
  <si>
    <t>WH-63</t>
  </si>
  <si>
    <t>WH-64</t>
  </si>
  <si>
    <t>WH-65</t>
  </si>
  <si>
    <t>WH-66</t>
  </si>
  <si>
    <t>WH-67</t>
  </si>
  <si>
    <t>WH-68</t>
  </si>
  <si>
    <t>WH-69</t>
  </si>
  <si>
    <t>WH-70</t>
  </si>
  <si>
    <t>WH-71</t>
  </si>
  <si>
    <t>WH-72</t>
  </si>
  <si>
    <t>WH-73</t>
  </si>
  <si>
    <t>WH-74</t>
  </si>
  <si>
    <t>WH-75</t>
  </si>
  <si>
    <t>WH-76</t>
  </si>
  <si>
    <t>WH-77</t>
  </si>
  <si>
    <t>WH-78</t>
  </si>
  <si>
    <t>WH-79</t>
  </si>
  <si>
    <t>WH-80</t>
  </si>
  <si>
    <t>WH-81</t>
  </si>
  <si>
    <t>WH-82</t>
  </si>
  <si>
    <t>WH-83</t>
  </si>
  <si>
    <t>WH-84</t>
  </si>
  <si>
    <t>WH-85</t>
  </si>
  <si>
    <t>WH-86</t>
  </si>
  <si>
    <t>WH-87</t>
  </si>
  <si>
    <t>WH-88</t>
  </si>
  <si>
    <t>WH-89</t>
  </si>
  <si>
    <t>WH-90</t>
  </si>
  <si>
    <t>WH-91</t>
  </si>
  <si>
    <t>WH-92</t>
  </si>
  <si>
    <t>WH-93</t>
  </si>
  <si>
    <t>WH-94</t>
  </si>
  <si>
    <t>WH-95</t>
  </si>
  <si>
    <t>WH-96</t>
  </si>
  <si>
    <t>LH-1</t>
    <phoneticPr fontId="1" type="noConversion"/>
  </si>
  <si>
    <t>LH-2</t>
  </si>
  <si>
    <t>LH-3</t>
  </si>
  <si>
    <t>LH-4</t>
  </si>
  <si>
    <t>LH-5</t>
  </si>
  <si>
    <t>LH-6</t>
  </si>
  <si>
    <t>LH-7</t>
  </si>
  <si>
    <t>LH-8</t>
  </si>
  <si>
    <t>LH-9</t>
  </si>
  <si>
    <t>LH-10</t>
  </si>
  <si>
    <t>LH-11</t>
  </si>
  <si>
    <t>LH-12</t>
  </si>
  <si>
    <t>LH-13</t>
  </si>
  <si>
    <t>LH-14</t>
  </si>
  <si>
    <t>LH-15</t>
  </si>
  <si>
    <t>LH-16</t>
  </si>
  <si>
    <t>LH-17</t>
  </si>
  <si>
    <t>LH-18</t>
  </si>
  <si>
    <t>LH-19</t>
  </si>
  <si>
    <t>LH-20</t>
  </si>
  <si>
    <t>LH-21</t>
  </si>
  <si>
    <t>LH-22</t>
  </si>
  <si>
    <t>LH-23</t>
  </si>
  <si>
    <t>LH-24</t>
  </si>
  <si>
    <t>LH-25</t>
  </si>
  <si>
    <t>LH-26</t>
  </si>
  <si>
    <t>LH-27</t>
  </si>
  <si>
    <t>LH-28</t>
  </si>
  <si>
    <t>LH-29</t>
  </si>
  <si>
    <t>LH-30</t>
  </si>
  <si>
    <t>LH-31</t>
  </si>
  <si>
    <t>LH-32</t>
  </si>
  <si>
    <t>LH-33</t>
  </si>
  <si>
    <t>LH-34</t>
  </si>
  <si>
    <t>LH-35</t>
  </si>
  <si>
    <t>LH-36</t>
  </si>
  <si>
    <t>LH-37</t>
  </si>
  <si>
    <t>LH-38</t>
  </si>
  <si>
    <t>LH-39</t>
  </si>
  <si>
    <t>LH-40</t>
  </si>
  <si>
    <t>LH-41</t>
  </si>
  <si>
    <t>LH-42</t>
  </si>
  <si>
    <t>LH-43</t>
  </si>
  <si>
    <t>LH-44</t>
  </si>
  <si>
    <t>LH-45</t>
  </si>
  <si>
    <t>LH-46</t>
  </si>
  <si>
    <t>LH-47</t>
  </si>
  <si>
    <t>LH-48</t>
  </si>
  <si>
    <t>LH-49</t>
  </si>
  <si>
    <t>LH-50</t>
  </si>
  <si>
    <t>LH-51</t>
  </si>
  <si>
    <t>LH-52</t>
  </si>
  <si>
    <t>LH-53</t>
  </si>
  <si>
    <t>LH-54</t>
  </si>
  <si>
    <t>LH-55</t>
  </si>
  <si>
    <t>LH-56</t>
  </si>
  <si>
    <t>LH-57</t>
  </si>
  <si>
    <t>LH-58</t>
  </si>
  <si>
    <t>LH-59</t>
  </si>
  <si>
    <t>LH-60</t>
  </si>
  <si>
    <t>LH-61</t>
  </si>
  <si>
    <t>LH-62</t>
  </si>
  <si>
    <t>LH-63</t>
  </si>
  <si>
    <t>LH-64</t>
  </si>
  <si>
    <t>LH-65</t>
  </si>
  <si>
    <t>LH-66</t>
  </si>
  <si>
    <t>LH-67</t>
  </si>
  <si>
    <t>LH-68</t>
  </si>
  <si>
    <t>LH-69</t>
  </si>
  <si>
    <t>LH-70</t>
  </si>
  <si>
    <t>LH-71</t>
  </si>
  <si>
    <t>LH-72</t>
  </si>
  <si>
    <t>LH-73</t>
  </si>
  <si>
    <t>LH-74</t>
  </si>
  <si>
    <t>LH-75</t>
  </si>
  <si>
    <t>LH-76</t>
  </si>
  <si>
    <t>LH-77</t>
  </si>
  <si>
    <t>LH-78</t>
  </si>
  <si>
    <t>LH-79</t>
  </si>
  <si>
    <t>LH-80</t>
  </si>
  <si>
    <t>LH-81</t>
  </si>
  <si>
    <t>LH-82</t>
  </si>
  <si>
    <t>LH-83</t>
  </si>
  <si>
    <t>LH-84</t>
  </si>
  <si>
    <t>LH-85</t>
  </si>
  <si>
    <t>LH-86</t>
  </si>
  <si>
    <t>LH-87</t>
  </si>
  <si>
    <t>LH-88</t>
  </si>
  <si>
    <t>LH-89</t>
  </si>
  <si>
    <t>LH-90</t>
  </si>
  <si>
    <t>LH-91</t>
  </si>
  <si>
    <t>LH-92</t>
  </si>
  <si>
    <t>LH-93</t>
  </si>
  <si>
    <t>LH-94</t>
  </si>
  <si>
    <t>LH-95</t>
  </si>
  <si>
    <t>LH-96</t>
  </si>
  <si>
    <t>LH-97</t>
  </si>
  <si>
    <t>LH-98</t>
  </si>
  <si>
    <t>LH-99</t>
  </si>
  <si>
    <t>LH-100</t>
  </si>
  <si>
    <t>LH-101</t>
  </si>
  <si>
    <t>LH-102</t>
  </si>
  <si>
    <t>LH-103</t>
  </si>
  <si>
    <t>LH-104</t>
  </si>
  <si>
    <t>LH-105</t>
  </si>
  <si>
    <t>Qaidam Basin and northern Tibetan Plateau as dust sources for the Chinese Loess Plateau and paleoclimatic implications</t>
    <phoneticPr fontId="1" type="noConversion"/>
  </si>
  <si>
    <t>Isotope ratios</t>
  </si>
  <si>
    <t>Apparent ages (Ma)</t>
  </si>
  <si>
    <t>Data table taken from</t>
  </si>
  <si>
    <r>
      <t xml:space="preserve">Pullen, A. </t>
    </r>
    <r>
      <rPr>
        <i/>
        <sz val="11"/>
        <rFont val="Calibri"/>
        <family val="2"/>
      </rPr>
      <t>et al.</t>
    </r>
    <r>
      <rPr>
        <sz val="11"/>
        <rFont val="Calibri"/>
        <family val="2"/>
      </rPr>
      <t xml:space="preserve"> Qaidam Basin and northern Tibetan Plateau as dust sources for the Chinese Loess Plateau and paleoclimatic implications. Geology </t>
    </r>
    <r>
      <rPr>
        <b/>
        <sz val="11"/>
        <rFont val="Calibri"/>
        <family val="2"/>
      </rPr>
      <t>39</t>
    </r>
    <r>
      <rPr>
        <sz val="11"/>
        <rFont val="Calibri"/>
        <family val="2"/>
      </rPr>
      <t>, 1031-1034 (2011).</t>
    </r>
  </si>
  <si>
    <t>206Pb</t>
  </si>
  <si>
    <t>U/Th</t>
  </si>
  <si>
    <t>206Pb*</t>
  </si>
  <si>
    <t>±</t>
  </si>
  <si>
    <t>207Pb*</t>
  </si>
  <si>
    <t>error</t>
  </si>
  <si>
    <t>Best age</t>
  </si>
  <si>
    <t>Conc</t>
  </si>
  <si>
    <t>(ppm)</t>
  </si>
  <si>
    <t>204Pb</t>
  </si>
  <si>
    <t>(%)</t>
  </si>
  <si>
    <t>235U*</t>
  </si>
  <si>
    <t>238U</t>
  </si>
  <si>
    <t>corr.</t>
  </si>
  <si>
    <t>238U*</t>
  </si>
  <si>
    <t>(Ma)</t>
  </si>
  <si>
    <t>235U</t>
  </si>
  <si>
    <t>LOESS PLATEAU</t>
  </si>
  <si>
    <t>HL1-6</t>
  </si>
  <si>
    <t>Heimugou Loess Sample</t>
  </si>
  <si>
    <t>HL1-7</t>
  </si>
  <si>
    <t>L1</t>
  </si>
  <si>
    <t>HL1-8</t>
  </si>
  <si>
    <t>NA</t>
  </si>
  <si>
    <t xml:space="preserve"> 35°43'33.18"N</t>
  </si>
  <si>
    <t>HL1-9</t>
  </si>
  <si>
    <t>109° 3'58.70"E</t>
  </si>
  <si>
    <t>HL1-10</t>
  </si>
  <si>
    <t>HL1-11</t>
  </si>
  <si>
    <t>HL1-15</t>
  </si>
  <si>
    <t>HL1-16</t>
  </si>
  <si>
    <t>HL1-17</t>
  </si>
  <si>
    <t>HL1-18</t>
  </si>
  <si>
    <t>HL1-22</t>
  </si>
  <si>
    <t>HL1-23</t>
  </si>
  <si>
    <t>HL1-24</t>
  </si>
  <si>
    <t>HL1-26</t>
  </si>
  <si>
    <t>HL1-27</t>
  </si>
  <si>
    <t>HL1-28</t>
  </si>
  <si>
    <t>HL1-29</t>
  </si>
  <si>
    <t>HL1-30</t>
  </si>
  <si>
    <t>HL1-31</t>
  </si>
  <si>
    <t>HL1-32</t>
  </si>
  <si>
    <t>HL1-33</t>
  </si>
  <si>
    <t>HL1-34</t>
  </si>
  <si>
    <t>HL1-35</t>
  </si>
  <si>
    <t>HL1-39</t>
  </si>
  <si>
    <t>HL1-40</t>
  </si>
  <si>
    <t>HL1-41</t>
  </si>
  <si>
    <t>HL1-44</t>
  </si>
  <si>
    <t>HL1-45</t>
  </si>
  <si>
    <t>HL1-47</t>
  </si>
  <si>
    <t>HL1-48</t>
  </si>
  <si>
    <t>HL1-49</t>
  </si>
  <si>
    <t>HL1-50</t>
  </si>
  <si>
    <t>HL1-53</t>
  </si>
  <si>
    <t>HL1-56</t>
  </si>
  <si>
    <t>HL1-57</t>
  </si>
  <si>
    <t>HL1-58</t>
  </si>
  <si>
    <t>HL1-59</t>
  </si>
  <si>
    <t>HL1-60</t>
  </si>
  <si>
    <t>HL1-62</t>
  </si>
  <si>
    <t>HL1-68</t>
  </si>
  <si>
    <t>HL1-69</t>
  </si>
  <si>
    <t>HL1-70</t>
  </si>
  <si>
    <t>HL1-71</t>
  </si>
  <si>
    <t>HL1-72</t>
  </si>
  <si>
    <t>HL1-73</t>
  </si>
  <si>
    <t>HL1-75</t>
  </si>
  <si>
    <t>HL1-76</t>
  </si>
  <si>
    <t>HL1-77</t>
  </si>
  <si>
    <t>HL1-78</t>
  </si>
  <si>
    <t>HL1-79</t>
  </si>
  <si>
    <t>HL1-81</t>
  </si>
  <si>
    <t>HL1-84</t>
  </si>
  <si>
    <t>HL1-85</t>
  </si>
  <si>
    <t>HL1-86</t>
  </si>
  <si>
    <t>HL1-87</t>
  </si>
  <si>
    <t>HL1-88</t>
  </si>
  <si>
    <t>HL1-89</t>
  </si>
  <si>
    <t>HL1-90</t>
  </si>
  <si>
    <t>HL1-91</t>
  </si>
  <si>
    <t>HL1-92</t>
  </si>
  <si>
    <t>HL1-94</t>
  </si>
  <si>
    <t>HL1-95</t>
  </si>
  <si>
    <t>HL1-96</t>
  </si>
  <si>
    <t>HL1-97</t>
  </si>
  <si>
    <t>HL1-98</t>
  </si>
  <si>
    <t>HL1-99</t>
  </si>
  <si>
    <t>HL1-100</t>
  </si>
  <si>
    <t>HL1-101</t>
  </si>
  <si>
    <t>HL1-102</t>
  </si>
  <si>
    <t>HL1-105</t>
  </si>
  <si>
    <t>HL1-106</t>
  </si>
  <si>
    <t>HL1-107</t>
  </si>
  <si>
    <t>HL1-109</t>
  </si>
  <si>
    <t>HL1-110</t>
  </si>
  <si>
    <t>HL1-111</t>
  </si>
  <si>
    <t>HL1-112</t>
  </si>
  <si>
    <t>HL1-113</t>
  </si>
  <si>
    <t>HL1-114</t>
  </si>
  <si>
    <t>HL1-115</t>
  </si>
  <si>
    <t>HL1-116</t>
  </si>
  <si>
    <t>HL1-117</t>
  </si>
  <si>
    <t>HL1-118</t>
  </si>
  <si>
    <t>HL1-119</t>
  </si>
  <si>
    <t>HL1-120</t>
  </si>
  <si>
    <t>HL9-1</t>
  </si>
  <si>
    <t>HL9-2</t>
  </si>
  <si>
    <t>L9</t>
  </si>
  <si>
    <t>HL9-3</t>
  </si>
  <si>
    <t>HL9-4</t>
  </si>
  <si>
    <t>HL9-5</t>
  </si>
  <si>
    <t>HL9-7</t>
  </si>
  <si>
    <t>HL9-8</t>
  </si>
  <si>
    <t>HL9-9</t>
  </si>
  <si>
    <t>HL9-10</t>
  </si>
  <si>
    <t>HL9-11</t>
  </si>
  <si>
    <t>HL9-12</t>
  </si>
  <si>
    <t>HL9-13</t>
  </si>
  <si>
    <t>HL9-14</t>
  </si>
  <si>
    <t>HL9-15</t>
  </si>
  <si>
    <t>HL9-16</t>
  </si>
  <si>
    <t>HL9-17</t>
  </si>
  <si>
    <t>HL9-18</t>
  </si>
  <si>
    <t>HL9-19</t>
  </si>
  <si>
    <t>HL9-20</t>
  </si>
  <si>
    <t>HL9-22</t>
  </si>
  <si>
    <t>HL9-23</t>
  </si>
  <si>
    <t>HL9-24</t>
  </si>
  <si>
    <t>HL9-25</t>
  </si>
  <si>
    <t>HL9-26</t>
  </si>
  <si>
    <t>HL9-27</t>
  </si>
  <si>
    <t>HL9-28</t>
  </si>
  <si>
    <t>HL9-29</t>
  </si>
  <si>
    <t>HL9-30</t>
  </si>
  <si>
    <t>HL9-31</t>
  </si>
  <si>
    <t>HL9-32</t>
  </si>
  <si>
    <t>HL9-33</t>
  </si>
  <si>
    <t>HL9-34</t>
  </si>
  <si>
    <t>HL9-35</t>
  </si>
  <si>
    <t>HL9-36</t>
  </si>
  <si>
    <t>HL9-37</t>
  </si>
  <si>
    <t>HL9-38</t>
  </si>
  <si>
    <t>HL9-39</t>
  </si>
  <si>
    <t>HL9-40</t>
  </si>
  <si>
    <t>HL9-41</t>
  </si>
  <si>
    <t>HL9-42</t>
  </si>
  <si>
    <t>HL9-43</t>
  </si>
  <si>
    <t>HL9-44</t>
  </si>
  <si>
    <t>HL9-46</t>
  </si>
  <si>
    <t>HL9-47</t>
  </si>
  <si>
    <t>HL9-49</t>
  </si>
  <si>
    <t>HL9-51</t>
  </si>
  <si>
    <t>HL9-52</t>
  </si>
  <si>
    <t>HL9-53</t>
  </si>
  <si>
    <t>HL9-54</t>
  </si>
  <si>
    <t>HL9-55</t>
  </si>
  <si>
    <t>HL9-56</t>
  </si>
  <si>
    <t>HL9-57</t>
  </si>
  <si>
    <t>HL9-58</t>
  </si>
  <si>
    <t>HL9-59</t>
  </si>
  <si>
    <t>HL9-60</t>
  </si>
  <si>
    <t>HL9-62</t>
  </si>
  <si>
    <t>HL9-63</t>
  </si>
  <si>
    <t>HL9-64</t>
  </si>
  <si>
    <t>HL9-65</t>
  </si>
  <si>
    <t>HL9-66</t>
  </si>
  <si>
    <t>HL9-67</t>
  </si>
  <si>
    <t>HL9-68</t>
  </si>
  <si>
    <t>HL9-69</t>
  </si>
  <si>
    <t>HL9-70</t>
  </si>
  <si>
    <t>HL9-71</t>
  </si>
  <si>
    <t>HL9-72</t>
  </si>
  <si>
    <t>HL9-73</t>
  </si>
  <si>
    <t>HL9-75</t>
  </si>
  <si>
    <t>HL9-76</t>
  </si>
  <si>
    <t>HL9-77</t>
  </si>
  <si>
    <t>HL9-78</t>
  </si>
  <si>
    <t>HL9-80</t>
  </si>
  <si>
    <t>HL9-81</t>
  </si>
  <si>
    <t>HL9-82</t>
  </si>
  <si>
    <t>HL9-83</t>
  </si>
  <si>
    <t>HL9-84</t>
  </si>
  <si>
    <t>HL9-85</t>
  </si>
  <si>
    <t>HL9-86</t>
  </si>
  <si>
    <t>HL9-87</t>
  </si>
  <si>
    <t>HL9-88</t>
  </si>
  <si>
    <t>HL9-90</t>
  </si>
  <si>
    <t>HL9-91</t>
  </si>
  <si>
    <t>HL9-93</t>
  </si>
  <si>
    <t>HL9-95</t>
  </si>
  <si>
    <t>HL9-96</t>
  </si>
  <si>
    <t>HL9-97</t>
  </si>
  <si>
    <t>HL9-98</t>
  </si>
  <si>
    <t>HL9-99</t>
  </si>
  <si>
    <t>HL9-100</t>
  </si>
  <si>
    <t>HL9-102</t>
  </si>
  <si>
    <t>HL9-104</t>
  </si>
  <si>
    <t>HL9-106</t>
  </si>
  <si>
    <t>HL9-107</t>
  </si>
  <si>
    <t>HL9-110</t>
  </si>
  <si>
    <t>HL9-111</t>
  </si>
  <si>
    <t>HL9-112</t>
  </si>
  <si>
    <t>HL9-113</t>
  </si>
  <si>
    <t>HL-9 9</t>
  </si>
  <si>
    <t>HL-9 1</t>
  </si>
  <si>
    <t>HL-9 10</t>
  </si>
  <si>
    <t>HL-9 2</t>
  </si>
  <si>
    <t>HL-9 11</t>
  </si>
  <si>
    <t>HL-9 4</t>
  </si>
  <si>
    <t>HL-9 12</t>
  </si>
  <si>
    <t>HL-9 13</t>
  </si>
  <si>
    <t>HL-9 14</t>
  </si>
  <si>
    <t>HL-9 15</t>
  </si>
  <si>
    <t>HL-9 16</t>
  </si>
  <si>
    <t>HL-9 17</t>
  </si>
  <si>
    <t>HL-9 19</t>
  </si>
  <si>
    <t>HL-9 8</t>
  </si>
  <si>
    <t>HL-9 22</t>
  </si>
  <si>
    <t>HL-9 23</t>
  </si>
  <si>
    <t>HL-9 24</t>
  </si>
  <si>
    <t>HL-9 25</t>
  </si>
  <si>
    <t>HL-9 26</t>
  </si>
  <si>
    <t>HL-9 27</t>
  </si>
  <si>
    <t>HL-9 28</t>
  </si>
  <si>
    <t>HL-9 30</t>
  </si>
  <si>
    <t>HL-9 34</t>
  </si>
  <si>
    <t>HL-9 35</t>
  </si>
  <si>
    <t>HL-9 39</t>
  </si>
  <si>
    <t>HL-9 40</t>
  </si>
  <si>
    <t>HL-9 41</t>
  </si>
  <si>
    <t>HL-9 42</t>
  </si>
  <si>
    <t>HL-9 45</t>
  </si>
  <si>
    <t>HL-9 47</t>
  </si>
  <si>
    <t>HL-9 50</t>
  </si>
  <si>
    <t>HL-9 52</t>
  </si>
  <si>
    <t>HL-9 53</t>
  </si>
  <si>
    <t>HL-9 54</t>
  </si>
  <si>
    <t>HL-9 55</t>
  </si>
  <si>
    <t>HL-9 56</t>
  </si>
  <si>
    <t>HL-9 57</t>
  </si>
  <si>
    <t>HL-9 58</t>
  </si>
  <si>
    <t>HL-9 59</t>
  </si>
  <si>
    <t>HL-9 60</t>
  </si>
  <si>
    <t>HL-9 61</t>
  </si>
  <si>
    <t>HL-9 62</t>
  </si>
  <si>
    <t>HL-9 64</t>
  </si>
  <si>
    <t>HL-9 65</t>
  </si>
  <si>
    <t>HL-9 66</t>
  </si>
  <si>
    <t>HL-9 67</t>
  </si>
  <si>
    <t>HL-9 72</t>
  </si>
  <si>
    <t>HL-9 73</t>
  </si>
  <si>
    <t>HL-9 74</t>
  </si>
  <si>
    <t>HL-9 75</t>
  </si>
  <si>
    <t>HL-9 77</t>
  </si>
  <si>
    <t>HL-9 78</t>
  </si>
  <si>
    <t>HL-9 79</t>
  </si>
  <si>
    <t>HL-9 80</t>
  </si>
  <si>
    <t>HL-9 81</t>
  </si>
  <si>
    <t>HL-9 85</t>
  </si>
  <si>
    <t>HL-9 86</t>
  </si>
  <si>
    <t>HL-9 87</t>
  </si>
  <si>
    <t>HL-9 88A</t>
  </si>
  <si>
    <t>HL-9 88B</t>
  </si>
  <si>
    <t>HL-9 90</t>
  </si>
  <si>
    <t>HL-9 91</t>
  </si>
  <si>
    <t>HL-9 93</t>
  </si>
  <si>
    <t>HL-9 94</t>
  </si>
  <si>
    <t>HL-9 95</t>
  </si>
  <si>
    <t>HL-9 96</t>
  </si>
  <si>
    <t>HL-9 97</t>
  </si>
  <si>
    <t>HL-9 98</t>
  </si>
  <si>
    <t>HL15-1</t>
  </si>
  <si>
    <t>HL15-2</t>
  </si>
  <si>
    <t>L15</t>
  </si>
  <si>
    <t>HL15-3</t>
  </si>
  <si>
    <t>HL15-4</t>
  </si>
  <si>
    <t>HL15-5</t>
  </si>
  <si>
    <t>HL15-7</t>
  </si>
  <si>
    <t>HL15-8</t>
  </si>
  <si>
    <t>HL15-9</t>
  </si>
  <si>
    <t>HL15-10</t>
  </si>
  <si>
    <t>HL15-11</t>
  </si>
  <si>
    <t>HL15-12</t>
  </si>
  <si>
    <t>HL15-13</t>
  </si>
  <si>
    <t>HL15-15</t>
  </si>
  <si>
    <t>HL15-16</t>
  </si>
  <si>
    <t>HL15-17</t>
  </si>
  <si>
    <t>HL15-19</t>
  </si>
  <si>
    <t>HL15-20</t>
  </si>
  <si>
    <t>HL15-21</t>
  </si>
  <si>
    <t>HL15-23</t>
  </si>
  <si>
    <t>HL15-25</t>
  </si>
  <si>
    <t>HL15-27</t>
  </si>
  <si>
    <t>HL15-28</t>
  </si>
  <si>
    <t>HL15-30</t>
  </si>
  <si>
    <t>HL15-31</t>
  </si>
  <si>
    <t>HL15-32</t>
  </si>
  <si>
    <t>HL15-33</t>
  </si>
  <si>
    <t>HL15-34</t>
  </si>
  <si>
    <t>HL15-35</t>
  </si>
  <si>
    <t>HL15-36</t>
  </si>
  <si>
    <t>HL15-37</t>
  </si>
  <si>
    <t>HL15-39</t>
  </si>
  <si>
    <t>HL15-40</t>
  </si>
  <si>
    <t>HL15-41</t>
  </si>
  <si>
    <t>HL15-42</t>
  </si>
  <si>
    <t>HL15-43</t>
  </si>
  <si>
    <t>HL15-44</t>
  </si>
  <si>
    <t>HL15-48</t>
  </si>
  <si>
    <t>HL15-51</t>
  </si>
  <si>
    <t>HL15-52</t>
  </si>
  <si>
    <t>HL15-53</t>
  </si>
  <si>
    <t>HL15-54</t>
  </si>
  <si>
    <t>HL15-57</t>
  </si>
  <si>
    <t>HL15-58</t>
  </si>
  <si>
    <t>HL15-59</t>
  </si>
  <si>
    <t>HL15-60</t>
  </si>
  <si>
    <t>HL15-61</t>
  </si>
  <si>
    <t>HL15-62</t>
  </si>
  <si>
    <t>HL15-63</t>
  </si>
  <si>
    <t>HL15-65</t>
  </si>
  <si>
    <t>HL15-67</t>
  </si>
  <si>
    <t>HL15-68</t>
  </si>
  <si>
    <t>HL15-69</t>
  </si>
  <si>
    <t>HL15-70</t>
  </si>
  <si>
    <t>HL15-71</t>
  </si>
  <si>
    <t>HL15-72</t>
  </si>
  <si>
    <t>HL15-73</t>
  </si>
  <si>
    <t>HL15-74</t>
  </si>
  <si>
    <t>HL15-75</t>
  </si>
  <si>
    <t>HL15-76</t>
  </si>
  <si>
    <t>HL15-77</t>
  </si>
  <si>
    <t>HL15-78</t>
  </si>
  <si>
    <t>HL15-79</t>
  </si>
  <si>
    <t>HL15-80</t>
  </si>
  <si>
    <t>HL15-81</t>
  </si>
  <si>
    <t>HL15-82</t>
  </si>
  <si>
    <t>HL15-83</t>
  </si>
  <si>
    <t>HL15-84</t>
  </si>
  <si>
    <t>HL15-85</t>
  </si>
  <si>
    <t>HL15-86</t>
  </si>
  <si>
    <t>HL15-88</t>
  </si>
  <si>
    <t>HL15-89</t>
  </si>
  <si>
    <t>HL15-90</t>
  </si>
  <si>
    <t>HL15-91</t>
  </si>
  <si>
    <t>HL15-92</t>
  </si>
  <si>
    <t>HL15-93</t>
  </si>
  <si>
    <t>HL15-96</t>
  </si>
  <si>
    <t>HL15-97</t>
  </si>
  <si>
    <t>HL15-98</t>
  </si>
  <si>
    <t>HL15-99</t>
  </si>
  <si>
    <t>HL15-100</t>
  </si>
  <si>
    <t>HL15-101</t>
  </si>
  <si>
    <t>HL15-102</t>
  </si>
  <si>
    <t>HL15-103</t>
  </si>
  <si>
    <t>HL15-104</t>
  </si>
  <si>
    <t>HL15-106</t>
  </si>
  <si>
    <t>HL15-107</t>
  </si>
  <si>
    <t>HL15-108</t>
  </si>
  <si>
    <t>HL15-109</t>
  </si>
  <si>
    <t>HL15-110</t>
  </si>
  <si>
    <t>HL15-114</t>
  </si>
  <si>
    <t>HL15-115</t>
  </si>
  <si>
    <t>HL15-116</t>
  </si>
  <si>
    <t>HL15-117</t>
  </si>
  <si>
    <t>HL15-120</t>
  </si>
  <si>
    <t>HL15-121</t>
  </si>
  <si>
    <t>HL15-122</t>
  </si>
  <si>
    <t>HL15-123</t>
  </si>
  <si>
    <t>HL15-125</t>
  </si>
  <si>
    <t>H-L15-1</t>
  </si>
  <si>
    <t>H-L15-2</t>
  </si>
  <si>
    <t>H-L15-3</t>
  </si>
  <si>
    <t>H-L15-4</t>
  </si>
  <si>
    <t>H-L15-5</t>
  </si>
  <si>
    <t>H-L15-6</t>
  </si>
  <si>
    <t>H-L15-7</t>
  </si>
  <si>
    <t>H-L15-8</t>
  </si>
  <si>
    <t>H-L15-9</t>
  </si>
  <si>
    <t>H-L15-10</t>
  </si>
  <si>
    <t>H-L15-12</t>
  </si>
  <si>
    <t>H-L15-15</t>
  </si>
  <si>
    <t>H-L15-16A</t>
  </si>
  <si>
    <t>H-L15-16B</t>
  </si>
  <si>
    <t>H-L15-19</t>
  </si>
  <si>
    <t>H-L15-20</t>
  </si>
  <si>
    <t>H-L15-21</t>
  </si>
  <si>
    <t>H-L15-22</t>
  </si>
  <si>
    <t>H-L15-25</t>
  </si>
  <si>
    <t>H-L15-26</t>
  </si>
  <si>
    <t>H-L15-28</t>
  </si>
  <si>
    <t>H-L15-29</t>
  </si>
  <si>
    <t>H-L15-30</t>
  </si>
  <si>
    <t>H-L15-31</t>
  </si>
  <si>
    <t>H-L15-32</t>
  </si>
  <si>
    <t>H-L15-33</t>
  </si>
  <si>
    <t>H-L15-34</t>
  </si>
  <si>
    <t>H-L15-35</t>
  </si>
  <si>
    <t>H-L15-36</t>
  </si>
  <si>
    <t>H-L15-37</t>
  </si>
  <si>
    <t>H-L15-40</t>
  </si>
  <si>
    <t>H-L15-42</t>
  </si>
  <si>
    <t>H-L15-43</t>
  </si>
  <si>
    <t>H-L15-44</t>
  </si>
  <si>
    <t>H-L15-45</t>
  </si>
  <si>
    <t>H-L15-46</t>
  </si>
  <si>
    <t>H-L15-47</t>
  </si>
  <si>
    <t>H-L15-48</t>
  </si>
  <si>
    <t>H-L15-49</t>
  </si>
  <si>
    <t>H-L15-50</t>
  </si>
  <si>
    <t>H-L15-51</t>
  </si>
  <si>
    <t>H-L15-52</t>
  </si>
  <si>
    <t>H-L15-53</t>
  </si>
  <si>
    <t>H-L15-54</t>
  </si>
  <si>
    <t>H-L15-55</t>
  </si>
  <si>
    <t>H-L15-57</t>
  </si>
  <si>
    <t>H-L15-58</t>
  </si>
  <si>
    <t>H-L15-59</t>
  </si>
  <si>
    <t>H-L15-61</t>
  </si>
  <si>
    <t>H-L15-62</t>
  </si>
  <si>
    <t>H-L15-63</t>
  </si>
  <si>
    <t>H-L15-64</t>
  </si>
  <si>
    <t>H-L15-65</t>
  </si>
  <si>
    <t>H-L15-66</t>
  </si>
  <si>
    <t>H-L15-67</t>
  </si>
  <si>
    <t>H-L15-69</t>
  </si>
  <si>
    <t>H-L15-70</t>
  </si>
  <si>
    <t>H-L15-71</t>
  </si>
  <si>
    <t>H-L15-74</t>
  </si>
  <si>
    <t>H-L15-75</t>
  </si>
  <si>
    <t>H-L15-76</t>
  </si>
  <si>
    <t>H-L15-78</t>
  </si>
  <si>
    <t>H-L15-79</t>
  </si>
  <si>
    <t>H-L15-81</t>
  </si>
  <si>
    <t>H-L15-83</t>
  </si>
  <si>
    <t>H-L15-84</t>
  </si>
  <si>
    <t>H-L15-85</t>
  </si>
  <si>
    <t>H-L15-86</t>
  </si>
  <si>
    <t>H-L15-87</t>
  </si>
  <si>
    <t>H-L15-88</t>
  </si>
  <si>
    <t>H-L15-91</t>
  </si>
  <si>
    <t>H-L15-92</t>
  </si>
  <si>
    <t>H-L15-93</t>
  </si>
  <si>
    <t>H-L15-94</t>
  </si>
  <si>
    <t>H-L15-96</t>
  </si>
  <si>
    <t>H-L15-97</t>
  </si>
  <si>
    <t>H-L15-98</t>
  </si>
  <si>
    <t>H-L15-99</t>
  </si>
  <si>
    <t>H-L15-100</t>
  </si>
  <si>
    <t>H-L15-101</t>
  </si>
  <si>
    <t>H-L15-102</t>
  </si>
  <si>
    <t>H-L15-103</t>
  </si>
  <si>
    <t>H-L15-104</t>
  </si>
  <si>
    <t>H-L15-105</t>
  </si>
  <si>
    <t>H-L15-106</t>
  </si>
  <si>
    <t>H-L15-107</t>
  </si>
  <si>
    <t>H-L15-108</t>
  </si>
  <si>
    <t>H-L15-109</t>
  </si>
  <si>
    <t>H-L15-110</t>
  </si>
  <si>
    <t>H-L15-111</t>
  </si>
  <si>
    <t>H-L15-112</t>
  </si>
  <si>
    <t>H-L15-113</t>
  </si>
  <si>
    <t>H-L15-114</t>
  </si>
  <si>
    <t>H-L15-116</t>
  </si>
  <si>
    <t>H-L15-117</t>
  </si>
  <si>
    <t>H-L15-119</t>
  </si>
  <si>
    <t>H-L15-120</t>
  </si>
  <si>
    <t>H-L15-121</t>
  </si>
  <si>
    <t>H-L15-122</t>
  </si>
  <si>
    <t>H-L15-123</t>
  </si>
  <si>
    <t>H-L15-124</t>
  </si>
  <si>
    <t>H-L15-125</t>
  </si>
  <si>
    <t>H-L15-126</t>
  </si>
  <si>
    <t>H-L15-127</t>
  </si>
  <si>
    <t>H-L15-128</t>
  </si>
  <si>
    <t>H-L15-129</t>
  </si>
  <si>
    <t>H-L15-131</t>
  </si>
  <si>
    <t>H-L15-132</t>
  </si>
  <si>
    <t>H-L15-134</t>
  </si>
  <si>
    <t>H-L15-135</t>
  </si>
  <si>
    <t>H-L15-136</t>
  </si>
  <si>
    <t>H-L15-137</t>
  </si>
  <si>
    <t>H-L15-138</t>
  </si>
  <si>
    <t>H-L15-139</t>
  </si>
  <si>
    <t>H-L15-140</t>
  </si>
  <si>
    <t>H-L15-141</t>
  </si>
  <si>
    <t>H-L15-142</t>
  </si>
  <si>
    <t>H-L15-143</t>
  </si>
  <si>
    <t>H-L15-144</t>
  </si>
  <si>
    <t>H-L15-146</t>
  </si>
  <si>
    <t>H-L15-148</t>
  </si>
  <si>
    <t>H-L15-149</t>
  </si>
  <si>
    <t>H-L15-150</t>
  </si>
  <si>
    <t>H-L15-151</t>
  </si>
  <si>
    <t>H-L15-152</t>
  </si>
  <si>
    <t>H-L15-153</t>
  </si>
  <si>
    <t>H-L15-155</t>
  </si>
  <si>
    <t>H-L15-157</t>
  </si>
  <si>
    <t>H-L15-158</t>
  </si>
  <si>
    <t>H-L15-159</t>
  </si>
  <si>
    <t>H-L15-160</t>
  </si>
  <si>
    <t>H-L15-161</t>
  </si>
  <si>
    <t>H-L15-171</t>
  </si>
  <si>
    <t>H-L15-173</t>
  </si>
  <si>
    <t>H-L15-189</t>
  </si>
  <si>
    <t>H-L15-190</t>
  </si>
  <si>
    <t>H-L15-194</t>
  </si>
  <si>
    <t>H-L15-195</t>
  </si>
  <si>
    <t>H-L15-197</t>
  </si>
  <si>
    <t>H-L15-198</t>
  </si>
  <si>
    <t>H-L15-199</t>
  </si>
  <si>
    <t>HL33-1</t>
  </si>
  <si>
    <t>HL33-3</t>
  </si>
  <si>
    <t>L33</t>
  </si>
  <si>
    <t>HL33-4</t>
  </si>
  <si>
    <t>HL33-5</t>
  </si>
  <si>
    <t>HL33-6</t>
  </si>
  <si>
    <t>HL33-7</t>
  </si>
  <si>
    <t>HL33-8</t>
  </si>
  <si>
    <t>HL33-9</t>
  </si>
  <si>
    <t>HL33-10</t>
  </si>
  <si>
    <t>HL33-11</t>
  </si>
  <si>
    <t>HL33-12</t>
  </si>
  <si>
    <t>HL33-14</t>
  </si>
  <si>
    <t>HL33-15</t>
  </si>
  <si>
    <t>HL33-16</t>
  </si>
  <si>
    <t>HL33-18</t>
  </si>
  <si>
    <t>HL33-21</t>
  </si>
  <si>
    <t>HL33-22</t>
  </si>
  <si>
    <t>HL33-25</t>
  </si>
  <si>
    <t>HL33-26</t>
  </si>
  <si>
    <t>HL33-27</t>
  </si>
  <si>
    <t>HL33-28</t>
  </si>
  <si>
    <t>HL33-29</t>
  </si>
  <si>
    <t>HL33-30</t>
  </si>
  <si>
    <t>HL33-31</t>
  </si>
  <si>
    <t>HL33-33</t>
  </si>
  <si>
    <t>HL33-34</t>
  </si>
  <si>
    <t>HL33-35</t>
  </si>
  <si>
    <t>HL33-36</t>
  </si>
  <si>
    <t>HL33-37</t>
  </si>
  <si>
    <t>HL33-39</t>
  </si>
  <si>
    <t>HL33-40</t>
  </si>
  <si>
    <t>HL33-42</t>
  </si>
  <si>
    <t>HL33-43</t>
  </si>
  <si>
    <t>HL33-44</t>
  </si>
  <si>
    <t>HL33-45</t>
  </si>
  <si>
    <t>HL33-46</t>
  </si>
  <si>
    <t>HL33-47</t>
  </si>
  <si>
    <t>HL33-48</t>
  </si>
  <si>
    <t>HL33-49</t>
  </si>
  <si>
    <t>100-400</t>
    <phoneticPr fontId="1" type="noConversion"/>
  </si>
  <si>
    <t>400-550</t>
    <phoneticPr fontId="1" type="noConversion"/>
  </si>
  <si>
    <t>700-1100</t>
    <phoneticPr fontId="1" type="noConversion"/>
  </si>
  <si>
    <t>1700-2100</t>
    <phoneticPr fontId="1" type="noConversion"/>
  </si>
  <si>
    <t>2400-2600</t>
    <phoneticPr fontId="1" type="noConversion"/>
  </si>
  <si>
    <t>100-400</t>
    <phoneticPr fontId="1" type="noConversion"/>
  </si>
  <si>
    <t>400-550</t>
    <phoneticPr fontId="1" type="noConversion"/>
  </si>
  <si>
    <t>700-1100</t>
    <phoneticPr fontId="1" type="noConversion"/>
  </si>
  <si>
    <t>1700-2100</t>
    <phoneticPr fontId="1" type="noConversion"/>
  </si>
  <si>
    <t>2400-2600</t>
    <phoneticPr fontId="1" type="noConversion"/>
  </si>
  <si>
    <t>100-400</t>
    <phoneticPr fontId="1" type="noConversion"/>
  </si>
  <si>
    <t>400-550</t>
    <phoneticPr fontId="1" type="noConversion"/>
  </si>
  <si>
    <t>700-1100</t>
    <phoneticPr fontId="1" type="noConversion"/>
  </si>
  <si>
    <t>1700-2100</t>
    <phoneticPr fontId="1" type="noConversion"/>
  </si>
  <si>
    <t>2400-2600</t>
    <phoneticPr fontId="1" type="noConversion"/>
  </si>
  <si>
    <t xml:space="preserve">        Zircon LA-ICP-MS U–Pb results for monzogranite and mafic enclaves.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</si>
</sst>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_ "/>
    <numFmt numFmtId="177" formatCode="0.0_ "/>
    <numFmt numFmtId="178" formatCode="0.0000_ "/>
    <numFmt numFmtId="179" formatCode="0.0"/>
    <numFmt numFmtId="180" formatCode="0.00000"/>
    <numFmt numFmtId="181" formatCode="0.0000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vertAlign val="superscript"/>
      <sz val="9"/>
      <name val="Times New Roman"/>
      <family val="1"/>
    </font>
    <font>
      <sz val="9"/>
      <name val="宋体"/>
      <family val="3"/>
      <charset val="134"/>
      <scheme val="minor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color indexed="18"/>
      <name val="Calibri"/>
      <family val="2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MT"/>
    </font>
    <font>
      <sz val="10"/>
      <color rgb="FF000000"/>
      <name val="涝d"/>
      <family val="3"/>
      <charset val="134"/>
    </font>
    <font>
      <sz val="10"/>
      <color rgb="FF000000"/>
      <name val="ü危"/>
      <family val="3"/>
      <charset val="134"/>
    </font>
    <font>
      <b/>
      <sz val="10"/>
      <color rgb="FF000000"/>
      <name val="Arial-BoldM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178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8" fillId="2" borderId="5" xfId="0" applyFont="1" applyFill="1" applyBorder="1" applyAlignment="1"/>
    <xf numFmtId="0" fontId="8" fillId="2" borderId="6" xfId="0" applyFont="1" applyFill="1" applyBorder="1" applyAlignment="1"/>
    <xf numFmtId="0" fontId="8" fillId="3" borderId="7" xfId="0" applyFont="1" applyFill="1" applyBorder="1" applyAlignment="1"/>
    <xf numFmtId="0" fontId="8" fillId="3" borderId="8" xfId="0" applyFont="1" applyFill="1" applyBorder="1" applyAlignment="1"/>
    <xf numFmtId="0" fontId="8" fillId="4" borderId="7" xfId="0" applyFont="1" applyFill="1" applyBorder="1" applyAlignment="1"/>
    <xf numFmtId="0" fontId="8" fillId="4" borderId="9" xfId="0" applyFont="1" applyFill="1" applyBorder="1" applyAlignment="1"/>
    <xf numFmtId="0" fontId="8" fillId="4" borderId="8" xfId="0" applyFont="1" applyFill="1" applyBorder="1" applyAlignment="1"/>
    <xf numFmtId="0" fontId="8" fillId="5" borderId="7" xfId="0" applyFont="1" applyFill="1" applyBorder="1" applyAlignment="1"/>
    <xf numFmtId="0" fontId="8" fillId="5" borderId="9" xfId="0" applyFont="1" applyFill="1" applyBorder="1" applyAlignment="1"/>
    <xf numFmtId="0" fontId="8" fillId="5" borderId="8" xfId="0" applyFont="1" applyFill="1" applyBorder="1" applyAlignment="1"/>
    <xf numFmtId="0" fontId="8" fillId="2" borderId="7" xfId="0" applyFont="1" applyFill="1" applyBorder="1" applyAlignment="1"/>
    <xf numFmtId="0" fontId="8" fillId="2" borderId="8" xfId="0" applyFont="1" applyFill="1" applyBorder="1" applyAlignment="1"/>
    <xf numFmtId="0" fontId="8" fillId="6" borderId="7" xfId="0" applyFont="1" applyFill="1" applyBorder="1" applyAlignment="1"/>
    <xf numFmtId="0" fontId="8" fillId="6" borderId="8" xfId="0" applyFont="1" applyFill="1" applyBorder="1" applyAlignment="1"/>
    <xf numFmtId="0" fontId="9" fillId="2" borderId="0" xfId="0" applyFont="1" applyFill="1">
      <alignment vertical="center"/>
    </xf>
    <xf numFmtId="0" fontId="9" fillId="2" borderId="10" xfId="0" applyFont="1" applyFill="1" applyBorder="1" applyAlignment="1"/>
    <xf numFmtId="179" fontId="9" fillId="2" borderId="0" xfId="0" applyNumberFormat="1" applyFont="1" applyFill="1" applyAlignment="1"/>
    <xf numFmtId="179" fontId="9" fillId="2" borderId="10" xfId="0" applyNumberFormat="1" applyFont="1" applyFill="1" applyBorder="1" applyAlignment="1"/>
    <xf numFmtId="2" fontId="9" fillId="2" borderId="10" xfId="0" applyNumberFormat="1" applyFont="1" applyFill="1" applyBorder="1" applyAlignment="1"/>
    <xf numFmtId="180" fontId="9" fillId="2" borderId="0" xfId="0" applyNumberFormat="1" applyFont="1" applyFill="1" applyAlignment="1"/>
    <xf numFmtId="180" fontId="9" fillId="2" borderId="10" xfId="0" applyNumberFormat="1" applyFont="1" applyFill="1" applyBorder="1" applyAlignment="1"/>
    <xf numFmtId="2" fontId="9" fillId="2" borderId="0" xfId="0" applyNumberFormat="1" applyFont="1" applyFill="1" applyAlignment="1"/>
    <xf numFmtId="0" fontId="3" fillId="0" borderId="1" xfId="0" applyFont="1" applyBorder="1" applyAlignment="1">
      <alignment horizont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/>
    <xf numFmtId="0" fontId="12" fillId="0" borderId="11" xfId="0" applyFont="1" applyBorder="1" applyAlignment="1"/>
    <xf numFmtId="0" fontId="13" fillId="0" borderId="11" xfId="0" applyFont="1" applyBorder="1" applyAlignment="1"/>
    <xf numFmtId="0" fontId="11" fillId="0" borderId="12" xfId="0" applyFont="1" applyBorder="1">
      <alignment vertical="center"/>
    </xf>
    <xf numFmtId="0" fontId="13" fillId="0" borderId="11" xfId="0" applyFont="1" applyBorder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1" fontId="0" fillId="0" borderId="11" xfId="0" applyNumberFormat="1" applyFill="1" applyBorder="1" applyAlignment="1"/>
    <xf numFmtId="1" fontId="0" fillId="0" borderId="11" xfId="0" applyNumberFormat="1" applyFill="1" applyBorder="1" applyAlignment="1">
      <alignment horizontal="right"/>
    </xf>
    <xf numFmtId="179" fontId="0" fillId="0" borderId="11" xfId="0" applyNumberFormat="1" applyFill="1" applyBorder="1" applyAlignment="1">
      <alignment horizontal="right"/>
    </xf>
    <xf numFmtId="181" fontId="0" fillId="0" borderId="11" xfId="0" applyNumberFormat="1" applyFill="1" applyBorder="1" applyAlignment="1"/>
    <xf numFmtId="179" fontId="0" fillId="0" borderId="11" xfId="0" applyNumberFormat="1" applyFill="1" applyBorder="1" applyAlignment="1"/>
    <xf numFmtId="181" fontId="0" fillId="7" borderId="11" xfId="0" applyNumberFormat="1" applyFill="1" applyBorder="1" applyAlignment="1"/>
    <xf numFmtId="179" fontId="0" fillId="7" borderId="11" xfId="0" applyNumberFormat="1" applyFill="1" applyBorder="1" applyAlignment="1">
      <alignment horizontal="right"/>
    </xf>
    <xf numFmtId="179" fontId="0" fillId="7" borderId="11" xfId="0" applyNumberFormat="1" applyFill="1" applyBorder="1" applyAlignment="1"/>
    <xf numFmtId="2" fontId="0" fillId="7" borderId="11" xfId="0" applyNumberFormat="1" applyFill="1" applyBorder="1" applyAlignment="1"/>
    <xf numFmtId="179" fontId="0" fillId="8" borderId="11" xfId="0" applyNumberFormat="1" applyFill="1" applyBorder="1" applyAlignment="1"/>
    <xf numFmtId="0" fontId="14" fillId="0" borderId="0" xfId="0" applyFont="1" applyFill="1" applyAlignment="1"/>
    <xf numFmtId="0" fontId="15" fillId="0" borderId="0" xfId="0" applyFont="1" applyFill="1" applyAlignment="1">
      <alignment horizontal="justify" vertical="top" wrapText="1" readingOrder="1"/>
    </xf>
    <xf numFmtId="1" fontId="0" fillId="0" borderId="11" xfId="0" applyNumberFormat="1" applyFill="1" applyBorder="1" applyAlignment="1">
      <alignment horizontal="center"/>
    </xf>
    <xf numFmtId="179" fontId="0" fillId="0" borderId="11" xfId="0" applyNumberFormat="1" applyFill="1" applyBorder="1" applyAlignment="1">
      <alignment horizontal="center"/>
    </xf>
    <xf numFmtId="181" fontId="0" fillId="0" borderId="11" xfId="0" applyNumberFormat="1" applyFill="1" applyBorder="1" applyAlignment="1">
      <alignment horizontal="center"/>
    </xf>
    <xf numFmtId="181" fontId="0" fillId="7" borderId="11" xfId="0" applyNumberFormat="1" applyFill="1" applyBorder="1" applyAlignment="1">
      <alignment horizontal="center"/>
    </xf>
    <xf numFmtId="179" fontId="0" fillId="7" borderId="11" xfId="0" applyNumberFormat="1" applyFill="1" applyBorder="1" applyAlignment="1">
      <alignment horizontal="center"/>
    </xf>
    <xf numFmtId="2" fontId="0" fillId="7" borderId="11" xfId="0" applyNumberFormat="1" applyFill="1" applyBorder="1" applyAlignment="1">
      <alignment horizontal="center"/>
    </xf>
    <xf numFmtId="179" fontId="0" fillId="8" borderId="11" xfId="0" applyNumberFormat="1" applyFill="1" applyBorder="1" applyAlignment="1">
      <alignment horizontal="center"/>
    </xf>
    <xf numFmtId="0" fontId="0" fillId="0" borderId="0" xfId="0" applyFill="1" applyAlignment="1"/>
    <xf numFmtId="1" fontId="18" fillId="9" borderId="11" xfId="0" applyNumberFormat="1" applyFont="1" applyFill="1" applyBorder="1" applyAlignment="1"/>
    <xf numFmtId="1" fontId="19" fillId="9" borderId="11" xfId="0" applyNumberFormat="1" applyFont="1" applyFill="1" applyBorder="1" applyAlignment="1"/>
    <xf numFmtId="1" fontId="19" fillId="9" borderId="11" xfId="0" applyNumberFormat="1" applyFont="1" applyFill="1" applyBorder="1" applyAlignment="1">
      <alignment horizontal="right"/>
    </xf>
    <xf numFmtId="179" fontId="19" fillId="9" borderId="11" xfId="0" applyNumberFormat="1" applyFont="1" applyFill="1" applyBorder="1" applyAlignment="1">
      <alignment horizontal="right"/>
    </xf>
    <xf numFmtId="181" fontId="19" fillId="9" borderId="11" xfId="0" applyNumberFormat="1" applyFont="1" applyFill="1" applyBorder="1" applyAlignment="1"/>
    <xf numFmtId="179" fontId="19" fillId="9" borderId="11" xfId="0" applyNumberFormat="1" applyFont="1" applyFill="1" applyBorder="1" applyAlignment="1"/>
    <xf numFmtId="2" fontId="19" fillId="9" borderId="11" xfId="0" applyNumberFormat="1" applyFont="1" applyFill="1" applyBorder="1" applyAlignment="1"/>
    <xf numFmtId="1" fontId="20" fillId="0" borderId="11" xfId="0" applyNumberFormat="1" applyFont="1" applyFill="1" applyBorder="1" applyAlignment="1"/>
    <xf numFmtId="181" fontId="0" fillId="0" borderId="11" xfId="0" applyNumberFormat="1" applyFill="1" applyBorder="1" applyAlignment="1">
      <alignment horizontal="right"/>
    </xf>
    <xf numFmtId="1" fontId="14" fillId="0" borderId="11" xfId="0" applyNumberFormat="1" applyFont="1" applyFill="1" applyBorder="1" applyAlignment="1"/>
    <xf numFmtId="179" fontId="14" fillId="0" borderId="11" xfId="0" applyNumberFormat="1" applyFont="1" applyFill="1" applyBorder="1" applyAlignment="1"/>
    <xf numFmtId="181" fontId="14" fillId="0" borderId="11" xfId="0" applyNumberFormat="1" applyFont="1" applyFill="1" applyBorder="1" applyAlignment="1">
      <alignment horizontal="right"/>
    </xf>
    <xf numFmtId="179" fontId="14" fillId="0" borderId="11" xfId="0" applyNumberFormat="1" applyFont="1" applyFill="1" applyBorder="1" applyAlignment="1">
      <alignment horizontal="center"/>
    </xf>
    <xf numFmtId="181" fontId="14" fillId="7" borderId="11" xfId="0" applyNumberFormat="1" applyFont="1" applyFill="1" applyBorder="1" applyAlignment="1"/>
    <xf numFmtId="179" fontId="14" fillId="7" borderId="11" xfId="0" applyNumberFormat="1" applyFont="1" applyFill="1" applyBorder="1" applyAlignment="1">
      <alignment horizontal="right"/>
    </xf>
    <xf numFmtId="179" fontId="14" fillId="7" borderId="11" xfId="0" applyNumberFormat="1" applyFont="1" applyFill="1" applyBorder="1" applyAlignment="1"/>
    <xf numFmtId="2" fontId="14" fillId="7" borderId="11" xfId="0" applyNumberFormat="1" applyFont="1" applyFill="1" applyBorder="1" applyAlignment="1"/>
    <xf numFmtId="179" fontId="14" fillId="0" borderId="11" xfId="0" applyNumberFormat="1" applyFont="1" applyFill="1" applyBorder="1" applyAlignment="1">
      <alignment horizontal="right"/>
    </xf>
    <xf numFmtId="179" fontId="14" fillId="8" borderId="11" xfId="0" applyNumberFormat="1" applyFont="1" applyFill="1" applyBorder="1" applyAlignment="1"/>
    <xf numFmtId="0" fontId="0" fillId="0" borderId="0" xfId="0" applyAlignment="1"/>
    <xf numFmtId="0" fontId="21" fillId="10" borderId="0" xfId="0" applyFont="1" applyFill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0" fontId="0" fillId="10" borderId="0" xfId="0" applyFill="1">
      <alignment vertical="center"/>
    </xf>
    <xf numFmtId="9" fontId="10" fillId="0" borderId="11" xfId="0" applyNumberFormat="1" applyFont="1" applyBorder="1">
      <alignment vertical="center"/>
    </xf>
    <xf numFmtId="0" fontId="23" fillId="0" borderId="0" xfId="0" applyNumberFormat="1" applyFont="1" applyAlignment="1">
      <alignment horizontal="left" vertical="center" wrapText="1"/>
    </xf>
    <xf numFmtId="0" fontId="24" fillId="0" borderId="0" xfId="0" applyNumberFormat="1" applyFont="1" applyAlignment="1">
      <alignment horizontal="left" vertical="center" wrapText="1"/>
    </xf>
    <xf numFmtId="0" fontId="25" fillId="0" borderId="0" xfId="0" applyNumberFormat="1" applyFont="1" applyAlignment="1">
      <alignment horizontal="left" vertical="center" wrapText="1"/>
    </xf>
    <xf numFmtId="0" fontId="26" fillId="0" borderId="0" xfId="0" applyNumberFormat="1" applyFont="1" applyAlignment="1">
      <alignment horizontal="left" vertical="center" wrapText="1"/>
    </xf>
    <xf numFmtId="9" fontId="0" fillId="0" borderId="0" xfId="0" applyNumberFormat="1">
      <alignment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/>
    <xf numFmtId="0" fontId="11" fillId="0" borderId="11" xfId="0" applyFont="1" applyBorder="1" applyAlignment="1"/>
    <xf numFmtId="0" fontId="11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C2-4ECF-B4C6-55449A951EE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2-4ECF-B4C6-55449A951EE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2-4ECF-B4C6-55449A951EE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C2-4ECF-B4C6-55449A951EE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C2-4ECF-B4C6-55449A951EE6}"/>
              </c:ext>
            </c:extLst>
          </c:dPt>
          <c:val>
            <c:numRef>
              <c:f>Sheet3!$D$1:$H$1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C2-4ECF-B4C6-55449A951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8F-4D66-8087-B8A0F69AD3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8F-4D66-8087-B8A0F69AD3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8F-4D66-8087-B8A0F69AD3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8F-4D66-8087-B8A0F69AD3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8F-4D66-8087-B8A0F69AD3C1}"/>
              </c:ext>
            </c:extLst>
          </c:dPt>
          <c:val>
            <c:numRef>
              <c:f>Sheet3!$D$3:$H$3</c:f>
              <c:numCache>
                <c:formatCode>0%</c:formatCode>
                <c:ptCount val="5"/>
                <c:pt idx="0">
                  <c:v>0.51171875</c:v>
                </c:pt>
                <c:pt idx="1">
                  <c:v>0.23828125</c:v>
                </c:pt>
                <c:pt idx="2">
                  <c:v>5.078125E-2</c:v>
                </c:pt>
                <c:pt idx="3">
                  <c:v>0.1640625</c:v>
                </c:pt>
                <c:pt idx="4">
                  <c:v>3.515625E-2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8F-4D66-8087-B8A0F69AD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5F-4FE5-B8C5-FABD951326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5F-4FE5-B8C5-FABD951326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5F-4FE5-B8C5-FABD951326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5F-4FE5-B8C5-FABD951326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5F-4FE5-B8C5-FABD951326E3}"/>
              </c:ext>
            </c:extLst>
          </c:dPt>
          <c:val>
            <c:numRef>
              <c:f>Sheet1!$D$212:$D$216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E45F-4FE5-B8C5-FABD95132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A8-4D97-820A-DBEA3EE11A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A8-4D97-820A-DBEA3EE11A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A8-4D97-820A-DBEA3EE11A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A8-4D97-820A-DBEA3EE11A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A8-4D97-820A-DBEA3EE11A8C}"/>
              </c:ext>
            </c:extLst>
          </c:dPt>
          <c:val>
            <c:numRef>
              <c:f>Sheet1!$E$3:$I$3</c:f>
              <c:numCache>
                <c:formatCode>General</c:formatCode>
                <c:ptCount val="5"/>
                <c:pt idx="0">
                  <c:v>0.34660033167495852</c:v>
                </c:pt>
                <c:pt idx="1">
                  <c:v>0.29021558872305142</c:v>
                </c:pt>
                <c:pt idx="2">
                  <c:v>0.14925373134328357</c:v>
                </c:pt>
                <c:pt idx="3">
                  <c:v>0.16583747927031509</c:v>
                </c:pt>
                <c:pt idx="4">
                  <c:v>4.809286898839138E-2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8-4D97-820A-DBEA3EE11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CD-4957-ACE1-A7B4B751F4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CD-4957-ACE1-A7B4B751F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CD-4957-ACE1-A7B4B751F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BCD-4957-ACE1-A7B4B751F4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BCD-4957-ACE1-A7B4B751F4D3}"/>
              </c:ext>
            </c:extLst>
          </c:dPt>
          <c:val>
            <c:numRef>
              <c:f>'Luo River'!$D$113:$D$117</c:f>
              <c:numCache>
                <c:formatCode>General</c:formatCode>
                <c:ptCount val="5"/>
                <c:pt idx="0">
                  <c:v>30</c:v>
                </c:pt>
                <c:pt idx="1">
                  <c:v>21</c:v>
                </c:pt>
                <c:pt idx="2">
                  <c:v>9</c:v>
                </c:pt>
                <c:pt idx="3">
                  <c:v>19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CD-4957-ACE1-A7B4B751F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4-41FE-B991-3AA2A34AD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4-41FE-B991-3AA2A34ADD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4-41FE-B991-3AA2A34ADD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4-41FE-B991-3AA2A34ADD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F4-41FE-B991-3AA2A34ADD04}"/>
              </c:ext>
            </c:extLst>
          </c:dPt>
          <c:val>
            <c:numRef>
              <c:f>'Luo River'!$F$113:$F$117</c:f>
              <c:numCache>
                <c:formatCode>General</c:formatCode>
                <c:ptCount val="5"/>
                <c:pt idx="0">
                  <c:v>26</c:v>
                </c:pt>
                <c:pt idx="1">
                  <c:v>22</c:v>
                </c:pt>
                <c:pt idx="2">
                  <c:v>9</c:v>
                </c:pt>
                <c:pt idx="3">
                  <c:v>17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EF4-41FE-B991-3AA2A34AD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5D-4CB6-878F-9B4F8BE748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5D-4CB6-878F-9B4F8BE748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5D-4CB6-878F-9B4F8BE748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5D-4CB6-878F-9B4F8BE748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5D-4CB6-878F-9B4F8BE7481B}"/>
              </c:ext>
            </c:extLst>
          </c:dPt>
          <c:val>
            <c:numRef>
              <c:f>'Luo River Terrace'!$D$104:$D$108</c:f>
              <c:numCache>
                <c:formatCode>General</c:formatCode>
                <c:ptCount val="5"/>
                <c:pt idx="0">
                  <c:v>30</c:v>
                </c:pt>
                <c:pt idx="1">
                  <c:v>9</c:v>
                </c:pt>
                <c:pt idx="2">
                  <c:v>5</c:v>
                </c:pt>
                <c:pt idx="3">
                  <c:v>25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5D-4CB6-878F-9B4F8BE74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88-45C2-A095-24C0627CA4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88-45C2-A095-24C0627CA4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88-45C2-A095-24C0627CA4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88-45C2-A095-24C0627CA4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88-45C2-A095-24C0627CA4C2}"/>
              </c:ext>
            </c:extLst>
          </c:dPt>
          <c:val>
            <c:numRef>
              <c:f>'Wei River'!$B$104:$B$108</c:f>
              <c:numCache>
                <c:formatCode>General</c:formatCode>
                <c:ptCount val="5"/>
                <c:pt idx="0">
                  <c:v>44</c:v>
                </c:pt>
                <c:pt idx="1">
                  <c:v>29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88-45C2-A095-24C0627CA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9-46A0-83D2-33999025A2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9-46A0-83D2-33999025A2A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9-46A0-83D2-33999025A2A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9-46A0-83D2-33999025A2A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D9-46A0-83D2-33999025A2AA}"/>
              </c:ext>
            </c:extLst>
          </c:dPt>
          <c:val>
            <c:numRef>
              <c:f>[1]Sheet1!$D$2:$H$2</c:f>
              <c:numCache>
                <c:formatCode>General</c:formatCode>
                <c:ptCount val="5"/>
                <c:pt idx="0">
                  <c:v>52</c:v>
                </c:pt>
                <c:pt idx="1">
                  <c:v>23</c:v>
                </c:pt>
                <c:pt idx="2">
                  <c:v>10</c:v>
                </c:pt>
                <c:pt idx="3">
                  <c:v>99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D9-46A0-83D2-33999025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7</xdr:row>
      <xdr:rowOff>76200</xdr:rowOff>
    </xdr:from>
    <xdr:to>
      <xdr:col>13</xdr:col>
      <xdr:colOff>581025</xdr:colOff>
      <xdr:row>23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</xdr:row>
      <xdr:rowOff>133350</xdr:rowOff>
    </xdr:from>
    <xdr:to>
      <xdr:col>12</xdr:col>
      <xdr:colOff>457200</xdr:colOff>
      <xdr:row>20</xdr:row>
      <xdr:rowOff>133350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199</xdr:row>
      <xdr:rowOff>0</xdr:rowOff>
    </xdr:from>
    <xdr:to>
      <xdr:col>12</xdr:col>
      <xdr:colOff>561975</xdr:colOff>
      <xdr:row>215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</xdr:row>
      <xdr:rowOff>133350</xdr:rowOff>
    </xdr:from>
    <xdr:to>
      <xdr:col>12</xdr:col>
      <xdr:colOff>457200</xdr:colOff>
      <xdr:row>20</xdr:row>
      <xdr:rowOff>133350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116</xdr:row>
      <xdr:rowOff>57150</xdr:rowOff>
    </xdr:from>
    <xdr:to>
      <xdr:col>21</xdr:col>
      <xdr:colOff>304800</xdr:colOff>
      <xdr:row>132</xdr:row>
      <xdr:rowOff>57150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115</xdr:row>
      <xdr:rowOff>133350</xdr:rowOff>
    </xdr:from>
    <xdr:to>
      <xdr:col>15</xdr:col>
      <xdr:colOff>590550</xdr:colOff>
      <xdr:row>131</xdr:row>
      <xdr:rowOff>133350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102</xdr:row>
      <xdr:rowOff>95250</xdr:rowOff>
    </xdr:from>
    <xdr:to>
      <xdr:col>11</xdr:col>
      <xdr:colOff>38100</xdr:colOff>
      <xdr:row>118</xdr:row>
      <xdr:rowOff>95250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99</xdr:row>
      <xdr:rowOff>161925</xdr:rowOff>
    </xdr:from>
    <xdr:to>
      <xdr:col>9</xdr:col>
      <xdr:colOff>542925</xdr:colOff>
      <xdr:row>115</xdr:row>
      <xdr:rowOff>161925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157162</xdr:rowOff>
    </xdr:from>
    <xdr:to>
      <xdr:col>12</xdr:col>
      <xdr:colOff>457200</xdr:colOff>
      <xdr:row>18</xdr:row>
      <xdr:rowOff>100012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nglishPaper\Revision\&#20462;&#25913;&#22270;&#37492;\Yellow%20ri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g-G-cube"/>
      <sheetName val="Sheet1"/>
    </sheetNames>
    <sheetDataSet>
      <sheetData sheetId="0" refreshError="1"/>
      <sheetData sheetId="1">
        <row r="2">
          <cell r="D2">
            <v>52</v>
          </cell>
          <cell r="E2">
            <v>23</v>
          </cell>
          <cell r="F2">
            <v>10</v>
          </cell>
          <cell r="G2">
            <v>99</v>
          </cell>
          <cell r="H2">
            <v>39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ExternalData_296" headers="0" growShrinkType="overwriteClear" adjustColumnWidth="0" connectionId="12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ExternalData_270" headers="0" growShrinkType="overwriteClear" adjustColumnWidth="0" connectionId="22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ExternalData_282" headers="0" growShrinkType="overwriteClear" adjustColumnWidth="0" connectionId="12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ExternalData_307" headers="0" growShrinkType="overwriteClear" adjustColumnWidth="0" connectionId="7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ExternalData_313" headers="0" growShrinkType="overwriteClear" adjustColumnWidth="0" connectionId="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ExternalData_306" headers="0" growShrinkType="overwriteClear" adjustColumnWidth="0" connectionId="21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ExternalData_308" headers="0" growShrinkType="overwriteClear" adjustColumnWidth="0" connectionId="5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ExternalData_279" headers="0" growShrinkType="overwriteClear" adjustColumnWidth="0" connectionId="10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ExternalData_275" headers="0" growShrinkType="overwriteClear" adjustColumnWidth="0" connectionId="81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ExternalData_280" headers="0" growShrinkType="overwriteClear" adjustColumnWidth="0" connectionId="11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ExternalData_298" headers="0" growShrinkType="overwriteClear" adjustColumnWidth="0" connectionId="166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ExternalData_303" headers="0" growShrinkType="overwriteClear" adjustColumnWidth="0" connectionId="1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ExternalData_302" headers="0" growShrinkType="overwriteClear" adjustColumnWidth="0" connectionId="18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ExternalData_295" headers="0" growShrinkType="overwriteClear" adjustColumnWidth="0" connectionId="148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ExternalData_310" headers="0" growShrinkType="overwriteClear" adjustColumnWidth="0" connectionId="68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ExternalData_312" headers="0" growShrinkType="overwriteClear" adjustColumnWidth="0" connectionId="2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ExternalData_304" headers="0" growShrinkType="overwriteClear" adjustColumnWidth="0" connectionId="202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ExternalData_296" headers="0" growShrinkType="overwriteClear" adjustColumnWidth="0" connectionId="89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ExternalData_281" headers="0" growShrinkType="overwriteClear" adjustColumnWidth="0" connectionId="120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ExternalData_328" headers="0" growShrinkType="overwriteClear" adjustColumnWidth="0" connectionId="41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ExternalData_269" headers="0" growShrinkType="overwriteClear" adjustColumnWidth="0" connectionId="22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ExternalData_277" headers="0" growShrinkType="overwriteClear" adjustColumnWidth="0" connectionId="95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ExternalData_283" headers="0" growShrinkType="overwriteClear" adjustColumnWidth="0" connectionId="13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ExternalData_280" headers="0" growShrinkType="overwriteClear" adjustColumnWidth="0" connectionId="111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ExternalData_309" headers="0" growShrinkType="overwriteClear" adjustColumnWidth="0" connectionId="6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ExternalData_320" headers="0" growShrinkType="overwriteClear" adjustColumnWidth="0" connectionId="15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ExternalData_288" headers="0" growShrinkType="overwriteClear" adjustColumnWidth="0" connectionId="146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ExternalData_302" headers="0" growShrinkType="overwriteClear" adjustColumnWidth="0" connectionId="190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ExternalData_344" headers="0" growShrinkType="overwriteClear" adjustColumnWidth="0" connectionId="189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ExternalData_349" headers="0" growShrinkType="overwriteClear" adjustColumnWidth="0" connectionId="106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ExternalData_288" headers="0" growShrinkType="overwriteClear" adjustColumnWidth="0" connectionId="147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ExternalData_300" headers="0" growShrinkType="overwriteClear" adjustColumnWidth="0" connectionId="179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ExternalData_369" headers="0" growShrinkType="overwriteClear" adjustColumnWidth="0" connectionId="139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ExternalData_298" headers="0" growShrinkType="overwriteClear" adjustColumnWidth="0" connectionId="1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ExternalData_277" headers="0" growShrinkType="overwriteClear" adjustColumnWidth="0" connectionId="9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ExternalData_320" headers="0" growShrinkType="overwriteClear" adjustColumnWidth="0" connectionId="16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ExternalData_303" headers="0" growShrinkType="overwriteClear" adjustColumnWidth="0" connectionId="197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ExternalData_339" headers="0" growShrinkType="overwriteClear" adjustColumnWidth="0" connectionId="48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ExternalData_336" headers="0" growShrinkType="overwriteClear" adjustColumnWidth="0" connectionId="24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ExternalData_308" headers="0" growShrinkType="overwriteClear" adjustColumnWidth="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ExternalData_306" headers="0" growShrinkType="overwriteClear" adjustColumnWidth="0" connectionId="215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ExternalData_367" headers="0" growShrinkType="overwriteClear" adjustColumnWidth="0" connectionId="201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ExternalData_332" headers="0" growShrinkType="overwriteClear" adjustColumnWidth="0" connectionId="177" autoFormatId="16" applyNumberFormats="0" applyBorderFormats="0" applyFontFormats="1" applyPatternFormats="1" applyAlignmentFormats="0" applyWidthHeightFormats="0"/>
</file>

<file path=xl/queryTables/queryTable138.xml><?xml version="1.0" encoding="utf-8"?>
<queryTable xmlns="http://schemas.openxmlformats.org/spreadsheetml/2006/main" name="ExternalData_277" headers="0" growShrinkType="overwriteClear" adjustColumnWidth="0" connectionId="96" autoFormatId="16" applyNumberFormats="0" applyBorderFormats="0" applyFontFormats="1" applyPatternFormats="1" applyAlignmentFormats="0" applyWidthHeightFormats="0"/>
</file>

<file path=xl/queryTables/queryTable139.xml><?xml version="1.0" encoding="utf-8"?>
<queryTable xmlns="http://schemas.openxmlformats.org/spreadsheetml/2006/main" name="ExternalData_353" headers="0" growShrinkType="overwriteClear" adjustColumnWidth="0" connectionId="183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ExternalData_305" headers="0" growShrinkType="overwriteClear" adjustColumnWidth="0" connectionId="206" autoFormatId="16" applyNumberFormats="0" applyBorderFormats="0" applyFontFormats="1" applyPatternFormats="1" applyAlignmentFormats="0" applyWidthHeightFormats="0"/>
</file>

<file path=xl/queryTables/queryTable140.xml><?xml version="1.0" encoding="utf-8"?>
<queryTable xmlns="http://schemas.openxmlformats.org/spreadsheetml/2006/main" name="ExternalData_370" headers="0" growShrinkType="overwriteClear" adjustColumnWidth="0" connectionId="226" autoFormatId="16" applyNumberFormats="0" applyBorderFormats="0" applyFontFormats="1" applyPatternFormats="1" applyAlignmentFormats="0" applyWidthHeightFormats="0"/>
</file>

<file path=xl/queryTables/queryTable141.xml><?xml version="1.0" encoding="utf-8"?>
<queryTable xmlns="http://schemas.openxmlformats.org/spreadsheetml/2006/main" name="ExternalData_359" headers="0" growShrinkType="overwriteClear" adjustColumnWidth="0" connectionId="112" autoFormatId="16" applyNumberFormats="0" applyBorderFormats="0" applyFontFormats="1" applyPatternFormats="1" applyAlignmentFormats="0" applyWidthHeightFormats="0"/>
</file>

<file path=xl/queryTables/queryTable142.xml><?xml version="1.0" encoding="utf-8"?>
<queryTable xmlns="http://schemas.openxmlformats.org/spreadsheetml/2006/main" name="ExternalData_345" headers="0" growShrinkType="overwriteClear" adjustColumnWidth="0" connectionId="231" autoFormatId="16" applyNumberFormats="0" applyBorderFormats="0" applyFontFormats="1" applyPatternFormats="1" applyAlignmentFormats="0" applyWidthHeightFormats="0"/>
</file>

<file path=xl/queryTables/queryTable143.xml><?xml version="1.0" encoding="utf-8"?>
<queryTable xmlns="http://schemas.openxmlformats.org/spreadsheetml/2006/main" name="ExternalData_295" headers="0" growShrinkType="overwriteClear" adjustColumnWidth="0" connectionId="149" autoFormatId="16" applyNumberFormats="0" applyBorderFormats="0" applyFontFormats="1" applyPatternFormats="1" applyAlignmentFormats="0" applyWidthHeightFormats="0"/>
</file>

<file path=xl/queryTables/queryTable144.xml><?xml version="1.0" encoding="utf-8"?>
<queryTable xmlns="http://schemas.openxmlformats.org/spreadsheetml/2006/main" name="ExternalData_311" headers="0" growShrinkType="overwriteClear" adjustColumnWidth="0" connectionId="36" autoFormatId="16" applyNumberFormats="0" applyBorderFormats="0" applyFontFormats="1" applyPatternFormats="1" applyAlignmentFormats="0" applyWidthHeightFormats="0"/>
</file>

<file path=xl/queryTables/queryTable145.xml><?xml version="1.0" encoding="utf-8"?>
<queryTable xmlns="http://schemas.openxmlformats.org/spreadsheetml/2006/main" name="ExternalData_299" headers="0" growShrinkType="overwriteClear" adjustColumnWidth="0" connectionId="173" autoFormatId="16" applyNumberFormats="0" applyBorderFormats="0" applyFontFormats="1" applyPatternFormats="1" applyAlignmentFormats="0" applyWidthHeightFormats="0"/>
</file>

<file path=xl/queryTables/queryTable146.xml><?xml version="1.0" encoding="utf-8"?>
<queryTable xmlns="http://schemas.openxmlformats.org/spreadsheetml/2006/main" name="ExternalData_286" headers="0" growShrinkType="overwriteClear" adjustColumnWidth="0" connectionId="141" autoFormatId="16" applyNumberFormats="0" applyBorderFormats="0" applyFontFormats="1" applyPatternFormats="1" applyAlignmentFormats="0" applyWidthHeightFormats="0"/>
</file>

<file path=xl/queryTables/queryTable147.xml><?xml version="1.0" encoding="utf-8"?>
<queryTable xmlns="http://schemas.openxmlformats.org/spreadsheetml/2006/main" name="ExternalData_302" headers="0" growShrinkType="overwriteClear" adjustColumnWidth="0" connectionId="191" autoFormatId="16" applyNumberFormats="0" applyBorderFormats="0" applyFontFormats="1" applyPatternFormats="1" applyAlignmentFormats="0" applyWidthHeightFormats="0"/>
</file>

<file path=xl/queryTables/queryTable148.xml><?xml version="1.0" encoding="utf-8"?>
<queryTable xmlns="http://schemas.openxmlformats.org/spreadsheetml/2006/main" name="ExternalData_275" headers="0" growShrinkType="overwriteClear" adjustColumnWidth="0" connectionId="82" autoFormatId="16" applyNumberFormats="0" applyBorderFormats="0" applyFontFormats="1" applyPatternFormats="1" applyAlignmentFormats="0" applyWidthHeightFormats="0"/>
</file>

<file path=xl/queryTables/queryTable149.xml><?xml version="1.0" encoding="utf-8"?>
<queryTable xmlns="http://schemas.openxmlformats.org/spreadsheetml/2006/main" name="ExternalData_365" headers="0" growShrinkType="overwriteClear" adjustColumnWidth="0" connectionId="17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ExternalData_291" headers="0" growShrinkType="overwriteClear" adjustColumnWidth="0" connectionId="158" autoFormatId="16" applyNumberFormats="0" applyBorderFormats="0" applyFontFormats="1" applyPatternFormats="1" applyAlignmentFormats="0" applyWidthHeightFormats="0"/>
</file>

<file path=xl/queryTables/queryTable150.xml><?xml version="1.0" encoding="utf-8"?>
<queryTable xmlns="http://schemas.openxmlformats.org/spreadsheetml/2006/main" name="ExternalData_351" headers="0" growShrinkType="overwriteClear" adjustColumnWidth="0" connectionId="145" autoFormatId="16" applyNumberFormats="0" applyBorderFormats="0" applyFontFormats="1" applyPatternFormats="1" applyAlignmentFormats="0" applyWidthHeightFormats="0"/>
</file>

<file path=xl/queryTables/queryTable151.xml><?xml version="1.0" encoding="utf-8"?>
<queryTable xmlns="http://schemas.openxmlformats.org/spreadsheetml/2006/main" name="ExternalData_361" headers="0" growShrinkType="overwriteClear" adjustColumnWidth="0" connectionId="14" autoFormatId="16" applyNumberFormats="0" applyBorderFormats="0" applyFontFormats="1" applyPatternFormats="1" applyAlignmentFormats="0" applyWidthHeightFormats="0"/>
</file>

<file path=xl/queryTables/queryTable152.xml><?xml version="1.0" encoding="utf-8"?>
<queryTable xmlns="http://schemas.openxmlformats.org/spreadsheetml/2006/main" name="ExternalData_338" headers="0" growShrinkType="overwriteClear" adjustColumnWidth="0" connectionId="61" autoFormatId="16" applyNumberFormats="0" applyBorderFormats="0" applyFontFormats="1" applyPatternFormats="1" applyAlignmentFormats="0" applyWidthHeightFormats="0"/>
</file>

<file path=xl/queryTables/queryTable153.xml><?xml version="1.0" encoding="utf-8"?>
<queryTable xmlns="http://schemas.openxmlformats.org/spreadsheetml/2006/main" name="ExternalData_269" headers="0" growShrinkType="overwriteClear" adjustColumnWidth="0" connectionId="221" autoFormatId="16" applyNumberFormats="0" applyBorderFormats="0" applyFontFormats="1" applyPatternFormats="1" applyAlignmentFormats="0" applyWidthHeightFormats="0"/>
</file>

<file path=xl/queryTables/queryTable154.xml><?xml version="1.0" encoding="utf-8"?>
<queryTable xmlns="http://schemas.openxmlformats.org/spreadsheetml/2006/main" name="ExternalData_309" headers="0" growShrinkType="overwriteClear" adjustColumnWidth="0" connectionId="63" autoFormatId="16" applyNumberFormats="0" applyBorderFormats="0" applyFontFormats="1" applyPatternFormats="1" applyAlignmentFormats="0" applyWidthHeightFormats="0"/>
</file>

<file path=xl/queryTables/queryTable155.xml><?xml version="1.0" encoding="utf-8"?>
<queryTable xmlns="http://schemas.openxmlformats.org/spreadsheetml/2006/main" name="ExternalData_341" headers="0" growShrinkType="overwriteClear" adjustColumnWidth="0" connectionId="119" autoFormatId="16" applyNumberFormats="0" applyBorderFormats="0" applyFontFormats="1" applyPatternFormats="1" applyAlignmentFormats="0" applyWidthHeightFormats="0"/>
</file>

<file path=xl/queryTables/queryTable156.xml><?xml version="1.0" encoding="utf-8"?>
<queryTable xmlns="http://schemas.openxmlformats.org/spreadsheetml/2006/main" name="ExternalData_271" headers="0" growShrinkType="overwriteClear" adjustColumnWidth="0" connectionId="236" autoFormatId="16" applyNumberFormats="0" applyBorderFormats="0" applyFontFormats="1" applyPatternFormats="1" applyAlignmentFormats="0" applyWidthHeightFormats="0"/>
</file>

<file path=xl/queryTables/queryTable157.xml><?xml version="1.0" encoding="utf-8"?>
<queryTable xmlns="http://schemas.openxmlformats.org/spreadsheetml/2006/main" name="ExternalData_291" headers="0" growShrinkType="overwriteClear" adjustColumnWidth="0" connectionId="161" autoFormatId="16" applyNumberFormats="0" applyBorderFormats="0" applyFontFormats="1" applyPatternFormats="1" applyAlignmentFormats="0" applyWidthHeightFormats="0"/>
</file>

<file path=xl/queryTables/queryTable158.xml><?xml version="1.0" encoding="utf-8"?>
<queryTable xmlns="http://schemas.openxmlformats.org/spreadsheetml/2006/main" name="ExternalData_282" headers="0" growShrinkType="overwriteClear" adjustColumnWidth="0" connectionId="129" autoFormatId="16" applyNumberFormats="0" applyBorderFormats="0" applyFontFormats="1" applyPatternFormats="1" applyAlignmentFormats="0" applyWidthHeightFormats="0"/>
</file>

<file path=xl/queryTables/queryTable159.xml><?xml version="1.0" encoding="utf-8"?>
<queryTable xmlns="http://schemas.openxmlformats.org/spreadsheetml/2006/main" name="ExternalData_355" headers="0" growShrinkType="overwriteClear" adjustColumnWidth="0" connectionId="12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ExternalData_313" headers="0" growShrinkType="overwriteClear" adjustColumnWidth="0" connectionId="4" autoFormatId="16" applyNumberFormats="0" applyBorderFormats="0" applyFontFormats="1" applyPatternFormats="1" applyAlignmentFormats="0" applyWidthHeightFormats="0"/>
</file>

<file path=xl/queryTables/queryTable160.xml><?xml version="1.0" encoding="utf-8"?>
<queryTable xmlns="http://schemas.openxmlformats.org/spreadsheetml/2006/main" name="ExternalData_331" headers="0" growShrinkType="overwriteClear" adjustColumnWidth="0" connectionId="55" autoFormatId="16" applyNumberFormats="0" applyBorderFormats="0" applyFontFormats="1" applyPatternFormats="1" applyAlignmentFormats="0" applyWidthHeightFormats="0"/>
</file>

<file path=xl/queryTables/queryTable161.xml><?xml version="1.0" encoding="utf-8"?>
<queryTable xmlns="http://schemas.openxmlformats.org/spreadsheetml/2006/main" name="ExternalData_360" headers="0" growShrinkType="overwriteClear" adjustColumnWidth="0" connectionId="5" autoFormatId="16" applyNumberFormats="0" applyBorderFormats="0" applyFontFormats="1" applyPatternFormats="1" applyAlignmentFormats="0" applyWidthHeightFormats="0"/>
</file>

<file path=xl/queryTables/queryTable162.xml><?xml version="1.0" encoding="utf-8"?>
<queryTable xmlns="http://schemas.openxmlformats.org/spreadsheetml/2006/main" name="ExternalData_357" headers="0" growShrinkType="overwriteClear" adjustColumnWidth="0" connectionId="100" autoFormatId="16" applyNumberFormats="0" applyBorderFormats="0" applyFontFormats="1" applyPatternFormats="1" applyAlignmentFormats="0" applyWidthHeightFormats="0"/>
</file>

<file path=xl/queryTables/queryTable163.xml><?xml version="1.0" encoding="utf-8"?>
<queryTable xmlns="http://schemas.openxmlformats.org/spreadsheetml/2006/main" name="ExternalData_270" headers="0" growShrinkType="overwriteClear" adjustColumnWidth="0" connectionId="228" autoFormatId="16" applyNumberFormats="0" applyBorderFormats="0" applyFontFormats="1" applyPatternFormats="1" applyAlignmentFormats="0" applyWidthHeightFormats="0"/>
</file>

<file path=xl/queryTables/queryTable164.xml><?xml version="1.0" encoding="utf-8"?>
<queryTable xmlns="http://schemas.openxmlformats.org/spreadsheetml/2006/main" name="ExternalData_312" headers="0" growShrinkType="overwriteClear" adjustColumnWidth="0" connectionId="24" autoFormatId="16" applyNumberFormats="0" applyBorderFormats="0" applyFontFormats="1" applyPatternFormats="1" applyAlignmentFormats="0" applyWidthHeightFormats="0"/>
</file>

<file path=xl/queryTables/queryTable165.xml><?xml version="1.0" encoding="utf-8"?>
<queryTable xmlns="http://schemas.openxmlformats.org/spreadsheetml/2006/main" name="ExternalData_334" headers="0" growShrinkType="overwriteClear" adjustColumnWidth="0" connectionId="40" autoFormatId="16" applyNumberFormats="0" applyBorderFormats="0" applyFontFormats="1" applyPatternFormats="1" applyAlignmentFormats="0" applyWidthHeightFormats="0"/>
</file>

<file path=xl/queryTables/queryTable166.xml><?xml version="1.0" encoding="utf-8"?>
<queryTable xmlns="http://schemas.openxmlformats.org/spreadsheetml/2006/main" name="ExternalData_283" headers="0" growShrinkType="overwriteClear" adjustColumnWidth="0" connectionId="135" autoFormatId="16" applyNumberFormats="0" applyBorderFormats="0" applyFontFormats="1" applyPatternFormats="1" applyAlignmentFormats="0" applyWidthHeightFormats="0"/>
</file>

<file path=xl/queryTables/queryTable167.xml><?xml version="1.0" encoding="utf-8"?>
<queryTable xmlns="http://schemas.openxmlformats.org/spreadsheetml/2006/main" name="ExternalData_279" headers="0" growShrinkType="overwriteClear" adjustColumnWidth="0" connectionId="108" autoFormatId="16" applyNumberFormats="0" applyBorderFormats="0" applyFontFormats="1" applyPatternFormats="1" applyAlignmentFormats="0" applyWidthHeightFormats="0"/>
</file>

<file path=xl/queryTables/queryTable168.xml><?xml version="1.0" encoding="utf-8"?>
<queryTable xmlns="http://schemas.openxmlformats.org/spreadsheetml/2006/main" name="ExternalData_273" headers="0" growShrinkType="overwriteClear" adjustColumnWidth="0" connectionId="248" autoFormatId="16" applyNumberFormats="0" applyBorderFormats="0" applyFontFormats="1" applyPatternFormats="1" applyAlignmentFormats="0" applyWidthHeightFormats="0"/>
</file>

<file path=xl/queryTables/queryTable169.xml><?xml version="1.0" encoding="utf-8"?>
<queryTable xmlns="http://schemas.openxmlformats.org/spreadsheetml/2006/main" name="ExternalData_363" headers="0" growShrinkType="overwriteClear" adjustColumnWidth="0" connectionId="8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ExternalData_290" headers="0" growShrinkType="overwriteClear" adjustColumnWidth="0" connectionId="152" autoFormatId="16" applyNumberFormats="0" applyBorderFormats="0" applyFontFormats="1" applyPatternFormats="1" applyAlignmentFormats="0" applyWidthHeightFormats="0"/>
</file>

<file path=xl/queryTables/queryTable170.xml><?xml version="1.0" encoding="utf-8"?>
<queryTable xmlns="http://schemas.openxmlformats.org/spreadsheetml/2006/main" name="ExternalData_301" headers="0" growShrinkType="overwriteClear" adjustColumnWidth="0" connectionId="185" autoFormatId="16" applyNumberFormats="0" applyBorderFormats="0" applyFontFormats="1" applyPatternFormats="1" applyAlignmentFormats="0" applyWidthHeightFormats="0"/>
</file>

<file path=xl/queryTables/queryTable171.xml><?xml version="1.0" encoding="utf-8"?>
<queryTable xmlns="http://schemas.openxmlformats.org/spreadsheetml/2006/main" name="ExternalData_356" headers="0" growShrinkType="overwriteClear" adjustColumnWidth="0" connectionId="219" autoFormatId="16" applyNumberFormats="0" applyBorderFormats="0" applyFontFormats="1" applyPatternFormats="1" applyAlignmentFormats="0" applyWidthHeightFormats="0"/>
</file>

<file path=xl/queryTables/queryTable172.xml><?xml version="1.0" encoding="utf-8"?>
<queryTable xmlns="http://schemas.openxmlformats.org/spreadsheetml/2006/main" name="ExternalData_327" headers="0" growShrinkType="overwriteClear" adjustColumnWidth="0" connectionId="22" autoFormatId="16" applyNumberFormats="0" applyBorderFormats="0" applyFontFormats="1" applyPatternFormats="1" applyAlignmentFormats="0" applyWidthHeightFormats="0"/>
</file>

<file path=xl/queryTables/queryTable173.xml><?xml version="1.0" encoding="utf-8"?>
<queryTable xmlns="http://schemas.openxmlformats.org/spreadsheetml/2006/main" name="ExternalData_346" headers="0" growShrinkType="overwriteClear" adjustColumnWidth="0" connectionId="133" autoFormatId="16" applyNumberFormats="0" applyBorderFormats="0" applyFontFormats="1" applyPatternFormats="1" applyAlignmentFormats="0" applyWidthHeightFormats="0"/>
</file>

<file path=xl/queryTables/queryTable174.xml><?xml version="1.0" encoding="utf-8"?>
<queryTable xmlns="http://schemas.openxmlformats.org/spreadsheetml/2006/main" name="ExternalData_272" headers="0" growShrinkType="overwriteClear" adjustColumnWidth="0" connectionId="242" autoFormatId="16" applyNumberFormats="0" applyBorderFormats="0" applyFontFormats="1" applyPatternFormats="1" applyAlignmentFormats="0" applyWidthHeightFormats="0"/>
</file>

<file path=xl/queryTables/queryTable175.xml><?xml version="1.0" encoding="utf-8"?>
<queryTable xmlns="http://schemas.openxmlformats.org/spreadsheetml/2006/main" name="ExternalData_364" headers="0" growShrinkType="overwriteClear" adjustColumnWidth="0" connectionId="165" autoFormatId="16" applyNumberFormats="0" applyBorderFormats="0" applyFontFormats="1" applyPatternFormats="1" applyAlignmentFormats="0" applyWidthHeightFormats="0"/>
</file>

<file path=xl/queryTables/queryTable176.xml><?xml version="1.0" encoding="utf-8"?>
<queryTable xmlns="http://schemas.openxmlformats.org/spreadsheetml/2006/main" name="ExternalData_340" headers="0" growShrinkType="overwriteClear" adjustColumnWidth="0" connectionId="127" autoFormatId="16" applyNumberFormats="0" applyBorderFormats="0" applyFontFormats="1" applyPatternFormats="1" applyAlignmentFormats="0" applyWidthHeightFormats="0"/>
</file>

<file path=xl/queryTables/queryTable177.xml><?xml version="1.0" encoding="utf-8"?>
<queryTable xmlns="http://schemas.openxmlformats.org/spreadsheetml/2006/main" name="ExternalData_329" headers="0" growShrinkType="overwriteClear" adjustColumnWidth="0" connectionId="50" autoFormatId="16" applyNumberFormats="0" applyBorderFormats="0" applyFontFormats="1" applyPatternFormats="1" applyAlignmentFormats="0" applyWidthHeightFormats="0"/>
</file>

<file path=xl/queryTables/queryTable178.xml><?xml version="1.0" encoding="utf-8"?>
<queryTable xmlns="http://schemas.openxmlformats.org/spreadsheetml/2006/main" name="ExternalData_358" headers="0" growShrinkType="overwriteClear" adjustColumnWidth="0" connectionId="20" autoFormatId="16" applyNumberFormats="0" applyBorderFormats="0" applyFontFormats="1" applyPatternFormats="1" applyAlignmentFormats="0" applyWidthHeightFormats="0"/>
</file>

<file path=xl/queryTables/queryTable179.xml><?xml version="1.0" encoding="utf-8"?>
<queryTable xmlns="http://schemas.openxmlformats.org/spreadsheetml/2006/main" name="ExternalData_304" headers="0" growShrinkType="overwriteClear" adjustColumnWidth="0" connectionId="2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ExternalData_272" headers="0" growShrinkType="overwriteClear" adjustColumnWidth="0" connectionId="239" autoFormatId="16" applyNumberFormats="0" applyBorderFormats="0" applyFontFormats="1" applyPatternFormats="1" applyAlignmentFormats="0" applyWidthHeightFormats="0"/>
</file>

<file path=xl/queryTables/queryTable180.xml><?xml version="1.0" encoding="utf-8"?>
<queryTable xmlns="http://schemas.openxmlformats.org/spreadsheetml/2006/main" name="ExternalData_368" headers="0" growShrinkType="overwriteClear" adjustColumnWidth="0" connectionId="159" autoFormatId="16" applyNumberFormats="0" applyBorderFormats="0" applyFontFormats="1" applyPatternFormats="1" applyAlignmentFormats="0" applyWidthHeightFormats="0"/>
</file>

<file path=xl/queryTables/queryTable181.xml><?xml version="1.0" encoding="utf-8"?>
<queryTable xmlns="http://schemas.openxmlformats.org/spreadsheetml/2006/main" name="ExternalData_290" headers="0" growShrinkType="overwriteClear" adjustColumnWidth="0" connectionId="155" autoFormatId="16" applyNumberFormats="0" applyBorderFormats="0" applyFontFormats="1" applyPatternFormats="1" applyAlignmentFormats="0" applyWidthHeightFormats="0"/>
</file>

<file path=xl/queryTables/queryTable182.xml><?xml version="1.0" encoding="utf-8"?>
<queryTable xmlns="http://schemas.openxmlformats.org/spreadsheetml/2006/main" name="ExternalData_343" headers="0" growShrinkType="overwriteClear" adjustColumnWidth="0" connectionId="234" autoFormatId="16" applyNumberFormats="0" applyBorderFormats="0" applyFontFormats="1" applyPatternFormats="1" applyAlignmentFormats="0" applyWidthHeightFormats="0"/>
</file>

<file path=xl/queryTables/queryTable183.xml><?xml version="1.0" encoding="utf-8"?>
<queryTable xmlns="http://schemas.openxmlformats.org/spreadsheetml/2006/main" name="ExternalData_317" headers="0" growShrinkType="overwriteClear" adjustColumnWidth="0" connectionId="34" autoFormatId="16" applyNumberFormats="0" applyBorderFormats="0" applyFontFormats="1" applyPatternFormats="1" applyAlignmentFormats="0" applyWidthHeightFormats="0"/>
</file>

<file path=xl/queryTables/queryTable184.xml><?xml version="1.0" encoding="utf-8"?>
<queryTable xmlns="http://schemas.openxmlformats.org/spreadsheetml/2006/main" name="ExternalData_330" headers="0" growShrinkType="overwriteClear" adjustColumnWidth="0" connectionId="67" autoFormatId="16" applyNumberFormats="0" applyBorderFormats="0" applyFontFormats="1" applyPatternFormats="1" applyAlignmentFormats="0" applyWidthHeightFormats="0"/>
</file>

<file path=xl/queryTables/queryTable185.xml><?xml version="1.0" encoding="utf-8"?>
<queryTable xmlns="http://schemas.openxmlformats.org/spreadsheetml/2006/main" name="ExternalData_328" headers="0" growShrinkType="overwriteClear" adjustColumnWidth="0" connectionId="42" autoFormatId="16" applyNumberFormats="0" applyBorderFormats="0" applyFontFormats="1" applyPatternFormats="1" applyAlignmentFormats="0" applyWidthHeightFormats="0"/>
</file>

<file path=xl/queryTables/queryTable186.xml><?xml version="1.0" encoding="utf-8"?>
<queryTable xmlns="http://schemas.openxmlformats.org/spreadsheetml/2006/main" name="ExternalData_280" headers="0" growShrinkType="overwriteClear" adjustColumnWidth="0" connectionId="114" autoFormatId="16" applyNumberFormats="0" applyBorderFormats="0" applyFontFormats="1" applyPatternFormats="1" applyAlignmentFormats="0" applyWidthHeightFormats="0"/>
</file>

<file path=xl/queryTables/queryTable187.xml><?xml version="1.0" encoding="utf-8"?>
<queryTable xmlns="http://schemas.openxmlformats.org/spreadsheetml/2006/main" name="ExternalData_305" headers="0" growShrinkType="overwriteClear" adjustColumnWidth="0" connectionId="209" autoFormatId="16" applyNumberFormats="0" applyBorderFormats="0" applyFontFormats="1" applyPatternFormats="1" applyAlignmentFormats="0" applyWidthHeightFormats="0"/>
</file>

<file path=xl/queryTables/queryTable188.xml><?xml version="1.0" encoding="utf-8"?>
<queryTable xmlns="http://schemas.openxmlformats.org/spreadsheetml/2006/main" name="ExternalData_335" headers="0" growShrinkType="overwriteClear" adjustColumnWidth="0" connectionId="32" autoFormatId="16" applyNumberFormats="0" applyBorderFormats="0" applyFontFormats="1" applyPatternFormats="1" applyAlignmentFormats="0" applyWidthHeightFormats="0"/>
</file>

<file path=xl/queryTables/queryTable189.xml><?xml version="1.0" encoding="utf-8"?>
<queryTable xmlns="http://schemas.openxmlformats.org/spreadsheetml/2006/main" name="ExternalData_307" headers="0" growShrinkType="overwriteClear" adjustColumnWidth="0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ExternalData_311" headers="0" growShrinkType="overwriteClear" adjustColumnWidth="0" connectionId="27" autoFormatId="16" applyNumberFormats="0" applyBorderFormats="0" applyFontFormats="1" applyPatternFormats="1" applyAlignmentFormats="0" applyWidthHeightFormats="0"/>
</file>

<file path=xl/queryTables/queryTable190.xml><?xml version="1.0" encoding="utf-8"?>
<queryTable xmlns="http://schemas.openxmlformats.org/spreadsheetml/2006/main" name="ExternalData_310" headers="0" growShrinkType="overwriteClear" adjustColumnWidth="0" connectionId="69" autoFormatId="16" applyNumberFormats="0" applyBorderFormats="0" applyFontFormats="1" applyPatternFormats="1" applyAlignmentFormats="0" applyWidthHeightFormats="0"/>
</file>

<file path=xl/queryTables/queryTable191.xml><?xml version="1.0" encoding="utf-8"?>
<queryTable xmlns="http://schemas.openxmlformats.org/spreadsheetml/2006/main" name="ExternalData_342" headers="0" growShrinkType="overwriteClear" adjustColumnWidth="0" connectionId="28" autoFormatId="16" applyNumberFormats="0" applyBorderFormats="0" applyFontFormats="1" applyPatternFormats="1" applyAlignmentFormats="0" applyWidthHeightFormats="0"/>
</file>

<file path=xl/queryTables/queryTable192.xml><?xml version="1.0" encoding="utf-8"?>
<queryTable xmlns="http://schemas.openxmlformats.org/spreadsheetml/2006/main" name="ExternalData_348" headers="0" growShrinkType="overwriteClear" adjustColumnWidth="0" connectionId="80" autoFormatId="16" applyNumberFormats="0" applyBorderFormats="0" applyFontFormats="1" applyPatternFormats="1" applyAlignmentFormats="0" applyWidthHeightFormats="0"/>
</file>

<file path=xl/queryTables/queryTable193.xml><?xml version="1.0" encoding="utf-8"?>
<queryTable xmlns="http://schemas.openxmlformats.org/spreadsheetml/2006/main" name="ExternalData_296" headers="0" growShrinkType="overwriteClear" adjustColumnWidth="0" connectionId="90" autoFormatId="16" applyNumberFormats="0" applyBorderFormats="0" applyFontFormats="1" applyPatternFormats="1" applyAlignmentFormats="0" applyWidthHeightFormats="0"/>
</file>

<file path=xl/queryTables/queryTable194.xml><?xml version="1.0" encoding="utf-8"?>
<queryTable xmlns="http://schemas.openxmlformats.org/spreadsheetml/2006/main" name="ExternalData_276" headers="0" growShrinkType="overwriteClear" adjustColumnWidth="0" connectionId="85" autoFormatId="16" applyNumberFormats="0" applyBorderFormats="0" applyFontFormats="1" applyPatternFormats="1" applyAlignmentFormats="0" applyWidthHeightFormats="0"/>
</file>

<file path=xl/queryTables/queryTable195.xml><?xml version="1.0" encoding="utf-8"?>
<queryTable xmlns="http://schemas.openxmlformats.org/spreadsheetml/2006/main" name="ExternalData_362" headers="0" growShrinkType="overwriteClear" adjustColumnWidth="0" connectionId="72" autoFormatId="16" applyNumberFormats="0" applyBorderFormats="0" applyFontFormats="1" applyPatternFormats="1" applyAlignmentFormats="0" applyWidthHeightFormats="0"/>
</file>

<file path=xl/queryTables/queryTable196.xml><?xml version="1.0" encoding="utf-8"?>
<queryTable xmlns="http://schemas.openxmlformats.org/spreadsheetml/2006/main" name="ExternalData_350" headers="0" growShrinkType="overwriteClear" adjustColumnWidth="0" connectionId="207" autoFormatId="16" applyNumberFormats="0" applyBorderFormats="0" applyFontFormats="1" applyPatternFormats="1" applyAlignmentFormats="0" applyWidthHeightFormats="0"/>
</file>

<file path=xl/queryTables/queryTable197.xml><?xml version="1.0" encoding="utf-8"?>
<queryTable xmlns="http://schemas.openxmlformats.org/spreadsheetml/2006/main" name="ExternalData_337" headers="0" growShrinkType="overwriteClear" adjustColumnWidth="0" connectionId="10" autoFormatId="16" applyNumberFormats="0" applyBorderFormats="0" applyFontFormats="1" applyPatternFormats="1" applyAlignmentFormats="0" applyWidthHeightFormats="0"/>
</file>

<file path=xl/queryTables/queryTable198.xml><?xml version="1.0" encoding="utf-8"?>
<queryTable xmlns="http://schemas.openxmlformats.org/spreadsheetml/2006/main" name="ExternalData_278" headers="0" growShrinkType="overwriteClear" adjustColumnWidth="0" connectionId="102" autoFormatId="16" applyNumberFormats="0" applyBorderFormats="0" applyFontFormats="1" applyPatternFormats="1" applyAlignmentFormats="0" applyWidthHeightFormats="0"/>
</file>

<file path=xl/queryTables/queryTable199.xml><?xml version="1.0" encoding="utf-8"?>
<queryTable xmlns="http://schemas.openxmlformats.org/spreadsheetml/2006/main" name="ExternalData_347" headers="0" growShrinkType="overwriteClear" adjustColumnWidth="0" connectionId="15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xternalData_303" headers="0" growShrinkType="overwriteClear" adjustColumnWidth="0" connectionId="19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ExternalData_295" headers="0" growShrinkType="overwriteClear" adjustColumnWidth="0" connectionId="230" autoFormatId="16" applyNumberFormats="0" applyBorderFormats="0" applyFontFormats="1" applyPatternFormats="1" applyAlignmentFormats="0" applyWidthHeightFormats="0"/>
</file>

<file path=xl/queryTables/queryTable200.xml><?xml version="1.0" encoding="utf-8"?>
<queryTable xmlns="http://schemas.openxmlformats.org/spreadsheetml/2006/main" name="ExternalData_281" headers="0" growShrinkType="overwriteClear" adjustColumnWidth="0" connectionId="121" autoFormatId="16" applyNumberFormats="0" applyBorderFormats="0" applyFontFormats="1" applyPatternFormats="1" applyAlignmentFormats="0" applyWidthHeightFormats="0"/>
</file>

<file path=xl/queryTables/queryTable201.xml><?xml version="1.0" encoding="utf-8"?>
<queryTable xmlns="http://schemas.openxmlformats.org/spreadsheetml/2006/main" name="ExternalData_333" headers="0" growShrinkType="overwriteClear" adjustColumnWidth="0" connectionId="240" autoFormatId="16" applyNumberFormats="0" applyBorderFormats="0" applyFontFormats="1" applyPatternFormats="1" applyAlignmentFormats="0" applyWidthHeightFormats="0"/>
</file>

<file path=xl/queryTables/queryTable202.xml><?xml version="1.0" encoding="utf-8"?>
<queryTable xmlns="http://schemas.openxmlformats.org/spreadsheetml/2006/main" name="ExternalData_354" headers="0" growShrinkType="overwriteClear" adjustColumnWidth="0" connectionId="94" autoFormatId="16" applyNumberFormats="0" applyBorderFormats="0" applyFontFormats="1" applyPatternFormats="1" applyAlignmentFormats="0" applyWidthHeightFormats="0"/>
</file>

<file path=xl/queryTables/queryTable203.xml><?xml version="1.0" encoding="utf-8"?>
<queryTable xmlns="http://schemas.openxmlformats.org/spreadsheetml/2006/main" name="ExternalData_352" headers="0" growShrinkType="overwriteClear" adjustColumnWidth="0" connectionId="195" autoFormatId="16" applyNumberFormats="0" applyBorderFormats="0" applyFontFormats="1" applyPatternFormats="1" applyAlignmentFormats="0" applyWidthHeightFormats="0"/>
</file>

<file path=xl/queryTables/queryTable204.xml><?xml version="1.0" encoding="utf-8"?>
<queryTable xmlns="http://schemas.openxmlformats.org/spreadsheetml/2006/main" name="ExternalData_366" headers="0" growShrinkType="overwriteClear" adjustColumnWidth="0" connectionId="213" autoFormatId="16" applyNumberFormats="0" applyBorderFormats="0" applyFontFormats="1" applyPatternFormats="1" applyAlignmentFormats="0" applyWidthHeightFormats="0"/>
</file>

<file path=xl/queryTables/queryTable205.xml><?xml version="1.0" encoding="utf-8"?>
<queryTable xmlns="http://schemas.openxmlformats.org/spreadsheetml/2006/main" name="ExternalData_313" headers="0" growShrinkType="overwriteClear" adjustColumnWidth="0" connectionId="7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ExternalData_328" headers="0" growShrinkType="overwriteClear" adjustColumnWidth="0" connectionId="3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ExternalData_276" headers="0" growShrinkType="overwriteClear" adjustColumnWidth="0" connectionId="8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ExternalData_275" headers="0" growShrinkType="overwriteClear" adjustColumnWidth="0" connectionId="7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ExternalData_273" headers="0" growShrinkType="overwriteClear" adjustColumnWidth="0" connectionId="24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ExternalData_317" headers="0" growShrinkType="overwriteClear" adjustColumnWidth="0" connectionId="3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ExternalData_286" headers="0" growShrinkType="overwriteClear" adjustColumnWidth="0" connectionId="138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ExternalData_300" headers="0" growShrinkType="overwriteClear" adjustColumnWidth="0" connectionId="17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ExternalData_312" headers="0" growShrinkType="overwriteClear" adjustColumnWidth="0" connectionId="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ExternalData_329" headers="0" growShrinkType="overwriteClear" adjustColumnWidth="0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ExternalData_299" headers="0" growShrinkType="overwriteClear" adjustColumnWidth="0" connectionId="170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ExternalData_279" headers="0" growShrinkType="overwriteClear" adjustColumnWidth="0" connectionId="10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ExternalData_308" headers="0" growShrinkType="overwriteClear" adjustColumnWidth="0" connectionId="5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ExternalData_288" headers="0" growShrinkType="overwriteClear" adjustColumnWidth="0" connectionId="14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ExternalData_320" headers="0" growShrinkType="overwriteClear" adjustColumnWidth="0" connectionId="13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ExternalData_269" headers="0" growShrinkType="overwriteClear" adjustColumnWidth="0" connectionId="21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ExternalData_283" headers="0" growShrinkType="overwriteClear" adjustColumnWidth="0" connectionId="13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ExternalData_307" headers="0" growShrinkType="overwriteClear" adjustColumnWidth="0" connectionId="7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ExternalData_282" headers="0" growShrinkType="overwriteClear" adjustColumnWidth="0" connectionId="126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ExternalData_310" headers="0" growShrinkType="overwriteClear" adjustColumnWidth="0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ExternalData_304" headers="0" growShrinkType="overwriteClear" adjustColumnWidth="0" connectionId="20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ExternalData_327" headers="0" growShrinkType="overwriteClear" adjustColumnWidth="0" connectionId="19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ExternalData_298" headers="0" growShrinkType="overwriteClear" adjustColumnWidth="0" connectionId="16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ExternalData_306" headers="0" growShrinkType="overwriteClear" adjustColumnWidth="0" connectionId="21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ExternalData_304" headers="0" growShrinkType="overwriteClear" adjustColumnWidth="0" connectionId="19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ExternalData_288" headers="0" growShrinkType="overwriteClear" adjustColumnWidth="0" connectionId="14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ExternalData_320" headers="0" growShrinkType="overwriteClear" adjustColumnWidth="0" connectionId="1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ExternalData_281" headers="0" growShrinkType="overwriteClear" adjustColumnWidth="0" connectionId="11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ExternalData_328" headers="0" growShrinkType="overwriteClear" adjustColumnWidth="0" connectionId="3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ExternalData_312" headers="0" growShrinkType="overwriteClear" adjustColumnWidth="0" connectionId="8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ExternalData_329" headers="0" growShrinkType="overwriteClear" adjustColumnWidth="0" connectionId="4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ExternalData_310" headers="0" growShrinkType="overwriteClear" adjustColumnWidth="0" connectionId="6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ExternalData_301" headers="0" growShrinkType="overwriteClear" adjustColumnWidth="0" connectionId="182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ExternalData_270" headers="0" growShrinkType="overwriteClear" adjustColumnWidth="0" connectionId="22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ExternalData_271" headers="0" growShrinkType="overwriteClear" adjustColumnWidth="0" connectionId="232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ExternalData_302" headers="0" growShrinkType="overwriteClear" adjustColumnWidth="0" connectionId="18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ExternalData_296" headers="0" growShrinkType="overwriteClear" adjustColumnWidth="0" connectionId="1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ExternalData_273" headers="0" growShrinkType="overwriteClear" adjustColumnWidth="0" connectionId="244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ExternalData_283" headers="0" growShrinkType="overwriteClear" adjustColumnWidth="0" connectionId="1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ExternalData_280" headers="0" growShrinkType="overwriteClear" adjustColumnWidth="0" connectionId="11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ExternalData_300" headers="0" growShrinkType="overwriteClear" adjustColumnWidth="0" connectionId="17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ExternalData_291" headers="0" growShrinkType="overwriteClear" adjustColumnWidth="0" connectionId="15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ExternalData_306" headers="0" growShrinkType="overwriteClear" adjustColumnWidth="0" connectionId="2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ExternalData_271" headers="0" growShrinkType="overwriteClear" adjustColumnWidth="0" connectionId="233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ExternalData_272" headers="0" growShrinkType="overwriteClear" adjustColumnWidth="0" connectionId="23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ExternalData_307" headers="0" growShrinkType="overwriteClear" adjustColumnWidth="0" connectionId="7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ExternalData_327" headers="0" growShrinkType="overwriteClear" adjustColumnWidth="0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ExternalData_299" headers="0" growShrinkType="overwriteClear" adjustColumnWidth="0" connectionId="16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ExternalData_290" headers="0" growShrinkType="overwriteClear" adjustColumnWidth="0" connectionId="15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ExternalData_309" headers="0" growShrinkType="overwriteClear" adjustColumnWidth="0" connectionId="5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ExternalData_317" headers="0" growShrinkType="overwriteClear" adjustColumnWidth="0" connectionId="3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ExternalData_313" headers="0" growShrinkType="overwriteClear" adjustColumnWidth="0" connectionId="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ExternalData_311" headers="0" growShrinkType="overwriteClear" adjustColumnWidth="0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ExternalData_305" headers="0" growShrinkType="overwriteClear" adjustColumnWidth="0" connectionId="20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ExternalData_278" headers="0" growShrinkType="overwriteClear" adjustColumnWidth="0" connectionId="99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ExternalData_298" headers="0" growShrinkType="overwriteClear" adjustColumnWidth="0" connectionId="16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ExternalData_282" headers="0" growShrinkType="overwriteClear" adjustColumnWidth="0" connectionId="12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ExternalData_277" headers="0" growShrinkType="overwriteClear" adjustColumnWidth="0" connectionId="9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ExternalData_308" headers="0" growShrinkType="overwriteClear" adjustColumnWidth="0" connectionId="5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ExternalData_295" headers="0" growShrinkType="overwriteClear" adjustColumnWidth="0" connectionId="2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ExternalData_279" headers="0" growShrinkType="overwriteClear" adjustColumnWidth="0" connectionId="10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ExternalData_278" headers="0" growShrinkType="overwriteClear" adjustColumnWidth="0" connectionId="9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ExternalData_276" headers="0" growShrinkType="overwriteClear" adjustColumnWidth="0" connectionId="8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ExternalData_269" headers="0" growShrinkType="overwriteClear" adjustColumnWidth="0" connectionId="2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ExternalData_303" headers="0" growShrinkType="overwriteClear" adjustColumnWidth="0" connectionId="19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ExternalData_281" headers="0" growShrinkType="overwriteClear" adjustColumnWidth="0" connectionId="118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ExternalData_286" headers="0" growShrinkType="overwriteClear" adjustColumnWidth="0" connectionId="13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ExternalData_301" headers="0" growShrinkType="overwriteClear" adjustColumnWidth="0" connectionId="18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ExternalData_275" headers="0" growShrinkType="overwriteClear" adjustColumnWidth="0" connectionId="7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ExternalData_272" headers="0" growShrinkType="overwriteClear" adjustColumnWidth="0" connectionId="24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ExternalData_317" headers="0" growShrinkType="overwriteClear" adjustColumnWidth="0" connectionId="3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ExternalData_290" headers="0" growShrinkType="overwriteClear" adjustColumnWidth="0" connectionId="15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ExternalData_311" headers="0" growShrinkType="overwriteClear" adjustColumnWidth="0" connectionId="3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ExternalData_270" headers="0" growShrinkType="overwriteClear" adjustColumnWidth="0" connectionId="22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ExternalData_299" headers="0" growShrinkType="overwriteClear" adjustColumnWidth="0" connectionId="17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ExternalData_278" headers="0" growShrinkType="overwriteClear" adjustColumnWidth="0" connectionId="10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ExternalData_309" headers="0" growShrinkType="overwriteClear" adjustColumnWidth="0" connectionId="60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ExternalData_271" headers="0" growShrinkType="overwriteClear" adjustColumnWidth="0" connectionId="23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ExternalData_273" headers="0" growShrinkType="overwriteClear" adjustColumnWidth="0" connectionId="24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ExternalData_301" headers="0" growShrinkType="overwriteClear" adjustColumnWidth="0" connectionId="18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ExternalData_286" headers="0" growShrinkType="overwriteClear" adjustColumnWidth="0" connectionId="14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ExternalData_305" headers="0" growShrinkType="overwriteClear" adjustColumnWidth="0" connectionId="20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ExternalData_276" headers="0" growShrinkType="overwriteClear" adjustColumnWidth="0" connectionId="84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ExternalData_327" headers="0" growShrinkType="overwriteClear" adjustColumnWidth="0" connectionId="2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ExternalData_300" headers="0" growShrinkType="overwriteClear" adjustColumnWidth="0" connectionId="17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ExternalData_329" headers="0" growShrinkType="overwriteClear" adjustColumnWidth="0" connectionId="4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ExternalData_291" headers="0" growShrinkType="overwriteClear" adjustColumnWidth="0" connectionId="16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1.xml"/><Relationship Id="rId18" Type="http://schemas.openxmlformats.org/officeDocument/2006/relationships/queryTable" Target="../queryTables/queryTable16.xml"/><Relationship Id="rId26" Type="http://schemas.openxmlformats.org/officeDocument/2006/relationships/queryTable" Target="../queryTables/queryTable24.xml"/><Relationship Id="rId39" Type="http://schemas.openxmlformats.org/officeDocument/2006/relationships/queryTable" Target="../queryTables/queryTable37.xml"/><Relationship Id="rId21" Type="http://schemas.openxmlformats.org/officeDocument/2006/relationships/queryTable" Target="../queryTables/queryTable19.xml"/><Relationship Id="rId34" Type="http://schemas.openxmlformats.org/officeDocument/2006/relationships/queryTable" Target="../queryTables/queryTable32.xml"/><Relationship Id="rId42" Type="http://schemas.openxmlformats.org/officeDocument/2006/relationships/queryTable" Target="../queryTables/queryTable40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3.xml"/><Relationship Id="rId16" Type="http://schemas.openxmlformats.org/officeDocument/2006/relationships/queryTable" Target="../queryTables/queryTable14.xml"/><Relationship Id="rId20" Type="http://schemas.openxmlformats.org/officeDocument/2006/relationships/queryTable" Target="../queryTables/queryTable18.xml"/><Relationship Id="rId29" Type="http://schemas.openxmlformats.org/officeDocument/2006/relationships/queryTable" Target="../queryTables/queryTable27.xml"/><Relationship Id="rId41" Type="http://schemas.openxmlformats.org/officeDocument/2006/relationships/queryTable" Target="../queryTables/queryTable39.xml"/><Relationship Id="rId1" Type="http://schemas.openxmlformats.org/officeDocument/2006/relationships/printerSettings" Target="../printerSettings/printerSettings5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24" Type="http://schemas.openxmlformats.org/officeDocument/2006/relationships/queryTable" Target="../queryTables/queryTable22.xml"/><Relationship Id="rId32" Type="http://schemas.openxmlformats.org/officeDocument/2006/relationships/queryTable" Target="../queryTables/queryTable30.xml"/><Relationship Id="rId37" Type="http://schemas.openxmlformats.org/officeDocument/2006/relationships/queryTable" Target="../queryTables/queryTable35.xml"/><Relationship Id="rId40" Type="http://schemas.openxmlformats.org/officeDocument/2006/relationships/queryTable" Target="../queryTables/queryTable38.xml"/><Relationship Id="rId5" Type="http://schemas.openxmlformats.org/officeDocument/2006/relationships/queryTable" Target="../queryTables/queryTable3.xml"/><Relationship Id="rId15" Type="http://schemas.openxmlformats.org/officeDocument/2006/relationships/queryTable" Target="../queryTables/queryTable13.xml"/><Relationship Id="rId23" Type="http://schemas.openxmlformats.org/officeDocument/2006/relationships/queryTable" Target="../queryTables/queryTable21.xml"/><Relationship Id="rId28" Type="http://schemas.openxmlformats.org/officeDocument/2006/relationships/queryTable" Target="../queryTables/queryTable26.xml"/><Relationship Id="rId36" Type="http://schemas.openxmlformats.org/officeDocument/2006/relationships/queryTable" Target="../queryTables/queryTable34.xml"/><Relationship Id="rId10" Type="http://schemas.openxmlformats.org/officeDocument/2006/relationships/queryTable" Target="../queryTables/queryTable8.xml"/><Relationship Id="rId19" Type="http://schemas.openxmlformats.org/officeDocument/2006/relationships/queryTable" Target="../queryTables/queryTable17.xml"/><Relationship Id="rId31" Type="http://schemas.openxmlformats.org/officeDocument/2006/relationships/queryTable" Target="../queryTables/queryTable29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Relationship Id="rId22" Type="http://schemas.openxmlformats.org/officeDocument/2006/relationships/queryTable" Target="../queryTables/queryTable20.xml"/><Relationship Id="rId27" Type="http://schemas.openxmlformats.org/officeDocument/2006/relationships/queryTable" Target="../queryTables/queryTable25.xml"/><Relationship Id="rId30" Type="http://schemas.openxmlformats.org/officeDocument/2006/relationships/queryTable" Target="../queryTables/queryTable28.xml"/><Relationship Id="rId35" Type="http://schemas.openxmlformats.org/officeDocument/2006/relationships/queryTable" Target="../queryTables/queryTable33.xml"/><Relationship Id="rId43" Type="http://schemas.openxmlformats.org/officeDocument/2006/relationships/queryTable" Target="../queryTables/queryTable41.xml"/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12" Type="http://schemas.openxmlformats.org/officeDocument/2006/relationships/queryTable" Target="../queryTables/queryTable10.xml"/><Relationship Id="rId17" Type="http://schemas.openxmlformats.org/officeDocument/2006/relationships/queryTable" Target="../queryTables/queryTable15.xml"/><Relationship Id="rId25" Type="http://schemas.openxmlformats.org/officeDocument/2006/relationships/queryTable" Target="../queryTables/queryTable23.xml"/><Relationship Id="rId33" Type="http://schemas.openxmlformats.org/officeDocument/2006/relationships/queryTable" Target="../queryTables/queryTable31.xml"/><Relationship Id="rId38" Type="http://schemas.openxmlformats.org/officeDocument/2006/relationships/queryTable" Target="../queryTables/queryTable3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2.xml"/><Relationship Id="rId18" Type="http://schemas.openxmlformats.org/officeDocument/2006/relationships/queryTable" Target="../queryTables/queryTable57.xml"/><Relationship Id="rId26" Type="http://schemas.openxmlformats.org/officeDocument/2006/relationships/queryTable" Target="../queryTables/queryTable65.xml"/><Relationship Id="rId39" Type="http://schemas.openxmlformats.org/officeDocument/2006/relationships/queryTable" Target="../queryTables/queryTable78.xml"/><Relationship Id="rId21" Type="http://schemas.openxmlformats.org/officeDocument/2006/relationships/queryTable" Target="../queryTables/queryTable60.xml"/><Relationship Id="rId34" Type="http://schemas.openxmlformats.org/officeDocument/2006/relationships/queryTable" Target="../queryTables/queryTable73.xml"/><Relationship Id="rId42" Type="http://schemas.openxmlformats.org/officeDocument/2006/relationships/queryTable" Target="../queryTables/queryTable81.xml"/><Relationship Id="rId7" Type="http://schemas.openxmlformats.org/officeDocument/2006/relationships/queryTable" Target="../queryTables/queryTable46.xml"/><Relationship Id="rId2" Type="http://schemas.openxmlformats.org/officeDocument/2006/relationships/drawing" Target="../drawings/drawing4.xml"/><Relationship Id="rId16" Type="http://schemas.openxmlformats.org/officeDocument/2006/relationships/queryTable" Target="../queryTables/queryTable55.xml"/><Relationship Id="rId20" Type="http://schemas.openxmlformats.org/officeDocument/2006/relationships/queryTable" Target="../queryTables/queryTable59.xml"/><Relationship Id="rId29" Type="http://schemas.openxmlformats.org/officeDocument/2006/relationships/queryTable" Target="../queryTables/queryTable68.xml"/><Relationship Id="rId41" Type="http://schemas.openxmlformats.org/officeDocument/2006/relationships/queryTable" Target="../queryTables/queryTable80.xml"/><Relationship Id="rId1" Type="http://schemas.openxmlformats.org/officeDocument/2006/relationships/printerSettings" Target="../printerSettings/printerSettings6.bin"/><Relationship Id="rId6" Type="http://schemas.openxmlformats.org/officeDocument/2006/relationships/queryTable" Target="../queryTables/queryTable45.xml"/><Relationship Id="rId11" Type="http://schemas.openxmlformats.org/officeDocument/2006/relationships/queryTable" Target="../queryTables/queryTable50.xml"/><Relationship Id="rId24" Type="http://schemas.openxmlformats.org/officeDocument/2006/relationships/queryTable" Target="../queryTables/queryTable63.xml"/><Relationship Id="rId32" Type="http://schemas.openxmlformats.org/officeDocument/2006/relationships/queryTable" Target="../queryTables/queryTable71.xml"/><Relationship Id="rId37" Type="http://schemas.openxmlformats.org/officeDocument/2006/relationships/queryTable" Target="../queryTables/queryTable76.xml"/><Relationship Id="rId40" Type="http://schemas.openxmlformats.org/officeDocument/2006/relationships/queryTable" Target="../queryTables/queryTable79.xml"/><Relationship Id="rId5" Type="http://schemas.openxmlformats.org/officeDocument/2006/relationships/queryTable" Target="../queryTables/queryTable44.xml"/><Relationship Id="rId15" Type="http://schemas.openxmlformats.org/officeDocument/2006/relationships/queryTable" Target="../queryTables/queryTable54.xml"/><Relationship Id="rId23" Type="http://schemas.openxmlformats.org/officeDocument/2006/relationships/queryTable" Target="../queryTables/queryTable62.xml"/><Relationship Id="rId28" Type="http://schemas.openxmlformats.org/officeDocument/2006/relationships/queryTable" Target="../queryTables/queryTable67.xml"/><Relationship Id="rId36" Type="http://schemas.openxmlformats.org/officeDocument/2006/relationships/queryTable" Target="../queryTables/queryTable75.xml"/><Relationship Id="rId10" Type="http://schemas.openxmlformats.org/officeDocument/2006/relationships/queryTable" Target="../queryTables/queryTable49.xml"/><Relationship Id="rId19" Type="http://schemas.openxmlformats.org/officeDocument/2006/relationships/queryTable" Target="../queryTables/queryTable58.xml"/><Relationship Id="rId31" Type="http://schemas.openxmlformats.org/officeDocument/2006/relationships/queryTable" Target="../queryTables/queryTable70.xml"/><Relationship Id="rId4" Type="http://schemas.openxmlformats.org/officeDocument/2006/relationships/queryTable" Target="../queryTables/queryTable43.xml"/><Relationship Id="rId9" Type="http://schemas.openxmlformats.org/officeDocument/2006/relationships/queryTable" Target="../queryTables/queryTable48.xml"/><Relationship Id="rId14" Type="http://schemas.openxmlformats.org/officeDocument/2006/relationships/queryTable" Target="../queryTables/queryTable53.xml"/><Relationship Id="rId22" Type="http://schemas.openxmlformats.org/officeDocument/2006/relationships/queryTable" Target="../queryTables/queryTable61.xml"/><Relationship Id="rId27" Type="http://schemas.openxmlformats.org/officeDocument/2006/relationships/queryTable" Target="../queryTables/queryTable66.xml"/><Relationship Id="rId30" Type="http://schemas.openxmlformats.org/officeDocument/2006/relationships/queryTable" Target="../queryTables/queryTable69.xml"/><Relationship Id="rId35" Type="http://schemas.openxmlformats.org/officeDocument/2006/relationships/queryTable" Target="../queryTables/queryTable74.xml"/><Relationship Id="rId43" Type="http://schemas.openxmlformats.org/officeDocument/2006/relationships/queryTable" Target="../queryTables/queryTable82.xml"/><Relationship Id="rId8" Type="http://schemas.openxmlformats.org/officeDocument/2006/relationships/queryTable" Target="../queryTables/queryTable47.xml"/><Relationship Id="rId3" Type="http://schemas.openxmlformats.org/officeDocument/2006/relationships/queryTable" Target="../queryTables/queryTable42.xml"/><Relationship Id="rId12" Type="http://schemas.openxmlformats.org/officeDocument/2006/relationships/queryTable" Target="../queryTables/queryTable51.xml"/><Relationship Id="rId17" Type="http://schemas.openxmlformats.org/officeDocument/2006/relationships/queryTable" Target="../queryTables/queryTable56.xml"/><Relationship Id="rId25" Type="http://schemas.openxmlformats.org/officeDocument/2006/relationships/queryTable" Target="../queryTables/queryTable64.xml"/><Relationship Id="rId33" Type="http://schemas.openxmlformats.org/officeDocument/2006/relationships/queryTable" Target="../queryTables/queryTable72.xml"/><Relationship Id="rId38" Type="http://schemas.openxmlformats.org/officeDocument/2006/relationships/queryTable" Target="../queryTables/queryTable7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3.xml"/><Relationship Id="rId18" Type="http://schemas.openxmlformats.org/officeDocument/2006/relationships/queryTable" Target="../queryTables/queryTable98.xml"/><Relationship Id="rId26" Type="http://schemas.openxmlformats.org/officeDocument/2006/relationships/queryTable" Target="../queryTables/queryTable106.xml"/><Relationship Id="rId39" Type="http://schemas.openxmlformats.org/officeDocument/2006/relationships/queryTable" Target="../queryTables/queryTable119.xml"/><Relationship Id="rId21" Type="http://schemas.openxmlformats.org/officeDocument/2006/relationships/queryTable" Target="../queryTables/queryTable101.xml"/><Relationship Id="rId34" Type="http://schemas.openxmlformats.org/officeDocument/2006/relationships/queryTable" Target="../queryTables/queryTable114.xml"/><Relationship Id="rId42" Type="http://schemas.openxmlformats.org/officeDocument/2006/relationships/queryTable" Target="../queryTables/queryTable122.xml"/><Relationship Id="rId7" Type="http://schemas.openxmlformats.org/officeDocument/2006/relationships/queryTable" Target="../queryTables/queryTable87.xml"/><Relationship Id="rId2" Type="http://schemas.openxmlformats.org/officeDocument/2006/relationships/drawing" Target="../drawings/drawing5.xml"/><Relationship Id="rId16" Type="http://schemas.openxmlformats.org/officeDocument/2006/relationships/queryTable" Target="../queryTables/queryTable96.xml"/><Relationship Id="rId20" Type="http://schemas.openxmlformats.org/officeDocument/2006/relationships/queryTable" Target="../queryTables/queryTable100.xml"/><Relationship Id="rId29" Type="http://schemas.openxmlformats.org/officeDocument/2006/relationships/queryTable" Target="../queryTables/queryTable109.xml"/><Relationship Id="rId41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7.bin"/><Relationship Id="rId6" Type="http://schemas.openxmlformats.org/officeDocument/2006/relationships/queryTable" Target="../queryTables/queryTable86.xml"/><Relationship Id="rId11" Type="http://schemas.openxmlformats.org/officeDocument/2006/relationships/queryTable" Target="../queryTables/queryTable91.xml"/><Relationship Id="rId24" Type="http://schemas.openxmlformats.org/officeDocument/2006/relationships/queryTable" Target="../queryTables/queryTable104.xml"/><Relationship Id="rId32" Type="http://schemas.openxmlformats.org/officeDocument/2006/relationships/queryTable" Target="../queryTables/queryTable112.xml"/><Relationship Id="rId37" Type="http://schemas.openxmlformats.org/officeDocument/2006/relationships/queryTable" Target="../queryTables/queryTable117.xml"/><Relationship Id="rId40" Type="http://schemas.openxmlformats.org/officeDocument/2006/relationships/queryTable" Target="../queryTables/queryTable120.xml"/><Relationship Id="rId5" Type="http://schemas.openxmlformats.org/officeDocument/2006/relationships/queryTable" Target="../queryTables/queryTable85.xml"/><Relationship Id="rId15" Type="http://schemas.openxmlformats.org/officeDocument/2006/relationships/queryTable" Target="../queryTables/queryTable95.xml"/><Relationship Id="rId23" Type="http://schemas.openxmlformats.org/officeDocument/2006/relationships/queryTable" Target="../queryTables/queryTable103.xml"/><Relationship Id="rId28" Type="http://schemas.openxmlformats.org/officeDocument/2006/relationships/queryTable" Target="../queryTables/queryTable108.xml"/><Relationship Id="rId36" Type="http://schemas.openxmlformats.org/officeDocument/2006/relationships/queryTable" Target="../queryTables/queryTable116.xml"/><Relationship Id="rId10" Type="http://schemas.openxmlformats.org/officeDocument/2006/relationships/queryTable" Target="../queryTables/queryTable90.xml"/><Relationship Id="rId19" Type="http://schemas.openxmlformats.org/officeDocument/2006/relationships/queryTable" Target="../queryTables/queryTable99.xml"/><Relationship Id="rId31" Type="http://schemas.openxmlformats.org/officeDocument/2006/relationships/queryTable" Target="../queryTables/queryTable111.xml"/><Relationship Id="rId4" Type="http://schemas.openxmlformats.org/officeDocument/2006/relationships/queryTable" Target="../queryTables/queryTable84.xml"/><Relationship Id="rId9" Type="http://schemas.openxmlformats.org/officeDocument/2006/relationships/queryTable" Target="../queryTables/queryTable89.xml"/><Relationship Id="rId14" Type="http://schemas.openxmlformats.org/officeDocument/2006/relationships/queryTable" Target="../queryTables/queryTable94.xml"/><Relationship Id="rId22" Type="http://schemas.openxmlformats.org/officeDocument/2006/relationships/queryTable" Target="../queryTables/queryTable102.xml"/><Relationship Id="rId27" Type="http://schemas.openxmlformats.org/officeDocument/2006/relationships/queryTable" Target="../queryTables/queryTable107.xml"/><Relationship Id="rId30" Type="http://schemas.openxmlformats.org/officeDocument/2006/relationships/queryTable" Target="../queryTables/queryTable110.xml"/><Relationship Id="rId35" Type="http://schemas.openxmlformats.org/officeDocument/2006/relationships/queryTable" Target="../queryTables/queryTable115.xml"/><Relationship Id="rId43" Type="http://schemas.openxmlformats.org/officeDocument/2006/relationships/queryTable" Target="../queryTables/queryTable123.xml"/><Relationship Id="rId8" Type="http://schemas.openxmlformats.org/officeDocument/2006/relationships/queryTable" Target="../queryTables/queryTable88.xml"/><Relationship Id="rId3" Type="http://schemas.openxmlformats.org/officeDocument/2006/relationships/queryTable" Target="../queryTables/queryTable83.xml"/><Relationship Id="rId12" Type="http://schemas.openxmlformats.org/officeDocument/2006/relationships/queryTable" Target="../queryTables/queryTable92.xml"/><Relationship Id="rId17" Type="http://schemas.openxmlformats.org/officeDocument/2006/relationships/queryTable" Target="../queryTables/queryTable97.xml"/><Relationship Id="rId25" Type="http://schemas.openxmlformats.org/officeDocument/2006/relationships/queryTable" Target="../queryTables/queryTable105.xml"/><Relationship Id="rId33" Type="http://schemas.openxmlformats.org/officeDocument/2006/relationships/queryTable" Target="../queryTables/queryTable113.xml"/><Relationship Id="rId38" Type="http://schemas.openxmlformats.org/officeDocument/2006/relationships/queryTable" Target="../queryTables/queryTable118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148.xml"/><Relationship Id="rId21" Type="http://schemas.openxmlformats.org/officeDocument/2006/relationships/queryTable" Target="../queryTables/queryTable143.xml"/><Relationship Id="rId42" Type="http://schemas.openxmlformats.org/officeDocument/2006/relationships/queryTable" Target="../queryTables/queryTable164.xml"/><Relationship Id="rId47" Type="http://schemas.openxmlformats.org/officeDocument/2006/relationships/queryTable" Target="../queryTables/queryTable169.xml"/><Relationship Id="rId63" Type="http://schemas.openxmlformats.org/officeDocument/2006/relationships/queryTable" Target="../queryTables/queryTable185.xml"/><Relationship Id="rId68" Type="http://schemas.openxmlformats.org/officeDocument/2006/relationships/queryTable" Target="../queryTables/queryTable190.xml"/><Relationship Id="rId16" Type="http://schemas.openxmlformats.org/officeDocument/2006/relationships/queryTable" Target="../queryTables/queryTable138.xml"/><Relationship Id="rId11" Type="http://schemas.openxmlformats.org/officeDocument/2006/relationships/queryTable" Target="../queryTables/queryTable133.xml"/><Relationship Id="rId32" Type="http://schemas.openxmlformats.org/officeDocument/2006/relationships/queryTable" Target="../queryTables/queryTable154.xml"/><Relationship Id="rId37" Type="http://schemas.openxmlformats.org/officeDocument/2006/relationships/queryTable" Target="../queryTables/queryTable159.xml"/><Relationship Id="rId53" Type="http://schemas.openxmlformats.org/officeDocument/2006/relationships/queryTable" Target="../queryTables/queryTable175.xml"/><Relationship Id="rId58" Type="http://schemas.openxmlformats.org/officeDocument/2006/relationships/queryTable" Target="../queryTables/queryTable180.xml"/><Relationship Id="rId74" Type="http://schemas.openxmlformats.org/officeDocument/2006/relationships/queryTable" Target="../queryTables/queryTable196.xml"/><Relationship Id="rId79" Type="http://schemas.openxmlformats.org/officeDocument/2006/relationships/queryTable" Target="../queryTables/queryTable201.xml"/><Relationship Id="rId5" Type="http://schemas.openxmlformats.org/officeDocument/2006/relationships/queryTable" Target="../queryTables/queryTable127.xml"/><Relationship Id="rId61" Type="http://schemas.openxmlformats.org/officeDocument/2006/relationships/queryTable" Target="../queryTables/queryTable183.xml"/><Relationship Id="rId82" Type="http://schemas.openxmlformats.org/officeDocument/2006/relationships/queryTable" Target="../queryTables/queryTable204.xml"/><Relationship Id="rId19" Type="http://schemas.openxmlformats.org/officeDocument/2006/relationships/queryTable" Target="../queryTables/queryTable141.xml"/><Relationship Id="rId14" Type="http://schemas.openxmlformats.org/officeDocument/2006/relationships/queryTable" Target="../queryTables/queryTable136.xml"/><Relationship Id="rId22" Type="http://schemas.openxmlformats.org/officeDocument/2006/relationships/queryTable" Target="../queryTables/queryTable144.xml"/><Relationship Id="rId27" Type="http://schemas.openxmlformats.org/officeDocument/2006/relationships/queryTable" Target="../queryTables/queryTable149.xml"/><Relationship Id="rId30" Type="http://schemas.openxmlformats.org/officeDocument/2006/relationships/queryTable" Target="../queryTables/queryTable152.xml"/><Relationship Id="rId35" Type="http://schemas.openxmlformats.org/officeDocument/2006/relationships/queryTable" Target="../queryTables/queryTable157.xml"/><Relationship Id="rId43" Type="http://schemas.openxmlformats.org/officeDocument/2006/relationships/queryTable" Target="../queryTables/queryTable165.xml"/><Relationship Id="rId48" Type="http://schemas.openxmlformats.org/officeDocument/2006/relationships/queryTable" Target="../queryTables/queryTable170.xml"/><Relationship Id="rId56" Type="http://schemas.openxmlformats.org/officeDocument/2006/relationships/queryTable" Target="../queryTables/queryTable178.xml"/><Relationship Id="rId64" Type="http://schemas.openxmlformats.org/officeDocument/2006/relationships/queryTable" Target="../queryTables/queryTable186.xml"/><Relationship Id="rId69" Type="http://schemas.openxmlformats.org/officeDocument/2006/relationships/queryTable" Target="../queryTables/queryTable191.xml"/><Relationship Id="rId77" Type="http://schemas.openxmlformats.org/officeDocument/2006/relationships/queryTable" Target="../queryTables/queryTable199.xml"/><Relationship Id="rId8" Type="http://schemas.openxmlformats.org/officeDocument/2006/relationships/queryTable" Target="../queryTables/queryTable130.xml"/><Relationship Id="rId51" Type="http://schemas.openxmlformats.org/officeDocument/2006/relationships/queryTable" Target="../queryTables/queryTable173.xml"/><Relationship Id="rId72" Type="http://schemas.openxmlformats.org/officeDocument/2006/relationships/queryTable" Target="../queryTables/queryTable194.xml"/><Relationship Id="rId80" Type="http://schemas.openxmlformats.org/officeDocument/2006/relationships/queryTable" Target="../queryTables/queryTable202.xml"/><Relationship Id="rId3" Type="http://schemas.openxmlformats.org/officeDocument/2006/relationships/queryTable" Target="../queryTables/queryTable125.xml"/><Relationship Id="rId12" Type="http://schemas.openxmlformats.org/officeDocument/2006/relationships/queryTable" Target="../queryTables/queryTable134.xml"/><Relationship Id="rId17" Type="http://schemas.openxmlformats.org/officeDocument/2006/relationships/queryTable" Target="../queryTables/queryTable139.xml"/><Relationship Id="rId25" Type="http://schemas.openxmlformats.org/officeDocument/2006/relationships/queryTable" Target="../queryTables/queryTable147.xml"/><Relationship Id="rId33" Type="http://schemas.openxmlformats.org/officeDocument/2006/relationships/queryTable" Target="../queryTables/queryTable155.xml"/><Relationship Id="rId38" Type="http://schemas.openxmlformats.org/officeDocument/2006/relationships/queryTable" Target="../queryTables/queryTable160.xml"/><Relationship Id="rId46" Type="http://schemas.openxmlformats.org/officeDocument/2006/relationships/queryTable" Target="../queryTables/queryTable168.xml"/><Relationship Id="rId59" Type="http://schemas.openxmlformats.org/officeDocument/2006/relationships/queryTable" Target="../queryTables/queryTable181.xml"/><Relationship Id="rId67" Type="http://schemas.openxmlformats.org/officeDocument/2006/relationships/queryTable" Target="../queryTables/queryTable189.xml"/><Relationship Id="rId20" Type="http://schemas.openxmlformats.org/officeDocument/2006/relationships/queryTable" Target="../queryTables/queryTable142.xml"/><Relationship Id="rId41" Type="http://schemas.openxmlformats.org/officeDocument/2006/relationships/queryTable" Target="../queryTables/queryTable163.xml"/><Relationship Id="rId54" Type="http://schemas.openxmlformats.org/officeDocument/2006/relationships/queryTable" Target="../queryTables/queryTable176.xml"/><Relationship Id="rId62" Type="http://schemas.openxmlformats.org/officeDocument/2006/relationships/queryTable" Target="../queryTables/queryTable184.xml"/><Relationship Id="rId70" Type="http://schemas.openxmlformats.org/officeDocument/2006/relationships/queryTable" Target="../queryTables/queryTable192.xml"/><Relationship Id="rId75" Type="http://schemas.openxmlformats.org/officeDocument/2006/relationships/queryTable" Target="../queryTables/queryTable197.xml"/><Relationship Id="rId83" Type="http://schemas.openxmlformats.org/officeDocument/2006/relationships/queryTable" Target="../queryTables/queryTable205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28.xml"/><Relationship Id="rId15" Type="http://schemas.openxmlformats.org/officeDocument/2006/relationships/queryTable" Target="../queryTables/queryTable137.xml"/><Relationship Id="rId23" Type="http://schemas.openxmlformats.org/officeDocument/2006/relationships/queryTable" Target="../queryTables/queryTable145.xml"/><Relationship Id="rId28" Type="http://schemas.openxmlformats.org/officeDocument/2006/relationships/queryTable" Target="../queryTables/queryTable150.xml"/><Relationship Id="rId36" Type="http://schemas.openxmlformats.org/officeDocument/2006/relationships/queryTable" Target="../queryTables/queryTable158.xml"/><Relationship Id="rId49" Type="http://schemas.openxmlformats.org/officeDocument/2006/relationships/queryTable" Target="../queryTables/queryTable171.xml"/><Relationship Id="rId57" Type="http://schemas.openxmlformats.org/officeDocument/2006/relationships/queryTable" Target="../queryTables/queryTable179.xml"/><Relationship Id="rId10" Type="http://schemas.openxmlformats.org/officeDocument/2006/relationships/queryTable" Target="../queryTables/queryTable132.xml"/><Relationship Id="rId31" Type="http://schemas.openxmlformats.org/officeDocument/2006/relationships/queryTable" Target="../queryTables/queryTable153.xml"/><Relationship Id="rId44" Type="http://schemas.openxmlformats.org/officeDocument/2006/relationships/queryTable" Target="../queryTables/queryTable166.xml"/><Relationship Id="rId52" Type="http://schemas.openxmlformats.org/officeDocument/2006/relationships/queryTable" Target="../queryTables/queryTable174.xml"/><Relationship Id="rId60" Type="http://schemas.openxmlformats.org/officeDocument/2006/relationships/queryTable" Target="../queryTables/queryTable182.xml"/><Relationship Id="rId65" Type="http://schemas.openxmlformats.org/officeDocument/2006/relationships/queryTable" Target="../queryTables/queryTable187.xml"/><Relationship Id="rId73" Type="http://schemas.openxmlformats.org/officeDocument/2006/relationships/queryTable" Target="../queryTables/queryTable195.xml"/><Relationship Id="rId78" Type="http://schemas.openxmlformats.org/officeDocument/2006/relationships/queryTable" Target="../queryTables/queryTable200.xml"/><Relationship Id="rId81" Type="http://schemas.openxmlformats.org/officeDocument/2006/relationships/queryTable" Target="../queryTables/queryTable203.xml"/><Relationship Id="rId4" Type="http://schemas.openxmlformats.org/officeDocument/2006/relationships/queryTable" Target="../queryTables/queryTable126.xml"/><Relationship Id="rId9" Type="http://schemas.openxmlformats.org/officeDocument/2006/relationships/queryTable" Target="../queryTables/queryTable131.xml"/><Relationship Id="rId13" Type="http://schemas.openxmlformats.org/officeDocument/2006/relationships/queryTable" Target="../queryTables/queryTable135.xml"/><Relationship Id="rId18" Type="http://schemas.openxmlformats.org/officeDocument/2006/relationships/queryTable" Target="../queryTables/queryTable140.xml"/><Relationship Id="rId39" Type="http://schemas.openxmlformats.org/officeDocument/2006/relationships/queryTable" Target="../queryTables/queryTable161.xml"/><Relationship Id="rId34" Type="http://schemas.openxmlformats.org/officeDocument/2006/relationships/queryTable" Target="../queryTables/queryTable156.xml"/><Relationship Id="rId50" Type="http://schemas.openxmlformats.org/officeDocument/2006/relationships/queryTable" Target="../queryTables/queryTable172.xml"/><Relationship Id="rId55" Type="http://schemas.openxmlformats.org/officeDocument/2006/relationships/queryTable" Target="../queryTables/queryTable177.xml"/><Relationship Id="rId76" Type="http://schemas.openxmlformats.org/officeDocument/2006/relationships/queryTable" Target="../queryTables/queryTable198.xml"/><Relationship Id="rId7" Type="http://schemas.openxmlformats.org/officeDocument/2006/relationships/queryTable" Target="../queryTables/queryTable129.xml"/><Relationship Id="rId71" Type="http://schemas.openxmlformats.org/officeDocument/2006/relationships/queryTable" Target="../queryTables/queryTable193.xml"/><Relationship Id="rId2" Type="http://schemas.openxmlformats.org/officeDocument/2006/relationships/queryTable" Target="../queryTables/queryTable124.xml"/><Relationship Id="rId29" Type="http://schemas.openxmlformats.org/officeDocument/2006/relationships/queryTable" Target="../queryTables/queryTable151.xml"/><Relationship Id="rId24" Type="http://schemas.openxmlformats.org/officeDocument/2006/relationships/queryTable" Target="../queryTables/queryTable146.xml"/><Relationship Id="rId40" Type="http://schemas.openxmlformats.org/officeDocument/2006/relationships/queryTable" Target="../queryTables/queryTable162.xml"/><Relationship Id="rId45" Type="http://schemas.openxmlformats.org/officeDocument/2006/relationships/queryTable" Target="../queryTables/queryTable167.xml"/><Relationship Id="rId66" Type="http://schemas.openxmlformats.org/officeDocument/2006/relationships/queryTable" Target="../queryTables/queryTable18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workbookViewId="0"/>
  </sheetViews>
  <sheetFormatPr defaultRowHeight="13.5"/>
  <cols>
    <col min="15" max="15" width="11.265625" customWidth="1"/>
    <col min="19" max="19" width="12" customWidth="1"/>
  </cols>
  <sheetData>
    <row r="1" spans="1:22">
      <c r="A1" t="s">
        <v>1505</v>
      </c>
    </row>
    <row r="2" spans="1:22">
      <c r="A2" t="s">
        <v>0</v>
      </c>
      <c r="B2" t="s">
        <v>1</v>
      </c>
      <c r="C2" t="s">
        <v>2</v>
      </c>
      <c r="D2" t="s">
        <v>3</v>
      </c>
    </row>
    <row r="3" spans="1:22"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10</v>
      </c>
      <c r="K3" t="s">
        <v>12</v>
      </c>
      <c r="L3" t="s">
        <v>10</v>
      </c>
      <c r="M3" t="s">
        <v>13</v>
      </c>
      <c r="N3" t="s">
        <v>10</v>
      </c>
      <c r="O3" t="s">
        <v>9</v>
      </c>
      <c r="P3" t="s">
        <v>10</v>
      </c>
      <c r="Q3" t="s">
        <v>11</v>
      </c>
      <c r="R3" t="s">
        <v>10</v>
      </c>
      <c r="S3" t="s">
        <v>12</v>
      </c>
      <c r="T3" t="s">
        <v>10</v>
      </c>
      <c r="U3" t="s">
        <v>13</v>
      </c>
      <c r="V3" t="s">
        <v>10</v>
      </c>
    </row>
    <row r="4" spans="1:22">
      <c r="A4" t="s">
        <v>14</v>
      </c>
    </row>
    <row r="5" spans="1:22">
      <c r="A5" t="s">
        <v>15</v>
      </c>
      <c r="B5">
        <v>149</v>
      </c>
      <c r="C5">
        <v>335</v>
      </c>
      <c r="D5">
        <v>8.98</v>
      </c>
      <c r="E5">
        <v>0.44</v>
      </c>
      <c r="F5">
        <v>732</v>
      </c>
      <c r="G5">
        <v>5.4809999999999998E-2</v>
      </c>
      <c r="H5">
        <v>5.3800000000000002E-3</v>
      </c>
      <c r="I5">
        <v>0.25141999999999998</v>
      </c>
      <c r="J5">
        <v>2.384E-2</v>
      </c>
      <c r="K5">
        <v>3.3270000000000001E-2</v>
      </c>
      <c r="L5">
        <v>8.4000000000000003E-4</v>
      </c>
      <c r="M5">
        <v>1.18E-2</v>
      </c>
      <c r="N5">
        <v>6.8000000000000005E-4</v>
      </c>
      <c r="O5">
        <v>404</v>
      </c>
      <c r="P5">
        <v>168</v>
      </c>
      <c r="Q5">
        <v>228</v>
      </c>
      <c r="R5">
        <v>19</v>
      </c>
      <c r="S5">
        <v>211</v>
      </c>
      <c r="T5">
        <v>5</v>
      </c>
      <c r="U5">
        <v>237</v>
      </c>
      <c r="V5">
        <v>14</v>
      </c>
    </row>
    <row r="6" spans="1:22">
      <c r="A6" t="s">
        <v>16</v>
      </c>
      <c r="B6">
        <v>91</v>
      </c>
      <c r="C6">
        <v>242</v>
      </c>
      <c r="D6">
        <v>6.11</v>
      </c>
      <c r="E6">
        <v>0.37</v>
      </c>
      <c r="F6">
        <v>699</v>
      </c>
      <c r="G6">
        <v>5.3749999999999999E-2</v>
      </c>
      <c r="H6">
        <v>7.3200000000000001E-3</v>
      </c>
      <c r="I6">
        <v>0.24149000000000001</v>
      </c>
      <c r="J6">
        <v>3.1899999999999998E-2</v>
      </c>
      <c r="K6">
        <v>3.2579999999999998E-2</v>
      </c>
      <c r="L6">
        <v>1.08E-3</v>
      </c>
      <c r="M6">
        <v>1.3679999999999999E-2</v>
      </c>
      <c r="N6">
        <v>1.06E-3</v>
      </c>
      <c r="O6">
        <v>361</v>
      </c>
      <c r="P6">
        <v>236</v>
      </c>
      <c r="Q6">
        <v>220</v>
      </c>
      <c r="R6">
        <v>26</v>
      </c>
      <c r="S6">
        <v>207</v>
      </c>
      <c r="T6">
        <v>7</v>
      </c>
      <c r="U6">
        <v>275</v>
      </c>
      <c r="V6">
        <v>21</v>
      </c>
    </row>
    <row r="7" spans="1:22">
      <c r="A7" t="s">
        <v>17</v>
      </c>
      <c r="B7">
        <v>173</v>
      </c>
      <c r="C7">
        <v>381</v>
      </c>
      <c r="D7">
        <v>5.89</v>
      </c>
      <c r="E7">
        <v>0.46</v>
      </c>
      <c r="F7">
        <v>696</v>
      </c>
      <c r="G7">
        <v>5.1529999999999999E-2</v>
      </c>
      <c r="H7">
        <v>5.2399999999999999E-3</v>
      </c>
      <c r="I7">
        <v>0.23028999999999999</v>
      </c>
      <c r="J7">
        <v>2.2620000000000001E-2</v>
      </c>
      <c r="K7">
        <v>3.2410000000000001E-2</v>
      </c>
      <c r="L7">
        <v>8.4000000000000003E-4</v>
      </c>
      <c r="M7">
        <v>1.074E-2</v>
      </c>
      <c r="N7">
        <v>6.2E-4</v>
      </c>
      <c r="O7">
        <v>265</v>
      </c>
      <c r="P7">
        <v>174</v>
      </c>
      <c r="Q7">
        <v>210</v>
      </c>
      <c r="R7">
        <v>19</v>
      </c>
      <c r="S7">
        <v>206</v>
      </c>
      <c r="T7">
        <v>5</v>
      </c>
      <c r="U7">
        <v>216</v>
      </c>
      <c r="V7">
        <v>12</v>
      </c>
    </row>
    <row r="8" spans="1:22">
      <c r="A8" t="s">
        <v>18</v>
      </c>
      <c r="B8">
        <v>237</v>
      </c>
      <c r="C8">
        <v>460</v>
      </c>
      <c r="D8">
        <v>5.53</v>
      </c>
      <c r="E8">
        <v>0.51</v>
      </c>
      <c r="F8">
        <v>691</v>
      </c>
      <c r="G8">
        <v>5.321E-2</v>
      </c>
      <c r="H8">
        <v>5.0600000000000003E-3</v>
      </c>
      <c r="I8">
        <v>0.24318999999999999</v>
      </c>
      <c r="J8">
        <v>2.2280000000000001E-2</v>
      </c>
      <c r="K8">
        <v>3.3149999999999999E-2</v>
      </c>
      <c r="L8">
        <v>8.0000000000000004E-4</v>
      </c>
      <c r="M8">
        <v>1.1039999999999999E-2</v>
      </c>
      <c r="N8">
        <v>5.8E-4</v>
      </c>
      <c r="O8">
        <v>338</v>
      </c>
      <c r="P8">
        <v>163</v>
      </c>
      <c r="Q8">
        <v>221</v>
      </c>
      <c r="R8">
        <v>18</v>
      </c>
      <c r="S8">
        <v>210</v>
      </c>
      <c r="T8">
        <v>5</v>
      </c>
      <c r="U8">
        <v>222</v>
      </c>
      <c r="V8">
        <v>12</v>
      </c>
    </row>
    <row r="9" spans="1:22">
      <c r="A9" t="s">
        <v>19</v>
      </c>
      <c r="B9">
        <v>209</v>
      </c>
      <c r="C9">
        <v>379</v>
      </c>
      <c r="D9">
        <v>14.36</v>
      </c>
      <c r="E9">
        <v>0.55000000000000004</v>
      </c>
      <c r="F9">
        <v>774</v>
      </c>
      <c r="G9">
        <v>4.9610000000000001E-2</v>
      </c>
      <c r="H9">
        <v>4.4200000000000003E-3</v>
      </c>
      <c r="I9">
        <v>0.21847</v>
      </c>
      <c r="J9">
        <v>1.8759999999999999E-2</v>
      </c>
      <c r="K9">
        <v>3.1940000000000003E-2</v>
      </c>
      <c r="L9">
        <v>7.2000000000000005E-4</v>
      </c>
      <c r="M9">
        <v>1.0540000000000001E-2</v>
      </c>
      <c r="N9">
        <v>4.8000000000000001E-4</v>
      </c>
      <c r="O9">
        <v>177</v>
      </c>
      <c r="P9">
        <v>151</v>
      </c>
      <c r="Q9">
        <v>201</v>
      </c>
      <c r="R9">
        <v>16</v>
      </c>
      <c r="S9">
        <v>203</v>
      </c>
      <c r="T9">
        <v>4</v>
      </c>
      <c r="U9">
        <v>212</v>
      </c>
      <c r="V9">
        <v>10</v>
      </c>
    </row>
    <row r="10" spans="1:22">
      <c r="A10" t="s">
        <v>20</v>
      </c>
      <c r="B10">
        <v>168</v>
      </c>
      <c r="C10">
        <v>380</v>
      </c>
      <c r="D10">
        <v>6.75</v>
      </c>
      <c r="E10">
        <v>0.44</v>
      </c>
      <c r="F10">
        <v>708</v>
      </c>
      <c r="G10">
        <v>5.287E-2</v>
      </c>
      <c r="H10">
        <v>4.5599999999999998E-3</v>
      </c>
      <c r="I10">
        <v>0.24198</v>
      </c>
      <c r="J10">
        <v>2.01E-2</v>
      </c>
      <c r="K10">
        <v>3.3189999999999997E-2</v>
      </c>
      <c r="L10">
        <v>7.3999999999999999E-4</v>
      </c>
      <c r="M10">
        <v>1.1050000000000001E-2</v>
      </c>
      <c r="N10">
        <v>5.5999999999999995E-4</v>
      </c>
      <c r="O10">
        <v>323</v>
      </c>
      <c r="P10">
        <v>148</v>
      </c>
      <c r="Q10">
        <v>220</v>
      </c>
      <c r="R10">
        <v>16</v>
      </c>
      <c r="S10">
        <v>210</v>
      </c>
      <c r="T10">
        <v>5</v>
      </c>
      <c r="U10">
        <v>222</v>
      </c>
      <c r="V10">
        <v>11</v>
      </c>
    </row>
    <row r="11" spans="1:22">
      <c r="A11" t="s">
        <v>21</v>
      </c>
      <c r="B11">
        <v>138</v>
      </c>
      <c r="C11">
        <v>284</v>
      </c>
      <c r="D11">
        <v>11.6</v>
      </c>
      <c r="E11">
        <v>0.49</v>
      </c>
      <c r="F11">
        <v>754</v>
      </c>
      <c r="G11">
        <v>5.4480000000000001E-2</v>
      </c>
      <c r="H11">
        <v>4.9199999999999999E-3</v>
      </c>
      <c r="I11">
        <v>0.24848000000000001</v>
      </c>
      <c r="J11">
        <v>2.1600000000000001E-2</v>
      </c>
      <c r="K11">
        <v>3.3070000000000002E-2</v>
      </c>
      <c r="L11">
        <v>7.7999999999999999E-4</v>
      </c>
      <c r="M11">
        <v>1.132E-2</v>
      </c>
      <c r="N11">
        <v>5.4000000000000001E-4</v>
      </c>
      <c r="O11">
        <v>391</v>
      </c>
      <c r="P11">
        <v>153</v>
      </c>
      <c r="Q11">
        <v>225</v>
      </c>
      <c r="R11">
        <v>18</v>
      </c>
      <c r="S11">
        <v>210</v>
      </c>
      <c r="T11">
        <v>5</v>
      </c>
      <c r="U11">
        <v>228</v>
      </c>
      <c r="V11">
        <v>11</v>
      </c>
    </row>
    <row r="12" spans="1:22">
      <c r="A12" t="s">
        <v>22</v>
      </c>
      <c r="B12">
        <v>214</v>
      </c>
      <c r="C12">
        <v>599</v>
      </c>
      <c r="D12">
        <v>4.37</v>
      </c>
      <c r="E12">
        <v>0.36</v>
      </c>
      <c r="F12">
        <v>673</v>
      </c>
      <c r="G12">
        <v>5.1720000000000002E-2</v>
      </c>
      <c r="H12">
        <v>3.8600000000000001E-3</v>
      </c>
      <c r="I12">
        <v>0.23441999999999999</v>
      </c>
      <c r="J12">
        <v>1.6719999999999999E-2</v>
      </c>
      <c r="K12">
        <v>3.2870000000000003E-2</v>
      </c>
      <c r="L12">
        <v>6.6E-4</v>
      </c>
      <c r="M12">
        <v>1.057E-2</v>
      </c>
      <c r="N12">
        <v>4.8000000000000001E-4</v>
      </c>
      <c r="O12">
        <v>273</v>
      </c>
      <c r="P12">
        <v>126</v>
      </c>
      <c r="Q12">
        <v>214</v>
      </c>
      <c r="R12">
        <v>14</v>
      </c>
      <c r="S12">
        <v>208</v>
      </c>
      <c r="T12">
        <v>4</v>
      </c>
      <c r="U12">
        <v>213</v>
      </c>
      <c r="V12">
        <v>10</v>
      </c>
    </row>
    <row r="13" spans="1:22">
      <c r="A13" t="s">
        <v>23</v>
      </c>
      <c r="B13">
        <v>166</v>
      </c>
      <c r="C13">
        <v>375</v>
      </c>
      <c r="D13">
        <v>8.52</v>
      </c>
      <c r="E13">
        <v>0.44</v>
      </c>
      <c r="F13">
        <v>727</v>
      </c>
      <c r="G13">
        <v>5.2380000000000003E-2</v>
      </c>
      <c r="H13">
        <v>4.1599999999999996E-3</v>
      </c>
      <c r="I13">
        <v>0.23666000000000001</v>
      </c>
      <c r="J13">
        <v>1.7999999999999999E-2</v>
      </c>
      <c r="K13">
        <v>3.2770000000000001E-2</v>
      </c>
      <c r="L13">
        <v>6.9999999999999999E-4</v>
      </c>
      <c r="M13">
        <v>1.128E-2</v>
      </c>
      <c r="N13">
        <v>5.1999999999999995E-4</v>
      </c>
      <c r="O13">
        <v>302</v>
      </c>
      <c r="P13">
        <v>135</v>
      </c>
      <c r="Q13">
        <v>216</v>
      </c>
      <c r="R13">
        <v>15</v>
      </c>
      <c r="S13">
        <v>208</v>
      </c>
      <c r="T13">
        <v>4</v>
      </c>
      <c r="U13">
        <v>227</v>
      </c>
      <c r="V13">
        <v>10</v>
      </c>
    </row>
    <row r="14" spans="1:22">
      <c r="A14" t="s">
        <v>24</v>
      </c>
      <c r="B14">
        <v>281</v>
      </c>
      <c r="C14">
        <v>481</v>
      </c>
      <c r="D14">
        <v>9.8699999999999992</v>
      </c>
      <c r="E14">
        <v>0.57999999999999996</v>
      </c>
      <c r="F14">
        <v>740</v>
      </c>
      <c r="G14">
        <v>5.364E-2</v>
      </c>
      <c r="H14">
        <v>4.5399999999999998E-3</v>
      </c>
      <c r="I14">
        <v>0.24618000000000001</v>
      </c>
      <c r="J14">
        <v>2.002E-2</v>
      </c>
      <c r="K14">
        <v>3.3279999999999997E-2</v>
      </c>
      <c r="L14">
        <v>7.3999999999999999E-4</v>
      </c>
      <c r="M14">
        <v>1.133E-2</v>
      </c>
      <c r="N14">
        <v>5.0000000000000001E-4</v>
      </c>
      <c r="O14">
        <v>356</v>
      </c>
      <c r="P14">
        <v>144</v>
      </c>
      <c r="Q14">
        <v>223</v>
      </c>
      <c r="R14">
        <v>16</v>
      </c>
      <c r="S14">
        <v>211</v>
      </c>
      <c r="T14">
        <v>5</v>
      </c>
      <c r="U14">
        <v>228</v>
      </c>
      <c r="V14">
        <v>10</v>
      </c>
    </row>
    <row r="15" spans="1:22">
      <c r="A15" t="s">
        <v>25</v>
      </c>
      <c r="B15">
        <v>174</v>
      </c>
      <c r="C15">
        <v>365</v>
      </c>
      <c r="D15">
        <v>8.4</v>
      </c>
      <c r="E15">
        <v>0.48</v>
      </c>
      <c r="F15">
        <v>726</v>
      </c>
      <c r="G15">
        <v>5.3490000000000003E-2</v>
      </c>
      <c r="H15">
        <v>5.0800000000000003E-3</v>
      </c>
      <c r="I15">
        <v>0.25477</v>
      </c>
      <c r="J15">
        <v>2.334E-2</v>
      </c>
      <c r="K15">
        <v>3.4540000000000001E-2</v>
      </c>
      <c r="L15">
        <v>8.4000000000000003E-4</v>
      </c>
      <c r="M15">
        <v>1.093E-2</v>
      </c>
      <c r="N15">
        <v>5.8E-4</v>
      </c>
      <c r="O15">
        <v>350</v>
      </c>
      <c r="P15">
        <v>163</v>
      </c>
      <c r="Q15">
        <v>230</v>
      </c>
      <c r="R15">
        <v>19</v>
      </c>
      <c r="S15">
        <v>219</v>
      </c>
      <c r="T15">
        <v>5</v>
      </c>
      <c r="U15">
        <v>220</v>
      </c>
      <c r="V15">
        <v>12</v>
      </c>
    </row>
    <row r="16" spans="1:22">
      <c r="A16" t="s">
        <v>26</v>
      </c>
      <c r="B16">
        <v>87</v>
      </c>
      <c r="C16">
        <v>217</v>
      </c>
      <c r="D16">
        <v>14.17</v>
      </c>
      <c r="E16">
        <v>0.4</v>
      </c>
      <c r="F16">
        <v>773</v>
      </c>
      <c r="G16">
        <v>5.5489999999999998E-2</v>
      </c>
      <c r="H16">
        <v>6.6800000000000002E-3</v>
      </c>
      <c r="I16">
        <v>0.25074999999999997</v>
      </c>
      <c r="J16">
        <v>2.9260000000000001E-2</v>
      </c>
      <c r="K16">
        <v>3.2770000000000001E-2</v>
      </c>
      <c r="L16">
        <v>1E-3</v>
      </c>
      <c r="M16">
        <v>1.17E-2</v>
      </c>
      <c r="N16">
        <v>8.4000000000000003E-4</v>
      </c>
      <c r="O16">
        <v>432</v>
      </c>
      <c r="P16">
        <v>206</v>
      </c>
      <c r="Q16">
        <v>227</v>
      </c>
      <c r="R16">
        <v>24</v>
      </c>
      <c r="S16">
        <v>208</v>
      </c>
      <c r="T16">
        <v>6</v>
      </c>
      <c r="U16">
        <v>235</v>
      </c>
      <c r="V16">
        <v>17</v>
      </c>
    </row>
    <row r="17" spans="1:22">
      <c r="A17" t="s">
        <v>27</v>
      </c>
      <c r="B17">
        <v>180</v>
      </c>
      <c r="C17">
        <v>390</v>
      </c>
      <c r="D17">
        <v>7.45</v>
      </c>
      <c r="E17">
        <v>0.46</v>
      </c>
      <c r="F17">
        <v>716</v>
      </c>
      <c r="G17">
        <v>4.9459999999999997E-2</v>
      </c>
      <c r="H17">
        <v>4.1399999999999996E-3</v>
      </c>
      <c r="I17">
        <v>0.23346</v>
      </c>
      <c r="J17">
        <v>1.882E-2</v>
      </c>
      <c r="K17">
        <v>3.4229999999999997E-2</v>
      </c>
      <c r="L17">
        <v>7.2000000000000005E-4</v>
      </c>
      <c r="M17">
        <v>1.129E-2</v>
      </c>
      <c r="N17">
        <v>5.0000000000000001E-4</v>
      </c>
      <c r="O17">
        <v>170</v>
      </c>
      <c r="P17">
        <v>142</v>
      </c>
      <c r="Q17">
        <v>213</v>
      </c>
      <c r="R17">
        <v>15</v>
      </c>
      <c r="S17">
        <v>217</v>
      </c>
      <c r="T17">
        <v>4</v>
      </c>
      <c r="U17">
        <v>227</v>
      </c>
      <c r="V17">
        <v>10</v>
      </c>
    </row>
    <row r="18" spans="1:22">
      <c r="A18" t="s">
        <v>28</v>
      </c>
      <c r="B18">
        <v>172</v>
      </c>
      <c r="C18">
        <v>370</v>
      </c>
      <c r="D18">
        <v>6.3</v>
      </c>
      <c r="E18">
        <v>0.47</v>
      </c>
      <c r="F18">
        <v>702</v>
      </c>
      <c r="G18">
        <v>5.2560000000000003E-2</v>
      </c>
      <c r="H18">
        <v>4.5599999999999998E-3</v>
      </c>
      <c r="I18">
        <v>0.23566999999999999</v>
      </c>
      <c r="J18">
        <v>1.968E-2</v>
      </c>
      <c r="K18">
        <v>3.2509999999999997E-2</v>
      </c>
      <c r="L18">
        <v>7.3999999999999999E-4</v>
      </c>
      <c r="M18">
        <v>1.108E-2</v>
      </c>
      <c r="N18">
        <v>5.8E-4</v>
      </c>
      <c r="O18">
        <v>310</v>
      </c>
      <c r="P18">
        <v>148</v>
      </c>
      <c r="Q18">
        <v>215</v>
      </c>
      <c r="R18">
        <v>16</v>
      </c>
      <c r="S18">
        <v>206</v>
      </c>
      <c r="T18">
        <v>5</v>
      </c>
      <c r="U18">
        <v>223</v>
      </c>
      <c r="V18">
        <v>12</v>
      </c>
    </row>
    <row r="19" spans="1:22">
      <c r="A19" t="s">
        <v>29</v>
      </c>
      <c r="B19">
        <v>133</v>
      </c>
      <c r="C19">
        <v>327</v>
      </c>
      <c r="D19">
        <v>5.2</v>
      </c>
      <c r="E19">
        <v>0.41</v>
      </c>
      <c r="F19">
        <v>687</v>
      </c>
      <c r="G19">
        <v>5.11E-2</v>
      </c>
      <c r="H19">
        <v>4.4200000000000003E-3</v>
      </c>
      <c r="I19">
        <v>0.22885</v>
      </c>
      <c r="J19">
        <v>1.9060000000000001E-2</v>
      </c>
      <c r="K19">
        <v>3.2480000000000002E-2</v>
      </c>
      <c r="L19">
        <v>7.2000000000000005E-4</v>
      </c>
      <c r="M19">
        <v>1.081E-2</v>
      </c>
      <c r="N19">
        <v>5.0000000000000001E-4</v>
      </c>
      <c r="O19">
        <v>245</v>
      </c>
      <c r="P19">
        <v>148</v>
      </c>
      <c r="Q19">
        <v>209</v>
      </c>
      <c r="R19">
        <v>16</v>
      </c>
      <c r="S19">
        <v>206</v>
      </c>
      <c r="T19">
        <v>4</v>
      </c>
      <c r="U19">
        <v>217</v>
      </c>
      <c r="V19">
        <v>10</v>
      </c>
    </row>
    <row r="20" spans="1:22">
      <c r="A20" t="s">
        <v>30</v>
      </c>
      <c r="B20">
        <v>179</v>
      </c>
      <c r="C20">
        <v>358</v>
      </c>
      <c r="D20">
        <v>6.48</v>
      </c>
      <c r="E20">
        <v>0.5</v>
      </c>
      <c r="F20">
        <v>704</v>
      </c>
      <c r="G20">
        <v>5.2690000000000001E-2</v>
      </c>
      <c r="H20">
        <v>4.3200000000000001E-3</v>
      </c>
      <c r="I20">
        <v>0.24657999999999999</v>
      </c>
      <c r="J20">
        <v>1.9460000000000002E-2</v>
      </c>
      <c r="K20">
        <v>3.3939999999999998E-2</v>
      </c>
      <c r="L20">
        <v>7.2000000000000005E-4</v>
      </c>
      <c r="M20">
        <v>1.222E-2</v>
      </c>
      <c r="N20">
        <v>5.4000000000000001E-4</v>
      </c>
      <c r="O20">
        <v>315</v>
      </c>
      <c r="P20">
        <v>141</v>
      </c>
      <c r="Q20">
        <v>224</v>
      </c>
      <c r="R20">
        <v>16</v>
      </c>
      <c r="S20">
        <v>215</v>
      </c>
      <c r="T20">
        <v>4</v>
      </c>
      <c r="U20">
        <v>245</v>
      </c>
      <c r="V20">
        <v>11</v>
      </c>
    </row>
    <row r="21" spans="1:22">
      <c r="A21" t="s">
        <v>31</v>
      </c>
      <c r="B21">
        <v>130</v>
      </c>
      <c r="C21">
        <v>300</v>
      </c>
      <c r="D21">
        <v>5.48</v>
      </c>
      <c r="E21">
        <v>0.43</v>
      </c>
      <c r="F21">
        <v>691</v>
      </c>
      <c r="G21">
        <v>5.28E-2</v>
      </c>
      <c r="H21">
        <v>4.96E-3</v>
      </c>
      <c r="I21">
        <v>0.25408999999999998</v>
      </c>
      <c r="J21">
        <v>2.3019999999999999E-2</v>
      </c>
      <c r="K21">
        <v>3.49E-2</v>
      </c>
      <c r="L21">
        <v>8.4000000000000003E-4</v>
      </c>
      <c r="M21">
        <v>1.108E-2</v>
      </c>
      <c r="N21">
        <v>5.9999999999999995E-4</v>
      </c>
      <c r="O21">
        <v>320</v>
      </c>
      <c r="P21">
        <v>161</v>
      </c>
      <c r="Q21">
        <v>230</v>
      </c>
      <c r="R21">
        <v>19</v>
      </c>
      <c r="S21">
        <v>221</v>
      </c>
      <c r="T21">
        <v>5</v>
      </c>
      <c r="U21">
        <v>223</v>
      </c>
      <c r="V21">
        <v>12</v>
      </c>
    </row>
    <row r="22" spans="1:22">
      <c r="A22" t="s">
        <v>32</v>
      </c>
      <c r="B22">
        <v>151</v>
      </c>
      <c r="C22">
        <v>319</v>
      </c>
      <c r="D22">
        <v>3.94</v>
      </c>
      <c r="E22">
        <v>0.47</v>
      </c>
      <c r="F22">
        <v>665</v>
      </c>
      <c r="G22">
        <v>5.1040000000000002E-2</v>
      </c>
      <c r="H22">
        <v>3.14E-3</v>
      </c>
      <c r="I22">
        <v>0.25663999999999998</v>
      </c>
      <c r="J22">
        <v>1.502E-2</v>
      </c>
      <c r="K22">
        <v>3.6459999999999999E-2</v>
      </c>
      <c r="L22">
        <v>6.4000000000000005E-4</v>
      </c>
      <c r="M22">
        <v>1.154E-2</v>
      </c>
      <c r="N22">
        <v>4.2000000000000002E-4</v>
      </c>
      <c r="O22">
        <v>243</v>
      </c>
      <c r="P22">
        <v>102</v>
      </c>
      <c r="Q22">
        <v>232</v>
      </c>
      <c r="R22">
        <v>12</v>
      </c>
      <c r="S22">
        <v>231</v>
      </c>
      <c r="T22">
        <v>4</v>
      </c>
      <c r="U22">
        <v>232</v>
      </c>
      <c r="V22">
        <v>8</v>
      </c>
    </row>
    <row r="23" spans="1:22">
      <c r="A23" t="s">
        <v>33</v>
      </c>
      <c r="B23">
        <v>142</v>
      </c>
      <c r="C23">
        <v>329</v>
      </c>
      <c r="D23">
        <v>6.92</v>
      </c>
      <c r="E23">
        <v>0.43</v>
      </c>
      <c r="F23">
        <v>710</v>
      </c>
      <c r="G23">
        <v>5.0680000000000003E-2</v>
      </c>
      <c r="H23">
        <v>3.6800000000000001E-3</v>
      </c>
      <c r="I23">
        <v>0.23089000000000001</v>
      </c>
      <c r="J23">
        <v>1.602E-2</v>
      </c>
      <c r="K23">
        <v>3.304E-2</v>
      </c>
      <c r="L23">
        <v>6.4000000000000005E-4</v>
      </c>
      <c r="M23">
        <v>1.001E-2</v>
      </c>
      <c r="N23">
        <v>3.8000000000000002E-4</v>
      </c>
      <c r="O23">
        <v>226</v>
      </c>
      <c r="P23">
        <v>123</v>
      </c>
      <c r="Q23">
        <v>211</v>
      </c>
      <c r="R23">
        <v>13</v>
      </c>
      <c r="S23">
        <v>210</v>
      </c>
      <c r="T23">
        <v>4</v>
      </c>
      <c r="U23">
        <v>201</v>
      </c>
      <c r="V23">
        <v>8</v>
      </c>
    </row>
    <row r="24" spans="1:22">
      <c r="A24" t="s">
        <v>34</v>
      </c>
      <c r="B24">
        <v>299</v>
      </c>
      <c r="C24">
        <v>516</v>
      </c>
      <c r="D24">
        <v>24.83</v>
      </c>
      <c r="E24">
        <v>0.57999999999999996</v>
      </c>
      <c r="F24">
        <v>828</v>
      </c>
      <c r="G24">
        <v>5.2260000000000001E-2</v>
      </c>
      <c r="H24">
        <v>5.8599999999999998E-3</v>
      </c>
      <c r="I24">
        <v>0.23138</v>
      </c>
      <c r="J24">
        <v>2.5139999999999999E-2</v>
      </c>
      <c r="K24">
        <v>3.211E-2</v>
      </c>
      <c r="L24">
        <v>8.9999999999999998E-4</v>
      </c>
      <c r="M24">
        <v>1.0200000000000001E-2</v>
      </c>
      <c r="N24">
        <v>6.4000000000000005E-4</v>
      </c>
      <c r="O24">
        <v>297</v>
      </c>
      <c r="P24">
        <v>193</v>
      </c>
      <c r="Q24">
        <v>211</v>
      </c>
      <c r="R24">
        <v>21</v>
      </c>
      <c r="S24">
        <v>204</v>
      </c>
      <c r="T24">
        <v>6</v>
      </c>
      <c r="U24">
        <v>205</v>
      </c>
      <c r="V24">
        <v>13</v>
      </c>
    </row>
    <row r="25" spans="1:22">
      <c r="A25" t="s">
        <v>35</v>
      </c>
      <c r="B25">
        <v>233</v>
      </c>
      <c r="C25">
        <v>450</v>
      </c>
      <c r="D25">
        <v>6.28</v>
      </c>
      <c r="E25">
        <v>0.52</v>
      </c>
      <c r="F25">
        <v>702</v>
      </c>
      <c r="G25">
        <v>5.2630000000000003E-2</v>
      </c>
      <c r="H25">
        <v>4.5199999999999997E-3</v>
      </c>
      <c r="I25">
        <v>0.24734</v>
      </c>
      <c r="J25">
        <v>2.0400000000000001E-2</v>
      </c>
      <c r="K25">
        <v>3.4079999999999999E-2</v>
      </c>
      <c r="L25">
        <v>7.6000000000000004E-4</v>
      </c>
      <c r="M25">
        <v>1.206E-2</v>
      </c>
      <c r="N25">
        <v>5.8E-4</v>
      </c>
      <c r="O25">
        <v>313</v>
      </c>
      <c r="P25">
        <v>147</v>
      </c>
      <c r="Q25">
        <v>224</v>
      </c>
      <c r="R25">
        <v>17</v>
      </c>
      <c r="S25">
        <v>216</v>
      </c>
      <c r="T25">
        <v>5</v>
      </c>
      <c r="U25">
        <v>242</v>
      </c>
      <c r="V25">
        <v>12</v>
      </c>
    </row>
    <row r="26" spans="1:22">
      <c r="A26" t="s">
        <v>36</v>
      </c>
      <c r="B26">
        <v>173</v>
      </c>
      <c r="C26">
        <v>387</v>
      </c>
      <c r="D26">
        <v>5.9</v>
      </c>
      <c r="E26">
        <v>0.45</v>
      </c>
      <c r="F26">
        <v>697</v>
      </c>
      <c r="G26">
        <v>5.0070000000000003E-2</v>
      </c>
      <c r="H26">
        <v>4.5799999999999999E-3</v>
      </c>
      <c r="I26">
        <v>0.23624999999999999</v>
      </c>
      <c r="J26">
        <v>2.0820000000000002E-2</v>
      </c>
      <c r="K26">
        <v>3.4209999999999997E-2</v>
      </c>
      <c r="L26">
        <v>8.0000000000000004E-4</v>
      </c>
      <c r="M26">
        <v>1.1220000000000001E-2</v>
      </c>
      <c r="N26">
        <v>5.8E-4</v>
      </c>
      <c r="O26">
        <v>198</v>
      </c>
      <c r="P26">
        <v>155</v>
      </c>
      <c r="Q26">
        <v>215</v>
      </c>
      <c r="R26">
        <v>17</v>
      </c>
      <c r="S26">
        <v>217</v>
      </c>
      <c r="T26">
        <v>5</v>
      </c>
      <c r="U26">
        <v>226</v>
      </c>
      <c r="V26">
        <v>12</v>
      </c>
    </row>
    <row r="27" spans="1:22">
      <c r="A27" t="s">
        <v>37</v>
      </c>
      <c r="B27">
        <v>162</v>
      </c>
      <c r="C27">
        <v>360</v>
      </c>
      <c r="D27">
        <v>5.56</v>
      </c>
      <c r="E27">
        <v>0.45</v>
      </c>
      <c r="F27">
        <v>692</v>
      </c>
      <c r="G27">
        <v>5.1979999999999998E-2</v>
      </c>
      <c r="H27">
        <v>4.3200000000000001E-3</v>
      </c>
      <c r="I27">
        <v>0.25269000000000003</v>
      </c>
      <c r="J27">
        <v>2.0219999999999998E-2</v>
      </c>
      <c r="K27">
        <v>3.5249999999999997E-2</v>
      </c>
      <c r="L27">
        <v>7.7999999999999999E-4</v>
      </c>
      <c r="M27">
        <v>1.116E-2</v>
      </c>
      <c r="N27">
        <v>5.4000000000000001E-4</v>
      </c>
      <c r="O27">
        <v>285</v>
      </c>
      <c r="P27">
        <v>141</v>
      </c>
      <c r="Q27">
        <v>229</v>
      </c>
      <c r="R27">
        <v>16</v>
      </c>
      <c r="S27">
        <v>223</v>
      </c>
      <c r="T27">
        <v>5</v>
      </c>
      <c r="U27">
        <v>224</v>
      </c>
      <c r="V27">
        <v>11</v>
      </c>
    </row>
    <row r="28" spans="1:22">
      <c r="A28" t="s">
        <v>38</v>
      </c>
      <c r="B28">
        <v>229</v>
      </c>
      <c r="C28">
        <v>498</v>
      </c>
      <c r="D28">
        <v>7.2</v>
      </c>
      <c r="E28">
        <v>0.46</v>
      </c>
      <c r="F28">
        <v>713</v>
      </c>
      <c r="G28">
        <v>4.9439999999999998E-2</v>
      </c>
      <c r="H28">
        <v>4.4600000000000004E-3</v>
      </c>
      <c r="I28">
        <v>0.2326</v>
      </c>
      <c r="J28">
        <v>2.0240000000000001E-2</v>
      </c>
      <c r="K28">
        <v>3.4110000000000001E-2</v>
      </c>
      <c r="L28">
        <v>7.7999999999999999E-4</v>
      </c>
      <c r="M28">
        <v>1.1039999999999999E-2</v>
      </c>
      <c r="N28">
        <v>5.5999999999999995E-4</v>
      </c>
      <c r="O28">
        <v>169</v>
      </c>
      <c r="P28">
        <v>153</v>
      </c>
      <c r="Q28">
        <v>212</v>
      </c>
      <c r="R28">
        <v>17</v>
      </c>
      <c r="S28">
        <v>216</v>
      </c>
      <c r="T28">
        <v>5</v>
      </c>
      <c r="U28">
        <v>222</v>
      </c>
      <c r="V28">
        <v>11</v>
      </c>
    </row>
    <row r="29" spans="1:22">
      <c r="A29" t="s">
        <v>39</v>
      </c>
      <c r="B29">
        <v>143</v>
      </c>
      <c r="C29">
        <v>334</v>
      </c>
      <c r="D29">
        <v>8.93</v>
      </c>
      <c r="E29">
        <v>0.43</v>
      </c>
      <c r="F29">
        <v>731</v>
      </c>
      <c r="G29">
        <v>5.1119999999999999E-2</v>
      </c>
      <c r="H29">
        <v>3.7399999999999998E-3</v>
      </c>
      <c r="I29">
        <v>0.24368000000000001</v>
      </c>
      <c r="J29">
        <v>1.7100000000000001E-2</v>
      </c>
      <c r="K29">
        <v>3.4569999999999997E-2</v>
      </c>
      <c r="L29">
        <v>6.8000000000000005E-4</v>
      </c>
      <c r="M29">
        <v>1.108E-2</v>
      </c>
      <c r="N29">
        <v>4.6000000000000001E-4</v>
      </c>
      <c r="O29">
        <v>246</v>
      </c>
      <c r="P29">
        <v>124</v>
      </c>
      <c r="Q29">
        <v>221</v>
      </c>
      <c r="R29">
        <v>14</v>
      </c>
      <c r="S29">
        <v>219</v>
      </c>
      <c r="T29">
        <v>4</v>
      </c>
      <c r="U29">
        <v>223</v>
      </c>
      <c r="V29">
        <v>9</v>
      </c>
    </row>
    <row r="30" spans="1:22">
      <c r="A30" t="s">
        <v>40</v>
      </c>
      <c r="B30">
        <v>208</v>
      </c>
      <c r="C30">
        <v>449</v>
      </c>
      <c r="D30">
        <v>9.8000000000000007</v>
      </c>
      <c r="E30">
        <v>0.46</v>
      </c>
      <c r="F30">
        <v>739</v>
      </c>
      <c r="G30">
        <v>5.2240000000000002E-2</v>
      </c>
      <c r="H30">
        <v>5.5399999999999998E-3</v>
      </c>
      <c r="I30">
        <v>0.24562</v>
      </c>
      <c r="J30">
        <v>2.5219999999999999E-2</v>
      </c>
      <c r="K30">
        <v>3.4090000000000002E-2</v>
      </c>
      <c r="L30">
        <v>8.9999999999999998E-4</v>
      </c>
      <c r="M30">
        <v>1.042E-2</v>
      </c>
      <c r="N30">
        <v>6.6E-4</v>
      </c>
      <c r="O30">
        <v>296</v>
      </c>
      <c r="P30">
        <v>184</v>
      </c>
      <c r="Q30">
        <v>223</v>
      </c>
      <c r="R30">
        <v>21</v>
      </c>
      <c r="S30">
        <v>216</v>
      </c>
      <c r="T30">
        <v>6</v>
      </c>
      <c r="U30">
        <v>210</v>
      </c>
      <c r="V30">
        <v>13</v>
      </c>
    </row>
    <row r="31" spans="1:22">
      <c r="A31" t="s">
        <v>41</v>
      </c>
      <c r="B31">
        <v>125</v>
      </c>
      <c r="C31">
        <v>284</v>
      </c>
      <c r="D31">
        <v>6.61</v>
      </c>
      <c r="E31">
        <v>0.44</v>
      </c>
      <c r="F31">
        <v>706</v>
      </c>
      <c r="G31">
        <v>5.4399999999999997E-2</v>
      </c>
      <c r="H31">
        <v>7.5500000000000003E-3</v>
      </c>
      <c r="I31">
        <v>0.25711000000000001</v>
      </c>
      <c r="J31">
        <v>3.492E-2</v>
      </c>
      <c r="K31">
        <v>3.4279999999999998E-2</v>
      </c>
      <c r="L31">
        <v>9.7000000000000005E-4</v>
      </c>
      <c r="M31">
        <v>1.0710000000000001E-2</v>
      </c>
      <c r="N31">
        <v>3.2000000000000003E-4</v>
      </c>
      <c r="O31">
        <v>388</v>
      </c>
      <c r="P31">
        <v>314</v>
      </c>
      <c r="Q31">
        <v>232</v>
      </c>
      <c r="R31">
        <v>28</v>
      </c>
      <c r="S31">
        <v>217</v>
      </c>
      <c r="T31">
        <v>6</v>
      </c>
      <c r="U31">
        <v>215</v>
      </c>
      <c r="V31">
        <v>6</v>
      </c>
    </row>
    <row r="32" spans="1:22">
      <c r="A32" t="s">
        <v>42</v>
      </c>
      <c r="B32">
        <v>97</v>
      </c>
      <c r="C32">
        <v>235</v>
      </c>
      <c r="D32">
        <v>5.95</v>
      </c>
      <c r="E32">
        <v>0.41</v>
      </c>
      <c r="F32">
        <v>697</v>
      </c>
      <c r="G32">
        <v>4.9349999999999998E-2</v>
      </c>
      <c r="H32">
        <v>4.3600000000000002E-3</v>
      </c>
      <c r="I32">
        <v>0.23341999999999999</v>
      </c>
      <c r="J32">
        <v>1.992E-2</v>
      </c>
      <c r="K32">
        <v>3.4290000000000001E-2</v>
      </c>
      <c r="L32">
        <v>7.7999999999999999E-4</v>
      </c>
      <c r="M32">
        <v>1.055E-2</v>
      </c>
      <c r="N32">
        <v>5.4000000000000001E-4</v>
      </c>
      <c r="O32">
        <v>164</v>
      </c>
      <c r="P32">
        <v>149</v>
      </c>
      <c r="Q32">
        <v>213</v>
      </c>
      <c r="R32">
        <v>16</v>
      </c>
      <c r="S32">
        <v>217</v>
      </c>
      <c r="T32">
        <v>5</v>
      </c>
      <c r="U32">
        <v>212</v>
      </c>
      <c r="V32">
        <v>11</v>
      </c>
    </row>
    <row r="33" spans="1:22">
      <c r="A33" t="s">
        <v>43</v>
      </c>
      <c r="B33">
        <v>170</v>
      </c>
      <c r="C33">
        <v>368</v>
      </c>
      <c r="D33">
        <v>5.58</v>
      </c>
      <c r="E33">
        <v>0.46</v>
      </c>
      <c r="F33">
        <v>692</v>
      </c>
      <c r="G33">
        <v>4.9849999999999998E-2</v>
      </c>
      <c r="H33">
        <v>6.3099999999999996E-3</v>
      </c>
      <c r="I33">
        <v>0.24274999999999999</v>
      </c>
      <c r="J33">
        <v>3.0020000000000002E-2</v>
      </c>
      <c r="K33">
        <v>3.5319999999999997E-2</v>
      </c>
      <c r="L33">
        <v>9.3999999999999997E-4</v>
      </c>
      <c r="M33">
        <v>1.115E-2</v>
      </c>
      <c r="N33">
        <v>5.1000000000000004E-4</v>
      </c>
      <c r="O33">
        <v>188</v>
      </c>
      <c r="P33">
        <v>269</v>
      </c>
      <c r="Q33">
        <v>221</v>
      </c>
      <c r="R33">
        <v>25</v>
      </c>
      <c r="S33">
        <v>224</v>
      </c>
      <c r="T33">
        <v>6</v>
      </c>
      <c r="U33">
        <v>224</v>
      </c>
      <c r="V33">
        <v>10</v>
      </c>
    </row>
    <row r="34" spans="1:22">
      <c r="A34" t="s">
        <v>44</v>
      </c>
    </row>
    <row r="35" spans="1:22">
      <c r="A35" t="s">
        <v>45</v>
      </c>
      <c r="B35">
        <v>192</v>
      </c>
      <c r="C35">
        <v>922</v>
      </c>
      <c r="D35">
        <v>6.93</v>
      </c>
      <c r="E35">
        <v>0.21</v>
      </c>
      <c r="F35">
        <v>710</v>
      </c>
      <c r="G35">
        <v>4.8329999999999998E-2</v>
      </c>
      <c r="H35">
        <v>4.1099999999999999E-3</v>
      </c>
      <c r="I35">
        <v>0.2359</v>
      </c>
      <c r="J35">
        <v>1.908E-2</v>
      </c>
      <c r="K35">
        <v>3.5249999999999997E-2</v>
      </c>
      <c r="L35">
        <v>8.9999999999999998E-4</v>
      </c>
      <c r="M35">
        <v>1.155E-2</v>
      </c>
      <c r="N35">
        <v>6.6E-4</v>
      </c>
      <c r="O35">
        <v>115</v>
      </c>
      <c r="P35">
        <v>133</v>
      </c>
      <c r="Q35">
        <v>215</v>
      </c>
      <c r="R35">
        <v>16</v>
      </c>
      <c r="S35">
        <v>223</v>
      </c>
      <c r="T35">
        <v>6</v>
      </c>
      <c r="U35">
        <v>232</v>
      </c>
      <c r="V35">
        <v>13</v>
      </c>
    </row>
    <row r="36" spans="1:22">
      <c r="A36" t="s">
        <v>46</v>
      </c>
      <c r="B36">
        <v>496</v>
      </c>
      <c r="C36">
        <v>955</v>
      </c>
      <c r="D36">
        <v>5.51</v>
      </c>
      <c r="E36">
        <v>0.52</v>
      </c>
      <c r="F36">
        <v>691</v>
      </c>
      <c r="G36">
        <v>4.7E-2</v>
      </c>
      <c r="H36">
        <v>2.6099999999999999E-3</v>
      </c>
      <c r="I36">
        <v>0.22803999999999999</v>
      </c>
      <c r="J36">
        <v>1.146E-2</v>
      </c>
      <c r="K36">
        <v>3.5069999999999997E-2</v>
      </c>
      <c r="L36">
        <v>7.2000000000000005E-4</v>
      </c>
      <c r="M36">
        <v>1.3169999999999999E-2</v>
      </c>
      <c r="N36">
        <v>6.3000000000000003E-4</v>
      </c>
      <c r="O36">
        <v>49</v>
      </c>
      <c r="P36">
        <v>72</v>
      </c>
      <c r="Q36">
        <v>209</v>
      </c>
      <c r="R36">
        <v>9</v>
      </c>
      <c r="S36">
        <v>222</v>
      </c>
      <c r="T36">
        <v>4</v>
      </c>
      <c r="U36">
        <v>264</v>
      </c>
      <c r="V36">
        <v>13</v>
      </c>
    </row>
    <row r="37" spans="1:22">
      <c r="A37" t="s">
        <v>47</v>
      </c>
      <c r="B37">
        <v>271</v>
      </c>
      <c r="C37">
        <v>632</v>
      </c>
      <c r="D37">
        <v>5.36</v>
      </c>
      <c r="E37">
        <v>0.43</v>
      </c>
      <c r="F37">
        <v>689</v>
      </c>
      <c r="G37">
        <v>5.3420000000000002E-2</v>
      </c>
      <c r="H37">
        <v>5.8500000000000002E-3</v>
      </c>
      <c r="I37">
        <v>0.25878000000000001</v>
      </c>
      <c r="J37">
        <v>2.7179999999999999E-2</v>
      </c>
      <c r="K37">
        <v>3.5090000000000003E-2</v>
      </c>
      <c r="L37">
        <v>1.08E-3</v>
      </c>
      <c r="M37">
        <v>1.222E-2</v>
      </c>
      <c r="N37">
        <v>8.4000000000000003E-4</v>
      </c>
      <c r="O37">
        <v>347</v>
      </c>
      <c r="P37">
        <v>180</v>
      </c>
      <c r="Q37">
        <v>234</v>
      </c>
      <c r="R37">
        <v>22</v>
      </c>
      <c r="S37">
        <v>222</v>
      </c>
      <c r="T37">
        <v>7</v>
      </c>
      <c r="U37">
        <v>245</v>
      </c>
      <c r="V37">
        <v>17</v>
      </c>
    </row>
    <row r="38" spans="1:22">
      <c r="A38" t="s">
        <v>48</v>
      </c>
      <c r="B38">
        <v>1960</v>
      </c>
      <c r="C38">
        <v>2084</v>
      </c>
      <c r="D38">
        <v>6.2</v>
      </c>
      <c r="E38">
        <v>0.94</v>
      </c>
      <c r="F38">
        <v>701</v>
      </c>
      <c r="G38">
        <v>5.169E-2</v>
      </c>
      <c r="H38">
        <v>5.3800000000000002E-3</v>
      </c>
      <c r="I38">
        <v>0.23805000000000001</v>
      </c>
      <c r="J38">
        <v>2.401E-2</v>
      </c>
      <c r="K38">
        <v>3.3399999999999999E-2</v>
      </c>
      <c r="L38">
        <v>8.4000000000000003E-4</v>
      </c>
      <c r="M38">
        <v>1.0500000000000001E-2</v>
      </c>
      <c r="N38">
        <v>2.3000000000000001E-4</v>
      </c>
      <c r="O38">
        <v>272</v>
      </c>
      <c r="P38">
        <v>238</v>
      </c>
      <c r="Q38">
        <v>217</v>
      </c>
      <c r="R38">
        <v>20</v>
      </c>
      <c r="S38">
        <v>212</v>
      </c>
      <c r="T38">
        <v>5</v>
      </c>
      <c r="U38">
        <v>211</v>
      </c>
      <c r="V38">
        <v>5</v>
      </c>
    </row>
    <row r="39" spans="1:22">
      <c r="A39" t="s">
        <v>49</v>
      </c>
      <c r="B39">
        <v>173</v>
      </c>
      <c r="C39">
        <v>588</v>
      </c>
      <c r="D39">
        <v>4.74</v>
      </c>
      <c r="E39">
        <v>0.28999999999999998</v>
      </c>
      <c r="F39">
        <v>679</v>
      </c>
      <c r="G39">
        <v>5.2109999999999997E-2</v>
      </c>
      <c r="H39">
        <v>2.4599999999999999E-3</v>
      </c>
      <c r="I39">
        <v>0.23602999999999999</v>
      </c>
      <c r="J39">
        <v>9.75E-3</v>
      </c>
      <c r="K39">
        <v>3.2840000000000001E-2</v>
      </c>
      <c r="L39">
        <v>6.6E-4</v>
      </c>
      <c r="M39">
        <v>1.004E-2</v>
      </c>
      <c r="N39">
        <v>2.4000000000000001E-4</v>
      </c>
      <c r="O39">
        <v>290</v>
      </c>
      <c r="P39">
        <v>58</v>
      </c>
      <c r="Q39">
        <v>215</v>
      </c>
      <c r="R39">
        <v>8</v>
      </c>
      <c r="S39">
        <v>208</v>
      </c>
      <c r="T39">
        <v>4</v>
      </c>
      <c r="U39">
        <v>202</v>
      </c>
      <c r="V39">
        <v>5</v>
      </c>
    </row>
    <row r="40" spans="1:22">
      <c r="A40" t="s">
        <v>50</v>
      </c>
      <c r="B40">
        <v>311</v>
      </c>
      <c r="C40">
        <v>604</v>
      </c>
      <c r="D40">
        <v>4.58</v>
      </c>
      <c r="E40">
        <v>0.51</v>
      </c>
      <c r="F40">
        <v>677</v>
      </c>
      <c r="G40">
        <v>4.9549999999999997E-2</v>
      </c>
      <c r="H40">
        <v>3.81E-3</v>
      </c>
      <c r="I40">
        <v>0.24012</v>
      </c>
      <c r="J40">
        <v>1.7340000000000001E-2</v>
      </c>
      <c r="K40">
        <v>3.5220000000000001E-2</v>
      </c>
      <c r="L40">
        <v>8.4000000000000003E-4</v>
      </c>
      <c r="M40">
        <v>1.056E-2</v>
      </c>
      <c r="N40">
        <v>5.1000000000000004E-4</v>
      </c>
      <c r="O40">
        <v>174</v>
      </c>
      <c r="P40">
        <v>120</v>
      </c>
      <c r="Q40">
        <v>219</v>
      </c>
      <c r="R40">
        <v>14</v>
      </c>
      <c r="S40">
        <v>223</v>
      </c>
      <c r="T40">
        <v>5</v>
      </c>
      <c r="U40">
        <v>212</v>
      </c>
      <c r="V40">
        <v>10</v>
      </c>
    </row>
    <row r="41" spans="1:22">
      <c r="A41" t="s">
        <v>51</v>
      </c>
      <c r="B41">
        <v>119</v>
      </c>
      <c r="C41">
        <v>280</v>
      </c>
      <c r="D41">
        <v>8.69</v>
      </c>
      <c r="E41">
        <v>0.42</v>
      </c>
      <c r="F41">
        <v>729</v>
      </c>
      <c r="G41">
        <v>4.8309999999999999E-2</v>
      </c>
      <c r="H41">
        <v>5.9899999999999997E-3</v>
      </c>
      <c r="I41">
        <v>0.21809000000000001</v>
      </c>
      <c r="J41">
        <v>2.6370000000000001E-2</v>
      </c>
      <c r="K41">
        <v>3.2739999999999998E-2</v>
      </c>
      <c r="L41">
        <v>9.1E-4</v>
      </c>
      <c r="M41">
        <v>1.038E-2</v>
      </c>
      <c r="N41">
        <v>5.9999999999999995E-4</v>
      </c>
      <c r="O41">
        <v>114</v>
      </c>
      <c r="P41">
        <v>255</v>
      </c>
      <c r="Q41">
        <v>200</v>
      </c>
      <c r="R41">
        <v>22</v>
      </c>
      <c r="S41">
        <v>208</v>
      </c>
      <c r="T41">
        <v>6</v>
      </c>
      <c r="U41">
        <v>209</v>
      </c>
      <c r="V41">
        <v>12</v>
      </c>
    </row>
    <row r="42" spans="1:22">
      <c r="A42" t="s">
        <v>52</v>
      </c>
      <c r="B42">
        <v>161</v>
      </c>
      <c r="C42">
        <v>461</v>
      </c>
      <c r="D42">
        <v>6.96</v>
      </c>
      <c r="E42">
        <v>0.35</v>
      </c>
      <c r="F42">
        <v>710</v>
      </c>
      <c r="G42">
        <v>4.8890000000000003E-2</v>
      </c>
      <c r="H42">
        <v>2.7299999999999998E-3</v>
      </c>
      <c r="I42">
        <v>0.23050000000000001</v>
      </c>
      <c r="J42">
        <v>1.1610000000000001E-2</v>
      </c>
      <c r="K42">
        <v>3.4320000000000003E-2</v>
      </c>
      <c r="L42">
        <v>7.2000000000000005E-4</v>
      </c>
      <c r="M42">
        <v>1.014E-2</v>
      </c>
      <c r="N42">
        <v>3.3E-4</v>
      </c>
      <c r="O42">
        <v>143</v>
      </c>
      <c r="P42">
        <v>78</v>
      </c>
      <c r="Q42">
        <v>211</v>
      </c>
      <c r="R42">
        <v>10</v>
      </c>
      <c r="S42">
        <v>218</v>
      </c>
      <c r="T42">
        <v>4</v>
      </c>
      <c r="U42">
        <v>204</v>
      </c>
      <c r="V42">
        <v>7</v>
      </c>
    </row>
    <row r="43" spans="1:22">
      <c r="A43" t="s">
        <v>53</v>
      </c>
      <c r="B43">
        <v>511</v>
      </c>
      <c r="C43">
        <v>1000</v>
      </c>
      <c r="D43">
        <v>4.51</v>
      </c>
      <c r="E43">
        <v>0.51</v>
      </c>
      <c r="F43">
        <v>676</v>
      </c>
      <c r="G43">
        <v>5.3469999999999997E-2</v>
      </c>
      <c r="H43">
        <v>4.4000000000000003E-3</v>
      </c>
      <c r="I43">
        <v>0.2384</v>
      </c>
      <c r="J43">
        <v>1.89E-2</v>
      </c>
      <c r="K43">
        <v>3.2340000000000001E-2</v>
      </c>
      <c r="L43">
        <v>7.1000000000000002E-4</v>
      </c>
      <c r="M43">
        <v>1.0120000000000001E-2</v>
      </c>
      <c r="N43">
        <v>1.7000000000000001E-4</v>
      </c>
      <c r="O43">
        <v>349</v>
      </c>
      <c r="P43">
        <v>189</v>
      </c>
      <c r="Q43">
        <v>217</v>
      </c>
      <c r="R43">
        <v>15</v>
      </c>
      <c r="S43">
        <v>205</v>
      </c>
      <c r="T43">
        <v>4</v>
      </c>
      <c r="U43">
        <v>204</v>
      </c>
      <c r="V43">
        <v>3</v>
      </c>
    </row>
    <row r="44" spans="1:22">
      <c r="A44" t="s">
        <v>54</v>
      </c>
      <c r="B44">
        <v>609</v>
      </c>
      <c r="C44">
        <v>972</v>
      </c>
      <c r="D44">
        <v>4.5199999999999996</v>
      </c>
      <c r="E44">
        <v>0.63</v>
      </c>
      <c r="F44">
        <v>676</v>
      </c>
      <c r="G44">
        <v>5.2940000000000001E-2</v>
      </c>
      <c r="H44">
        <v>5.4299999999999999E-3</v>
      </c>
      <c r="I44">
        <v>0.23973</v>
      </c>
      <c r="J44">
        <v>2.3400000000000001E-2</v>
      </c>
      <c r="K44">
        <v>3.3029999999999997E-2</v>
      </c>
      <c r="L44">
        <v>9.6000000000000002E-4</v>
      </c>
      <c r="M44">
        <v>1.0279999999999999E-2</v>
      </c>
      <c r="N44">
        <v>5.9999999999999995E-4</v>
      </c>
      <c r="O44">
        <v>326</v>
      </c>
      <c r="P44">
        <v>167</v>
      </c>
      <c r="Q44">
        <v>218</v>
      </c>
      <c r="R44">
        <v>19</v>
      </c>
      <c r="S44">
        <v>209</v>
      </c>
      <c r="T44">
        <v>6</v>
      </c>
      <c r="U44">
        <v>207</v>
      </c>
      <c r="V44">
        <v>12</v>
      </c>
    </row>
    <row r="45" spans="1:22">
      <c r="A45" t="s">
        <v>55</v>
      </c>
      <c r="B45">
        <v>829</v>
      </c>
      <c r="C45">
        <v>1140</v>
      </c>
      <c r="D45">
        <v>6.12</v>
      </c>
      <c r="E45">
        <v>0.73</v>
      </c>
      <c r="F45">
        <v>700</v>
      </c>
      <c r="G45">
        <v>5.0900000000000001E-2</v>
      </c>
      <c r="H45">
        <v>2.9099999999999998E-3</v>
      </c>
      <c r="I45">
        <v>0.23702999999999999</v>
      </c>
      <c r="J45">
        <v>1.221E-2</v>
      </c>
      <c r="K45">
        <v>3.3980000000000003E-2</v>
      </c>
      <c r="L45">
        <v>7.2000000000000005E-4</v>
      </c>
      <c r="M45">
        <v>9.8399999999999998E-3</v>
      </c>
      <c r="N45">
        <v>3.3E-4</v>
      </c>
      <c r="O45">
        <v>236</v>
      </c>
      <c r="P45">
        <v>80</v>
      </c>
      <c r="Q45">
        <v>216</v>
      </c>
      <c r="R45">
        <v>10</v>
      </c>
      <c r="S45">
        <v>215</v>
      </c>
      <c r="T45">
        <v>4</v>
      </c>
      <c r="U45">
        <v>198</v>
      </c>
      <c r="V45">
        <v>7</v>
      </c>
    </row>
    <row r="46" spans="1:22">
      <c r="A46" t="s">
        <v>56</v>
      </c>
      <c r="B46">
        <v>132</v>
      </c>
      <c r="C46">
        <v>350</v>
      </c>
      <c r="D46">
        <v>8.31</v>
      </c>
      <c r="E46">
        <v>0.38</v>
      </c>
      <c r="F46">
        <v>725</v>
      </c>
      <c r="G46">
        <v>5.0889999999999998E-2</v>
      </c>
      <c r="H46">
        <v>2.6099999999999999E-3</v>
      </c>
      <c r="I46">
        <v>0.23941000000000001</v>
      </c>
      <c r="J46">
        <v>1.0829999999999999E-2</v>
      </c>
      <c r="K46">
        <v>3.4349999999999999E-2</v>
      </c>
      <c r="L46">
        <v>6.8999999999999997E-4</v>
      </c>
      <c r="M46">
        <v>1.1509999999999999E-2</v>
      </c>
      <c r="N46">
        <v>2.9999999999999997E-4</v>
      </c>
      <c r="O46">
        <v>236</v>
      </c>
      <c r="P46">
        <v>67</v>
      </c>
      <c r="Q46">
        <v>218</v>
      </c>
      <c r="R46">
        <v>9</v>
      </c>
      <c r="S46">
        <v>218</v>
      </c>
      <c r="T46">
        <v>4</v>
      </c>
      <c r="U46">
        <v>231</v>
      </c>
      <c r="V46">
        <v>6</v>
      </c>
    </row>
    <row r="47" spans="1:22">
      <c r="A47" t="s">
        <v>57</v>
      </c>
      <c r="B47">
        <v>130</v>
      </c>
      <c r="C47">
        <v>548</v>
      </c>
      <c r="D47">
        <v>5.1100000000000003</v>
      </c>
      <c r="E47">
        <v>0.24</v>
      </c>
      <c r="F47">
        <v>685</v>
      </c>
      <c r="G47">
        <v>5.3749999999999999E-2</v>
      </c>
      <c r="H47">
        <v>6.0600000000000003E-3</v>
      </c>
      <c r="I47">
        <v>0.22716</v>
      </c>
      <c r="J47">
        <v>2.4539999999999999E-2</v>
      </c>
      <c r="K47">
        <v>3.0960000000000001E-2</v>
      </c>
      <c r="L47">
        <v>9.3000000000000005E-4</v>
      </c>
      <c r="M47">
        <v>1.076E-2</v>
      </c>
      <c r="N47">
        <v>8.4000000000000003E-4</v>
      </c>
      <c r="O47">
        <v>361</v>
      </c>
      <c r="P47">
        <v>188</v>
      </c>
      <c r="Q47">
        <v>208</v>
      </c>
      <c r="R47">
        <v>20</v>
      </c>
      <c r="S47">
        <v>197</v>
      </c>
      <c r="T47">
        <v>6</v>
      </c>
      <c r="U47">
        <v>216</v>
      </c>
      <c r="V47">
        <v>17</v>
      </c>
    </row>
    <row r="48" spans="1:22">
      <c r="A48" t="s">
        <v>58</v>
      </c>
      <c r="B48">
        <v>566</v>
      </c>
      <c r="C48">
        <v>1490</v>
      </c>
      <c r="D48">
        <v>7.01</v>
      </c>
      <c r="E48">
        <v>0.38</v>
      </c>
      <c r="F48">
        <v>711</v>
      </c>
      <c r="G48">
        <v>5.194E-2</v>
      </c>
      <c r="H48">
        <v>3.63E-3</v>
      </c>
      <c r="I48">
        <v>0.25114999999999998</v>
      </c>
      <c r="J48">
        <v>1.6289999999999999E-2</v>
      </c>
      <c r="K48">
        <v>3.5540000000000002E-2</v>
      </c>
      <c r="L48">
        <v>8.0999999999999996E-4</v>
      </c>
      <c r="M48">
        <v>1.0970000000000001E-2</v>
      </c>
      <c r="N48">
        <v>6.3000000000000003E-4</v>
      </c>
      <c r="O48">
        <v>283</v>
      </c>
      <c r="P48">
        <v>107</v>
      </c>
      <c r="Q48">
        <v>228</v>
      </c>
      <c r="R48">
        <v>13</v>
      </c>
      <c r="S48">
        <v>225</v>
      </c>
      <c r="T48">
        <v>5</v>
      </c>
      <c r="U48">
        <v>221</v>
      </c>
      <c r="V48">
        <v>13</v>
      </c>
    </row>
    <row r="49" spans="1:22">
      <c r="A49" t="s">
        <v>59</v>
      </c>
      <c r="B49">
        <v>227</v>
      </c>
      <c r="C49">
        <v>387</v>
      </c>
      <c r="D49">
        <v>7.64</v>
      </c>
      <c r="E49">
        <v>0.57999999999999996</v>
      </c>
      <c r="F49">
        <v>718</v>
      </c>
      <c r="G49">
        <v>5.1330000000000001E-2</v>
      </c>
      <c r="H49">
        <v>3.8899999999999998E-3</v>
      </c>
      <c r="I49">
        <v>0.2167</v>
      </c>
      <c r="J49">
        <v>1.5679999999999999E-2</v>
      </c>
      <c r="K49">
        <v>3.0620000000000001E-2</v>
      </c>
      <c r="L49">
        <v>6.8999999999999997E-4</v>
      </c>
      <c r="M49">
        <v>9.6299999999999997E-3</v>
      </c>
      <c r="N49">
        <v>1.8000000000000001E-4</v>
      </c>
      <c r="O49">
        <v>256</v>
      </c>
      <c r="P49">
        <v>174</v>
      </c>
      <c r="Q49">
        <v>199</v>
      </c>
      <c r="R49">
        <v>13</v>
      </c>
      <c r="S49">
        <v>194</v>
      </c>
      <c r="T49">
        <v>4</v>
      </c>
      <c r="U49">
        <v>194</v>
      </c>
      <c r="V49">
        <v>4</v>
      </c>
    </row>
    <row r="50" spans="1:22">
      <c r="A50" t="s">
        <v>60</v>
      </c>
      <c r="B50">
        <v>1272</v>
      </c>
      <c r="C50">
        <v>1653</v>
      </c>
      <c r="D50">
        <v>6.69</v>
      </c>
      <c r="E50">
        <v>0.77</v>
      </c>
      <c r="F50">
        <v>707</v>
      </c>
      <c r="G50">
        <v>5.1159999999999997E-2</v>
      </c>
      <c r="H50">
        <v>2.49E-3</v>
      </c>
      <c r="I50">
        <v>0.24554999999999999</v>
      </c>
      <c r="J50">
        <v>1.0290000000000001E-2</v>
      </c>
      <c r="K50">
        <v>3.5430000000000003E-2</v>
      </c>
      <c r="L50">
        <v>6.8999999999999997E-4</v>
      </c>
      <c r="M50">
        <v>1.073E-2</v>
      </c>
      <c r="N50">
        <v>2.7E-4</v>
      </c>
      <c r="O50">
        <v>248</v>
      </c>
      <c r="P50">
        <v>61</v>
      </c>
      <c r="Q50">
        <v>223</v>
      </c>
      <c r="R50">
        <v>8</v>
      </c>
      <c r="S50">
        <v>224</v>
      </c>
      <c r="T50">
        <v>4</v>
      </c>
      <c r="U50">
        <v>216</v>
      </c>
      <c r="V50">
        <v>5</v>
      </c>
    </row>
    <row r="51" spans="1:22">
      <c r="A51" t="s">
        <v>61</v>
      </c>
      <c r="B51">
        <v>396</v>
      </c>
      <c r="C51">
        <v>891</v>
      </c>
      <c r="D51">
        <v>4.96</v>
      </c>
      <c r="E51">
        <v>0.44</v>
      </c>
      <c r="F51">
        <v>683</v>
      </c>
      <c r="G51">
        <v>5.6050000000000003E-2</v>
      </c>
      <c r="H51">
        <v>3.96E-3</v>
      </c>
      <c r="I51">
        <v>0.23543</v>
      </c>
      <c r="J51">
        <v>1.533E-2</v>
      </c>
      <c r="K51">
        <v>3.1099999999999999E-2</v>
      </c>
      <c r="L51">
        <v>7.2000000000000005E-4</v>
      </c>
      <c r="M51">
        <v>8.4499999999999992E-3</v>
      </c>
      <c r="N51">
        <v>3.6000000000000002E-4</v>
      </c>
      <c r="O51">
        <v>454</v>
      </c>
      <c r="P51">
        <v>103</v>
      </c>
      <c r="Q51">
        <v>215</v>
      </c>
      <c r="R51">
        <v>13</v>
      </c>
      <c r="S51">
        <v>197</v>
      </c>
      <c r="T51">
        <v>5</v>
      </c>
      <c r="U51">
        <v>170</v>
      </c>
      <c r="V51">
        <v>7</v>
      </c>
    </row>
    <row r="52" spans="1:22">
      <c r="A52" s="1"/>
      <c r="B52" s="1"/>
    </row>
    <row r="53" spans="1:22" ht="13.9" thickBot="1">
      <c r="A53" s="97" t="s">
        <v>62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</row>
    <row r="54" spans="1:22" ht="14.25" thickBot="1">
      <c r="A54" s="98" t="s">
        <v>63</v>
      </c>
      <c r="B54" s="4" t="s">
        <v>64</v>
      </c>
      <c r="C54" s="4" t="s">
        <v>65</v>
      </c>
      <c r="D54" s="100" t="s">
        <v>7</v>
      </c>
      <c r="E54" s="102" t="s">
        <v>2</v>
      </c>
      <c r="F54" s="102"/>
      <c r="G54" s="102"/>
      <c r="H54" s="102"/>
      <c r="I54" s="102"/>
      <c r="J54" s="102"/>
      <c r="K54" s="2"/>
      <c r="L54" s="102" t="s">
        <v>66</v>
      </c>
      <c r="M54" s="102"/>
      <c r="N54" s="102"/>
      <c r="O54" s="102"/>
      <c r="P54" s="102"/>
      <c r="Q54" s="102"/>
    </row>
    <row r="55" spans="1:22" ht="14.25" thickBot="1">
      <c r="A55" s="99"/>
      <c r="B55" s="3" t="s">
        <v>67</v>
      </c>
      <c r="C55" s="3" t="s">
        <v>67</v>
      </c>
      <c r="D55" s="101"/>
      <c r="E55" s="4" t="s">
        <v>68</v>
      </c>
      <c r="F55" s="3" t="s">
        <v>69</v>
      </c>
      <c r="G55" s="4" t="s">
        <v>70</v>
      </c>
      <c r="H55" s="3" t="s">
        <v>69</v>
      </c>
      <c r="I55" s="4" t="s">
        <v>71</v>
      </c>
      <c r="J55" s="3" t="s">
        <v>69</v>
      </c>
      <c r="K55" s="2"/>
      <c r="L55" s="4" t="s">
        <v>68</v>
      </c>
      <c r="M55" s="3" t="s">
        <v>69</v>
      </c>
      <c r="N55" s="4" t="s">
        <v>70</v>
      </c>
      <c r="O55" s="3" t="s">
        <v>69</v>
      </c>
      <c r="P55" s="4" t="s">
        <v>71</v>
      </c>
      <c r="Q55" s="3" t="s">
        <v>69</v>
      </c>
    </row>
    <row r="56" spans="1:22">
      <c r="A56" s="1" t="s">
        <v>72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22">
      <c r="A57" s="1" t="s">
        <v>73</v>
      </c>
      <c r="B57" s="1">
        <v>171</v>
      </c>
      <c r="C57" s="1">
        <v>4680</v>
      </c>
      <c r="D57" s="1">
        <v>0.04</v>
      </c>
      <c r="E57" s="1">
        <v>5.4800000000000001E-2</v>
      </c>
      <c r="F57" s="1">
        <v>1.4E-3</v>
      </c>
      <c r="G57" s="1">
        <v>0.59499999999999997</v>
      </c>
      <c r="H57" s="1">
        <v>1.6E-2</v>
      </c>
      <c r="I57" s="1">
        <v>7.8799999999999995E-2</v>
      </c>
      <c r="J57" s="1">
        <v>1.8E-3</v>
      </c>
      <c r="K57" s="1"/>
      <c r="L57" s="1">
        <v>405</v>
      </c>
      <c r="M57" s="1">
        <v>57</v>
      </c>
      <c r="N57" s="1">
        <v>474</v>
      </c>
      <c r="O57" s="1">
        <v>10</v>
      </c>
      <c r="P57" s="1">
        <v>489</v>
      </c>
      <c r="Q57" s="1">
        <v>11</v>
      </c>
    </row>
    <row r="58" spans="1:22">
      <c r="A58" s="1" t="s">
        <v>74</v>
      </c>
      <c r="B58" s="1">
        <v>205</v>
      </c>
      <c r="C58" s="1">
        <v>5249</v>
      </c>
      <c r="D58" s="1">
        <v>0.04</v>
      </c>
      <c r="E58" s="1">
        <v>5.7299999999999997E-2</v>
      </c>
      <c r="F58" s="1">
        <v>1.4E-3</v>
      </c>
      <c r="G58" s="1">
        <v>0.52400000000000002</v>
      </c>
      <c r="H58" s="1">
        <v>1.2999999999999999E-2</v>
      </c>
      <c r="I58" s="1">
        <v>6.6299999999999998E-2</v>
      </c>
      <c r="J58" s="1">
        <v>1.4E-3</v>
      </c>
      <c r="K58" s="1"/>
      <c r="L58" s="1">
        <v>503</v>
      </c>
      <c r="M58" s="1">
        <v>52</v>
      </c>
      <c r="N58" s="1">
        <v>428</v>
      </c>
      <c r="O58" s="1">
        <v>9</v>
      </c>
      <c r="P58" s="1">
        <v>414</v>
      </c>
      <c r="Q58" s="1">
        <v>9</v>
      </c>
    </row>
    <row r="59" spans="1:22">
      <c r="A59" s="1" t="s">
        <v>75</v>
      </c>
      <c r="B59" s="1">
        <v>7.57</v>
      </c>
      <c r="C59" s="1">
        <v>141</v>
      </c>
      <c r="D59" s="1">
        <v>0.05</v>
      </c>
      <c r="E59" s="1">
        <v>9.1700000000000004E-2</v>
      </c>
      <c r="F59" s="1">
        <v>2.5999999999999999E-3</v>
      </c>
      <c r="G59" s="5">
        <v>1.02</v>
      </c>
      <c r="H59" s="5">
        <v>0.03</v>
      </c>
      <c r="I59" s="1">
        <v>8.1100000000000005E-2</v>
      </c>
      <c r="J59" s="1">
        <v>1.8E-3</v>
      </c>
      <c r="K59" s="1"/>
      <c r="L59" s="1">
        <v>1460</v>
      </c>
      <c r="M59" s="1">
        <v>52</v>
      </c>
      <c r="N59" s="1">
        <v>716</v>
      </c>
      <c r="O59" s="1">
        <v>14</v>
      </c>
      <c r="P59" s="1">
        <v>503</v>
      </c>
      <c r="Q59" s="1">
        <v>11</v>
      </c>
    </row>
    <row r="60" spans="1:22">
      <c r="A60" s="1" t="s">
        <v>76</v>
      </c>
      <c r="B60" s="1">
        <v>143</v>
      </c>
      <c r="C60" s="1">
        <v>5058</v>
      </c>
      <c r="D60" s="1">
        <v>0.03</v>
      </c>
      <c r="E60" s="1">
        <v>5.8099999999999999E-2</v>
      </c>
      <c r="F60" s="1">
        <v>1.8E-3</v>
      </c>
      <c r="G60" s="1">
        <v>0.65700000000000003</v>
      </c>
      <c r="H60" s="1">
        <v>1.9E-2</v>
      </c>
      <c r="I60" s="1">
        <v>8.2100000000000006E-2</v>
      </c>
      <c r="J60" s="1">
        <v>1.8E-3</v>
      </c>
      <c r="K60" s="1"/>
      <c r="L60" s="1">
        <v>531</v>
      </c>
      <c r="M60" s="1">
        <v>65</v>
      </c>
      <c r="N60" s="1">
        <v>513</v>
      </c>
      <c r="O60" s="1">
        <v>12</v>
      </c>
      <c r="P60" s="1">
        <v>509</v>
      </c>
      <c r="Q60" s="1">
        <v>10</v>
      </c>
    </row>
    <row r="61" spans="1:22">
      <c r="A61" s="1" t="s">
        <v>77</v>
      </c>
      <c r="B61" s="6">
        <v>73</v>
      </c>
      <c r="C61" s="1">
        <v>1799</v>
      </c>
      <c r="D61" s="1">
        <v>0.04</v>
      </c>
      <c r="E61" s="1">
        <v>6.08E-2</v>
      </c>
      <c r="F61" s="1">
        <v>1.4E-3</v>
      </c>
      <c r="G61" s="1">
        <v>0.66200000000000003</v>
      </c>
      <c r="H61" s="1">
        <v>1.6E-2</v>
      </c>
      <c r="I61" s="7">
        <v>7.9000000000000001E-2</v>
      </c>
      <c r="J61" s="1">
        <v>1.6999999999999999E-3</v>
      </c>
      <c r="K61" s="1"/>
      <c r="L61" s="1">
        <v>632</v>
      </c>
      <c r="M61" s="1">
        <v>50</v>
      </c>
      <c r="N61" s="1">
        <v>516</v>
      </c>
      <c r="O61" s="1">
        <v>10</v>
      </c>
      <c r="P61" s="1">
        <v>490</v>
      </c>
      <c r="Q61" s="1">
        <v>10</v>
      </c>
    </row>
    <row r="62" spans="1:22">
      <c r="A62" s="1" t="s">
        <v>78</v>
      </c>
      <c r="B62" s="1">
        <v>197</v>
      </c>
      <c r="C62" s="1">
        <v>5092</v>
      </c>
      <c r="D62" s="1">
        <v>0.04</v>
      </c>
      <c r="E62" s="1">
        <v>5.7599999999999998E-2</v>
      </c>
      <c r="F62" s="1">
        <v>1.6000000000000001E-3</v>
      </c>
      <c r="G62" s="5">
        <v>0.51</v>
      </c>
      <c r="H62" s="1">
        <v>1.4E-2</v>
      </c>
      <c r="I62" s="1">
        <v>6.4199999999999993E-2</v>
      </c>
      <c r="J62" s="1">
        <v>1.5E-3</v>
      </c>
      <c r="K62" s="1"/>
      <c r="L62" s="1">
        <v>516</v>
      </c>
      <c r="M62" s="1">
        <v>58</v>
      </c>
      <c r="N62" s="1">
        <v>418</v>
      </c>
      <c r="O62" s="1">
        <v>10</v>
      </c>
      <c r="P62" s="1">
        <v>401</v>
      </c>
      <c r="Q62" s="1">
        <v>9</v>
      </c>
    </row>
    <row r="63" spans="1:22">
      <c r="A63" s="1" t="s">
        <v>79</v>
      </c>
      <c r="B63" s="1">
        <v>224</v>
      </c>
      <c r="C63" s="1">
        <v>5390</v>
      </c>
      <c r="D63" s="2">
        <v>0.04</v>
      </c>
      <c r="E63" s="1">
        <v>5.6599999999999998E-2</v>
      </c>
      <c r="F63" s="1">
        <v>1.2999999999999999E-3</v>
      </c>
      <c r="G63" s="1">
        <v>0.51400000000000001</v>
      </c>
      <c r="H63" s="1">
        <v>1.2999999999999999E-2</v>
      </c>
      <c r="I63" s="1">
        <v>6.5799999999999997E-2</v>
      </c>
      <c r="J63" s="1">
        <v>1.4E-3</v>
      </c>
      <c r="K63" s="1"/>
      <c r="L63" s="1">
        <v>476</v>
      </c>
      <c r="M63" s="1">
        <v>52</v>
      </c>
      <c r="N63" s="1">
        <v>421</v>
      </c>
      <c r="O63" s="1">
        <v>8</v>
      </c>
      <c r="P63" s="1">
        <v>411</v>
      </c>
      <c r="Q63" s="1">
        <v>9</v>
      </c>
    </row>
    <row r="64" spans="1:22">
      <c r="A64" s="1" t="s">
        <v>80</v>
      </c>
      <c r="B64" s="1">
        <v>213</v>
      </c>
      <c r="C64" s="1">
        <v>5459</v>
      </c>
      <c r="D64" s="2">
        <v>0.04</v>
      </c>
      <c r="E64" s="1">
        <v>5.6899999999999999E-2</v>
      </c>
      <c r="F64" s="1">
        <v>1.2999999999999999E-3</v>
      </c>
      <c r="G64" s="5">
        <v>0.52</v>
      </c>
      <c r="H64" s="1">
        <v>1.2999999999999999E-2</v>
      </c>
      <c r="I64" s="1">
        <v>6.6400000000000001E-2</v>
      </c>
      <c r="J64" s="1">
        <v>1.4E-3</v>
      </c>
      <c r="K64" s="1"/>
      <c r="L64" s="1">
        <v>486</v>
      </c>
      <c r="M64" s="1">
        <v>51</v>
      </c>
      <c r="N64" s="1">
        <v>425</v>
      </c>
      <c r="O64" s="1">
        <v>9</v>
      </c>
      <c r="P64" s="1">
        <v>414</v>
      </c>
      <c r="Q64" s="1">
        <v>9</v>
      </c>
    </row>
    <row r="65" spans="1:17">
      <c r="A65" s="1" t="s">
        <v>81</v>
      </c>
      <c r="B65" s="1">
        <v>69.099999999999994</v>
      </c>
      <c r="C65" s="1">
        <v>1116</v>
      </c>
      <c r="D65" s="2">
        <v>0.06</v>
      </c>
      <c r="E65" s="1">
        <v>5.6899999999999999E-2</v>
      </c>
      <c r="F65" s="1">
        <v>1.4E-3</v>
      </c>
      <c r="G65" s="1">
        <v>0.63400000000000001</v>
      </c>
      <c r="H65" s="1">
        <v>1.6E-2</v>
      </c>
      <c r="I65" s="1">
        <v>8.0699999999999994E-2</v>
      </c>
      <c r="J65" s="1">
        <v>1.8E-3</v>
      </c>
      <c r="K65" s="1"/>
      <c r="L65" s="1">
        <v>488</v>
      </c>
      <c r="M65" s="1">
        <v>53</v>
      </c>
      <c r="N65" s="1">
        <v>498</v>
      </c>
      <c r="O65" s="1">
        <v>10</v>
      </c>
      <c r="P65" s="1">
        <v>501</v>
      </c>
      <c r="Q65" s="1">
        <v>10</v>
      </c>
    </row>
    <row r="66" spans="1:17">
      <c r="A66" s="1" t="s">
        <v>82</v>
      </c>
      <c r="B66" s="1">
        <v>82.8</v>
      </c>
      <c r="C66" s="1">
        <v>884</v>
      </c>
      <c r="D66" s="2">
        <v>0.09</v>
      </c>
      <c r="E66" s="1">
        <v>5.7200000000000001E-2</v>
      </c>
      <c r="F66" s="1">
        <v>1.4E-3</v>
      </c>
      <c r="G66" s="1">
        <v>0.627</v>
      </c>
      <c r="H66" s="1">
        <v>1.6E-2</v>
      </c>
      <c r="I66" s="1">
        <v>7.9600000000000004E-2</v>
      </c>
      <c r="J66" s="1">
        <v>1.6999999999999999E-3</v>
      </c>
      <c r="K66" s="1"/>
      <c r="L66" s="1">
        <v>499</v>
      </c>
      <c r="M66" s="1">
        <v>55</v>
      </c>
      <c r="N66" s="1">
        <v>494</v>
      </c>
      <c r="O66" s="1">
        <v>10</v>
      </c>
      <c r="P66" s="1">
        <v>493</v>
      </c>
      <c r="Q66" s="1">
        <v>10</v>
      </c>
    </row>
    <row r="67" spans="1:17">
      <c r="A67" s="1" t="s">
        <v>83</v>
      </c>
      <c r="B67" s="1">
        <v>116</v>
      </c>
      <c r="C67" s="1">
        <v>2826</v>
      </c>
      <c r="D67" s="2">
        <v>0.04</v>
      </c>
      <c r="E67" s="7">
        <v>0.06</v>
      </c>
      <c r="F67" s="1">
        <v>1.6999999999999999E-3</v>
      </c>
      <c r="G67" s="1">
        <v>0.67400000000000004</v>
      </c>
      <c r="H67" s="1">
        <v>1.9E-2</v>
      </c>
      <c r="I67" s="1">
        <v>8.1500000000000003E-2</v>
      </c>
      <c r="J67" s="1">
        <v>1.8E-3</v>
      </c>
      <c r="K67" s="1"/>
      <c r="L67" s="1">
        <v>602</v>
      </c>
      <c r="M67" s="1">
        <v>59</v>
      </c>
      <c r="N67" s="1">
        <v>523</v>
      </c>
      <c r="O67" s="1">
        <v>12</v>
      </c>
      <c r="P67" s="1">
        <v>505</v>
      </c>
      <c r="Q67" s="1">
        <v>11</v>
      </c>
    </row>
    <row r="68" spans="1:17">
      <c r="A68" s="1" t="s">
        <v>84</v>
      </c>
      <c r="B68" s="1">
        <v>60.2</v>
      </c>
      <c r="C68" s="1">
        <v>2999</v>
      </c>
      <c r="D68" s="2">
        <v>0.02</v>
      </c>
      <c r="E68" s="1">
        <v>5.8500000000000003E-2</v>
      </c>
      <c r="F68" s="1">
        <v>1.4E-3</v>
      </c>
      <c r="G68" s="1">
        <v>0.51500000000000001</v>
      </c>
      <c r="H68" s="1">
        <v>1.2999999999999999E-2</v>
      </c>
      <c r="I68" s="1">
        <v>6.3899999999999998E-2</v>
      </c>
      <c r="J68" s="1">
        <v>1.4E-3</v>
      </c>
      <c r="K68" s="1"/>
      <c r="L68" s="1">
        <v>549</v>
      </c>
      <c r="M68" s="1">
        <v>52</v>
      </c>
      <c r="N68" s="1">
        <v>422</v>
      </c>
      <c r="O68" s="1">
        <v>8</v>
      </c>
      <c r="P68" s="1">
        <v>399</v>
      </c>
      <c r="Q68" s="1">
        <v>8</v>
      </c>
    </row>
    <row r="69" spans="1:17">
      <c r="A69" s="1" t="s">
        <v>85</v>
      </c>
      <c r="B69" s="1">
        <v>75.7</v>
      </c>
      <c r="C69" s="1">
        <v>1748</v>
      </c>
      <c r="D69" s="2">
        <v>0.04</v>
      </c>
      <c r="E69" s="1">
        <v>6.1499999999999999E-2</v>
      </c>
      <c r="F69" s="1">
        <v>1.5E-3</v>
      </c>
      <c r="G69" s="1">
        <v>0.67800000000000005</v>
      </c>
      <c r="H69" s="1">
        <v>1.7000000000000001E-2</v>
      </c>
      <c r="I69" s="7">
        <v>0.08</v>
      </c>
      <c r="J69" s="1">
        <v>1.8E-3</v>
      </c>
      <c r="K69" s="1"/>
      <c r="L69" s="1">
        <v>657</v>
      </c>
      <c r="M69" s="1">
        <v>51</v>
      </c>
      <c r="N69" s="1">
        <v>526</v>
      </c>
      <c r="O69" s="1">
        <v>10</v>
      </c>
      <c r="P69" s="1">
        <v>496</v>
      </c>
      <c r="Q69" s="1">
        <v>11</v>
      </c>
    </row>
    <row r="70" spans="1:17">
      <c r="A70" s="1" t="s">
        <v>86</v>
      </c>
      <c r="B70" s="1">
        <v>156</v>
      </c>
      <c r="C70" s="1">
        <v>2563</v>
      </c>
      <c r="D70" s="2">
        <v>0.06</v>
      </c>
      <c r="E70" s="1">
        <v>5.79E-2</v>
      </c>
      <c r="F70" s="1">
        <v>1.8E-3</v>
      </c>
      <c r="G70" s="5">
        <v>0.61</v>
      </c>
      <c r="H70" s="1">
        <v>1.9E-2</v>
      </c>
      <c r="I70" s="1">
        <v>7.6399999999999996E-2</v>
      </c>
      <c r="J70" s="1">
        <v>1.8E-3</v>
      </c>
      <c r="K70" s="1"/>
      <c r="L70" s="1">
        <v>526</v>
      </c>
      <c r="M70" s="1">
        <v>65</v>
      </c>
      <c r="N70" s="1">
        <v>484</v>
      </c>
      <c r="O70" s="1">
        <v>12</v>
      </c>
      <c r="P70" s="1">
        <v>475</v>
      </c>
      <c r="Q70" s="1">
        <v>11</v>
      </c>
    </row>
    <row r="71" spans="1:17">
      <c r="A71" s="1" t="s">
        <v>87</v>
      </c>
      <c r="B71" s="1">
        <v>297</v>
      </c>
      <c r="C71" s="1">
        <v>9938</v>
      </c>
      <c r="D71" s="2">
        <v>0.03</v>
      </c>
      <c r="E71" s="1">
        <v>5.6300000000000003E-2</v>
      </c>
      <c r="F71" s="1">
        <v>1.4E-3</v>
      </c>
      <c r="G71" s="1">
        <v>0.51200000000000001</v>
      </c>
      <c r="H71" s="1">
        <v>1.2999999999999999E-2</v>
      </c>
      <c r="I71" s="7">
        <v>6.6000000000000003E-2</v>
      </c>
      <c r="J71" s="1">
        <v>1.5E-3</v>
      </c>
      <c r="K71" s="1"/>
      <c r="L71" s="1">
        <v>464</v>
      </c>
      <c r="M71" s="1">
        <v>55</v>
      </c>
      <c r="N71" s="1">
        <v>420</v>
      </c>
      <c r="O71" s="1">
        <v>9</v>
      </c>
      <c r="P71" s="1">
        <v>412</v>
      </c>
      <c r="Q71" s="1">
        <v>9</v>
      </c>
    </row>
    <row r="72" spans="1:17">
      <c r="A72" s="1" t="s">
        <v>88</v>
      </c>
      <c r="B72" s="1">
        <v>221</v>
      </c>
      <c r="C72" s="1">
        <v>6030</v>
      </c>
      <c r="D72" s="2">
        <v>0.04</v>
      </c>
      <c r="E72" s="1">
        <v>5.9400000000000001E-2</v>
      </c>
      <c r="F72" s="1">
        <v>1.4E-3</v>
      </c>
      <c r="G72" s="5">
        <v>0.55000000000000004</v>
      </c>
      <c r="H72" s="1">
        <v>1.2999999999999999E-2</v>
      </c>
      <c r="I72" s="1">
        <v>6.7199999999999996E-2</v>
      </c>
      <c r="J72" s="1">
        <v>1.5E-3</v>
      </c>
      <c r="K72" s="1"/>
      <c r="L72" s="1">
        <v>581</v>
      </c>
      <c r="M72" s="1">
        <v>50</v>
      </c>
      <c r="N72" s="1">
        <v>445</v>
      </c>
      <c r="O72" s="1">
        <v>9</v>
      </c>
      <c r="P72" s="1">
        <v>419</v>
      </c>
      <c r="Q72" s="1">
        <v>9</v>
      </c>
    </row>
    <row r="73" spans="1:17">
      <c r="A73" s="1" t="s">
        <v>89</v>
      </c>
      <c r="B73" s="1">
        <v>414</v>
      </c>
      <c r="C73" s="1">
        <v>11173</v>
      </c>
      <c r="D73" s="2">
        <v>0.04</v>
      </c>
      <c r="E73" s="7">
        <v>5.8999999999999997E-2</v>
      </c>
      <c r="F73" s="1">
        <v>1.5E-3</v>
      </c>
      <c r="G73" s="1">
        <v>0.505</v>
      </c>
      <c r="H73" s="1">
        <v>1.2999999999999999E-2</v>
      </c>
      <c r="I73" s="1">
        <v>6.2100000000000002E-2</v>
      </c>
      <c r="J73" s="1">
        <v>1.4E-3</v>
      </c>
      <c r="K73" s="1"/>
      <c r="L73" s="1">
        <v>567</v>
      </c>
      <c r="M73" s="1">
        <v>55</v>
      </c>
      <c r="N73" s="1">
        <v>415</v>
      </c>
      <c r="O73" s="1">
        <v>9</v>
      </c>
      <c r="P73" s="1">
        <v>388</v>
      </c>
      <c r="Q73" s="1">
        <v>8</v>
      </c>
    </row>
    <row r="74" spans="1:17">
      <c r="A74" s="2" t="s">
        <v>90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>
      <c r="A75" s="2" t="s">
        <v>91</v>
      </c>
      <c r="B75" s="2">
        <v>230</v>
      </c>
      <c r="C75" s="2">
        <v>171</v>
      </c>
      <c r="D75" s="2">
        <v>1.34</v>
      </c>
      <c r="E75" s="2">
        <v>5.8200000000000002E-2</v>
      </c>
      <c r="F75" s="2">
        <v>1.6000000000000001E-3</v>
      </c>
      <c r="G75" s="8">
        <v>0.62</v>
      </c>
      <c r="H75" s="2">
        <v>1.7999999999999999E-2</v>
      </c>
      <c r="I75" s="2">
        <v>7.7299999999999994E-2</v>
      </c>
      <c r="J75" s="2">
        <v>6.9999999999999999E-4</v>
      </c>
      <c r="K75" s="2"/>
      <c r="L75" s="2">
        <v>537</v>
      </c>
      <c r="M75" s="2">
        <v>16</v>
      </c>
      <c r="N75" s="2">
        <v>490</v>
      </c>
      <c r="O75" s="2">
        <v>11</v>
      </c>
      <c r="P75" s="2">
        <v>480</v>
      </c>
      <c r="Q75" s="2">
        <v>4</v>
      </c>
    </row>
    <row r="76" spans="1:17">
      <c r="A76" s="2" t="s">
        <v>92</v>
      </c>
      <c r="B76" s="2">
        <v>197</v>
      </c>
      <c r="C76" s="2">
        <v>159</v>
      </c>
      <c r="D76" s="2">
        <v>1.24</v>
      </c>
      <c r="E76" s="2">
        <v>5.57E-2</v>
      </c>
      <c r="F76" s="2">
        <v>1.5E-3</v>
      </c>
      <c r="G76" s="2">
        <v>0.59299999999999997</v>
      </c>
      <c r="H76" s="2">
        <v>1.7999999999999999E-2</v>
      </c>
      <c r="I76" s="2">
        <v>7.7200000000000005E-2</v>
      </c>
      <c r="J76" s="2">
        <v>8.0000000000000004E-4</v>
      </c>
      <c r="K76" s="2"/>
      <c r="L76" s="2">
        <v>441</v>
      </c>
      <c r="M76" s="2">
        <v>46</v>
      </c>
      <c r="N76" s="2">
        <v>473</v>
      </c>
      <c r="O76" s="2">
        <v>11</v>
      </c>
      <c r="P76" s="2">
        <v>479</v>
      </c>
      <c r="Q76" s="2">
        <v>5</v>
      </c>
    </row>
    <row r="77" spans="1:17">
      <c r="A77" s="2" t="s">
        <v>93</v>
      </c>
      <c r="B77" s="2">
        <v>452</v>
      </c>
      <c r="C77" s="2">
        <v>492</v>
      </c>
      <c r="D77" s="2">
        <v>0.92</v>
      </c>
      <c r="E77" s="9">
        <v>5.7000000000000002E-2</v>
      </c>
      <c r="F77" s="2">
        <v>8.9999999999999998E-4</v>
      </c>
      <c r="G77" s="2">
        <v>0.59799999999999998</v>
      </c>
      <c r="H77" s="8">
        <v>0.01</v>
      </c>
      <c r="I77" s="9">
        <v>7.5999999999999998E-2</v>
      </c>
      <c r="J77" s="2">
        <v>6.9999999999999999E-4</v>
      </c>
      <c r="K77" s="2"/>
      <c r="L77" s="2">
        <v>493</v>
      </c>
      <c r="M77" s="2">
        <v>3</v>
      </c>
      <c r="N77" s="2">
        <v>476</v>
      </c>
      <c r="O77" s="2">
        <v>6</v>
      </c>
      <c r="P77" s="2">
        <v>472</v>
      </c>
      <c r="Q77" s="2">
        <v>4</v>
      </c>
    </row>
    <row r="78" spans="1:17">
      <c r="A78" s="2" t="s">
        <v>94</v>
      </c>
      <c r="B78" s="2">
        <v>238</v>
      </c>
      <c r="C78" s="2">
        <v>206</v>
      </c>
      <c r="D78" s="2">
        <v>1.1499999999999999</v>
      </c>
      <c r="E78" s="2">
        <v>5.57E-2</v>
      </c>
      <c r="F78" s="2">
        <v>1.4E-3</v>
      </c>
      <c r="G78" s="2">
        <v>0.59899999999999998</v>
      </c>
      <c r="H78" s="2">
        <v>1.4999999999999999E-2</v>
      </c>
      <c r="I78" s="9">
        <v>7.8E-2</v>
      </c>
      <c r="J78" s="2">
        <v>5.9999999999999995E-4</v>
      </c>
      <c r="K78" s="2"/>
      <c r="L78" s="2">
        <v>440</v>
      </c>
      <c r="M78" s="2">
        <v>47</v>
      </c>
      <c r="N78" s="2">
        <v>477</v>
      </c>
      <c r="O78" s="2">
        <v>10</v>
      </c>
      <c r="P78" s="2">
        <v>484</v>
      </c>
      <c r="Q78" s="2">
        <v>4</v>
      </c>
    </row>
    <row r="79" spans="1:17">
      <c r="A79" s="2" t="s">
        <v>95</v>
      </c>
      <c r="B79" s="2">
        <v>252</v>
      </c>
      <c r="C79" s="2">
        <v>409</v>
      </c>
      <c r="D79" s="2">
        <v>0.62</v>
      </c>
      <c r="E79" s="2">
        <v>5.7200000000000001E-2</v>
      </c>
      <c r="F79" s="2">
        <v>1.4E-3</v>
      </c>
      <c r="G79" s="2">
        <v>0.624</v>
      </c>
      <c r="H79" s="2">
        <v>1.4E-2</v>
      </c>
      <c r="I79" s="2">
        <v>7.9200000000000007E-2</v>
      </c>
      <c r="J79" s="2">
        <v>6.9999999999999999E-4</v>
      </c>
      <c r="K79" s="2"/>
      <c r="L79" s="2">
        <v>497</v>
      </c>
      <c r="M79" s="2">
        <v>26</v>
      </c>
      <c r="N79" s="2">
        <v>492</v>
      </c>
      <c r="O79" s="2">
        <v>9</v>
      </c>
      <c r="P79" s="2">
        <v>492</v>
      </c>
      <c r="Q79" s="2">
        <v>4</v>
      </c>
    </row>
    <row r="80" spans="1:17">
      <c r="A80" s="2" t="s">
        <v>96</v>
      </c>
      <c r="B80" s="2">
        <v>130</v>
      </c>
      <c r="C80" s="2">
        <v>121</v>
      </c>
      <c r="D80" s="2">
        <v>1.07</v>
      </c>
      <c r="E80" s="2">
        <v>5.6599999999999998E-2</v>
      </c>
      <c r="F80" s="2">
        <v>1.5E-3</v>
      </c>
      <c r="G80" s="2">
        <v>0.60699999999999998</v>
      </c>
      <c r="H80" s="2">
        <v>1.4999999999999999E-2</v>
      </c>
      <c r="I80" s="2">
        <v>7.7700000000000005E-2</v>
      </c>
      <c r="J80" s="2">
        <v>6.9999999999999999E-4</v>
      </c>
      <c r="K80" s="2"/>
      <c r="L80" s="2">
        <v>477</v>
      </c>
      <c r="M80" s="2">
        <v>35</v>
      </c>
      <c r="N80" s="2">
        <v>482</v>
      </c>
      <c r="O80" s="2">
        <v>10</v>
      </c>
      <c r="P80" s="2">
        <v>483</v>
      </c>
      <c r="Q80" s="2">
        <v>4</v>
      </c>
    </row>
    <row r="81" spans="1:17">
      <c r="A81" s="2" t="s">
        <v>97</v>
      </c>
      <c r="B81" s="2">
        <v>229</v>
      </c>
      <c r="C81" s="2">
        <v>430</v>
      </c>
      <c r="D81" s="2">
        <v>0.53</v>
      </c>
      <c r="E81" s="2">
        <v>5.6399999999999999E-2</v>
      </c>
      <c r="F81" s="9">
        <v>1E-3</v>
      </c>
      <c r="G81" s="2">
        <v>0.60299999999999998</v>
      </c>
      <c r="H81" s="8">
        <v>0.01</v>
      </c>
      <c r="I81" s="2">
        <v>7.7499999999999999E-2</v>
      </c>
      <c r="J81" s="2">
        <v>5.9999999999999995E-4</v>
      </c>
      <c r="K81" s="2"/>
      <c r="L81" s="2">
        <v>468</v>
      </c>
      <c r="M81" s="2">
        <v>5</v>
      </c>
      <c r="N81" s="2">
        <v>479</v>
      </c>
      <c r="O81" s="2">
        <v>6</v>
      </c>
      <c r="P81" s="2">
        <v>481</v>
      </c>
      <c r="Q81" s="2">
        <v>4</v>
      </c>
    </row>
    <row r="82" spans="1:17">
      <c r="A82" s="2" t="s">
        <v>98</v>
      </c>
      <c r="B82" s="2">
        <v>187</v>
      </c>
      <c r="C82" s="2">
        <v>207</v>
      </c>
      <c r="D82" s="2">
        <v>0.9</v>
      </c>
      <c r="E82" s="2">
        <v>5.5500000000000001E-2</v>
      </c>
      <c r="F82" s="2">
        <v>1.2999999999999999E-3</v>
      </c>
      <c r="G82" s="2">
        <v>0.59799999999999998</v>
      </c>
      <c r="H82" s="2">
        <v>1.2999999999999999E-2</v>
      </c>
      <c r="I82" s="2">
        <v>7.8100000000000003E-2</v>
      </c>
      <c r="J82" s="2">
        <v>5.9999999999999995E-4</v>
      </c>
      <c r="K82" s="2"/>
      <c r="L82" s="2">
        <v>433</v>
      </c>
      <c r="M82" s="2">
        <v>46</v>
      </c>
      <c r="N82" s="2">
        <v>476</v>
      </c>
      <c r="O82" s="2">
        <v>8</v>
      </c>
      <c r="P82" s="2">
        <v>485</v>
      </c>
      <c r="Q82" s="2">
        <v>4</v>
      </c>
    </row>
    <row r="83" spans="1:17">
      <c r="A83" s="2" t="s">
        <v>99</v>
      </c>
      <c r="B83" s="2">
        <v>335</v>
      </c>
      <c r="C83" s="2">
        <v>660</v>
      </c>
      <c r="D83" s="2">
        <v>0.51</v>
      </c>
      <c r="E83" s="2">
        <v>5.4399999999999997E-2</v>
      </c>
      <c r="F83" s="2">
        <v>1.6000000000000001E-3</v>
      </c>
      <c r="G83" s="8">
        <v>0.56999999999999995</v>
      </c>
      <c r="H83" s="2">
        <v>1.4999999999999999E-2</v>
      </c>
      <c r="I83" s="2">
        <v>7.6200000000000004E-2</v>
      </c>
      <c r="J83" s="2">
        <v>8.9999999999999998E-4</v>
      </c>
      <c r="K83" s="2"/>
      <c r="L83" s="2">
        <v>386</v>
      </c>
      <c r="M83" s="2">
        <v>12</v>
      </c>
      <c r="N83" s="2">
        <v>459</v>
      </c>
      <c r="O83" s="2">
        <v>10</v>
      </c>
      <c r="P83" s="2">
        <v>473</v>
      </c>
      <c r="Q83" s="2">
        <v>5</v>
      </c>
    </row>
    <row r="84" spans="1:17">
      <c r="A84" s="2" t="s">
        <v>100</v>
      </c>
      <c r="B84" s="2">
        <v>146</v>
      </c>
      <c r="C84" s="2">
        <v>234</v>
      </c>
      <c r="D84" s="2">
        <v>0.62</v>
      </c>
      <c r="E84" s="2">
        <v>5.6800000000000003E-2</v>
      </c>
      <c r="F84" s="2">
        <v>1.6000000000000001E-3</v>
      </c>
      <c r="G84" s="2">
        <v>0.63100000000000001</v>
      </c>
      <c r="H84" s="2">
        <v>1.7000000000000001E-2</v>
      </c>
      <c r="I84" s="2">
        <v>8.0600000000000005E-2</v>
      </c>
      <c r="J84" s="2">
        <v>8.0000000000000004E-4</v>
      </c>
      <c r="K84" s="2"/>
      <c r="L84" s="2">
        <v>484</v>
      </c>
      <c r="M84" s="2">
        <v>51</v>
      </c>
      <c r="N84" s="2">
        <v>497</v>
      </c>
      <c r="O84" s="2">
        <v>11</v>
      </c>
      <c r="P84" s="2">
        <v>500</v>
      </c>
      <c r="Q84" s="2">
        <v>5</v>
      </c>
    </row>
    <row r="85" spans="1:17">
      <c r="A85" s="2" t="s">
        <v>101</v>
      </c>
      <c r="B85" s="2">
        <v>406</v>
      </c>
      <c r="C85" s="2">
        <v>371</v>
      </c>
      <c r="D85" s="2">
        <v>1.0900000000000001</v>
      </c>
      <c r="E85" s="2">
        <v>5.8599999999999999E-2</v>
      </c>
      <c r="F85" s="9">
        <v>2E-3</v>
      </c>
      <c r="G85" s="2">
        <v>0.626</v>
      </c>
      <c r="H85" s="2">
        <v>2.1000000000000001E-2</v>
      </c>
      <c r="I85" s="2">
        <v>7.7499999999999999E-2</v>
      </c>
      <c r="J85" s="2">
        <v>8.9999999999999998E-4</v>
      </c>
      <c r="K85" s="2"/>
      <c r="L85" s="2">
        <v>552</v>
      </c>
      <c r="M85" s="2">
        <v>34</v>
      </c>
      <c r="N85" s="2">
        <v>493</v>
      </c>
      <c r="O85" s="2">
        <v>13</v>
      </c>
      <c r="P85" s="2">
        <v>481</v>
      </c>
      <c r="Q85" s="2">
        <v>5</v>
      </c>
    </row>
    <row r="86" spans="1:17">
      <c r="A86" s="2" t="s">
        <v>102</v>
      </c>
      <c r="B86" s="2">
        <v>145</v>
      </c>
      <c r="C86" s="2">
        <v>163</v>
      </c>
      <c r="D86" s="2">
        <v>0.89</v>
      </c>
      <c r="E86" s="2">
        <v>5.7099999999999998E-2</v>
      </c>
      <c r="F86" s="2">
        <v>2.0999999999999999E-3</v>
      </c>
      <c r="G86" s="2">
        <v>0.622</v>
      </c>
      <c r="H86" s="2">
        <v>2.3E-2</v>
      </c>
      <c r="I86" s="9">
        <v>7.9000000000000001E-2</v>
      </c>
      <c r="J86" s="9">
        <v>1E-3</v>
      </c>
      <c r="K86" s="2"/>
      <c r="L86" s="2">
        <v>494</v>
      </c>
      <c r="M86" s="2">
        <v>49</v>
      </c>
      <c r="N86" s="2">
        <v>491</v>
      </c>
      <c r="O86" s="2">
        <v>14</v>
      </c>
      <c r="P86" s="2">
        <v>490</v>
      </c>
      <c r="Q86" s="2">
        <v>6</v>
      </c>
    </row>
    <row r="87" spans="1:17">
      <c r="A87" s="2" t="s">
        <v>103</v>
      </c>
      <c r="B87" s="2">
        <v>1034</v>
      </c>
      <c r="C87" s="2">
        <v>1222</v>
      </c>
      <c r="D87" s="2">
        <v>0.85</v>
      </c>
      <c r="E87" s="2">
        <v>5.7799999999999997E-2</v>
      </c>
      <c r="F87" s="2">
        <v>1.1000000000000001E-3</v>
      </c>
      <c r="G87" s="8">
        <v>0.56000000000000005</v>
      </c>
      <c r="H87" s="8">
        <v>0.01</v>
      </c>
      <c r="I87" s="2">
        <v>7.0400000000000004E-2</v>
      </c>
      <c r="J87" s="2">
        <v>5.9999999999999995E-4</v>
      </c>
      <c r="K87" s="2"/>
      <c r="L87" s="2">
        <v>521</v>
      </c>
      <c r="M87" s="2">
        <v>20</v>
      </c>
      <c r="N87" s="2">
        <v>452</v>
      </c>
      <c r="O87" s="2">
        <v>6</v>
      </c>
      <c r="P87" s="2">
        <v>438</v>
      </c>
      <c r="Q87" s="2">
        <v>3</v>
      </c>
    </row>
    <row r="88" spans="1:17">
      <c r="A88" s="2" t="s">
        <v>104</v>
      </c>
      <c r="B88" s="2">
        <v>231</v>
      </c>
      <c r="C88" s="2">
        <v>287</v>
      </c>
      <c r="D88" s="2">
        <v>0.8</v>
      </c>
      <c r="E88" s="2">
        <v>5.9299999999999999E-2</v>
      </c>
      <c r="F88" s="2">
        <v>2.7000000000000001E-3</v>
      </c>
      <c r="G88" s="2">
        <v>0.63900000000000001</v>
      </c>
      <c r="H88" s="2">
        <v>2.9000000000000001E-2</v>
      </c>
      <c r="I88" s="2">
        <v>7.8100000000000003E-2</v>
      </c>
      <c r="J88" s="2">
        <v>8.9999999999999998E-4</v>
      </c>
      <c r="K88" s="2"/>
      <c r="L88" s="2">
        <v>579</v>
      </c>
      <c r="M88" s="2">
        <v>54</v>
      </c>
      <c r="N88" s="2">
        <v>502</v>
      </c>
      <c r="O88" s="2">
        <v>18</v>
      </c>
      <c r="P88" s="2">
        <v>485</v>
      </c>
      <c r="Q88" s="2">
        <v>5</v>
      </c>
    </row>
    <row r="89" spans="1:17">
      <c r="A89" s="2" t="s">
        <v>105</v>
      </c>
      <c r="B89" s="2">
        <v>129</v>
      </c>
      <c r="C89" s="2">
        <v>531</v>
      </c>
      <c r="D89" s="2">
        <v>0.24</v>
      </c>
      <c r="E89" s="2">
        <v>6.1800000000000001E-2</v>
      </c>
      <c r="F89" s="2">
        <v>1.1999999999999999E-3</v>
      </c>
      <c r="G89" s="2">
        <v>0.60099999999999998</v>
      </c>
      <c r="H89" s="2">
        <v>1.2E-2</v>
      </c>
      <c r="I89" s="2">
        <v>7.0599999999999996E-2</v>
      </c>
      <c r="J89" s="2">
        <v>5.9999999999999995E-4</v>
      </c>
      <c r="K89" s="2"/>
      <c r="L89" s="2">
        <v>667</v>
      </c>
      <c r="M89" s="2">
        <v>14</v>
      </c>
      <c r="N89" s="2">
        <v>478</v>
      </c>
      <c r="O89" s="2">
        <v>8</v>
      </c>
      <c r="P89" s="2">
        <v>440</v>
      </c>
      <c r="Q89" s="2">
        <v>4</v>
      </c>
    </row>
    <row r="90" spans="1:17">
      <c r="A90" s="2" t="s">
        <v>106</v>
      </c>
      <c r="B90" s="2">
        <v>232</v>
      </c>
      <c r="C90" s="2">
        <v>349</v>
      </c>
      <c r="D90" s="2">
        <v>0.67</v>
      </c>
      <c r="E90" s="2">
        <v>5.5800000000000002E-2</v>
      </c>
      <c r="F90" s="2">
        <v>1.1999999999999999E-3</v>
      </c>
      <c r="G90" s="2">
        <v>0.60299999999999998</v>
      </c>
      <c r="H90" s="2">
        <v>1.2999999999999999E-2</v>
      </c>
      <c r="I90" s="2">
        <v>7.8399999999999997E-2</v>
      </c>
      <c r="J90" s="2">
        <v>5.9999999999999995E-4</v>
      </c>
      <c r="K90" s="2"/>
      <c r="L90" s="2">
        <v>446</v>
      </c>
      <c r="M90" s="2">
        <v>37</v>
      </c>
      <c r="N90" s="2">
        <v>479</v>
      </c>
      <c r="O90" s="2">
        <v>8</v>
      </c>
      <c r="P90" s="2">
        <v>486</v>
      </c>
      <c r="Q90" s="2">
        <v>3</v>
      </c>
    </row>
    <row r="91" spans="1:17">
      <c r="A91" s="2" t="s">
        <v>107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>
      <c r="A92" s="2" t="s">
        <v>108</v>
      </c>
      <c r="B92" s="2">
        <v>366</v>
      </c>
      <c r="C92" s="2">
        <v>337</v>
      </c>
      <c r="D92" s="2">
        <v>1.0900000000000001</v>
      </c>
      <c r="E92" s="2">
        <v>5.5399999999999998E-2</v>
      </c>
      <c r="F92" s="2">
        <v>1.1000000000000001E-3</v>
      </c>
      <c r="G92" s="2">
        <v>0.51700000000000002</v>
      </c>
      <c r="H92" s="2">
        <v>1.0999999999999999E-2</v>
      </c>
      <c r="I92" s="2">
        <v>6.7699999999999996E-2</v>
      </c>
      <c r="J92" s="2">
        <v>5.0000000000000001E-4</v>
      </c>
      <c r="K92" s="2"/>
      <c r="L92" s="2">
        <v>429</v>
      </c>
      <c r="M92" s="2">
        <v>9</v>
      </c>
      <c r="N92" s="2">
        <v>423</v>
      </c>
      <c r="O92" s="2">
        <v>7</v>
      </c>
      <c r="P92" s="2">
        <v>422</v>
      </c>
      <c r="Q92" s="2">
        <v>3</v>
      </c>
    </row>
    <row r="93" spans="1:17">
      <c r="A93" s="2" t="s">
        <v>109</v>
      </c>
      <c r="B93" s="10">
        <v>39</v>
      </c>
      <c r="C93" s="2">
        <v>106</v>
      </c>
      <c r="D93" s="2">
        <v>0.37</v>
      </c>
      <c r="E93" s="2">
        <v>7.8899999999999998E-2</v>
      </c>
      <c r="F93" s="2">
        <v>1.9E-3</v>
      </c>
      <c r="G93" s="2">
        <v>1.33</v>
      </c>
      <c r="H93" s="8">
        <v>0.03</v>
      </c>
      <c r="I93" s="9">
        <v>0.123</v>
      </c>
      <c r="J93" s="9">
        <v>1E-3</v>
      </c>
      <c r="K93" s="2"/>
      <c r="L93" s="2">
        <v>1170</v>
      </c>
      <c r="M93" s="2">
        <v>45</v>
      </c>
      <c r="N93" s="2">
        <v>861</v>
      </c>
      <c r="O93" s="2">
        <v>14</v>
      </c>
      <c r="P93" s="2">
        <v>746</v>
      </c>
      <c r="Q93" s="2">
        <v>5</v>
      </c>
    </row>
    <row r="94" spans="1:17">
      <c r="A94" s="2" t="s">
        <v>110</v>
      </c>
      <c r="B94" s="10">
        <v>66</v>
      </c>
      <c r="C94" s="2">
        <v>1311</v>
      </c>
      <c r="D94" s="2">
        <v>0.05</v>
      </c>
      <c r="E94" s="2">
        <v>5.7700000000000001E-2</v>
      </c>
      <c r="F94" s="2">
        <v>2.7000000000000001E-3</v>
      </c>
      <c r="G94" s="2">
        <v>0.60799999999999998</v>
      </c>
      <c r="H94" s="2">
        <v>2.5999999999999999E-2</v>
      </c>
      <c r="I94" s="2">
        <v>7.6399999999999996E-2</v>
      </c>
      <c r="J94" s="2">
        <v>1.6999999999999999E-3</v>
      </c>
      <c r="K94" s="2"/>
      <c r="L94" s="2">
        <v>519</v>
      </c>
      <c r="M94" s="2">
        <v>37</v>
      </c>
      <c r="N94" s="2">
        <v>482</v>
      </c>
      <c r="O94" s="2">
        <v>16</v>
      </c>
      <c r="P94" s="2">
        <v>475</v>
      </c>
      <c r="Q94" s="2">
        <v>10</v>
      </c>
    </row>
    <row r="95" spans="1:17">
      <c r="A95" s="2" t="s">
        <v>111</v>
      </c>
      <c r="B95" s="10">
        <v>48</v>
      </c>
      <c r="C95" s="2">
        <v>254</v>
      </c>
      <c r="D95" s="2">
        <v>0.19</v>
      </c>
      <c r="E95" s="2">
        <v>6.7400000000000002E-2</v>
      </c>
      <c r="F95" s="2">
        <v>1.8E-3</v>
      </c>
      <c r="G95" s="8">
        <v>1.1100000000000001</v>
      </c>
      <c r="H95" s="8">
        <v>0.03</v>
      </c>
      <c r="I95" s="9">
        <v>0.12</v>
      </c>
      <c r="J95" s="9">
        <v>1E-3</v>
      </c>
      <c r="K95" s="2"/>
      <c r="L95" s="2">
        <v>851</v>
      </c>
      <c r="M95" s="2">
        <v>38</v>
      </c>
      <c r="N95" s="2">
        <v>759</v>
      </c>
      <c r="O95" s="2">
        <v>16</v>
      </c>
      <c r="P95" s="2">
        <v>729</v>
      </c>
      <c r="Q95" s="2">
        <v>7</v>
      </c>
    </row>
    <row r="96" spans="1:17">
      <c r="A96" s="2" t="s">
        <v>112</v>
      </c>
      <c r="B96" s="10">
        <v>38</v>
      </c>
      <c r="C96" s="2">
        <v>1167</v>
      </c>
      <c r="D96" s="2">
        <v>0.03</v>
      </c>
      <c r="E96" s="2">
        <v>5.6800000000000003E-2</v>
      </c>
      <c r="F96" s="2">
        <v>8.9999999999999998E-4</v>
      </c>
      <c r="G96" s="2">
        <v>0.59599999999999997</v>
      </c>
      <c r="H96" s="2">
        <v>1.2999999999999999E-2</v>
      </c>
      <c r="I96" s="2">
        <v>7.6100000000000001E-2</v>
      </c>
      <c r="J96" s="2">
        <v>8.0000000000000004E-4</v>
      </c>
      <c r="K96" s="2"/>
      <c r="L96" s="2">
        <v>482</v>
      </c>
      <c r="M96" s="2">
        <v>31</v>
      </c>
      <c r="N96" s="2">
        <v>475</v>
      </c>
      <c r="O96" s="2">
        <v>8</v>
      </c>
      <c r="P96" s="2">
        <v>473</v>
      </c>
      <c r="Q96" s="2">
        <v>5</v>
      </c>
    </row>
    <row r="97" spans="1:17">
      <c r="A97" s="2" t="s">
        <v>113</v>
      </c>
      <c r="B97" s="2">
        <v>194</v>
      </c>
      <c r="C97" s="2">
        <v>544</v>
      </c>
      <c r="D97" s="2">
        <v>0.36</v>
      </c>
      <c r="E97" s="2">
        <v>5.57E-2</v>
      </c>
      <c r="F97" s="2">
        <v>8.9999999999999998E-4</v>
      </c>
      <c r="G97" s="2">
        <v>0.51700000000000002</v>
      </c>
      <c r="H97" s="2">
        <v>8.9999999999999993E-3</v>
      </c>
      <c r="I97" s="2">
        <v>6.7299999999999999E-2</v>
      </c>
      <c r="J97" s="2">
        <v>5.0000000000000001E-4</v>
      </c>
      <c r="K97" s="2"/>
      <c r="L97" s="2">
        <v>440</v>
      </c>
      <c r="M97" s="2">
        <v>19</v>
      </c>
      <c r="N97" s="2">
        <v>423</v>
      </c>
      <c r="O97" s="2">
        <v>6</v>
      </c>
      <c r="P97" s="2">
        <v>420</v>
      </c>
      <c r="Q97" s="2">
        <v>3</v>
      </c>
    </row>
    <row r="98" spans="1:17">
      <c r="A98" s="2" t="s">
        <v>114</v>
      </c>
      <c r="B98" s="10">
        <v>21</v>
      </c>
      <c r="C98" s="10">
        <v>70</v>
      </c>
      <c r="D98" s="2">
        <v>0.3</v>
      </c>
      <c r="E98" s="2">
        <v>6.4899999999999999E-2</v>
      </c>
      <c r="F98" s="2">
        <v>3.8999999999999998E-3</v>
      </c>
      <c r="G98" s="8">
        <v>1.1599999999999999</v>
      </c>
      <c r="H98" s="8">
        <v>7.0000000000000007E-2</v>
      </c>
      <c r="I98" s="2">
        <v>0.12920000000000001</v>
      </c>
      <c r="J98" s="9">
        <v>2E-3</v>
      </c>
      <c r="K98" s="2"/>
      <c r="L98" s="2">
        <v>770</v>
      </c>
      <c r="M98" s="2">
        <v>115</v>
      </c>
      <c r="N98" s="2">
        <v>780</v>
      </c>
      <c r="O98" s="2">
        <v>33</v>
      </c>
      <c r="P98" s="2">
        <v>783</v>
      </c>
      <c r="Q98" s="2">
        <v>11</v>
      </c>
    </row>
    <row r="99" spans="1:17">
      <c r="A99" s="2" t="s">
        <v>115</v>
      </c>
      <c r="B99" s="10">
        <v>49</v>
      </c>
      <c r="C99" s="2">
        <v>955</v>
      </c>
      <c r="D99" s="2">
        <v>0.05</v>
      </c>
      <c r="E99" s="2">
        <v>5.74E-2</v>
      </c>
      <c r="F99" s="2">
        <v>1.5E-3</v>
      </c>
      <c r="G99" s="2">
        <v>0.627</v>
      </c>
      <c r="H99" s="2">
        <v>1.4999999999999999E-2</v>
      </c>
      <c r="I99" s="2">
        <v>7.9299999999999995E-2</v>
      </c>
      <c r="J99" s="2">
        <v>8.0000000000000004E-4</v>
      </c>
      <c r="K99" s="2"/>
      <c r="L99" s="2">
        <v>506</v>
      </c>
      <c r="M99" s="2">
        <v>40</v>
      </c>
      <c r="N99" s="2">
        <v>494</v>
      </c>
      <c r="O99" s="2">
        <v>9</v>
      </c>
      <c r="P99" s="2">
        <v>492</v>
      </c>
      <c r="Q99" s="2">
        <v>5</v>
      </c>
    </row>
    <row r="100" spans="1:17">
      <c r="A100" s="2" t="s">
        <v>116</v>
      </c>
      <c r="B100" s="10">
        <v>61</v>
      </c>
      <c r="C100" s="2">
        <v>258</v>
      </c>
      <c r="D100" s="2">
        <v>0.23</v>
      </c>
      <c r="E100" s="2">
        <v>6.2199999999999998E-2</v>
      </c>
      <c r="F100" s="2">
        <v>1.8E-3</v>
      </c>
      <c r="G100" s="8">
        <v>1.0900000000000001</v>
      </c>
      <c r="H100" s="8">
        <v>0.03</v>
      </c>
      <c r="I100" s="2">
        <v>0.1273</v>
      </c>
      <c r="J100" s="2">
        <v>1.5E-3</v>
      </c>
      <c r="K100" s="2"/>
      <c r="L100" s="2">
        <v>682</v>
      </c>
      <c r="M100" s="2">
        <v>42</v>
      </c>
      <c r="N100" s="2">
        <v>750</v>
      </c>
      <c r="O100" s="2">
        <v>16</v>
      </c>
      <c r="P100" s="2">
        <v>773</v>
      </c>
      <c r="Q100" s="2">
        <v>8</v>
      </c>
    </row>
    <row r="101" spans="1:17">
      <c r="A101" s="2" t="s">
        <v>117</v>
      </c>
      <c r="B101" s="2">
        <v>311</v>
      </c>
      <c r="C101" s="2">
        <v>262</v>
      </c>
      <c r="D101" s="2">
        <v>1.19</v>
      </c>
      <c r="E101" s="2">
        <v>5.4600000000000003E-2</v>
      </c>
      <c r="F101" s="2">
        <v>1.1999999999999999E-3</v>
      </c>
      <c r="G101" s="2">
        <v>0.505</v>
      </c>
      <c r="H101" s="2">
        <v>1.0999999999999999E-2</v>
      </c>
      <c r="I101" s="2">
        <v>6.7199999999999996E-2</v>
      </c>
      <c r="J101" s="2">
        <v>5.0000000000000001E-4</v>
      </c>
      <c r="K101" s="2"/>
      <c r="L101" s="2">
        <v>394</v>
      </c>
      <c r="M101" s="2">
        <v>45</v>
      </c>
      <c r="N101" s="2">
        <v>415</v>
      </c>
      <c r="O101" s="2">
        <v>7</v>
      </c>
      <c r="P101" s="2">
        <v>419</v>
      </c>
      <c r="Q101" s="2">
        <v>3</v>
      </c>
    </row>
    <row r="102" spans="1:17">
      <c r="A102" s="2" t="s">
        <v>118</v>
      </c>
      <c r="B102" s="2">
        <v>210</v>
      </c>
      <c r="C102" s="2">
        <v>183</v>
      </c>
      <c r="D102" s="2">
        <v>1.1499999999999999</v>
      </c>
      <c r="E102" s="2">
        <v>5.5100000000000003E-2</v>
      </c>
      <c r="F102" s="2">
        <v>1.8E-3</v>
      </c>
      <c r="G102" s="2">
        <v>0.51700000000000002</v>
      </c>
      <c r="H102" s="2">
        <v>1.6E-2</v>
      </c>
      <c r="I102" s="9">
        <v>6.8000000000000005E-2</v>
      </c>
      <c r="J102" s="2">
        <v>5.0000000000000001E-4</v>
      </c>
      <c r="K102" s="2"/>
      <c r="L102" s="2">
        <v>417</v>
      </c>
      <c r="M102" s="2">
        <v>49</v>
      </c>
      <c r="N102" s="2">
        <v>423</v>
      </c>
      <c r="O102" s="2">
        <v>11</v>
      </c>
      <c r="P102" s="2">
        <v>424</v>
      </c>
      <c r="Q102" s="2">
        <v>3</v>
      </c>
    </row>
    <row r="103" spans="1:17">
      <c r="A103" s="2" t="s">
        <v>119</v>
      </c>
      <c r="B103" s="2">
        <v>810</v>
      </c>
      <c r="C103" s="2">
        <v>1599</v>
      </c>
      <c r="D103" s="2">
        <v>0.51</v>
      </c>
      <c r="E103" s="2">
        <v>5.5100000000000003E-2</v>
      </c>
      <c r="F103" s="2">
        <v>6.9999999999999999E-4</v>
      </c>
      <c r="G103" s="2">
        <v>0.502</v>
      </c>
      <c r="H103" s="2">
        <v>7.0000000000000001E-3</v>
      </c>
      <c r="I103" s="2">
        <v>6.6299999999999998E-2</v>
      </c>
      <c r="J103" s="2">
        <v>5.9999999999999995E-4</v>
      </c>
      <c r="K103" s="2"/>
      <c r="L103" s="2">
        <v>414</v>
      </c>
      <c r="M103" s="2">
        <v>13</v>
      </c>
      <c r="N103" s="2">
        <v>414</v>
      </c>
      <c r="O103" s="2">
        <v>5</v>
      </c>
      <c r="P103" s="2">
        <v>414</v>
      </c>
      <c r="Q103" s="2">
        <v>3</v>
      </c>
    </row>
    <row r="104" spans="1:17">
      <c r="A104" s="2" t="s">
        <v>120</v>
      </c>
      <c r="B104" s="10">
        <v>26</v>
      </c>
      <c r="C104" s="10">
        <v>71</v>
      </c>
      <c r="D104" s="2">
        <v>0.36</v>
      </c>
      <c r="E104" s="2">
        <v>6.7599999999999993E-2</v>
      </c>
      <c r="F104" s="2">
        <v>1.9E-3</v>
      </c>
      <c r="G104" s="8">
        <v>1.22</v>
      </c>
      <c r="H104" s="8">
        <v>0.03</v>
      </c>
      <c r="I104" s="9">
        <v>0.13100000000000001</v>
      </c>
      <c r="J104" s="9">
        <v>1E-3</v>
      </c>
      <c r="K104" s="2"/>
      <c r="L104" s="2">
        <v>855</v>
      </c>
      <c r="M104" s="2">
        <v>19</v>
      </c>
      <c r="N104" s="2">
        <v>811</v>
      </c>
      <c r="O104" s="2">
        <v>14</v>
      </c>
      <c r="P104" s="2">
        <v>795</v>
      </c>
      <c r="Q104" s="2">
        <v>7</v>
      </c>
    </row>
    <row r="105" spans="1:17">
      <c r="A105" s="2" t="s">
        <v>121</v>
      </c>
      <c r="B105" s="10">
        <v>46</v>
      </c>
      <c r="C105" s="10">
        <v>98</v>
      </c>
      <c r="D105" s="2">
        <v>0.47</v>
      </c>
      <c r="E105" s="2">
        <v>6.7799999999999999E-2</v>
      </c>
      <c r="F105" s="2">
        <v>1.9E-3</v>
      </c>
      <c r="G105" s="8">
        <v>1.22</v>
      </c>
      <c r="H105" s="8">
        <v>0.03</v>
      </c>
      <c r="I105" s="9">
        <v>0.13100000000000001</v>
      </c>
      <c r="J105" s="9">
        <v>1E-3</v>
      </c>
      <c r="K105" s="2"/>
      <c r="L105" s="2">
        <v>861</v>
      </c>
      <c r="M105" s="2">
        <v>13</v>
      </c>
      <c r="N105" s="2">
        <v>810</v>
      </c>
      <c r="O105" s="2">
        <v>15</v>
      </c>
      <c r="P105" s="2">
        <v>792</v>
      </c>
      <c r="Q105" s="2">
        <v>7</v>
      </c>
    </row>
    <row r="106" spans="1:17">
      <c r="A106" s="2" t="s">
        <v>122</v>
      </c>
      <c r="B106" s="2">
        <v>1132</v>
      </c>
      <c r="C106" s="2">
        <v>1618</v>
      </c>
      <c r="D106" s="2">
        <v>0.7</v>
      </c>
      <c r="E106" s="2">
        <v>5.5599999999999997E-2</v>
      </c>
      <c r="F106" s="2">
        <v>5.9999999999999995E-4</v>
      </c>
      <c r="G106" s="8">
        <v>0.5</v>
      </c>
      <c r="H106" s="2">
        <v>6.0000000000000001E-3</v>
      </c>
      <c r="I106" s="2">
        <v>6.5100000000000005E-2</v>
      </c>
      <c r="J106" s="2">
        <v>4.0000000000000002E-4</v>
      </c>
      <c r="K106" s="2"/>
      <c r="L106" s="2">
        <v>435</v>
      </c>
      <c r="M106" s="2">
        <v>10</v>
      </c>
      <c r="N106" s="2">
        <v>411</v>
      </c>
      <c r="O106" s="2">
        <v>4</v>
      </c>
      <c r="P106" s="2">
        <v>406</v>
      </c>
      <c r="Q106" s="2">
        <v>3</v>
      </c>
    </row>
    <row r="107" spans="1:17">
      <c r="A107" s="2" t="s">
        <v>123</v>
      </c>
      <c r="B107" s="2">
        <v>205</v>
      </c>
      <c r="C107" s="2">
        <v>577</v>
      </c>
      <c r="D107" s="2">
        <v>0.35</v>
      </c>
      <c r="E107" s="2">
        <v>5.5E-2</v>
      </c>
      <c r="F107" s="2">
        <v>1.1000000000000001E-3</v>
      </c>
      <c r="G107" s="2">
        <v>0.51800000000000002</v>
      </c>
      <c r="H107" s="8">
        <v>0.01</v>
      </c>
      <c r="I107" s="2">
        <v>6.8400000000000002E-2</v>
      </c>
      <c r="J107" s="2">
        <v>5.0000000000000001E-4</v>
      </c>
      <c r="K107" s="2"/>
      <c r="L107" s="2">
        <v>410</v>
      </c>
      <c r="M107" s="2">
        <v>8</v>
      </c>
      <c r="N107" s="2">
        <v>424</v>
      </c>
      <c r="O107" s="2">
        <v>7</v>
      </c>
      <c r="P107" s="2">
        <v>427</v>
      </c>
      <c r="Q107" s="2">
        <v>3</v>
      </c>
    </row>
    <row r="108" spans="1:17">
      <c r="A108" s="2" t="s">
        <v>124</v>
      </c>
      <c r="B108" s="2">
        <v>143</v>
      </c>
      <c r="C108" s="2">
        <v>331</v>
      </c>
      <c r="D108" s="2">
        <v>0.43</v>
      </c>
      <c r="E108" s="2">
        <v>5.5500000000000001E-2</v>
      </c>
      <c r="F108" s="2">
        <v>1.2999999999999999E-3</v>
      </c>
      <c r="G108" s="2">
        <v>0.51900000000000002</v>
      </c>
      <c r="H108" s="2">
        <v>1.2999999999999999E-2</v>
      </c>
      <c r="I108" s="2">
        <v>6.7900000000000002E-2</v>
      </c>
      <c r="J108" s="2">
        <v>6.9999999999999999E-4</v>
      </c>
      <c r="K108" s="2"/>
      <c r="L108" s="2">
        <v>431</v>
      </c>
      <c r="M108" s="2">
        <v>27</v>
      </c>
      <c r="N108" s="2">
        <v>424</v>
      </c>
      <c r="O108" s="2">
        <v>9</v>
      </c>
      <c r="P108" s="2">
        <v>423</v>
      </c>
      <c r="Q108" s="2">
        <v>4</v>
      </c>
    </row>
    <row r="109" spans="1:17" ht="13.9" thickBot="1">
      <c r="A109" s="3" t="s">
        <v>125</v>
      </c>
      <c r="B109" s="3">
        <v>542</v>
      </c>
      <c r="C109" s="3">
        <v>1080</v>
      </c>
      <c r="D109" s="3">
        <v>0.5</v>
      </c>
      <c r="E109" s="11">
        <v>5.3999999999999999E-2</v>
      </c>
      <c r="F109" s="3">
        <v>6.9999999999999999E-4</v>
      </c>
      <c r="G109" s="3">
        <v>0.49299999999999999</v>
      </c>
      <c r="H109" s="3">
        <v>6.0000000000000001E-3</v>
      </c>
      <c r="I109" s="3">
        <v>6.6100000000000006E-2</v>
      </c>
      <c r="J109" s="3">
        <v>4.0000000000000002E-4</v>
      </c>
      <c r="K109" s="3"/>
      <c r="L109" s="3">
        <v>372</v>
      </c>
      <c r="M109" s="3">
        <v>7</v>
      </c>
      <c r="N109" s="3">
        <v>407</v>
      </c>
      <c r="O109" s="3">
        <v>4</v>
      </c>
      <c r="P109" s="3">
        <v>413</v>
      </c>
      <c r="Q109" s="3">
        <v>2</v>
      </c>
    </row>
  </sheetData>
  <mergeCells count="5">
    <mergeCell ref="A53:Q53"/>
    <mergeCell ref="A54:A55"/>
    <mergeCell ref="D54:D55"/>
    <mergeCell ref="E54:J54"/>
    <mergeCell ref="L54:Q54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opLeftCell="A111" workbookViewId="0">
      <selection activeCell="D16" sqref="D16"/>
    </sheetView>
  </sheetViews>
  <sheetFormatPr defaultRowHeight="13.5"/>
  <cols>
    <col min="1" max="1" width="9" style="90"/>
  </cols>
  <sheetData>
    <row r="1" spans="1:9" ht="15.4">
      <c r="A1" s="87">
        <v>1826</v>
      </c>
      <c r="D1" t="s">
        <v>1490</v>
      </c>
      <c r="E1" t="s">
        <v>1491</v>
      </c>
      <c r="F1" t="s">
        <v>1492</v>
      </c>
      <c r="G1" t="s">
        <v>1493</v>
      </c>
      <c r="H1" t="s">
        <v>1494</v>
      </c>
    </row>
    <row r="2" spans="1:9" ht="15.4">
      <c r="A2" s="87">
        <v>450</v>
      </c>
      <c r="D2">
        <f>SUMPRODUCT((A1:A296&gt;=100)*(A1:A296&lt;=400))</f>
        <v>52</v>
      </c>
      <c r="E2">
        <f>SUMPRODUCT((A1:A296&gt;400)*(A1:A296&lt;=550))</f>
        <v>23</v>
      </c>
      <c r="F2">
        <f>SUMPRODUCT((A1:A296&gt;700)*(A1:A296&lt;=1100))</f>
        <v>10</v>
      </c>
      <c r="G2">
        <f>SUMPRODUCT((A1:A296&gt;1700)*(A1:A296&lt;=2100))</f>
        <v>99</v>
      </c>
      <c r="H2">
        <f>SUMPRODUCT((A1:A296&gt;2400)*(A1:A296&lt;=2600))</f>
        <v>39</v>
      </c>
      <c r="I2">
        <f>SUM(D2:H2)</f>
        <v>223</v>
      </c>
    </row>
    <row r="3" spans="1:9" ht="15.4">
      <c r="A3" s="87">
        <v>1887</v>
      </c>
      <c r="D3">
        <f>D2/I2</f>
        <v>0.23318385650224216</v>
      </c>
      <c r="E3">
        <f>E2/I2</f>
        <v>0.1031390134529148</v>
      </c>
      <c r="F3">
        <f>F2/I2</f>
        <v>4.4843049327354258E-2</v>
      </c>
      <c r="G3">
        <f>G2/I2</f>
        <v>0.44394618834080718</v>
      </c>
      <c r="H3">
        <f>H2/I2</f>
        <v>0.17488789237668162</v>
      </c>
    </row>
    <row r="4" spans="1:9" ht="15.4">
      <c r="A4" s="87">
        <v>2344</v>
      </c>
    </row>
    <row r="5" spans="1:9" ht="15.4">
      <c r="A5" s="87">
        <v>2228</v>
      </c>
    </row>
    <row r="6" spans="1:9" ht="15.4">
      <c r="A6" s="87">
        <v>1898</v>
      </c>
    </row>
    <row r="7" spans="1:9" ht="15.4">
      <c r="A7" s="87">
        <v>1823</v>
      </c>
    </row>
    <row r="8" spans="1:9" ht="15.4">
      <c r="A8" s="87">
        <v>2233</v>
      </c>
    </row>
    <row r="9" spans="1:9" ht="15.4">
      <c r="A9" s="87">
        <v>1860</v>
      </c>
    </row>
    <row r="10" spans="1:9" ht="15.4">
      <c r="A10" s="87">
        <v>1859</v>
      </c>
    </row>
    <row r="11" spans="1:9" ht="15.4">
      <c r="A11" s="87">
        <v>1625</v>
      </c>
    </row>
    <row r="12" spans="1:9" ht="15.4">
      <c r="A12" s="87">
        <v>1803</v>
      </c>
    </row>
    <row r="13" spans="1:9" ht="15.4">
      <c r="A13" s="87">
        <v>1906</v>
      </c>
    </row>
    <row r="14" spans="1:9" ht="15.4">
      <c r="A14" s="87">
        <v>2241</v>
      </c>
    </row>
    <row r="15" spans="1:9" ht="15.4">
      <c r="A15" s="87">
        <v>1857</v>
      </c>
    </row>
    <row r="16" spans="1:9" ht="15.4">
      <c r="A16" s="87">
        <v>1767</v>
      </c>
    </row>
    <row r="17" spans="1:1" ht="15.4">
      <c r="A17" s="87">
        <v>1775</v>
      </c>
    </row>
    <row r="18" spans="1:1" ht="15.4">
      <c r="A18" s="87">
        <v>1783</v>
      </c>
    </row>
    <row r="19" spans="1:1" ht="15.4">
      <c r="A19" s="87">
        <v>1939</v>
      </c>
    </row>
    <row r="20" spans="1:1" ht="15.4">
      <c r="A20" s="87">
        <v>1862</v>
      </c>
    </row>
    <row r="21" spans="1:1" ht="15.4">
      <c r="A21" s="87">
        <v>1583</v>
      </c>
    </row>
    <row r="22" spans="1:1" ht="15.4">
      <c r="A22" s="87">
        <v>1801</v>
      </c>
    </row>
    <row r="23" spans="1:1" ht="15.4">
      <c r="A23" s="87">
        <v>2424</v>
      </c>
    </row>
    <row r="24" spans="1:1" ht="15.4">
      <c r="A24" s="87">
        <v>2574</v>
      </c>
    </row>
    <row r="25" spans="1:1" ht="15.4">
      <c r="A25" s="87">
        <v>2278</v>
      </c>
    </row>
    <row r="26" spans="1:1" ht="15.4">
      <c r="A26" s="87">
        <v>1875</v>
      </c>
    </row>
    <row r="27" spans="1:1" ht="15.4">
      <c r="A27" s="87">
        <v>1857</v>
      </c>
    </row>
    <row r="28" spans="1:1" ht="15.4">
      <c r="A28" s="87">
        <v>2367</v>
      </c>
    </row>
    <row r="29" spans="1:1" ht="15.4">
      <c r="A29" s="87">
        <v>2260</v>
      </c>
    </row>
    <row r="30" spans="1:1" ht="15.4">
      <c r="A30" s="87">
        <v>2351</v>
      </c>
    </row>
    <row r="31" spans="1:1" ht="15.4">
      <c r="A31" s="87">
        <v>286</v>
      </c>
    </row>
    <row r="32" spans="1:1" ht="15.4">
      <c r="A32" s="87">
        <v>1808</v>
      </c>
    </row>
    <row r="33" spans="1:1" ht="15.4">
      <c r="A33" s="87">
        <v>2438</v>
      </c>
    </row>
    <row r="34" spans="1:1" ht="15.4">
      <c r="A34" s="87">
        <v>2362</v>
      </c>
    </row>
    <row r="35" spans="1:1" ht="15.4">
      <c r="A35" s="87">
        <v>1855</v>
      </c>
    </row>
    <row r="36" spans="1:1" ht="15.4">
      <c r="A36" s="87">
        <v>1360</v>
      </c>
    </row>
    <row r="37" spans="1:1" ht="15.4">
      <c r="A37" s="87">
        <v>2161</v>
      </c>
    </row>
    <row r="38" spans="1:1" ht="15.4">
      <c r="A38" s="87">
        <v>2366</v>
      </c>
    </row>
    <row r="39" spans="1:1" ht="15.4">
      <c r="A39" s="87">
        <v>2404</v>
      </c>
    </row>
    <row r="40" spans="1:1" ht="15.4">
      <c r="A40" s="87">
        <v>1928</v>
      </c>
    </row>
    <row r="41" spans="1:1" ht="15.4">
      <c r="A41" s="87">
        <v>2318</v>
      </c>
    </row>
    <row r="42" spans="1:1" ht="15.4">
      <c r="A42" s="87">
        <v>2000</v>
      </c>
    </row>
    <row r="43" spans="1:1" ht="15.4">
      <c r="A43" s="87">
        <v>1937</v>
      </c>
    </row>
    <row r="44" spans="1:1" ht="15.4">
      <c r="A44" s="87">
        <v>291</v>
      </c>
    </row>
    <row r="45" spans="1:1" ht="15.4">
      <c r="A45" s="87">
        <v>439</v>
      </c>
    </row>
    <row r="46" spans="1:1" ht="15.4">
      <c r="A46" s="87">
        <v>1810</v>
      </c>
    </row>
    <row r="47" spans="1:1" ht="15.4">
      <c r="A47" s="87">
        <v>1969</v>
      </c>
    </row>
    <row r="48" spans="1:1" ht="15.4">
      <c r="A48" s="87">
        <v>311</v>
      </c>
    </row>
    <row r="49" spans="1:1" ht="15.4">
      <c r="A49" s="87">
        <v>1791</v>
      </c>
    </row>
    <row r="50" spans="1:1" ht="15.4">
      <c r="A50" s="87">
        <v>1951</v>
      </c>
    </row>
    <row r="51" spans="1:1" ht="15.4">
      <c r="A51" s="87">
        <v>1812</v>
      </c>
    </row>
    <row r="52" spans="1:1" ht="15.4">
      <c r="A52" s="87">
        <v>2470</v>
      </c>
    </row>
    <row r="53" spans="1:1" ht="15.4">
      <c r="A53" s="87">
        <v>1843</v>
      </c>
    </row>
    <row r="54" spans="1:1" ht="15.4">
      <c r="A54" s="87">
        <v>2460</v>
      </c>
    </row>
    <row r="55" spans="1:1" ht="15.4">
      <c r="A55" s="87">
        <v>1908</v>
      </c>
    </row>
    <row r="56" spans="1:1" ht="15.4">
      <c r="A56" s="87">
        <v>328</v>
      </c>
    </row>
    <row r="57" spans="1:1" ht="15.4">
      <c r="A57" s="87">
        <v>351</v>
      </c>
    </row>
    <row r="58" spans="1:1" ht="15.4">
      <c r="A58" s="87">
        <v>2462</v>
      </c>
    </row>
    <row r="59" spans="1:1" ht="15.4">
      <c r="A59" s="87">
        <v>1857</v>
      </c>
    </row>
    <row r="60" spans="1:1" ht="15.4">
      <c r="A60" s="87">
        <v>1831</v>
      </c>
    </row>
    <row r="61" spans="1:1" ht="15.4">
      <c r="A61" s="87">
        <v>445</v>
      </c>
    </row>
    <row r="62" spans="1:1" ht="15.4">
      <c r="A62" s="87">
        <v>2321</v>
      </c>
    </row>
    <row r="63" spans="1:1" ht="15.4">
      <c r="A63" s="87">
        <v>2126</v>
      </c>
    </row>
    <row r="64" spans="1:1" ht="15.4">
      <c r="A64" s="87">
        <v>273</v>
      </c>
    </row>
    <row r="65" spans="1:1" ht="15.4">
      <c r="A65" s="87">
        <v>260</v>
      </c>
    </row>
    <row r="66" spans="1:1" ht="15.4">
      <c r="A66" s="87">
        <v>2380</v>
      </c>
    </row>
    <row r="67" spans="1:1" ht="15.4">
      <c r="A67" s="87">
        <v>1972</v>
      </c>
    </row>
    <row r="68" spans="1:1" ht="15.4">
      <c r="A68" s="87">
        <v>2315</v>
      </c>
    </row>
    <row r="69" spans="1:1" ht="15.4">
      <c r="A69" s="87">
        <v>1789</v>
      </c>
    </row>
    <row r="70" spans="1:1" ht="15.4">
      <c r="A70" s="87">
        <v>1796</v>
      </c>
    </row>
    <row r="71" spans="1:1" ht="15.4">
      <c r="A71" s="87">
        <v>267</v>
      </c>
    </row>
    <row r="72" spans="1:1" ht="15.4">
      <c r="A72" s="87">
        <v>1902</v>
      </c>
    </row>
    <row r="73" spans="1:1" ht="15.4">
      <c r="A73" s="87">
        <v>1833</v>
      </c>
    </row>
    <row r="74" spans="1:1" ht="15.4">
      <c r="A74" s="87">
        <v>2464</v>
      </c>
    </row>
    <row r="75" spans="1:1" ht="15.4">
      <c r="A75" s="87">
        <v>1912</v>
      </c>
    </row>
    <row r="76" spans="1:1" ht="15.4">
      <c r="A76" s="87">
        <v>1783</v>
      </c>
    </row>
    <row r="77" spans="1:1" ht="15.4">
      <c r="A77" s="87">
        <v>2458</v>
      </c>
    </row>
    <row r="78" spans="1:1" ht="15.4">
      <c r="A78" s="87">
        <v>315</v>
      </c>
    </row>
    <row r="79" spans="1:1" ht="15.4">
      <c r="A79" s="87">
        <v>1841</v>
      </c>
    </row>
    <row r="80" spans="1:1" ht="15.4">
      <c r="A80" s="87">
        <v>2390</v>
      </c>
    </row>
    <row r="81" spans="1:1" ht="15.4">
      <c r="A81" s="87">
        <v>298</v>
      </c>
    </row>
    <row r="82" spans="1:1" ht="15.4">
      <c r="A82" s="87">
        <v>2316</v>
      </c>
    </row>
    <row r="83" spans="1:1" ht="15.4">
      <c r="A83" s="87">
        <v>317</v>
      </c>
    </row>
    <row r="84" spans="1:1" ht="15.4">
      <c r="A84" s="87">
        <v>1915</v>
      </c>
    </row>
    <row r="85" spans="1:1" ht="15.4">
      <c r="A85" s="87">
        <v>292</v>
      </c>
    </row>
    <row r="86" spans="1:1" ht="15.4">
      <c r="A86" s="87">
        <v>2434</v>
      </c>
    </row>
    <row r="87" spans="1:1" ht="15.4">
      <c r="A87" s="87">
        <v>1940</v>
      </c>
    </row>
    <row r="88" spans="1:1" ht="15.4">
      <c r="A88" s="87">
        <v>2390</v>
      </c>
    </row>
    <row r="89" spans="1:1" ht="15.4">
      <c r="A89" s="87">
        <v>2289</v>
      </c>
    </row>
    <row r="90" spans="1:1" ht="15.4">
      <c r="A90" s="87">
        <v>2474</v>
      </c>
    </row>
    <row r="91" spans="1:1" ht="15.4">
      <c r="A91" s="87">
        <v>1567</v>
      </c>
    </row>
    <row r="92" spans="1:1" ht="15.4">
      <c r="A92" s="87">
        <v>1892</v>
      </c>
    </row>
    <row r="93" spans="1:1" ht="15.4">
      <c r="A93" s="87">
        <v>1958</v>
      </c>
    </row>
    <row r="94" spans="1:1" ht="15.4">
      <c r="A94" s="87">
        <v>1822</v>
      </c>
    </row>
    <row r="95" spans="1:1" ht="15.4">
      <c r="A95" s="87">
        <v>1815</v>
      </c>
    </row>
    <row r="96" spans="1:1" ht="15.4">
      <c r="A96" s="87">
        <v>1772</v>
      </c>
    </row>
    <row r="97" spans="1:1" ht="15.4">
      <c r="A97" s="87">
        <v>1887</v>
      </c>
    </row>
    <row r="98" spans="1:1" ht="15.4">
      <c r="A98" s="87">
        <v>1638</v>
      </c>
    </row>
    <row r="99" spans="1:1" ht="15.4">
      <c r="A99" s="87">
        <v>2422</v>
      </c>
    </row>
    <row r="100" spans="1:1" ht="15.4">
      <c r="A100" s="87">
        <v>1751</v>
      </c>
    </row>
    <row r="101" spans="1:1" ht="15.4">
      <c r="A101" s="87">
        <v>2482</v>
      </c>
    </row>
    <row r="102" spans="1:1" ht="15.4">
      <c r="A102" s="87">
        <v>2434</v>
      </c>
    </row>
    <row r="103" spans="1:1" ht="15.4">
      <c r="A103" s="87">
        <v>2468</v>
      </c>
    </row>
    <row r="104" spans="1:1" ht="15.75" thickBot="1">
      <c r="A104" s="88">
        <v>1885</v>
      </c>
    </row>
    <row r="105" spans="1:1" ht="15.4">
      <c r="A105" s="89"/>
    </row>
    <row r="106" spans="1:1" ht="15.4">
      <c r="A106" s="87">
        <v>910</v>
      </c>
    </row>
    <row r="107" spans="1:1" ht="15.4">
      <c r="A107" s="87">
        <v>2338</v>
      </c>
    </row>
    <row r="108" spans="1:1" ht="15.4">
      <c r="A108" s="87">
        <v>1852</v>
      </c>
    </row>
    <row r="109" spans="1:1" ht="15.4">
      <c r="A109" s="87">
        <v>2203</v>
      </c>
    </row>
    <row r="110" spans="1:1" ht="15.4">
      <c r="A110" s="87">
        <v>491</v>
      </c>
    </row>
    <row r="111" spans="1:1" ht="15.4">
      <c r="A111" s="87">
        <v>2026</v>
      </c>
    </row>
    <row r="112" spans="1:1" ht="15.4">
      <c r="A112" s="87">
        <v>2495</v>
      </c>
    </row>
    <row r="113" spans="1:1" ht="15.4">
      <c r="A113" s="87">
        <v>1941</v>
      </c>
    </row>
    <row r="114" spans="1:1" ht="15.4">
      <c r="A114" s="87">
        <v>2380</v>
      </c>
    </row>
    <row r="115" spans="1:1" ht="15.4">
      <c r="A115" s="87">
        <v>1795</v>
      </c>
    </row>
    <row r="116" spans="1:1" ht="15.4">
      <c r="A116" s="87">
        <v>513</v>
      </c>
    </row>
    <row r="117" spans="1:1" ht="15.4">
      <c r="A117" s="87">
        <v>955</v>
      </c>
    </row>
    <row r="118" spans="1:1" ht="15.4">
      <c r="A118" s="87">
        <v>2298</v>
      </c>
    </row>
    <row r="119" spans="1:1" ht="15.4">
      <c r="A119" s="87">
        <v>1867</v>
      </c>
    </row>
    <row r="120" spans="1:1" ht="15.4">
      <c r="A120" s="87">
        <v>2451</v>
      </c>
    </row>
    <row r="121" spans="1:1" ht="15.4">
      <c r="A121" s="87">
        <v>1859</v>
      </c>
    </row>
    <row r="122" spans="1:1" ht="15.4">
      <c r="A122" s="87">
        <v>2472</v>
      </c>
    </row>
    <row r="123" spans="1:1" ht="15.4">
      <c r="A123" s="87">
        <v>2377</v>
      </c>
    </row>
    <row r="124" spans="1:1" ht="15.4">
      <c r="A124" s="87">
        <v>1704</v>
      </c>
    </row>
    <row r="125" spans="1:1" ht="15.4">
      <c r="A125" s="87">
        <v>2103</v>
      </c>
    </row>
    <row r="126" spans="1:1" ht="15.4">
      <c r="A126" s="87">
        <v>589</v>
      </c>
    </row>
    <row r="127" spans="1:1" ht="15.4">
      <c r="A127" s="87">
        <v>334</v>
      </c>
    </row>
    <row r="128" spans="1:1" ht="15.4">
      <c r="A128" s="87">
        <v>2793</v>
      </c>
    </row>
    <row r="129" spans="1:1" ht="15.4">
      <c r="A129" s="87">
        <v>343</v>
      </c>
    </row>
    <row r="130" spans="1:1" ht="15.4">
      <c r="A130" s="87">
        <v>2308</v>
      </c>
    </row>
    <row r="131" spans="1:1" ht="15.4">
      <c r="A131" s="87">
        <v>1748</v>
      </c>
    </row>
    <row r="132" spans="1:1" ht="15.4">
      <c r="A132" s="87">
        <v>268</v>
      </c>
    </row>
    <row r="133" spans="1:1" ht="15.4">
      <c r="A133" s="87">
        <v>1843</v>
      </c>
    </row>
    <row r="134" spans="1:1" ht="15.4">
      <c r="A134" s="87">
        <v>429</v>
      </c>
    </row>
    <row r="135" spans="1:1" ht="15.4">
      <c r="A135" s="87">
        <v>1592</v>
      </c>
    </row>
    <row r="136" spans="1:1" ht="15.4">
      <c r="A136" s="87">
        <v>1648</v>
      </c>
    </row>
    <row r="137" spans="1:1" ht="15.4">
      <c r="A137" s="87">
        <v>336</v>
      </c>
    </row>
    <row r="138" spans="1:1" ht="15.4">
      <c r="A138" s="87">
        <v>1860</v>
      </c>
    </row>
    <row r="139" spans="1:1" ht="15.4">
      <c r="A139" s="87">
        <v>364</v>
      </c>
    </row>
    <row r="140" spans="1:1" ht="15.4">
      <c r="A140" s="87">
        <v>2477</v>
      </c>
    </row>
    <row r="141" spans="1:1" ht="15.4">
      <c r="A141" s="87">
        <v>1872</v>
      </c>
    </row>
    <row r="142" spans="1:1" ht="15.4">
      <c r="A142" s="87">
        <v>1539</v>
      </c>
    </row>
    <row r="143" spans="1:1" ht="15.4">
      <c r="A143" s="87">
        <v>1713</v>
      </c>
    </row>
    <row r="144" spans="1:1" ht="15.4">
      <c r="A144" s="87">
        <v>513</v>
      </c>
    </row>
    <row r="145" spans="1:1" ht="15.4">
      <c r="A145" s="87">
        <v>2552</v>
      </c>
    </row>
    <row r="146" spans="1:1" ht="15.4">
      <c r="A146" s="87">
        <v>295</v>
      </c>
    </row>
    <row r="147" spans="1:1" ht="15.4">
      <c r="A147" s="87">
        <v>2154</v>
      </c>
    </row>
    <row r="148" spans="1:1" ht="15.4">
      <c r="A148" s="87">
        <v>1824</v>
      </c>
    </row>
    <row r="149" spans="1:1" ht="15.4">
      <c r="A149" s="87">
        <v>1718</v>
      </c>
    </row>
    <row r="150" spans="1:1" ht="15.4">
      <c r="A150" s="87">
        <v>1967</v>
      </c>
    </row>
    <row r="151" spans="1:1" ht="15.4">
      <c r="A151" s="87">
        <v>463</v>
      </c>
    </row>
    <row r="152" spans="1:1" ht="15.4">
      <c r="A152" s="87">
        <v>331</v>
      </c>
    </row>
    <row r="153" spans="1:1" ht="15.4">
      <c r="A153" s="87">
        <v>261</v>
      </c>
    </row>
    <row r="154" spans="1:1" ht="15.4">
      <c r="A154" s="87">
        <v>362</v>
      </c>
    </row>
    <row r="155" spans="1:1" ht="15.4">
      <c r="A155" s="87">
        <v>2904</v>
      </c>
    </row>
    <row r="156" spans="1:1" ht="15.4">
      <c r="A156" s="87">
        <v>1893</v>
      </c>
    </row>
    <row r="157" spans="1:1" ht="15.4">
      <c r="A157" s="87">
        <v>1835</v>
      </c>
    </row>
    <row r="158" spans="1:1" ht="15.4">
      <c r="A158" s="87">
        <v>265</v>
      </c>
    </row>
    <row r="159" spans="1:1" ht="15.4">
      <c r="A159" s="87">
        <v>1885</v>
      </c>
    </row>
    <row r="160" spans="1:1" ht="15.4">
      <c r="A160" s="87">
        <v>296</v>
      </c>
    </row>
    <row r="161" spans="1:1" ht="15.4">
      <c r="A161" s="87">
        <v>289</v>
      </c>
    </row>
    <row r="162" spans="1:1" ht="15.4">
      <c r="A162" s="87">
        <v>1624</v>
      </c>
    </row>
    <row r="163" spans="1:1" ht="15.4">
      <c r="A163" s="87">
        <v>2409</v>
      </c>
    </row>
    <row r="164" spans="1:1" ht="15.4">
      <c r="A164" s="87">
        <v>291</v>
      </c>
    </row>
    <row r="165" spans="1:1" ht="15.4">
      <c r="A165" s="87">
        <v>2198</v>
      </c>
    </row>
    <row r="166" spans="1:1" ht="15.4">
      <c r="A166" s="87">
        <v>1679</v>
      </c>
    </row>
    <row r="167" spans="1:1" ht="15.4">
      <c r="A167" s="87">
        <v>1552</v>
      </c>
    </row>
    <row r="168" spans="1:1" ht="15.4">
      <c r="A168" s="87">
        <v>454</v>
      </c>
    </row>
    <row r="169" spans="1:1" ht="15.4">
      <c r="A169" s="87">
        <v>2259</v>
      </c>
    </row>
    <row r="170" spans="1:1" ht="15.4">
      <c r="A170" s="87">
        <v>1979</v>
      </c>
    </row>
    <row r="171" spans="1:1" ht="15.4">
      <c r="A171" s="87">
        <v>2485</v>
      </c>
    </row>
    <row r="172" spans="1:1" ht="15.4">
      <c r="A172" s="87">
        <v>2479</v>
      </c>
    </row>
    <row r="173" spans="1:1" ht="15.4">
      <c r="A173" s="87">
        <v>1836</v>
      </c>
    </row>
    <row r="174" spans="1:1" ht="15.4">
      <c r="A174" s="87">
        <v>261</v>
      </c>
    </row>
    <row r="175" spans="1:1" ht="15.4">
      <c r="A175" s="87">
        <v>2131</v>
      </c>
    </row>
    <row r="176" spans="1:1" ht="15.4">
      <c r="A176" s="87">
        <v>2499</v>
      </c>
    </row>
    <row r="177" spans="1:1" ht="15.4">
      <c r="A177" s="87">
        <v>1983</v>
      </c>
    </row>
    <row r="178" spans="1:1" ht="15.4">
      <c r="A178" s="87">
        <v>295</v>
      </c>
    </row>
    <row r="179" spans="1:1" ht="15.4">
      <c r="A179" s="87">
        <v>291</v>
      </c>
    </row>
    <row r="180" spans="1:1" ht="15.4">
      <c r="A180" s="87">
        <v>282</v>
      </c>
    </row>
    <row r="181" spans="1:1" ht="15.4">
      <c r="A181" s="87">
        <v>313</v>
      </c>
    </row>
    <row r="182" spans="1:1" ht="15.4">
      <c r="A182" s="87">
        <v>976</v>
      </c>
    </row>
    <row r="183" spans="1:1" ht="15.4">
      <c r="A183" s="87">
        <v>2731</v>
      </c>
    </row>
    <row r="184" spans="1:1" ht="15.4">
      <c r="A184" s="87">
        <v>1781</v>
      </c>
    </row>
    <row r="185" spans="1:1" ht="15.4">
      <c r="A185" s="87">
        <v>1846</v>
      </c>
    </row>
    <row r="186" spans="1:1" ht="15.4">
      <c r="A186" s="87">
        <v>1815</v>
      </c>
    </row>
    <row r="187" spans="1:1" ht="15.4">
      <c r="A187" s="87">
        <v>475</v>
      </c>
    </row>
    <row r="188" spans="1:1" ht="15.4">
      <c r="A188" s="87">
        <v>2179</v>
      </c>
    </row>
    <row r="189" spans="1:1" ht="15.4">
      <c r="A189" s="87">
        <v>1984</v>
      </c>
    </row>
    <row r="190" spans="1:1" ht="15.4">
      <c r="A190" s="87">
        <v>2445</v>
      </c>
    </row>
    <row r="191" spans="1:1" ht="15.4">
      <c r="A191" s="87">
        <v>278</v>
      </c>
    </row>
    <row r="192" spans="1:1" ht="15.4">
      <c r="A192" s="87">
        <v>2181</v>
      </c>
    </row>
    <row r="193" spans="1:1" ht="15.4">
      <c r="A193" s="87">
        <v>906</v>
      </c>
    </row>
    <row r="194" spans="1:1" ht="15.4">
      <c r="A194" s="87">
        <v>291</v>
      </c>
    </row>
    <row r="195" spans="1:1" ht="15.4">
      <c r="A195" s="87">
        <v>306</v>
      </c>
    </row>
    <row r="196" spans="1:1" ht="15.4">
      <c r="A196" s="87">
        <v>276</v>
      </c>
    </row>
    <row r="197" spans="1:1" ht="15.4">
      <c r="A197" s="87">
        <v>2453</v>
      </c>
    </row>
    <row r="198" spans="1:1" ht="15.4">
      <c r="A198" s="87">
        <v>1944</v>
      </c>
    </row>
    <row r="199" spans="1:1" ht="15.4">
      <c r="A199" s="87">
        <v>1913</v>
      </c>
    </row>
    <row r="200" spans="1:1" ht="15.4">
      <c r="A200" s="87">
        <v>279</v>
      </c>
    </row>
    <row r="201" spans="1:1" ht="15.4">
      <c r="A201" s="87">
        <v>1873</v>
      </c>
    </row>
    <row r="202" spans="1:1" ht="15.4">
      <c r="A202" s="87">
        <v>2346</v>
      </c>
    </row>
    <row r="203" spans="1:1" ht="15.4">
      <c r="A203" s="87">
        <v>508</v>
      </c>
    </row>
    <row r="204" spans="1:1" ht="15.4">
      <c r="A204" s="87">
        <v>2508</v>
      </c>
    </row>
    <row r="205" spans="1:1" ht="15.4">
      <c r="A205" s="87">
        <v>2347</v>
      </c>
    </row>
    <row r="206" spans="1:1" ht="15.4">
      <c r="A206" s="87">
        <v>1724</v>
      </c>
    </row>
    <row r="207" spans="1:1" ht="15.4">
      <c r="A207" s="87">
        <v>286</v>
      </c>
    </row>
    <row r="208" spans="1:1" ht="15.4">
      <c r="A208" s="87">
        <v>1811</v>
      </c>
    </row>
    <row r="209" spans="1:1" ht="15.4">
      <c r="A209" s="87">
        <v>1848</v>
      </c>
    </row>
    <row r="210" spans="1:1" ht="15.4">
      <c r="A210" s="87">
        <v>1665</v>
      </c>
    </row>
    <row r="211" spans="1:1" ht="15.4">
      <c r="A211" s="87">
        <v>1857</v>
      </c>
    </row>
    <row r="212" spans="1:1" ht="15.4">
      <c r="A212" s="87">
        <v>2478</v>
      </c>
    </row>
    <row r="213" spans="1:1">
      <c r="A213" s="90">
        <v>153</v>
      </c>
    </row>
    <row r="214" spans="1:1">
      <c r="A214" s="90">
        <v>207</v>
      </c>
    </row>
    <row r="215" spans="1:1">
      <c r="A215" s="90">
        <v>210</v>
      </c>
    </row>
    <row r="216" spans="1:1">
      <c r="A216" s="90">
        <v>252</v>
      </c>
    </row>
    <row r="217" spans="1:1">
      <c r="A217" s="90">
        <v>252</v>
      </c>
    </row>
    <row r="218" spans="1:1">
      <c r="A218" s="90">
        <v>254</v>
      </c>
    </row>
    <row r="219" spans="1:1">
      <c r="A219" s="90">
        <v>256</v>
      </c>
    </row>
    <row r="220" spans="1:1">
      <c r="A220" s="90">
        <v>258</v>
      </c>
    </row>
    <row r="221" spans="1:1">
      <c r="A221" s="90">
        <v>260</v>
      </c>
    </row>
    <row r="222" spans="1:1">
      <c r="A222" s="90">
        <v>274</v>
      </c>
    </row>
    <row r="223" spans="1:1">
      <c r="A223" s="90">
        <v>280</v>
      </c>
    </row>
    <row r="224" spans="1:1">
      <c r="A224" s="90">
        <v>333</v>
      </c>
    </row>
    <row r="225" spans="1:1">
      <c r="A225" s="90">
        <v>334</v>
      </c>
    </row>
    <row r="226" spans="1:1">
      <c r="A226" s="90">
        <v>351</v>
      </c>
    </row>
    <row r="227" spans="1:1">
      <c r="A227" s="90">
        <v>384</v>
      </c>
    </row>
    <row r="228" spans="1:1">
      <c r="A228" s="90">
        <v>398</v>
      </c>
    </row>
    <row r="229" spans="1:1">
      <c r="A229" s="90">
        <v>405</v>
      </c>
    </row>
    <row r="230" spans="1:1">
      <c r="A230" s="90">
        <v>425</v>
      </c>
    </row>
    <row r="231" spans="1:1">
      <c r="A231" s="90">
        <v>427</v>
      </c>
    </row>
    <row r="232" spans="1:1">
      <c r="A232" s="90">
        <v>441</v>
      </c>
    </row>
    <row r="233" spans="1:1">
      <c r="A233" s="90">
        <v>444</v>
      </c>
    </row>
    <row r="234" spans="1:1">
      <c r="A234" s="90">
        <v>448</v>
      </c>
    </row>
    <row r="235" spans="1:1">
      <c r="A235" s="90">
        <v>451</v>
      </c>
    </row>
    <row r="236" spans="1:1">
      <c r="A236" s="90">
        <v>459</v>
      </c>
    </row>
    <row r="237" spans="1:1">
      <c r="A237" s="90">
        <v>464</v>
      </c>
    </row>
    <row r="238" spans="1:1">
      <c r="A238" s="90">
        <v>465</v>
      </c>
    </row>
    <row r="239" spans="1:1">
      <c r="A239" s="90">
        <v>466</v>
      </c>
    </row>
    <row r="240" spans="1:1">
      <c r="A240" s="90">
        <v>499</v>
      </c>
    </row>
    <row r="241" spans="1:1">
      <c r="A241" s="90">
        <v>723</v>
      </c>
    </row>
    <row r="242" spans="1:1">
      <c r="A242" s="90">
        <v>747</v>
      </c>
    </row>
    <row r="243" spans="1:1">
      <c r="A243" s="90">
        <v>767</v>
      </c>
    </row>
    <row r="244" spans="1:1">
      <c r="A244" s="90">
        <v>806</v>
      </c>
    </row>
    <row r="245" spans="1:1">
      <c r="A245" s="90">
        <v>902</v>
      </c>
    </row>
    <row r="246" spans="1:1">
      <c r="A246" s="90">
        <v>977</v>
      </c>
    </row>
    <row r="247" spans="1:1">
      <c r="A247" s="90">
        <v>1125</v>
      </c>
    </row>
    <row r="248" spans="1:1">
      <c r="A248" s="90">
        <v>1244</v>
      </c>
    </row>
    <row r="249" spans="1:1">
      <c r="A249" s="90">
        <v>1274</v>
      </c>
    </row>
    <row r="250" spans="1:1">
      <c r="A250" s="90">
        <v>1570</v>
      </c>
    </row>
    <row r="251" spans="1:1">
      <c r="A251" s="90">
        <v>1573</v>
      </c>
    </row>
    <row r="252" spans="1:1">
      <c r="A252" s="90">
        <v>1640</v>
      </c>
    </row>
    <row r="253" spans="1:1">
      <c r="A253" s="90">
        <v>1757</v>
      </c>
    </row>
    <row r="254" spans="1:1">
      <c r="A254" s="90">
        <v>1793</v>
      </c>
    </row>
    <row r="255" spans="1:1">
      <c r="A255" s="90">
        <v>1805</v>
      </c>
    </row>
    <row r="256" spans="1:1">
      <c r="A256" s="90">
        <v>1818</v>
      </c>
    </row>
    <row r="257" spans="1:1">
      <c r="A257" s="90">
        <v>1824</v>
      </c>
    </row>
    <row r="258" spans="1:1">
      <c r="A258" s="90">
        <v>1829</v>
      </c>
    </row>
    <row r="259" spans="1:1">
      <c r="A259" s="90">
        <v>1844</v>
      </c>
    </row>
    <row r="260" spans="1:1">
      <c r="A260" s="90">
        <v>1855</v>
      </c>
    </row>
    <row r="261" spans="1:1">
      <c r="A261" s="90">
        <v>1878</v>
      </c>
    </row>
    <row r="262" spans="1:1">
      <c r="A262" s="90">
        <v>1883</v>
      </c>
    </row>
    <row r="263" spans="1:1">
      <c r="A263" s="90">
        <v>1885</v>
      </c>
    </row>
    <row r="264" spans="1:1">
      <c r="A264" s="90">
        <v>1887</v>
      </c>
    </row>
    <row r="265" spans="1:1">
      <c r="A265" s="90">
        <v>1896</v>
      </c>
    </row>
    <row r="266" spans="1:1">
      <c r="A266" s="90">
        <v>1920</v>
      </c>
    </row>
    <row r="267" spans="1:1">
      <c r="A267" s="90">
        <v>1927</v>
      </c>
    </row>
    <row r="268" spans="1:1">
      <c r="A268" s="90">
        <v>1967</v>
      </c>
    </row>
    <row r="269" spans="1:1">
      <c r="A269" s="90">
        <v>1976</v>
      </c>
    </row>
    <row r="270" spans="1:1">
      <c r="A270" s="90">
        <v>2067</v>
      </c>
    </row>
    <row r="271" spans="1:1">
      <c r="A271" s="90">
        <v>2150</v>
      </c>
    </row>
    <row r="272" spans="1:1">
      <c r="A272" s="90">
        <v>2158</v>
      </c>
    </row>
    <row r="273" spans="1:1">
      <c r="A273" s="90">
        <v>2174</v>
      </c>
    </row>
    <row r="274" spans="1:1">
      <c r="A274" s="90">
        <v>2222</v>
      </c>
    </row>
    <row r="275" spans="1:1">
      <c r="A275" s="90">
        <v>2278</v>
      </c>
    </row>
    <row r="276" spans="1:1">
      <c r="A276" s="90">
        <v>2283</v>
      </c>
    </row>
    <row r="277" spans="1:1">
      <c r="A277" s="90">
        <v>2303</v>
      </c>
    </row>
    <row r="278" spans="1:1">
      <c r="A278" s="90">
        <v>2306</v>
      </c>
    </row>
    <row r="279" spans="1:1">
      <c r="A279" s="90">
        <v>2324</v>
      </c>
    </row>
    <row r="280" spans="1:1">
      <c r="A280" s="90">
        <v>2355</v>
      </c>
    </row>
    <row r="281" spans="1:1">
      <c r="A281" s="90">
        <v>2364</v>
      </c>
    </row>
    <row r="282" spans="1:1">
      <c r="A282" s="90">
        <v>2385</v>
      </c>
    </row>
    <row r="283" spans="1:1">
      <c r="A283" s="90">
        <v>2391</v>
      </c>
    </row>
    <row r="284" spans="1:1">
      <c r="A284" s="90">
        <v>2395</v>
      </c>
    </row>
    <row r="285" spans="1:1">
      <c r="A285" s="90">
        <v>2401</v>
      </c>
    </row>
    <row r="286" spans="1:1">
      <c r="A286" s="90">
        <v>2413</v>
      </c>
    </row>
    <row r="287" spans="1:1">
      <c r="A287" s="90">
        <v>2418</v>
      </c>
    </row>
    <row r="288" spans="1:1">
      <c r="A288" s="90">
        <v>2419</v>
      </c>
    </row>
    <row r="289" spans="1:1">
      <c r="A289" s="90">
        <v>2420</v>
      </c>
    </row>
    <row r="290" spans="1:1">
      <c r="A290" s="90">
        <v>2421</v>
      </c>
    </row>
    <row r="291" spans="1:1">
      <c r="A291" s="90">
        <v>2444</v>
      </c>
    </row>
    <row r="292" spans="1:1">
      <c r="A292" s="90">
        <v>2459</v>
      </c>
    </row>
    <row r="293" spans="1:1">
      <c r="A293" s="90">
        <v>2495</v>
      </c>
    </row>
    <row r="294" spans="1:1">
      <c r="A294" s="90">
        <v>2497</v>
      </c>
    </row>
    <row r="295" spans="1:1">
      <c r="A295" s="90">
        <v>2562</v>
      </c>
    </row>
    <row r="296" spans="1:1">
      <c r="A296" s="90">
        <v>3525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7"/>
  <sheetViews>
    <sheetView workbookViewId="0">
      <selection activeCell="D21" sqref="D21"/>
    </sheetView>
  </sheetViews>
  <sheetFormatPr defaultRowHeight="13.5"/>
  <sheetData>
    <row r="1" spans="1:9">
      <c r="A1">
        <v>194</v>
      </c>
      <c r="B1">
        <v>4</v>
      </c>
      <c r="D1" t="s">
        <v>1495</v>
      </c>
      <c r="E1" t="s">
        <v>1496</v>
      </c>
      <c r="F1" t="s">
        <v>1497</v>
      </c>
      <c r="G1" t="s">
        <v>1498</v>
      </c>
      <c r="H1" t="s">
        <v>1499</v>
      </c>
    </row>
    <row r="2" spans="1:9">
      <c r="A2">
        <v>197</v>
      </c>
      <c r="B2">
        <v>6</v>
      </c>
      <c r="D2">
        <f>SUMPRODUCT(((A1:A287)&gt;=100)*((A1:A287)&lt;=400))</f>
        <v>131</v>
      </c>
      <c r="E2">
        <f>SUMPRODUCT(((A1:A287)&gt;400)*((A1:A287)&lt;=550))</f>
        <v>61</v>
      </c>
      <c r="F2">
        <f>SUMPRODUCT(((A1:A287)&gt;700)*((A1:A287)&lt;=1100))</f>
        <v>13</v>
      </c>
      <c r="G2">
        <f>SUMPRODUCT(((A1:A287)&gt;1700)*((A1:A287)&lt;=2100))</f>
        <v>42</v>
      </c>
      <c r="H2">
        <f>SUMPRODUCT(((A1:A287)&gt;2400)*((A1:A287)&lt;=2600))</f>
        <v>9</v>
      </c>
      <c r="I2">
        <f>SUM(D2:H2)</f>
        <v>256</v>
      </c>
    </row>
    <row r="3" spans="1:9">
      <c r="A3">
        <v>197</v>
      </c>
      <c r="B3">
        <v>5</v>
      </c>
      <c r="D3" s="96">
        <f>D2/$I$2</f>
        <v>0.51171875</v>
      </c>
      <c r="E3" s="96">
        <f t="shared" ref="E3:H3" si="0">E2/$I$2</f>
        <v>0.23828125</v>
      </c>
      <c r="F3" s="96">
        <f t="shared" si="0"/>
        <v>5.078125E-2</v>
      </c>
      <c r="G3" s="96">
        <f t="shared" si="0"/>
        <v>0.1640625</v>
      </c>
      <c r="H3" s="96">
        <f t="shared" si="0"/>
        <v>3.515625E-2</v>
      </c>
    </row>
    <row r="4" spans="1:9">
      <c r="A4">
        <v>203</v>
      </c>
      <c r="B4">
        <v>4</v>
      </c>
    </row>
    <row r="5" spans="1:9">
      <c r="A5">
        <v>204</v>
      </c>
      <c r="B5">
        <v>6</v>
      </c>
    </row>
    <row r="6" spans="1:9">
      <c r="A6">
        <v>205</v>
      </c>
      <c r="B6">
        <v>4</v>
      </c>
    </row>
    <row r="7" spans="1:9">
      <c r="A7">
        <v>206</v>
      </c>
      <c r="B7">
        <v>5</v>
      </c>
    </row>
    <row r="8" spans="1:9">
      <c r="A8">
        <v>206</v>
      </c>
      <c r="B8">
        <v>5</v>
      </c>
    </row>
    <row r="9" spans="1:9">
      <c r="A9">
        <v>206</v>
      </c>
      <c r="B9">
        <v>4</v>
      </c>
    </row>
    <row r="10" spans="1:9">
      <c r="A10">
        <v>207</v>
      </c>
      <c r="B10">
        <v>7</v>
      </c>
    </row>
    <row r="11" spans="1:9">
      <c r="A11">
        <v>208</v>
      </c>
      <c r="B11">
        <v>4</v>
      </c>
    </row>
    <row r="12" spans="1:9">
      <c r="A12">
        <v>208</v>
      </c>
      <c r="B12">
        <v>4</v>
      </c>
    </row>
    <row r="13" spans="1:9">
      <c r="A13">
        <v>208</v>
      </c>
      <c r="B13">
        <v>6</v>
      </c>
    </row>
    <row r="14" spans="1:9">
      <c r="A14">
        <v>208</v>
      </c>
      <c r="B14">
        <v>4</v>
      </c>
    </row>
    <row r="15" spans="1:9">
      <c r="A15">
        <v>208</v>
      </c>
      <c r="B15">
        <v>6</v>
      </c>
    </row>
    <row r="16" spans="1:9">
      <c r="A16">
        <v>209</v>
      </c>
      <c r="B16">
        <v>6</v>
      </c>
    </row>
    <row r="17" spans="1:2">
      <c r="A17">
        <v>210</v>
      </c>
      <c r="B17">
        <v>5</v>
      </c>
    </row>
    <row r="18" spans="1:2">
      <c r="A18">
        <v>210</v>
      </c>
      <c r="B18">
        <v>5</v>
      </c>
    </row>
    <row r="19" spans="1:2">
      <c r="A19">
        <v>210</v>
      </c>
      <c r="B19">
        <v>5</v>
      </c>
    </row>
    <row r="20" spans="1:2">
      <c r="A20">
        <v>210</v>
      </c>
      <c r="B20">
        <v>4</v>
      </c>
    </row>
    <row r="21" spans="1:2">
      <c r="A21">
        <v>211</v>
      </c>
      <c r="B21">
        <v>5</v>
      </c>
    </row>
    <row r="22" spans="1:2">
      <c r="A22">
        <v>211</v>
      </c>
      <c r="B22">
        <v>5</v>
      </c>
    </row>
    <row r="23" spans="1:2">
      <c r="A23">
        <v>212</v>
      </c>
      <c r="B23">
        <v>5</v>
      </c>
    </row>
    <row r="24" spans="1:2">
      <c r="A24">
        <v>215</v>
      </c>
      <c r="B24">
        <v>4</v>
      </c>
    </row>
    <row r="25" spans="1:2">
      <c r="A25">
        <v>215</v>
      </c>
      <c r="B25">
        <v>4</v>
      </c>
    </row>
    <row r="26" spans="1:2">
      <c r="A26">
        <v>216</v>
      </c>
      <c r="B26">
        <v>5</v>
      </c>
    </row>
    <row r="27" spans="1:2">
      <c r="A27">
        <v>216</v>
      </c>
      <c r="B27">
        <v>5</v>
      </c>
    </row>
    <row r="28" spans="1:2">
      <c r="A28">
        <v>216</v>
      </c>
      <c r="B28">
        <v>6</v>
      </c>
    </row>
    <row r="29" spans="1:2">
      <c r="A29">
        <v>217</v>
      </c>
      <c r="B29">
        <v>4</v>
      </c>
    </row>
    <row r="30" spans="1:2">
      <c r="A30">
        <v>217</v>
      </c>
      <c r="B30">
        <v>5</v>
      </c>
    </row>
    <row r="31" spans="1:2">
      <c r="A31">
        <v>217</v>
      </c>
      <c r="B31">
        <v>6</v>
      </c>
    </row>
    <row r="32" spans="1:2">
      <c r="A32">
        <v>217</v>
      </c>
      <c r="B32">
        <v>5</v>
      </c>
    </row>
    <row r="33" spans="1:2">
      <c r="A33">
        <v>218</v>
      </c>
      <c r="B33">
        <v>4</v>
      </c>
    </row>
    <row r="34" spans="1:2">
      <c r="A34">
        <v>218</v>
      </c>
      <c r="B34">
        <v>4</v>
      </c>
    </row>
    <row r="35" spans="1:2">
      <c r="A35">
        <v>219</v>
      </c>
      <c r="B35">
        <v>5</v>
      </c>
    </row>
    <row r="36" spans="1:2">
      <c r="A36">
        <v>219</v>
      </c>
      <c r="B36">
        <v>4</v>
      </c>
    </row>
    <row r="37" spans="1:2">
      <c r="A37">
        <v>221</v>
      </c>
      <c r="B37">
        <v>5</v>
      </c>
    </row>
    <row r="38" spans="1:2">
      <c r="A38">
        <v>222</v>
      </c>
      <c r="B38">
        <v>4</v>
      </c>
    </row>
    <row r="39" spans="1:2">
      <c r="A39">
        <v>222</v>
      </c>
      <c r="B39">
        <v>7</v>
      </c>
    </row>
    <row r="40" spans="1:2">
      <c r="A40">
        <v>223</v>
      </c>
      <c r="B40">
        <v>5</v>
      </c>
    </row>
    <row r="41" spans="1:2">
      <c r="A41">
        <v>223</v>
      </c>
      <c r="B41">
        <v>6</v>
      </c>
    </row>
    <row r="42" spans="1:2">
      <c r="A42">
        <v>223</v>
      </c>
      <c r="B42">
        <v>5</v>
      </c>
    </row>
    <row r="43" spans="1:2">
      <c r="A43">
        <v>224</v>
      </c>
      <c r="B43">
        <v>6</v>
      </c>
    </row>
    <row r="44" spans="1:2">
      <c r="A44">
        <v>224</v>
      </c>
      <c r="B44">
        <v>4</v>
      </c>
    </row>
    <row r="45" spans="1:2">
      <c r="A45">
        <v>225</v>
      </c>
      <c r="B45">
        <v>5</v>
      </c>
    </row>
    <row r="46" spans="1:2">
      <c r="A46">
        <v>231</v>
      </c>
      <c r="B46">
        <v>4</v>
      </c>
    </row>
    <row r="47" spans="1:2">
      <c r="A47" s="1">
        <v>388</v>
      </c>
      <c r="B47" s="1">
        <v>8</v>
      </c>
    </row>
    <row r="48" spans="1:2">
      <c r="A48" s="1">
        <v>399</v>
      </c>
      <c r="B48" s="1">
        <v>8</v>
      </c>
    </row>
    <row r="49" spans="1:2">
      <c r="A49" s="1">
        <v>401</v>
      </c>
      <c r="B49" s="1">
        <v>9</v>
      </c>
    </row>
    <row r="50" spans="1:2">
      <c r="A50" s="2">
        <v>406</v>
      </c>
      <c r="B50" s="2">
        <v>3</v>
      </c>
    </row>
    <row r="51" spans="1:2">
      <c r="A51" s="1">
        <v>411</v>
      </c>
      <c r="B51" s="1">
        <v>9</v>
      </c>
    </row>
    <row r="52" spans="1:2">
      <c r="A52" s="1">
        <v>412</v>
      </c>
      <c r="B52" s="1">
        <v>9</v>
      </c>
    </row>
    <row r="53" spans="1:2" ht="13.9" thickBot="1">
      <c r="A53" s="36">
        <v>413</v>
      </c>
      <c r="B53" s="36">
        <v>2</v>
      </c>
    </row>
    <row r="54" spans="1:2">
      <c r="A54" s="1">
        <v>414</v>
      </c>
      <c r="B54" s="1">
        <v>9</v>
      </c>
    </row>
    <row r="55" spans="1:2">
      <c r="A55" s="1">
        <v>414</v>
      </c>
      <c r="B55" s="1">
        <v>9</v>
      </c>
    </row>
    <row r="56" spans="1:2">
      <c r="A56" s="2">
        <v>414</v>
      </c>
      <c r="B56" s="2">
        <v>3</v>
      </c>
    </row>
    <row r="57" spans="1:2">
      <c r="A57" s="1">
        <v>419</v>
      </c>
      <c r="B57" s="1">
        <v>9</v>
      </c>
    </row>
    <row r="58" spans="1:2">
      <c r="A58" s="2">
        <v>419</v>
      </c>
      <c r="B58" s="2">
        <v>3</v>
      </c>
    </row>
    <row r="59" spans="1:2">
      <c r="A59" s="2">
        <v>420</v>
      </c>
      <c r="B59" s="2">
        <v>3</v>
      </c>
    </row>
    <row r="60" spans="1:2">
      <c r="A60" s="2">
        <v>422</v>
      </c>
      <c r="B60" s="2">
        <v>3</v>
      </c>
    </row>
    <row r="61" spans="1:2">
      <c r="A61" s="2">
        <v>423</v>
      </c>
      <c r="B61" s="2">
        <v>4</v>
      </c>
    </row>
    <row r="62" spans="1:2">
      <c r="A62" s="2">
        <v>424</v>
      </c>
      <c r="B62" s="2">
        <v>3</v>
      </c>
    </row>
    <row r="63" spans="1:2">
      <c r="A63" s="2">
        <v>427</v>
      </c>
      <c r="B63" s="2">
        <v>3</v>
      </c>
    </row>
    <row r="64" spans="1:2">
      <c r="A64" s="2">
        <v>438</v>
      </c>
      <c r="B64" s="2">
        <v>3</v>
      </c>
    </row>
    <row r="65" spans="1:2">
      <c r="A65" s="2">
        <v>440</v>
      </c>
      <c r="B65" s="2">
        <v>4</v>
      </c>
    </row>
    <row r="66" spans="1:2">
      <c r="A66" s="2">
        <v>472</v>
      </c>
      <c r="B66" s="2">
        <v>4</v>
      </c>
    </row>
    <row r="67" spans="1:2">
      <c r="A67" s="2">
        <v>473</v>
      </c>
      <c r="B67" s="2">
        <v>5</v>
      </c>
    </row>
    <row r="68" spans="1:2">
      <c r="A68" s="2">
        <v>473</v>
      </c>
      <c r="B68" s="2">
        <v>5</v>
      </c>
    </row>
    <row r="69" spans="1:2">
      <c r="A69" s="1">
        <v>475</v>
      </c>
      <c r="B69" s="1">
        <v>11</v>
      </c>
    </row>
    <row r="70" spans="1:2">
      <c r="A70" s="2">
        <v>475</v>
      </c>
      <c r="B70" s="2">
        <v>10</v>
      </c>
    </row>
    <row r="71" spans="1:2">
      <c r="A71" s="2">
        <v>479</v>
      </c>
      <c r="B71" s="2">
        <v>5</v>
      </c>
    </row>
    <row r="72" spans="1:2">
      <c r="A72" s="2">
        <v>480</v>
      </c>
      <c r="B72" s="2">
        <v>4</v>
      </c>
    </row>
    <row r="73" spans="1:2">
      <c r="A73" s="2">
        <v>481</v>
      </c>
      <c r="B73" s="2">
        <v>4</v>
      </c>
    </row>
    <row r="74" spans="1:2">
      <c r="A74" s="2">
        <v>481</v>
      </c>
      <c r="B74" s="2">
        <v>5</v>
      </c>
    </row>
    <row r="75" spans="1:2">
      <c r="A75" s="2">
        <v>483</v>
      </c>
      <c r="B75" s="2">
        <v>4</v>
      </c>
    </row>
    <row r="76" spans="1:2">
      <c r="A76" s="2">
        <v>484</v>
      </c>
      <c r="B76" s="2">
        <v>4</v>
      </c>
    </row>
    <row r="77" spans="1:2">
      <c r="A77" s="2">
        <v>485</v>
      </c>
      <c r="B77" s="2">
        <v>4</v>
      </c>
    </row>
    <row r="78" spans="1:2">
      <c r="A78" s="2">
        <v>485</v>
      </c>
      <c r="B78" s="2">
        <v>5</v>
      </c>
    </row>
    <row r="79" spans="1:2">
      <c r="A79" s="2">
        <v>486</v>
      </c>
      <c r="B79" s="2">
        <v>3</v>
      </c>
    </row>
    <row r="80" spans="1:2">
      <c r="A80" s="1">
        <v>489</v>
      </c>
      <c r="B80" s="1">
        <v>11</v>
      </c>
    </row>
    <row r="81" spans="1:2">
      <c r="A81" s="1">
        <v>490</v>
      </c>
      <c r="B81" s="1">
        <v>10</v>
      </c>
    </row>
    <row r="82" spans="1:2">
      <c r="A82" s="2">
        <v>490</v>
      </c>
      <c r="B82" s="2">
        <v>6</v>
      </c>
    </row>
    <row r="83" spans="1:2">
      <c r="A83" s="2">
        <v>492</v>
      </c>
      <c r="B83" s="2">
        <v>4</v>
      </c>
    </row>
    <row r="84" spans="1:2">
      <c r="A84" s="2">
        <v>492</v>
      </c>
      <c r="B84" s="2">
        <v>5</v>
      </c>
    </row>
    <row r="85" spans="1:2">
      <c r="A85" s="1">
        <v>493</v>
      </c>
      <c r="B85" s="1">
        <v>10</v>
      </c>
    </row>
    <row r="86" spans="1:2">
      <c r="A86" s="1">
        <v>496</v>
      </c>
      <c r="B86" s="1">
        <v>11</v>
      </c>
    </row>
    <row r="87" spans="1:2">
      <c r="A87" s="2">
        <v>500</v>
      </c>
      <c r="B87" s="2">
        <v>5</v>
      </c>
    </row>
    <row r="88" spans="1:2">
      <c r="A88" s="1">
        <v>501</v>
      </c>
      <c r="B88" s="1">
        <v>10</v>
      </c>
    </row>
    <row r="89" spans="1:2">
      <c r="A89" s="1">
        <v>503</v>
      </c>
      <c r="B89" s="1">
        <v>11</v>
      </c>
    </row>
    <row r="90" spans="1:2">
      <c r="A90" s="1">
        <v>505</v>
      </c>
      <c r="B90" s="1">
        <v>11</v>
      </c>
    </row>
    <row r="91" spans="1:2">
      <c r="A91" s="1">
        <v>509</v>
      </c>
      <c r="B91" s="1">
        <v>10</v>
      </c>
    </row>
    <row r="92" spans="1:2">
      <c r="A92" s="2">
        <v>729</v>
      </c>
      <c r="B92" s="2">
        <v>7</v>
      </c>
    </row>
    <row r="93" spans="1:2">
      <c r="A93" s="2">
        <v>746</v>
      </c>
      <c r="B93" s="2">
        <v>5</v>
      </c>
    </row>
    <row r="94" spans="1:2">
      <c r="A94" s="2">
        <v>773</v>
      </c>
      <c r="B94" s="2">
        <v>8</v>
      </c>
    </row>
    <row r="95" spans="1:2">
      <c r="A95" s="2">
        <v>783</v>
      </c>
      <c r="B95" s="2">
        <v>11</v>
      </c>
    </row>
    <row r="96" spans="1:2">
      <c r="A96" s="2">
        <v>792</v>
      </c>
      <c r="B96" s="2">
        <v>7</v>
      </c>
    </row>
    <row r="97" spans="1:2">
      <c r="A97" s="2">
        <v>795</v>
      </c>
      <c r="B97" s="2">
        <v>7</v>
      </c>
    </row>
    <row r="98" spans="1:2">
      <c r="A98" s="92">
        <v>203.9</v>
      </c>
      <c r="B98">
        <v>4.2</v>
      </c>
    </row>
    <row r="99" spans="1:2">
      <c r="A99" s="93">
        <v>209.3</v>
      </c>
      <c r="B99">
        <v>2.6</v>
      </c>
    </row>
    <row r="100" spans="1:2">
      <c r="A100" s="93">
        <v>210</v>
      </c>
      <c r="B100">
        <v>3.9</v>
      </c>
    </row>
    <row r="101" spans="1:2">
      <c r="A101" s="92">
        <v>219</v>
      </c>
      <c r="B101">
        <v>3.7</v>
      </c>
    </row>
    <row r="102" spans="1:2">
      <c r="A102" s="92">
        <v>222.3</v>
      </c>
      <c r="B102">
        <v>4.5999999999999996</v>
      </c>
    </row>
    <row r="103" spans="1:2">
      <c r="A103" s="93">
        <v>222.7</v>
      </c>
      <c r="B103">
        <v>4.0999999999999996</v>
      </c>
    </row>
    <row r="104" spans="1:2">
      <c r="A104" s="93">
        <v>224.8</v>
      </c>
      <c r="B104">
        <v>12</v>
      </c>
    </row>
    <row r="105" spans="1:2">
      <c r="A105" s="93">
        <v>232.8</v>
      </c>
      <c r="B105">
        <v>2.2000000000000002</v>
      </c>
    </row>
    <row r="106" spans="1:2">
      <c r="A106" s="93">
        <v>233.5</v>
      </c>
      <c r="B106">
        <v>1.6</v>
      </c>
    </row>
    <row r="107" spans="1:2">
      <c r="A107" s="93">
        <v>236.2</v>
      </c>
      <c r="B107" s="93">
        <v>1.9</v>
      </c>
    </row>
    <row r="108" spans="1:2">
      <c r="A108" s="93">
        <v>239.1</v>
      </c>
      <c r="B108">
        <v>3.2</v>
      </c>
    </row>
    <row r="109" spans="1:2">
      <c r="A109" s="92">
        <v>245.3</v>
      </c>
      <c r="B109">
        <v>2.9</v>
      </c>
    </row>
    <row r="110" spans="1:2">
      <c r="A110" s="93">
        <v>264.3</v>
      </c>
      <c r="B110">
        <v>4.2</v>
      </c>
    </row>
    <row r="111" spans="1:2">
      <c r="A111" s="93">
        <v>266.7</v>
      </c>
      <c r="B111">
        <v>4.2</v>
      </c>
    </row>
    <row r="112" spans="1:2">
      <c r="A112" s="93">
        <v>272.60000000000002</v>
      </c>
      <c r="B112">
        <v>3.7</v>
      </c>
    </row>
    <row r="113" spans="1:2">
      <c r="A113" s="93">
        <v>285</v>
      </c>
      <c r="B113">
        <v>2.8</v>
      </c>
    </row>
    <row r="114" spans="1:2">
      <c r="A114" s="93">
        <v>288.89999999999998</v>
      </c>
      <c r="B114">
        <v>3.2</v>
      </c>
    </row>
    <row r="115" spans="1:2">
      <c r="A115" s="93">
        <v>291.60000000000002</v>
      </c>
      <c r="B115">
        <v>6.4</v>
      </c>
    </row>
    <row r="116" spans="1:2">
      <c r="A116" s="93">
        <v>293.89999999999998</v>
      </c>
      <c r="B116">
        <v>14.8</v>
      </c>
    </row>
    <row r="117" spans="1:2">
      <c r="A117" s="93">
        <v>303.2</v>
      </c>
      <c r="B117">
        <v>2.2000000000000002</v>
      </c>
    </row>
    <row r="118" spans="1:2">
      <c r="A118" s="93">
        <v>315.8</v>
      </c>
      <c r="B118">
        <v>9</v>
      </c>
    </row>
    <row r="119" spans="1:2">
      <c r="A119" s="93">
        <v>321.3</v>
      </c>
      <c r="B119">
        <v>8.9</v>
      </c>
    </row>
    <row r="120" spans="1:2">
      <c r="A120" s="93">
        <v>329.3</v>
      </c>
      <c r="B120">
        <v>3</v>
      </c>
    </row>
    <row r="121" spans="1:2">
      <c r="A121" s="93">
        <v>369</v>
      </c>
      <c r="B121">
        <v>4.7</v>
      </c>
    </row>
    <row r="122" spans="1:2">
      <c r="A122" s="93">
        <v>375.2</v>
      </c>
      <c r="B122">
        <v>5.7</v>
      </c>
    </row>
    <row r="123" spans="1:2">
      <c r="A123" s="93">
        <v>385.4</v>
      </c>
      <c r="B123">
        <v>2.2999999999999998</v>
      </c>
    </row>
    <row r="124" spans="1:2">
      <c r="A124" s="93">
        <v>388.8</v>
      </c>
      <c r="B124">
        <v>5</v>
      </c>
    </row>
    <row r="125" spans="1:2">
      <c r="A125" s="93">
        <v>398.8</v>
      </c>
      <c r="B125">
        <v>4</v>
      </c>
    </row>
    <row r="126" spans="1:2">
      <c r="A126" s="93">
        <v>401.4</v>
      </c>
      <c r="B126">
        <v>4.4000000000000004</v>
      </c>
    </row>
    <row r="127" spans="1:2">
      <c r="A127" s="93">
        <v>403.4</v>
      </c>
      <c r="B127">
        <v>3</v>
      </c>
    </row>
    <row r="128" spans="1:2">
      <c r="A128" s="93">
        <v>404.1</v>
      </c>
      <c r="B128">
        <v>7.3</v>
      </c>
    </row>
    <row r="129" spans="1:2">
      <c r="A129" s="93">
        <v>416.4</v>
      </c>
      <c r="B129" s="93">
        <v>4.8</v>
      </c>
    </row>
    <row r="130" spans="1:2">
      <c r="A130" s="93">
        <v>421</v>
      </c>
      <c r="B130">
        <v>8.4</v>
      </c>
    </row>
    <row r="131" spans="1:2">
      <c r="A131" s="93">
        <v>422.7</v>
      </c>
      <c r="B131">
        <v>7.1</v>
      </c>
    </row>
    <row r="132" spans="1:2">
      <c r="A132" s="93">
        <v>428.3</v>
      </c>
      <c r="B132">
        <v>7.6</v>
      </c>
    </row>
    <row r="133" spans="1:2">
      <c r="A133" s="93">
        <v>439.4</v>
      </c>
      <c r="B133">
        <v>4.9000000000000004</v>
      </c>
    </row>
    <row r="134" spans="1:2">
      <c r="A134" s="93">
        <v>440.4</v>
      </c>
      <c r="B134">
        <v>6</v>
      </c>
    </row>
    <row r="135" spans="1:2">
      <c r="A135" s="93">
        <v>454.5</v>
      </c>
      <c r="B135">
        <v>7.4</v>
      </c>
    </row>
    <row r="136" spans="1:2">
      <c r="A136" s="93">
        <v>472.3</v>
      </c>
      <c r="B136">
        <v>9.5</v>
      </c>
    </row>
    <row r="137" spans="1:2">
      <c r="A137" s="93">
        <v>479</v>
      </c>
      <c r="B137">
        <v>5.4</v>
      </c>
    </row>
    <row r="138" spans="1:2">
      <c r="A138" s="93">
        <v>485.5</v>
      </c>
      <c r="B138">
        <v>6.4</v>
      </c>
    </row>
    <row r="139" spans="1:2">
      <c r="A139" s="93">
        <v>502.4</v>
      </c>
      <c r="B139">
        <v>3.8</v>
      </c>
    </row>
    <row r="140" spans="1:2">
      <c r="A140" s="93">
        <v>510.2</v>
      </c>
      <c r="B140">
        <v>7.4</v>
      </c>
    </row>
    <row r="141" spans="1:2">
      <c r="A141" s="93">
        <v>793.9</v>
      </c>
      <c r="B141">
        <v>9.1999999999999993</v>
      </c>
    </row>
    <row r="142" spans="1:2">
      <c r="A142" s="93">
        <v>796</v>
      </c>
      <c r="B142">
        <v>13.6</v>
      </c>
    </row>
    <row r="143" spans="1:2">
      <c r="A143" s="92">
        <v>910</v>
      </c>
      <c r="B143">
        <v>13.1</v>
      </c>
    </row>
    <row r="144" spans="1:2">
      <c r="A144" s="92">
        <v>929</v>
      </c>
      <c r="B144">
        <v>13.7</v>
      </c>
    </row>
    <row r="145" spans="1:2">
      <c r="A145" s="94">
        <v>1001.2</v>
      </c>
      <c r="B145" s="94">
        <v>8.5</v>
      </c>
    </row>
    <row r="146" spans="1:2">
      <c r="A146" s="94">
        <v>1211.8</v>
      </c>
      <c r="B146" s="94">
        <v>19.8</v>
      </c>
    </row>
    <row r="147" spans="1:2">
      <c r="A147" s="94">
        <v>1227.3</v>
      </c>
      <c r="B147" s="94">
        <v>46.9</v>
      </c>
    </row>
    <row r="148" spans="1:2">
      <c r="A148" s="94">
        <v>1278.4000000000001</v>
      </c>
      <c r="B148" s="94">
        <v>43.4</v>
      </c>
    </row>
    <row r="149" spans="1:2">
      <c r="A149" s="94">
        <v>1281.7</v>
      </c>
      <c r="B149" s="94">
        <v>29.3</v>
      </c>
    </row>
    <row r="150" spans="1:2">
      <c r="A150" s="94">
        <v>1447.4</v>
      </c>
      <c r="B150" s="94">
        <v>19.100000000000001</v>
      </c>
    </row>
    <row r="151" spans="1:2">
      <c r="A151" s="94">
        <v>1647</v>
      </c>
      <c r="B151" s="94">
        <v>72.8</v>
      </c>
    </row>
    <row r="152" spans="1:2">
      <c r="A152" s="94">
        <v>1675.4</v>
      </c>
      <c r="B152" s="94">
        <v>18.5</v>
      </c>
    </row>
    <row r="153" spans="1:2">
      <c r="A153" s="94">
        <v>1684</v>
      </c>
      <c r="B153" s="94">
        <v>41.2</v>
      </c>
    </row>
    <row r="154" spans="1:2">
      <c r="A154" s="94">
        <v>1686.6</v>
      </c>
      <c r="B154" s="94">
        <v>18.5</v>
      </c>
    </row>
    <row r="155" spans="1:2">
      <c r="A155" s="94">
        <v>1712.1</v>
      </c>
      <c r="B155" s="94">
        <v>18.399999999999999</v>
      </c>
    </row>
    <row r="156" spans="1:2">
      <c r="A156" s="94">
        <v>1732</v>
      </c>
      <c r="B156" s="94">
        <v>57</v>
      </c>
    </row>
    <row r="157" spans="1:2">
      <c r="A157" s="94">
        <v>1737.5</v>
      </c>
      <c r="B157" s="94">
        <v>18.600000000000001</v>
      </c>
    </row>
    <row r="158" spans="1:2">
      <c r="A158" s="94">
        <v>1738.6</v>
      </c>
      <c r="B158" s="94">
        <v>20.399999999999999</v>
      </c>
    </row>
    <row r="159" spans="1:2">
      <c r="A159" s="94">
        <v>1764.7</v>
      </c>
      <c r="B159" s="94">
        <v>32.700000000000003</v>
      </c>
    </row>
    <row r="160" spans="1:2">
      <c r="A160" s="94">
        <v>1774</v>
      </c>
      <c r="B160" s="94">
        <v>23.6</v>
      </c>
    </row>
    <row r="161" spans="1:2">
      <c r="A161" s="94">
        <v>1785.3</v>
      </c>
      <c r="B161" s="94">
        <v>18.2</v>
      </c>
    </row>
    <row r="162" spans="1:2">
      <c r="A162" s="94">
        <v>1792.1</v>
      </c>
      <c r="B162" s="94">
        <v>18.2</v>
      </c>
    </row>
    <row r="163" spans="1:2">
      <c r="A163" s="94">
        <v>1796.3</v>
      </c>
      <c r="B163" s="94">
        <v>18.2</v>
      </c>
    </row>
    <row r="164" spans="1:2">
      <c r="A164" s="94">
        <v>1809.2</v>
      </c>
      <c r="B164" s="94">
        <v>18.2</v>
      </c>
    </row>
    <row r="165" spans="1:2">
      <c r="A165" s="94">
        <v>1858.7</v>
      </c>
      <c r="B165" s="94">
        <v>18.100000000000001</v>
      </c>
    </row>
    <row r="166" spans="1:2">
      <c r="A166" s="94">
        <v>1861.4</v>
      </c>
      <c r="B166" s="94">
        <v>18.100000000000001</v>
      </c>
    </row>
    <row r="167" spans="1:2">
      <c r="A167" s="94">
        <v>1864.8</v>
      </c>
      <c r="B167" s="94">
        <v>18.100000000000001</v>
      </c>
    </row>
    <row r="168" spans="1:2">
      <c r="A168" s="94">
        <v>1880.5</v>
      </c>
      <c r="B168" s="94">
        <v>18.100000000000001</v>
      </c>
    </row>
    <row r="169" spans="1:2">
      <c r="A169" s="94">
        <v>1884.8</v>
      </c>
      <c r="B169" s="94">
        <v>18</v>
      </c>
    </row>
    <row r="170" spans="1:2">
      <c r="A170" s="94">
        <v>1886.6</v>
      </c>
      <c r="B170" s="94">
        <v>29.4</v>
      </c>
    </row>
    <row r="171" spans="1:2">
      <c r="A171" s="94">
        <v>1895</v>
      </c>
      <c r="B171" s="94">
        <v>18</v>
      </c>
    </row>
    <row r="172" spans="1:2">
      <c r="A172" s="94">
        <v>1901.2</v>
      </c>
      <c r="B172" s="94">
        <v>18</v>
      </c>
    </row>
    <row r="173" spans="1:2">
      <c r="A173" s="94">
        <v>1909.8</v>
      </c>
      <c r="B173" s="94">
        <v>18</v>
      </c>
    </row>
    <row r="174" spans="1:2">
      <c r="A174" s="94">
        <v>1916.4</v>
      </c>
      <c r="B174" s="94">
        <v>29.9</v>
      </c>
    </row>
    <row r="175" spans="1:2">
      <c r="A175" s="94">
        <v>1929</v>
      </c>
      <c r="B175" s="94">
        <v>17.899999999999999</v>
      </c>
    </row>
    <row r="176" spans="1:2">
      <c r="A176" s="94">
        <v>1932.6</v>
      </c>
      <c r="B176" s="94">
        <v>17.899999999999999</v>
      </c>
    </row>
    <row r="177" spans="1:2">
      <c r="A177" s="94">
        <v>1941.9</v>
      </c>
      <c r="B177" s="94">
        <v>17.899999999999999</v>
      </c>
    </row>
    <row r="178" spans="1:2">
      <c r="A178" s="94">
        <v>1950</v>
      </c>
      <c r="B178" s="94">
        <v>18.5</v>
      </c>
    </row>
    <row r="179" spans="1:2">
      <c r="A179" s="94">
        <v>1999.7</v>
      </c>
      <c r="B179" s="94">
        <v>17.8</v>
      </c>
    </row>
    <row r="180" spans="1:2">
      <c r="A180" s="94">
        <v>2021.8</v>
      </c>
      <c r="B180" s="94">
        <v>40.700000000000003</v>
      </c>
    </row>
    <row r="181" spans="1:2">
      <c r="A181" s="94">
        <v>2049.5</v>
      </c>
      <c r="B181" s="94">
        <v>17.7</v>
      </c>
    </row>
    <row r="182" spans="1:2">
      <c r="A182" s="94">
        <v>2056.4</v>
      </c>
      <c r="B182" s="94">
        <v>17.7</v>
      </c>
    </row>
    <row r="183" spans="1:2">
      <c r="A183" s="94">
        <v>2175.6999999999998</v>
      </c>
      <c r="B183" s="94">
        <v>17.399999999999999</v>
      </c>
    </row>
    <row r="184" spans="1:2">
      <c r="A184" s="94">
        <v>2342.9</v>
      </c>
      <c r="B184" s="94">
        <v>17.100000000000001</v>
      </c>
    </row>
    <row r="185" spans="1:2">
      <c r="A185" s="94">
        <v>2361.1999999999998</v>
      </c>
      <c r="B185" s="94">
        <v>17.100000000000001</v>
      </c>
    </row>
    <row r="186" spans="1:2">
      <c r="A186" s="94">
        <v>2415.6999999999998</v>
      </c>
      <c r="B186" s="94">
        <v>17</v>
      </c>
    </row>
    <row r="187" spans="1:2">
      <c r="A187" s="94">
        <v>2460.6999999999998</v>
      </c>
      <c r="B187" s="94">
        <v>16.899999999999999</v>
      </c>
    </row>
    <row r="188" spans="1:2">
      <c r="A188" s="94">
        <v>2474.6</v>
      </c>
      <c r="B188" s="94">
        <v>16.899999999999999</v>
      </c>
    </row>
    <row r="189" spans="1:2">
      <c r="A189" s="94">
        <v>2487.9</v>
      </c>
      <c r="B189" s="94">
        <v>16.899999999999999</v>
      </c>
    </row>
    <row r="190" spans="1:2">
      <c r="A190" s="94">
        <v>2489.5</v>
      </c>
      <c r="B190" s="94">
        <v>36.9</v>
      </c>
    </row>
    <row r="191" spans="1:2">
      <c r="A191" s="94">
        <v>2524</v>
      </c>
      <c r="B191" s="94">
        <v>16.8</v>
      </c>
    </row>
    <row r="192" spans="1:2">
      <c r="A192" s="94">
        <v>2607.5</v>
      </c>
      <c r="B192" s="94">
        <v>20.5</v>
      </c>
    </row>
    <row r="193" spans="1:2">
      <c r="A193" s="94">
        <v>2651.7</v>
      </c>
      <c r="B193" s="94">
        <v>25.3</v>
      </c>
    </row>
    <row r="194" spans="1:2">
      <c r="A194" s="94">
        <v>3260.1</v>
      </c>
      <c r="B194" s="94">
        <v>46.8</v>
      </c>
    </row>
    <row r="195" spans="1:2">
      <c r="A195" s="95">
        <v>111.7</v>
      </c>
      <c r="B195" s="95">
        <v>1.9</v>
      </c>
    </row>
    <row r="196" spans="1:2">
      <c r="A196" s="86">
        <v>206</v>
      </c>
      <c r="B196" s="86">
        <v>19</v>
      </c>
    </row>
    <row r="197" spans="1:2">
      <c r="A197" s="86">
        <v>211.1</v>
      </c>
      <c r="B197" s="86">
        <v>8.5</v>
      </c>
    </row>
    <row r="198" spans="1:2">
      <c r="A198" s="86">
        <v>213.4</v>
      </c>
      <c r="B198" s="86">
        <v>8.9</v>
      </c>
    </row>
    <row r="199" spans="1:2">
      <c r="A199" s="86">
        <v>213.8</v>
      </c>
      <c r="B199" s="86">
        <v>2.8</v>
      </c>
    </row>
    <row r="200" spans="1:2">
      <c r="A200" s="86">
        <v>215.5</v>
      </c>
      <c r="B200" s="86">
        <v>1.4</v>
      </c>
    </row>
    <row r="201" spans="1:2">
      <c r="A201" s="86">
        <v>219.7</v>
      </c>
      <c r="B201" s="86">
        <v>2.6</v>
      </c>
    </row>
    <row r="202" spans="1:2">
      <c r="A202" s="86">
        <v>223.9</v>
      </c>
      <c r="B202" s="86">
        <v>4</v>
      </c>
    </row>
    <row r="203" spans="1:2">
      <c r="A203" s="86">
        <v>228</v>
      </c>
      <c r="B203" s="86">
        <v>3.7</v>
      </c>
    </row>
    <row r="204" spans="1:2">
      <c r="A204" s="86">
        <v>228.5</v>
      </c>
      <c r="B204" s="86">
        <v>4.8</v>
      </c>
    </row>
    <row r="205" spans="1:2">
      <c r="A205" s="86">
        <v>228.5</v>
      </c>
      <c r="B205" s="86">
        <v>7</v>
      </c>
    </row>
    <row r="206" spans="1:2">
      <c r="A206" s="86">
        <v>230.6</v>
      </c>
      <c r="B206" s="86">
        <v>2</v>
      </c>
    </row>
    <row r="207" spans="1:2">
      <c r="A207" s="86">
        <v>231.5</v>
      </c>
      <c r="B207" s="86">
        <v>9</v>
      </c>
    </row>
    <row r="208" spans="1:2">
      <c r="A208" s="86">
        <v>232.2</v>
      </c>
      <c r="B208" s="86">
        <v>4</v>
      </c>
    </row>
    <row r="209" spans="1:2">
      <c r="A209" s="86">
        <v>232.9</v>
      </c>
      <c r="B209" s="86">
        <v>5.5</v>
      </c>
    </row>
    <row r="210" spans="1:2">
      <c r="A210" s="86">
        <v>233.1</v>
      </c>
      <c r="B210" s="86">
        <v>4.8</v>
      </c>
    </row>
    <row r="211" spans="1:2">
      <c r="A211" s="86">
        <v>234.2</v>
      </c>
      <c r="B211" s="86">
        <v>3.5</v>
      </c>
    </row>
    <row r="212" spans="1:2">
      <c r="A212" s="86">
        <v>234.7</v>
      </c>
      <c r="B212" s="86">
        <v>1.1000000000000001</v>
      </c>
    </row>
    <row r="213" spans="1:2">
      <c r="A213" s="86">
        <v>234.8</v>
      </c>
      <c r="B213" s="86">
        <v>6.6</v>
      </c>
    </row>
    <row r="214" spans="1:2">
      <c r="A214" s="86">
        <v>236.5</v>
      </c>
      <c r="B214" s="86">
        <v>1.6</v>
      </c>
    </row>
    <row r="215" spans="1:2">
      <c r="A215" s="86">
        <v>237.1</v>
      </c>
      <c r="B215" s="86">
        <v>4.5999999999999996</v>
      </c>
    </row>
    <row r="216" spans="1:2">
      <c r="A216" s="86">
        <v>238.4</v>
      </c>
      <c r="B216" s="86">
        <v>3.2</v>
      </c>
    </row>
    <row r="217" spans="1:2">
      <c r="A217" s="86">
        <v>238.5</v>
      </c>
      <c r="B217" s="86">
        <v>6.3</v>
      </c>
    </row>
    <row r="218" spans="1:2">
      <c r="A218" s="86">
        <v>239.2</v>
      </c>
      <c r="B218" s="86">
        <v>6.9</v>
      </c>
    </row>
    <row r="219" spans="1:2">
      <c r="A219" s="86">
        <v>239.4</v>
      </c>
      <c r="B219" s="86">
        <v>1.8</v>
      </c>
    </row>
    <row r="220" spans="1:2">
      <c r="A220" s="86">
        <v>239.6</v>
      </c>
      <c r="B220" s="86">
        <v>3.7</v>
      </c>
    </row>
    <row r="221" spans="1:2">
      <c r="A221" s="86">
        <v>240.7</v>
      </c>
      <c r="B221" s="86">
        <v>2.7</v>
      </c>
    </row>
    <row r="222" spans="1:2">
      <c r="A222" s="86">
        <v>241.3</v>
      </c>
      <c r="B222" s="86">
        <v>4.9000000000000004</v>
      </c>
    </row>
    <row r="223" spans="1:2">
      <c r="A223" s="86">
        <v>242.9</v>
      </c>
      <c r="B223" s="86">
        <v>5.2</v>
      </c>
    </row>
    <row r="224" spans="1:2">
      <c r="A224" s="86">
        <v>243.1</v>
      </c>
      <c r="B224" s="86">
        <v>7</v>
      </c>
    </row>
    <row r="225" spans="1:2">
      <c r="A225" s="86">
        <v>243.6</v>
      </c>
      <c r="B225" s="86">
        <v>2.2999999999999998</v>
      </c>
    </row>
    <row r="226" spans="1:2">
      <c r="A226" s="86">
        <v>243.7</v>
      </c>
      <c r="B226" s="86">
        <v>2.2000000000000002</v>
      </c>
    </row>
    <row r="227" spans="1:2">
      <c r="A227" s="86">
        <v>244.8</v>
      </c>
      <c r="B227" s="86">
        <v>5.2</v>
      </c>
    </row>
    <row r="228" spans="1:2">
      <c r="A228" s="86">
        <v>245.4</v>
      </c>
      <c r="B228" s="86">
        <v>2.2999999999999998</v>
      </c>
    </row>
    <row r="229" spans="1:2">
      <c r="A229" s="86">
        <v>245.6</v>
      </c>
      <c r="B229" s="86">
        <v>1.9</v>
      </c>
    </row>
    <row r="230" spans="1:2">
      <c r="A230" s="86">
        <v>246.1</v>
      </c>
      <c r="B230" s="86">
        <v>2.2999999999999998</v>
      </c>
    </row>
    <row r="231" spans="1:2">
      <c r="A231" s="86">
        <v>246.8</v>
      </c>
      <c r="B231" s="86">
        <v>4</v>
      </c>
    </row>
    <row r="232" spans="1:2">
      <c r="A232" s="86">
        <v>247.2</v>
      </c>
      <c r="B232" s="86">
        <v>3.5</v>
      </c>
    </row>
    <row r="233" spans="1:2">
      <c r="A233" s="86">
        <v>248</v>
      </c>
      <c r="B233" s="86">
        <v>1.6</v>
      </c>
    </row>
    <row r="234" spans="1:2">
      <c r="A234" s="86">
        <v>249.8</v>
      </c>
      <c r="B234" s="86">
        <v>2</v>
      </c>
    </row>
    <row r="235" spans="1:2">
      <c r="A235" s="86">
        <v>249.8</v>
      </c>
      <c r="B235" s="86">
        <v>6.5</v>
      </c>
    </row>
    <row r="236" spans="1:2">
      <c r="A236" s="86">
        <v>249.9</v>
      </c>
      <c r="B236" s="86">
        <v>5</v>
      </c>
    </row>
    <row r="237" spans="1:2">
      <c r="A237" s="86">
        <v>251.4</v>
      </c>
      <c r="B237" s="86">
        <v>2.8</v>
      </c>
    </row>
    <row r="238" spans="1:2">
      <c r="A238" s="86">
        <v>251.5</v>
      </c>
      <c r="B238" s="86">
        <v>4.5999999999999996</v>
      </c>
    </row>
    <row r="239" spans="1:2">
      <c r="A239" s="86">
        <v>252.3</v>
      </c>
      <c r="B239" s="86">
        <v>6.1</v>
      </c>
    </row>
    <row r="240" spans="1:2">
      <c r="A240" s="86">
        <v>255.4</v>
      </c>
      <c r="B240" s="86">
        <v>1.1000000000000001</v>
      </c>
    </row>
    <row r="241" spans="1:2">
      <c r="A241" s="86">
        <v>255.7</v>
      </c>
      <c r="B241" s="86">
        <v>3.7</v>
      </c>
    </row>
    <row r="242" spans="1:2">
      <c r="A242" s="86">
        <v>258.10000000000002</v>
      </c>
      <c r="B242" s="86">
        <v>3.2</v>
      </c>
    </row>
    <row r="243" spans="1:2">
      <c r="A243" s="86">
        <v>260.89999999999998</v>
      </c>
      <c r="B243" s="86">
        <v>2.4</v>
      </c>
    </row>
    <row r="244" spans="1:2">
      <c r="A244" s="86">
        <v>262.89999999999998</v>
      </c>
      <c r="B244" s="86">
        <v>6</v>
      </c>
    </row>
    <row r="245" spans="1:2">
      <c r="A245" s="86">
        <v>275</v>
      </c>
      <c r="B245" s="86">
        <v>10.6</v>
      </c>
    </row>
    <row r="246" spans="1:2">
      <c r="A246" s="86">
        <v>294</v>
      </c>
      <c r="B246" s="86">
        <v>4.3</v>
      </c>
    </row>
    <row r="247" spans="1:2">
      <c r="A247" s="86">
        <v>310.5</v>
      </c>
      <c r="B247" s="86">
        <v>5.0999999999999996</v>
      </c>
    </row>
    <row r="248" spans="1:2">
      <c r="A248" s="86">
        <v>334.5</v>
      </c>
      <c r="B248" s="86">
        <v>4.7</v>
      </c>
    </row>
    <row r="249" spans="1:2">
      <c r="A249" s="86">
        <v>338.7</v>
      </c>
      <c r="B249" s="86">
        <v>13.5</v>
      </c>
    </row>
    <row r="250" spans="1:2">
      <c r="A250" s="86">
        <v>404.5</v>
      </c>
      <c r="B250" s="86">
        <v>12.5</v>
      </c>
    </row>
    <row r="251" spans="1:2">
      <c r="A251" s="86">
        <v>431.2</v>
      </c>
      <c r="B251" s="86">
        <v>8.5</v>
      </c>
    </row>
    <row r="252" spans="1:2">
      <c r="A252" s="86">
        <v>463.2</v>
      </c>
      <c r="B252" s="86">
        <v>4.5999999999999996</v>
      </c>
    </row>
    <row r="253" spans="1:2">
      <c r="A253" s="86">
        <v>609.70000000000005</v>
      </c>
      <c r="B253" s="86">
        <v>9.1</v>
      </c>
    </row>
    <row r="254" spans="1:2">
      <c r="A254" s="86">
        <v>694.5</v>
      </c>
      <c r="B254" s="86">
        <v>15.1</v>
      </c>
    </row>
    <row r="255" spans="1:2">
      <c r="A255" s="86">
        <v>825.1</v>
      </c>
      <c r="B255" s="86">
        <v>8.1999999999999993</v>
      </c>
    </row>
    <row r="256" spans="1:2">
      <c r="A256" s="86">
        <v>991.1</v>
      </c>
      <c r="B256" s="86">
        <v>10.4</v>
      </c>
    </row>
    <row r="257" spans="1:2">
      <c r="A257" s="86">
        <v>1612</v>
      </c>
      <c r="B257" s="86">
        <v>52</v>
      </c>
    </row>
    <row r="258" spans="1:2">
      <c r="A258" s="86">
        <v>1664</v>
      </c>
      <c r="B258" s="86">
        <v>19</v>
      </c>
    </row>
    <row r="259" spans="1:2">
      <c r="A259" s="86">
        <v>1667</v>
      </c>
      <c r="B259" s="86">
        <v>42</v>
      </c>
    </row>
    <row r="260" spans="1:2">
      <c r="A260" s="86">
        <v>1696</v>
      </c>
      <c r="B260" s="86">
        <v>18</v>
      </c>
    </row>
    <row r="261" spans="1:2">
      <c r="A261" s="86">
        <v>1752</v>
      </c>
      <c r="B261" s="86">
        <v>80</v>
      </c>
    </row>
    <row r="262" spans="1:2">
      <c r="A262" s="86">
        <v>1771</v>
      </c>
      <c r="B262" s="86">
        <v>41</v>
      </c>
    </row>
    <row r="263" spans="1:2">
      <c r="A263" s="86">
        <v>1773</v>
      </c>
      <c r="B263" s="86">
        <v>38</v>
      </c>
    </row>
    <row r="264" spans="1:2">
      <c r="A264" s="86">
        <v>1780</v>
      </c>
      <c r="B264" s="86">
        <v>64</v>
      </c>
    </row>
    <row r="265" spans="1:2">
      <c r="A265" s="86">
        <v>1796</v>
      </c>
      <c r="B265" s="86">
        <v>18</v>
      </c>
    </row>
    <row r="266" spans="1:2">
      <c r="A266" s="86">
        <v>1802</v>
      </c>
      <c r="B266" s="86">
        <v>18</v>
      </c>
    </row>
    <row r="267" spans="1:2">
      <c r="A267" s="86">
        <v>1839</v>
      </c>
      <c r="B267" s="86">
        <v>18</v>
      </c>
    </row>
    <row r="268" spans="1:2">
      <c r="A268" s="86">
        <v>1852</v>
      </c>
      <c r="B268" s="86">
        <v>18</v>
      </c>
    </row>
    <row r="269" spans="1:2">
      <c r="A269" s="86">
        <v>1892</v>
      </c>
      <c r="B269" s="86">
        <v>23</v>
      </c>
    </row>
    <row r="270" spans="1:2">
      <c r="A270" s="86">
        <v>1904</v>
      </c>
      <c r="B270" s="86">
        <v>18</v>
      </c>
    </row>
    <row r="271" spans="1:2">
      <c r="A271" s="86">
        <v>1948</v>
      </c>
      <c r="B271" s="86">
        <v>58</v>
      </c>
    </row>
    <row r="272" spans="1:2">
      <c r="A272" s="86">
        <v>2012</v>
      </c>
      <c r="B272" s="86">
        <v>48</v>
      </c>
    </row>
    <row r="273" spans="1:2">
      <c r="A273" s="86">
        <v>2027</v>
      </c>
      <c r="B273" s="86">
        <v>18</v>
      </c>
    </row>
    <row r="274" spans="1:2">
      <c r="A274" s="86">
        <v>2097</v>
      </c>
      <c r="B274" s="86">
        <v>18</v>
      </c>
    </row>
    <row r="275" spans="1:2">
      <c r="A275" s="86">
        <v>2172</v>
      </c>
      <c r="B275" s="86">
        <v>17</v>
      </c>
    </row>
    <row r="276" spans="1:2">
      <c r="A276" s="86">
        <v>2207</v>
      </c>
      <c r="B276" s="86">
        <v>17</v>
      </c>
    </row>
    <row r="277" spans="1:2">
      <c r="A277" s="86">
        <v>2224</v>
      </c>
      <c r="B277" s="86">
        <v>17</v>
      </c>
    </row>
    <row r="278" spans="1:2">
      <c r="A278" s="86">
        <v>2232</v>
      </c>
      <c r="B278" s="86">
        <v>18</v>
      </c>
    </row>
    <row r="279" spans="1:2">
      <c r="A279" s="86">
        <v>2297</v>
      </c>
      <c r="B279" s="86">
        <v>41</v>
      </c>
    </row>
    <row r="280" spans="1:2">
      <c r="A280" s="86">
        <v>2318</v>
      </c>
      <c r="B280" s="86">
        <v>56</v>
      </c>
    </row>
    <row r="281" spans="1:2">
      <c r="A281" s="86">
        <v>2332</v>
      </c>
      <c r="B281" s="86">
        <v>66</v>
      </c>
    </row>
    <row r="282" spans="1:2">
      <c r="A282" s="86">
        <v>2374</v>
      </c>
      <c r="B282" s="86">
        <v>26</v>
      </c>
    </row>
    <row r="283" spans="1:2">
      <c r="A283" s="86">
        <v>2376</v>
      </c>
      <c r="B283" s="86">
        <v>17</v>
      </c>
    </row>
    <row r="284" spans="1:2">
      <c r="A284" s="86">
        <v>2437</v>
      </c>
      <c r="B284" s="86">
        <v>17</v>
      </c>
    </row>
    <row r="285" spans="1:2">
      <c r="A285" s="86">
        <v>2442</v>
      </c>
      <c r="B285" s="86">
        <v>93</v>
      </c>
    </row>
    <row r="286" spans="1:2">
      <c r="A286" s="86">
        <v>2477</v>
      </c>
      <c r="B286" s="86">
        <v>17</v>
      </c>
    </row>
    <row r="287" spans="1:2">
      <c r="A287" s="86">
        <v>3008</v>
      </c>
      <c r="B287" s="86">
        <v>16</v>
      </c>
    </row>
  </sheetData>
  <sortState ref="A1:B100">
    <sortCondition ref="A40"/>
  </sortState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4"/>
  <sheetViews>
    <sheetView tabSelected="1" topLeftCell="A721" workbookViewId="0">
      <selection activeCell="R268" sqref="R268:S794"/>
    </sheetView>
  </sheetViews>
  <sheetFormatPr defaultRowHeight="13.5"/>
  <sheetData>
    <row r="1" spans="1:20">
      <c r="A1" s="14" t="s">
        <v>129</v>
      </c>
      <c r="B1" s="103" t="s">
        <v>130</v>
      </c>
      <c r="C1" s="103"/>
      <c r="D1" s="14"/>
      <c r="E1" s="104" t="s">
        <v>131</v>
      </c>
      <c r="F1" s="104"/>
      <c r="G1" s="104"/>
      <c r="H1" s="104"/>
      <c r="I1" s="104"/>
      <c r="J1" s="104"/>
      <c r="K1" s="105" t="s">
        <v>132</v>
      </c>
      <c r="L1" s="105"/>
      <c r="M1" s="105"/>
      <c r="N1" s="105"/>
      <c r="O1" s="105"/>
      <c r="P1" s="105"/>
      <c r="Q1" s="106" t="s">
        <v>133</v>
      </c>
      <c r="R1" s="106"/>
      <c r="S1" s="107" t="s">
        <v>134</v>
      </c>
      <c r="T1" s="107"/>
    </row>
    <row r="2" spans="1:20">
      <c r="A2" s="15" t="s">
        <v>135</v>
      </c>
      <c r="B2" s="16" t="s">
        <v>136</v>
      </c>
      <c r="C2" s="17" t="s">
        <v>137</v>
      </c>
      <c r="D2" s="15" t="s">
        <v>138</v>
      </c>
      <c r="E2" s="18" t="s">
        <v>139</v>
      </c>
      <c r="F2" s="19" t="s">
        <v>140</v>
      </c>
      <c r="G2" s="19" t="s">
        <v>141</v>
      </c>
      <c r="H2" s="19" t="s">
        <v>142</v>
      </c>
      <c r="I2" s="19" t="s">
        <v>143</v>
      </c>
      <c r="J2" s="20" t="s">
        <v>144</v>
      </c>
      <c r="K2" s="21" t="s">
        <v>145</v>
      </c>
      <c r="L2" s="22" t="s">
        <v>146</v>
      </c>
      <c r="M2" s="22" t="s">
        <v>147</v>
      </c>
      <c r="N2" s="22" t="s">
        <v>148</v>
      </c>
      <c r="O2" s="22" t="s">
        <v>149</v>
      </c>
      <c r="P2" s="23" t="s">
        <v>150</v>
      </c>
      <c r="Q2" s="24" t="s">
        <v>151</v>
      </c>
      <c r="R2" s="25" t="s">
        <v>152</v>
      </c>
      <c r="S2" s="26" t="s">
        <v>153</v>
      </c>
      <c r="T2" s="27" t="s">
        <v>154</v>
      </c>
    </row>
    <row r="3" spans="1:20">
      <c r="A3" s="28">
        <v>34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>
      <c r="A4" s="29" t="s">
        <v>155</v>
      </c>
      <c r="B4" s="30">
        <v>895</v>
      </c>
      <c r="C4" s="31">
        <v>27.8</v>
      </c>
      <c r="D4" s="32">
        <v>0.17750000000000002</v>
      </c>
      <c r="E4" s="33">
        <v>7.4010000000000006E-2</v>
      </c>
      <c r="F4" s="33">
        <v>1.7300000000000002E-3</v>
      </c>
      <c r="G4" s="33">
        <v>0.32583000000000001</v>
      </c>
      <c r="H4" s="33">
        <v>8.4100000000000008E-3</v>
      </c>
      <c r="I4" s="33">
        <v>3.1580000000000004E-2</v>
      </c>
      <c r="J4" s="34">
        <v>4.0000000000000002E-4</v>
      </c>
      <c r="K4" s="30">
        <v>200.4</v>
      </c>
      <c r="L4" s="30">
        <v>2.5</v>
      </c>
      <c r="M4" s="30">
        <v>286.39999999999998</v>
      </c>
      <c r="N4" s="30">
        <v>6.6</v>
      </c>
      <c r="O4" s="30">
        <v>1041.7</v>
      </c>
      <c r="P4" s="31">
        <v>15.2</v>
      </c>
      <c r="Q4" s="30">
        <v>-30</v>
      </c>
      <c r="R4" s="31">
        <v>-80.8</v>
      </c>
      <c r="S4" s="30"/>
      <c r="T4" s="30"/>
    </row>
    <row r="5" spans="1:20">
      <c r="A5" s="29" t="s">
        <v>156</v>
      </c>
      <c r="B5" s="30">
        <v>258</v>
      </c>
      <c r="C5" s="31">
        <v>16.2</v>
      </c>
      <c r="D5" s="32">
        <v>0.32040000000000002</v>
      </c>
      <c r="E5" s="33">
        <v>6.0710000000000007E-2</v>
      </c>
      <c r="F5" s="33">
        <v>1.6400000000000002E-3</v>
      </c>
      <c r="G5" s="33">
        <v>0.49670000000000003</v>
      </c>
      <c r="H5" s="33">
        <v>1.5550000000000001E-2</v>
      </c>
      <c r="I5" s="33">
        <v>6.2250000000000007E-2</v>
      </c>
      <c r="J5" s="34">
        <v>8.0000000000000004E-4</v>
      </c>
      <c r="K5" s="30">
        <v>389.3</v>
      </c>
      <c r="L5" s="30">
        <v>4.9000000000000004</v>
      </c>
      <c r="M5" s="30">
        <v>409.5</v>
      </c>
      <c r="N5" s="30">
        <v>10.4</v>
      </c>
      <c r="O5" s="30">
        <v>629</v>
      </c>
      <c r="P5" s="31">
        <v>12.7</v>
      </c>
      <c r="Q5" s="30">
        <v>-4.9000000000000004</v>
      </c>
      <c r="R5" s="31">
        <v>-38.1</v>
      </c>
      <c r="S5" s="30">
        <v>389.3</v>
      </c>
      <c r="T5" s="30">
        <v>4.9000000000000004</v>
      </c>
    </row>
    <row r="6" spans="1:20">
      <c r="A6" s="29" t="s">
        <v>157</v>
      </c>
      <c r="B6" s="30">
        <v>576</v>
      </c>
      <c r="C6" s="31">
        <v>76.7</v>
      </c>
      <c r="D6" s="32">
        <v>0.49180000000000001</v>
      </c>
      <c r="E6" s="33">
        <v>6.6680000000000003E-2</v>
      </c>
      <c r="F6" s="33">
        <v>1.0300000000000001E-3</v>
      </c>
      <c r="G6" s="33">
        <v>1.1398600000000001</v>
      </c>
      <c r="H6" s="33">
        <v>2.1760000000000002E-2</v>
      </c>
      <c r="I6" s="33">
        <v>0.12565000000000001</v>
      </c>
      <c r="J6" s="34">
        <v>1.4600000000000001E-3</v>
      </c>
      <c r="K6" s="30">
        <v>763</v>
      </c>
      <c r="L6" s="30">
        <v>8.4</v>
      </c>
      <c r="M6" s="30">
        <v>772.4</v>
      </c>
      <c r="N6" s="30">
        <v>10.5</v>
      </c>
      <c r="O6" s="30">
        <v>827.8</v>
      </c>
      <c r="P6" s="31">
        <v>8.6999999999999993</v>
      </c>
      <c r="Q6" s="30">
        <v>-1.2</v>
      </c>
      <c r="R6" s="31">
        <v>-7.8</v>
      </c>
      <c r="S6" s="30">
        <v>763</v>
      </c>
      <c r="T6" s="30">
        <v>8.4</v>
      </c>
    </row>
    <row r="7" spans="1:20">
      <c r="A7" s="29" t="s">
        <v>158</v>
      </c>
      <c r="B7" s="30">
        <v>238.8</v>
      </c>
      <c r="C7" s="31">
        <v>79.099999999999994</v>
      </c>
      <c r="D7" s="32">
        <v>0.30080000000000001</v>
      </c>
      <c r="E7" s="33">
        <v>0.11326000000000001</v>
      </c>
      <c r="F7" s="33">
        <v>1.5500000000000002E-3</v>
      </c>
      <c r="G7" s="33">
        <v>4.88171</v>
      </c>
      <c r="H7" s="33">
        <v>9.8600000000000007E-2</v>
      </c>
      <c r="I7" s="33">
        <v>0.31736000000000003</v>
      </c>
      <c r="J7" s="34">
        <v>3.6800000000000001E-3</v>
      </c>
      <c r="K7" s="30">
        <v>1776.8</v>
      </c>
      <c r="L7" s="30">
        <v>18</v>
      </c>
      <c r="M7" s="30">
        <v>1799.1</v>
      </c>
      <c r="N7" s="30">
        <v>15.2</v>
      </c>
      <c r="O7" s="30">
        <v>1852.4</v>
      </c>
      <c r="P7" s="31">
        <v>11.7</v>
      </c>
      <c r="Q7" s="30">
        <v>-1.2</v>
      </c>
      <c r="R7" s="31">
        <v>-4.0999999999999996</v>
      </c>
      <c r="S7" s="30">
        <v>1852.4</v>
      </c>
      <c r="T7" s="30">
        <v>11.7</v>
      </c>
    </row>
    <row r="8" spans="1:20">
      <c r="A8" s="29" t="s">
        <v>159</v>
      </c>
      <c r="B8" s="30">
        <v>303.3</v>
      </c>
      <c r="C8" s="31">
        <v>22.7</v>
      </c>
      <c r="D8" s="32">
        <v>0.66839999999999999</v>
      </c>
      <c r="E8" s="33">
        <v>6.1250000000000006E-2</v>
      </c>
      <c r="F8" s="33">
        <v>1.3500000000000001E-3</v>
      </c>
      <c r="G8" s="33">
        <v>0.54464000000000001</v>
      </c>
      <c r="H8" s="33">
        <v>1.3970000000000002E-2</v>
      </c>
      <c r="I8" s="33">
        <v>6.7299999999999999E-2</v>
      </c>
      <c r="J8" s="34">
        <v>8.2000000000000009E-4</v>
      </c>
      <c r="K8" s="30">
        <v>419.9</v>
      </c>
      <c r="L8" s="30">
        <v>5</v>
      </c>
      <c r="M8" s="30">
        <v>441.5</v>
      </c>
      <c r="N8" s="30">
        <v>9.3000000000000007</v>
      </c>
      <c r="O8" s="30">
        <v>648</v>
      </c>
      <c r="P8" s="31">
        <v>10.6</v>
      </c>
      <c r="Q8" s="30">
        <v>-4.9000000000000004</v>
      </c>
      <c r="R8" s="31">
        <v>-35.200000000000003</v>
      </c>
      <c r="S8" s="30">
        <v>419.9</v>
      </c>
      <c r="T8" s="30">
        <v>5</v>
      </c>
    </row>
    <row r="9" spans="1:20">
      <c r="A9" s="29" t="s">
        <v>160</v>
      </c>
      <c r="B9" s="30">
        <v>303.3</v>
      </c>
      <c r="C9" s="31">
        <v>16</v>
      </c>
      <c r="D9" s="32">
        <v>0.61760000000000004</v>
      </c>
      <c r="E9" s="33">
        <v>5.3680000000000005E-2</v>
      </c>
      <c r="F9" s="33">
        <v>1.42E-3</v>
      </c>
      <c r="G9" s="33">
        <v>0.34834000000000004</v>
      </c>
      <c r="H9" s="33">
        <v>1.0320000000000001E-2</v>
      </c>
      <c r="I9" s="33">
        <v>4.7920000000000004E-2</v>
      </c>
      <c r="J9" s="34">
        <v>6.0000000000000006E-4</v>
      </c>
      <c r="K9" s="30">
        <v>301.7</v>
      </c>
      <c r="L9" s="30">
        <v>3.7</v>
      </c>
      <c r="M9" s="30">
        <v>303.5</v>
      </c>
      <c r="N9" s="30">
        <v>7.8</v>
      </c>
      <c r="O9" s="30">
        <v>357.6</v>
      </c>
      <c r="P9" s="31">
        <v>8</v>
      </c>
      <c r="Q9" s="30">
        <v>-0.60000000000000009</v>
      </c>
      <c r="R9" s="31">
        <v>-15.6</v>
      </c>
      <c r="S9" s="30">
        <v>301.7</v>
      </c>
      <c r="T9" s="30">
        <v>3.7</v>
      </c>
    </row>
    <row r="10" spans="1:20">
      <c r="A10" s="29" t="s">
        <v>161</v>
      </c>
      <c r="B10" s="30">
        <v>97.6</v>
      </c>
      <c r="C10" s="31">
        <v>4.4000000000000004</v>
      </c>
      <c r="D10" s="32">
        <v>0.48140000000000005</v>
      </c>
      <c r="E10" s="33">
        <v>7.0240000000000011E-2</v>
      </c>
      <c r="F10" s="33">
        <v>3.2900000000000004E-3</v>
      </c>
      <c r="G10" s="33">
        <v>0.44292000000000004</v>
      </c>
      <c r="H10" s="33">
        <v>2.3710000000000002E-2</v>
      </c>
      <c r="I10" s="33">
        <v>4.2260000000000006E-2</v>
      </c>
      <c r="J10" s="34">
        <v>6.9999999999999999E-4</v>
      </c>
      <c r="K10" s="30">
        <v>266.8</v>
      </c>
      <c r="L10" s="30">
        <v>4.3</v>
      </c>
      <c r="M10" s="30">
        <v>372.3</v>
      </c>
      <c r="N10" s="30">
        <v>14.7</v>
      </c>
      <c r="O10" s="30">
        <v>935.4</v>
      </c>
      <c r="P10" s="31">
        <v>28.6</v>
      </c>
      <c r="Q10" s="30">
        <v>-28.3</v>
      </c>
      <c r="R10" s="31">
        <v>-71.5</v>
      </c>
      <c r="S10" s="30"/>
      <c r="T10" s="30"/>
    </row>
    <row r="11" spans="1:20">
      <c r="A11" s="29" t="s">
        <v>162</v>
      </c>
      <c r="B11" s="30">
        <v>502.8</v>
      </c>
      <c r="C11" s="31">
        <v>33.5</v>
      </c>
      <c r="D11" s="32">
        <v>0.29139999999999999</v>
      </c>
      <c r="E11" s="33">
        <v>5.4970000000000005E-2</v>
      </c>
      <c r="F11" s="33">
        <v>1.09E-3</v>
      </c>
      <c r="G11" s="33">
        <v>0.50542000000000009</v>
      </c>
      <c r="H11" s="33">
        <v>1.1550000000000001E-2</v>
      </c>
      <c r="I11" s="33">
        <v>6.6689999999999999E-2</v>
      </c>
      <c r="J11" s="34">
        <v>7.9000000000000001E-4</v>
      </c>
      <c r="K11" s="30">
        <v>416.2</v>
      </c>
      <c r="L11" s="30">
        <v>4.8</v>
      </c>
      <c r="M11" s="30">
        <v>415.4</v>
      </c>
      <c r="N11" s="30">
        <v>7.9</v>
      </c>
      <c r="O11" s="30">
        <v>411</v>
      </c>
      <c r="P11" s="31">
        <v>6.7</v>
      </c>
      <c r="Q11" s="30">
        <v>0.2</v>
      </c>
      <c r="R11" s="31">
        <v>1.3</v>
      </c>
      <c r="S11" s="30">
        <v>416.2</v>
      </c>
      <c r="T11" s="30">
        <v>4.8</v>
      </c>
    </row>
    <row r="12" spans="1:20">
      <c r="A12" s="29" t="s">
        <v>163</v>
      </c>
      <c r="B12" s="30">
        <v>1518.1</v>
      </c>
      <c r="C12" s="31">
        <v>77</v>
      </c>
      <c r="D12" s="32">
        <v>0.37530000000000002</v>
      </c>
      <c r="E12" s="33">
        <v>6.5610000000000002E-2</v>
      </c>
      <c r="F12" s="33">
        <v>9.8000000000000019E-4</v>
      </c>
      <c r="G12" s="33">
        <v>0.45907000000000003</v>
      </c>
      <c r="H12" s="33">
        <v>7.7500000000000008E-3</v>
      </c>
      <c r="I12" s="33">
        <v>5.0520000000000002E-2</v>
      </c>
      <c r="J12" s="34">
        <v>5.8E-4</v>
      </c>
      <c r="K12" s="30">
        <v>317.7</v>
      </c>
      <c r="L12" s="30">
        <v>3.6</v>
      </c>
      <c r="M12" s="30">
        <v>383.6</v>
      </c>
      <c r="N12" s="30">
        <v>6</v>
      </c>
      <c r="O12" s="30">
        <v>794</v>
      </c>
      <c r="P12" s="31">
        <v>8.1999999999999993</v>
      </c>
      <c r="Q12" s="30">
        <v>-17.2</v>
      </c>
      <c r="R12" s="31">
        <v>-60</v>
      </c>
      <c r="S12" s="30"/>
      <c r="T12" s="30"/>
    </row>
    <row r="13" spans="1:20">
      <c r="A13" s="29" t="s">
        <v>164</v>
      </c>
      <c r="B13" s="30">
        <v>76.7</v>
      </c>
      <c r="C13" s="31">
        <v>13.2</v>
      </c>
      <c r="D13" s="32">
        <v>0.66420000000000001</v>
      </c>
      <c r="E13" s="33">
        <v>7.0530000000000009E-2</v>
      </c>
      <c r="F13" s="33">
        <v>2.7500000000000003E-3</v>
      </c>
      <c r="G13" s="33">
        <v>1.4332</v>
      </c>
      <c r="H13" s="33">
        <v>8.0650000000000013E-2</v>
      </c>
      <c r="I13" s="33">
        <v>0.15486000000000003</v>
      </c>
      <c r="J13" s="34">
        <v>2.4200000000000003E-3</v>
      </c>
      <c r="K13" s="30">
        <v>928.1</v>
      </c>
      <c r="L13" s="30">
        <v>13.5</v>
      </c>
      <c r="M13" s="30">
        <v>902.9</v>
      </c>
      <c r="N13" s="30">
        <v>25.6</v>
      </c>
      <c r="O13" s="30">
        <v>943.8</v>
      </c>
      <c r="P13" s="31">
        <v>24</v>
      </c>
      <c r="Q13" s="30">
        <v>2.8</v>
      </c>
      <c r="R13" s="31">
        <v>-1.7000000000000002</v>
      </c>
      <c r="S13" s="30">
        <v>928.1</v>
      </c>
      <c r="T13" s="30">
        <v>13.5</v>
      </c>
    </row>
    <row r="14" spans="1:20">
      <c r="A14" s="29" t="s">
        <v>165</v>
      </c>
      <c r="B14" s="30">
        <v>976</v>
      </c>
      <c r="C14" s="31">
        <v>16.7</v>
      </c>
      <c r="D14" s="32">
        <v>0.43180000000000002</v>
      </c>
      <c r="E14" s="33">
        <v>4.5840000000000006E-2</v>
      </c>
      <c r="F14" s="33">
        <v>1.2300000000000002E-3</v>
      </c>
      <c r="G14" s="33">
        <v>0.10577</v>
      </c>
      <c r="H14" s="33">
        <v>2.9500000000000004E-3</v>
      </c>
      <c r="I14" s="33">
        <v>1.652E-2</v>
      </c>
      <c r="J14" s="34">
        <v>2.0000000000000001E-4</v>
      </c>
      <c r="K14" s="30">
        <v>105.6</v>
      </c>
      <c r="L14" s="30">
        <v>1.3</v>
      </c>
      <c r="M14" s="30">
        <v>102.1</v>
      </c>
      <c r="N14" s="30">
        <v>2.8</v>
      </c>
      <c r="O14" s="30">
        <v>-10.8</v>
      </c>
      <c r="P14" s="31">
        <v>-0.30000000000000004</v>
      </c>
      <c r="Q14" s="30">
        <v>3.5</v>
      </c>
      <c r="R14" s="31">
        <v>-1078.7</v>
      </c>
      <c r="S14" s="30">
        <v>105.6</v>
      </c>
      <c r="T14" s="30">
        <v>1.3</v>
      </c>
    </row>
    <row r="15" spans="1:20">
      <c r="A15" s="29" t="s">
        <v>166</v>
      </c>
      <c r="B15" s="30">
        <v>91.5</v>
      </c>
      <c r="C15" s="31">
        <v>8.1999999999999993</v>
      </c>
      <c r="D15" s="32">
        <v>0.22450000000000001</v>
      </c>
      <c r="E15" s="33">
        <v>0.1207</v>
      </c>
      <c r="F15" s="33">
        <v>2.99E-3</v>
      </c>
      <c r="G15" s="33">
        <v>1.4407700000000001</v>
      </c>
      <c r="H15" s="33">
        <v>4.9010000000000005E-2</v>
      </c>
      <c r="I15" s="33">
        <v>8.6680000000000007E-2</v>
      </c>
      <c r="J15" s="34">
        <v>1.1800000000000001E-3</v>
      </c>
      <c r="K15" s="30">
        <v>535.9</v>
      </c>
      <c r="L15" s="30">
        <v>7</v>
      </c>
      <c r="M15" s="30">
        <v>906</v>
      </c>
      <c r="N15" s="30">
        <v>17</v>
      </c>
      <c r="O15" s="30">
        <v>1966.6</v>
      </c>
      <c r="P15" s="31">
        <v>21.5</v>
      </c>
      <c r="Q15" s="30">
        <v>-40.9</v>
      </c>
      <c r="R15" s="31">
        <v>-72.8</v>
      </c>
      <c r="S15" s="30"/>
      <c r="T15" s="30"/>
    </row>
    <row r="16" spans="1:20">
      <c r="A16" s="29" t="s">
        <v>167</v>
      </c>
      <c r="B16" s="30">
        <v>121.1</v>
      </c>
      <c r="C16" s="31">
        <v>10.4</v>
      </c>
      <c r="D16" s="32">
        <v>0.44</v>
      </c>
      <c r="E16" s="33">
        <v>4.9330000000000006E-2</v>
      </c>
      <c r="F16" s="33">
        <v>1.9100000000000002E-3</v>
      </c>
      <c r="G16" s="33">
        <v>0.61145000000000005</v>
      </c>
      <c r="H16" s="33">
        <v>2.8590000000000001E-2</v>
      </c>
      <c r="I16" s="33">
        <v>8.1510000000000013E-2</v>
      </c>
      <c r="J16" s="34">
        <v>1.1500000000000002E-3</v>
      </c>
      <c r="K16" s="30">
        <v>505.1</v>
      </c>
      <c r="L16" s="30">
        <v>6.9</v>
      </c>
      <c r="M16" s="30">
        <v>484.5</v>
      </c>
      <c r="N16" s="30">
        <v>14.9</v>
      </c>
      <c r="O16" s="30">
        <v>163.5</v>
      </c>
      <c r="P16" s="31">
        <v>5.8</v>
      </c>
      <c r="Q16" s="30">
        <v>4.3</v>
      </c>
      <c r="R16" s="31">
        <v>208.9</v>
      </c>
      <c r="S16" s="30">
        <v>505.1</v>
      </c>
      <c r="T16" s="30">
        <v>6.9</v>
      </c>
    </row>
    <row r="17" spans="1:20">
      <c r="A17" s="29" t="s">
        <v>168</v>
      </c>
      <c r="B17" s="30">
        <v>47.1</v>
      </c>
      <c r="C17" s="31">
        <v>2</v>
      </c>
      <c r="D17" s="32">
        <v>0.54</v>
      </c>
      <c r="E17" s="33">
        <v>8.8750000000000009E-2</v>
      </c>
      <c r="F17" s="33">
        <v>5.0300000000000006E-3</v>
      </c>
      <c r="G17" s="33">
        <v>0.50026000000000004</v>
      </c>
      <c r="H17" s="33">
        <v>3.2289999999999999E-2</v>
      </c>
      <c r="I17" s="33">
        <v>3.8920000000000003E-2</v>
      </c>
      <c r="J17" s="34">
        <v>7.5000000000000002E-4</v>
      </c>
      <c r="K17" s="30">
        <v>246.1</v>
      </c>
      <c r="L17" s="30">
        <v>4.7</v>
      </c>
      <c r="M17" s="30">
        <v>411.9</v>
      </c>
      <c r="N17" s="30">
        <v>19.600000000000001</v>
      </c>
      <c r="O17" s="30">
        <v>1398.8</v>
      </c>
      <c r="P17" s="31">
        <v>43</v>
      </c>
      <c r="Q17" s="30">
        <v>-40.200000000000003</v>
      </c>
      <c r="R17" s="31">
        <v>-82.4</v>
      </c>
      <c r="S17" s="30"/>
      <c r="T17" s="30"/>
    </row>
    <row r="18" spans="1:20">
      <c r="A18" s="29" t="s">
        <v>169</v>
      </c>
      <c r="B18" s="30">
        <v>224.8</v>
      </c>
      <c r="C18" s="31">
        <v>43.4</v>
      </c>
      <c r="D18" s="32">
        <v>0.42550000000000004</v>
      </c>
      <c r="E18" s="33">
        <v>7.8710000000000002E-2</v>
      </c>
      <c r="F18" s="33">
        <v>1.34E-3</v>
      </c>
      <c r="G18" s="33">
        <v>1.9863600000000001</v>
      </c>
      <c r="H18" s="33">
        <v>4.7270000000000006E-2</v>
      </c>
      <c r="I18" s="33">
        <v>0.18323</v>
      </c>
      <c r="J18" s="34">
        <v>2.1800000000000001E-3</v>
      </c>
      <c r="K18" s="30">
        <v>1084.5999999999999</v>
      </c>
      <c r="L18" s="30">
        <v>11.9</v>
      </c>
      <c r="M18" s="30">
        <v>1110.9000000000001</v>
      </c>
      <c r="N18" s="30">
        <v>14</v>
      </c>
      <c r="O18" s="30">
        <v>1164.9000000000001</v>
      </c>
      <c r="P18" s="31">
        <v>11.8</v>
      </c>
      <c r="Q18" s="30">
        <v>-2.4</v>
      </c>
      <c r="R18" s="31">
        <v>-6.9</v>
      </c>
      <c r="S18" s="30">
        <v>1084.5999999999999</v>
      </c>
      <c r="T18" s="30">
        <v>11.9</v>
      </c>
    </row>
    <row r="19" spans="1:20">
      <c r="A19" s="29" t="s">
        <v>170</v>
      </c>
      <c r="B19" s="30">
        <v>965.6</v>
      </c>
      <c r="C19" s="31">
        <v>58.4</v>
      </c>
      <c r="D19" s="32">
        <v>6.4000000000000001E-2</v>
      </c>
      <c r="E19" s="33">
        <v>6.3520000000000007E-2</v>
      </c>
      <c r="F19" s="33">
        <v>1.2000000000000001E-3</v>
      </c>
      <c r="G19" s="33">
        <v>0.56264000000000003</v>
      </c>
      <c r="H19" s="33">
        <v>1.2390000000000002E-2</v>
      </c>
      <c r="I19" s="33">
        <v>6.4330000000000012E-2</v>
      </c>
      <c r="J19" s="34">
        <v>7.7000000000000007E-4</v>
      </c>
      <c r="K19" s="30">
        <v>401.9</v>
      </c>
      <c r="L19" s="30">
        <v>4.7</v>
      </c>
      <c r="M19" s="30">
        <v>453.2</v>
      </c>
      <c r="N19" s="30">
        <v>8.1999999999999993</v>
      </c>
      <c r="O19" s="30">
        <v>725.7</v>
      </c>
      <c r="P19" s="31">
        <v>9.8000000000000007</v>
      </c>
      <c r="Q19" s="30">
        <v>-11.3</v>
      </c>
      <c r="R19" s="31">
        <v>-44.6</v>
      </c>
      <c r="S19" s="30">
        <v>401.9</v>
      </c>
      <c r="T19" s="30">
        <v>4.7</v>
      </c>
    </row>
    <row r="20" spans="1:20">
      <c r="A20" s="29" t="s">
        <v>171</v>
      </c>
      <c r="B20" s="30">
        <v>242.3</v>
      </c>
      <c r="C20" s="31">
        <v>78.099999999999994</v>
      </c>
      <c r="D20" s="32">
        <v>0.29700000000000004</v>
      </c>
      <c r="E20" s="33">
        <v>0.11178</v>
      </c>
      <c r="F20" s="33">
        <v>1.7900000000000001E-3</v>
      </c>
      <c r="G20" s="33">
        <v>4.6877700000000004</v>
      </c>
      <c r="H20" s="33">
        <v>0.12651000000000001</v>
      </c>
      <c r="I20" s="33">
        <v>0.31148000000000003</v>
      </c>
      <c r="J20" s="34">
        <v>3.7500000000000003E-3</v>
      </c>
      <c r="K20" s="30">
        <v>1748</v>
      </c>
      <c r="L20" s="30">
        <v>18.399999999999999</v>
      </c>
      <c r="M20" s="30">
        <v>1765.1</v>
      </c>
      <c r="N20" s="30">
        <v>16.8</v>
      </c>
      <c r="O20" s="30">
        <v>1828.6</v>
      </c>
      <c r="P20" s="31">
        <v>13.6</v>
      </c>
      <c r="Q20" s="30">
        <v>-1</v>
      </c>
      <c r="R20" s="31">
        <v>-4.4000000000000004</v>
      </c>
      <c r="S20" s="30">
        <v>1828.6</v>
      </c>
      <c r="T20" s="30">
        <v>13.6</v>
      </c>
    </row>
    <row r="21" spans="1:20">
      <c r="A21" s="29" t="s">
        <v>172</v>
      </c>
      <c r="B21" s="30">
        <v>138.6</v>
      </c>
      <c r="C21" s="31">
        <v>11.8</v>
      </c>
      <c r="D21" s="32">
        <v>0.59950000000000003</v>
      </c>
      <c r="E21" s="33">
        <v>7.5830000000000009E-2</v>
      </c>
      <c r="F21" s="33">
        <v>2.8E-3</v>
      </c>
      <c r="G21" s="33">
        <v>0.78125000000000011</v>
      </c>
      <c r="H21" s="33">
        <v>3.603E-2</v>
      </c>
      <c r="I21" s="33">
        <v>7.6420000000000002E-2</v>
      </c>
      <c r="J21" s="34">
        <v>1.1500000000000002E-3</v>
      </c>
      <c r="K21" s="30">
        <v>474.7</v>
      </c>
      <c r="L21" s="30">
        <v>6.9</v>
      </c>
      <c r="M21" s="30">
        <v>586.20000000000005</v>
      </c>
      <c r="N21" s="30">
        <v>18</v>
      </c>
      <c r="O21" s="30">
        <v>1090.5999999999999</v>
      </c>
      <c r="P21" s="31">
        <v>24.7</v>
      </c>
      <c r="Q21" s="30">
        <v>-19</v>
      </c>
      <c r="R21" s="31">
        <v>-56.5</v>
      </c>
      <c r="S21" s="30"/>
      <c r="T21" s="30"/>
    </row>
    <row r="22" spans="1:20">
      <c r="A22" s="29" t="s">
        <v>173</v>
      </c>
      <c r="B22" s="30">
        <v>420</v>
      </c>
      <c r="C22" s="31">
        <v>23.7</v>
      </c>
      <c r="D22" s="32">
        <v>0.51590000000000003</v>
      </c>
      <c r="E22" s="33">
        <v>5.1090000000000003E-2</v>
      </c>
      <c r="F22" s="33">
        <v>1.4300000000000001E-3</v>
      </c>
      <c r="G22" s="33">
        <v>0.36383000000000004</v>
      </c>
      <c r="H22" s="33">
        <v>1.1420000000000001E-2</v>
      </c>
      <c r="I22" s="33">
        <v>5.3060000000000003E-2</v>
      </c>
      <c r="J22" s="34">
        <v>6.7000000000000002E-4</v>
      </c>
      <c r="K22" s="30">
        <v>333.3</v>
      </c>
      <c r="L22" s="30">
        <v>4.0999999999999996</v>
      </c>
      <c r="M22" s="30">
        <v>315.10000000000002</v>
      </c>
      <c r="N22" s="30">
        <v>8.5</v>
      </c>
      <c r="O22" s="30">
        <v>244.9</v>
      </c>
      <c r="P22" s="31">
        <v>6.1</v>
      </c>
      <c r="Q22" s="30">
        <v>5.8</v>
      </c>
      <c r="R22" s="31">
        <v>36.1</v>
      </c>
      <c r="S22" s="30"/>
      <c r="T22" s="30"/>
    </row>
    <row r="23" spans="1:20">
      <c r="A23" s="29" t="s">
        <v>174</v>
      </c>
      <c r="B23" s="30">
        <v>561.20000000000005</v>
      </c>
      <c r="C23" s="31">
        <v>32.5</v>
      </c>
      <c r="D23" s="32">
        <v>0.2873</v>
      </c>
      <c r="E23" s="33">
        <v>9.0880000000000002E-2</v>
      </c>
      <c r="F23" s="33">
        <v>1.7200000000000002E-3</v>
      </c>
      <c r="G23" s="33">
        <v>0.71499000000000001</v>
      </c>
      <c r="H23" s="33">
        <v>1.6050000000000002E-2</v>
      </c>
      <c r="I23" s="33">
        <v>5.7530000000000005E-2</v>
      </c>
      <c r="J23" s="34">
        <v>6.9999999999999999E-4</v>
      </c>
      <c r="K23" s="30">
        <v>360.6</v>
      </c>
      <c r="L23" s="30">
        <v>4.3</v>
      </c>
      <c r="M23" s="30">
        <v>547.70000000000005</v>
      </c>
      <c r="N23" s="30">
        <v>9.6</v>
      </c>
      <c r="O23" s="30">
        <v>1444.1</v>
      </c>
      <c r="P23" s="31">
        <v>14.6</v>
      </c>
      <c r="Q23" s="30">
        <v>-34.200000000000003</v>
      </c>
      <c r="R23" s="31">
        <v>-75</v>
      </c>
      <c r="S23" s="30"/>
      <c r="T23" s="30"/>
    </row>
    <row r="24" spans="1:20">
      <c r="A24" s="29" t="s">
        <v>175</v>
      </c>
      <c r="B24" s="30">
        <v>922.9</v>
      </c>
      <c r="C24" s="31">
        <v>198.5</v>
      </c>
      <c r="D24" s="32">
        <v>4.4700000000000004E-2</v>
      </c>
      <c r="E24" s="33">
        <v>8.9240000000000014E-2</v>
      </c>
      <c r="F24" s="33">
        <v>1.1800000000000001E-3</v>
      </c>
      <c r="G24" s="33">
        <v>2.85365</v>
      </c>
      <c r="H24" s="33">
        <v>4.8320000000000002E-2</v>
      </c>
      <c r="I24" s="33">
        <v>0.22608000000000003</v>
      </c>
      <c r="J24" s="34">
        <v>2.5900000000000003E-3</v>
      </c>
      <c r="K24" s="30">
        <v>1313.9</v>
      </c>
      <c r="L24" s="30">
        <v>13.6</v>
      </c>
      <c r="M24" s="30">
        <v>1369.8</v>
      </c>
      <c r="N24" s="30">
        <v>13.1</v>
      </c>
      <c r="O24" s="30">
        <v>1409.3</v>
      </c>
      <c r="P24" s="31">
        <v>10.1</v>
      </c>
      <c r="Q24" s="30">
        <v>-4.0999999999999996</v>
      </c>
      <c r="R24" s="31">
        <v>-6.8</v>
      </c>
      <c r="S24" s="30">
        <v>1409.3</v>
      </c>
      <c r="T24" s="30">
        <v>10.1</v>
      </c>
    </row>
    <row r="25" spans="1:20">
      <c r="A25" s="29" t="s">
        <v>176</v>
      </c>
      <c r="B25" s="30">
        <v>220.5</v>
      </c>
      <c r="C25" s="31">
        <v>17.5</v>
      </c>
      <c r="D25" s="32">
        <v>0.21930000000000002</v>
      </c>
      <c r="E25" s="33">
        <v>6.7170000000000007E-2</v>
      </c>
      <c r="F25" s="33">
        <v>1.6200000000000001E-3</v>
      </c>
      <c r="G25" s="33">
        <v>0.73342000000000007</v>
      </c>
      <c r="H25" s="33">
        <v>2.1660000000000002E-2</v>
      </c>
      <c r="I25" s="33">
        <v>7.9590000000000008E-2</v>
      </c>
      <c r="J25" s="34">
        <v>1E-3</v>
      </c>
      <c r="K25" s="30">
        <v>493.7</v>
      </c>
      <c r="L25" s="30">
        <v>6</v>
      </c>
      <c r="M25" s="30">
        <v>558.6</v>
      </c>
      <c r="N25" s="30">
        <v>11.7</v>
      </c>
      <c r="O25" s="30">
        <v>843</v>
      </c>
      <c r="P25" s="31">
        <v>13.8</v>
      </c>
      <c r="Q25" s="30">
        <v>-11.6</v>
      </c>
      <c r="R25" s="31">
        <v>-41.4</v>
      </c>
      <c r="S25" s="30">
        <v>493.7</v>
      </c>
      <c r="T25" s="30">
        <v>6</v>
      </c>
    </row>
    <row r="26" spans="1:20">
      <c r="A26" s="29" t="s">
        <v>177</v>
      </c>
      <c r="B26" s="30">
        <v>1080.5999999999999</v>
      </c>
      <c r="C26" s="31">
        <v>66.2</v>
      </c>
      <c r="D26" s="32">
        <v>0.39290000000000003</v>
      </c>
      <c r="E26" s="33">
        <v>9.3670000000000003E-2</v>
      </c>
      <c r="F26" s="33">
        <v>1.4800000000000002E-3</v>
      </c>
      <c r="G26" s="33">
        <v>0.76838000000000006</v>
      </c>
      <c r="H26" s="33">
        <v>1.4290000000000001E-2</v>
      </c>
      <c r="I26" s="33">
        <v>5.9870000000000007E-2</v>
      </c>
      <c r="J26" s="34">
        <v>6.9999999999999999E-4</v>
      </c>
      <c r="K26" s="30">
        <v>374.8</v>
      </c>
      <c r="L26" s="30">
        <v>4.3</v>
      </c>
      <c r="M26" s="30">
        <v>578.79999999999995</v>
      </c>
      <c r="N26" s="30">
        <v>8.6999999999999993</v>
      </c>
      <c r="O26" s="30">
        <v>1501.5</v>
      </c>
      <c r="P26" s="31">
        <v>12.4</v>
      </c>
      <c r="Q26" s="30">
        <v>-35.200000000000003</v>
      </c>
      <c r="R26" s="31">
        <v>-75</v>
      </c>
      <c r="S26" s="30"/>
      <c r="T26" s="30"/>
    </row>
    <row r="27" spans="1:20">
      <c r="A27" s="29" t="s">
        <v>178</v>
      </c>
      <c r="B27" s="30">
        <v>345.1</v>
      </c>
      <c r="C27" s="31">
        <v>98.3</v>
      </c>
      <c r="D27" s="32">
        <v>0.62350000000000005</v>
      </c>
      <c r="E27" s="33">
        <v>0.11986000000000001</v>
      </c>
      <c r="F27" s="33">
        <v>1.67E-3</v>
      </c>
      <c r="G27" s="33">
        <v>4.2949000000000002</v>
      </c>
      <c r="H27" s="33">
        <v>8.6430000000000007E-2</v>
      </c>
      <c r="I27" s="33">
        <v>0.26322000000000001</v>
      </c>
      <c r="J27" s="34">
        <v>3.0600000000000002E-3</v>
      </c>
      <c r="K27" s="30">
        <v>1506.3</v>
      </c>
      <c r="L27" s="30">
        <v>15.6</v>
      </c>
      <c r="M27" s="30">
        <v>1692.4</v>
      </c>
      <c r="N27" s="30">
        <v>15</v>
      </c>
      <c r="O27" s="30">
        <v>1954.1</v>
      </c>
      <c r="P27" s="31">
        <v>12.1</v>
      </c>
      <c r="Q27" s="30">
        <v>-11</v>
      </c>
      <c r="R27" s="31">
        <v>-22.9</v>
      </c>
      <c r="S27" s="30"/>
      <c r="T27" s="30"/>
    </row>
    <row r="28" spans="1:20">
      <c r="A28" s="29" t="s">
        <v>179</v>
      </c>
      <c r="B28" s="30">
        <v>502</v>
      </c>
      <c r="C28" s="31">
        <v>125.1</v>
      </c>
      <c r="D28" s="32">
        <v>0.61120000000000008</v>
      </c>
      <c r="E28" s="33">
        <v>9.3410000000000007E-2</v>
      </c>
      <c r="F28" s="33">
        <v>1.33E-3</v>
      </c>
      <c r="G28" s="33">
        <v>2.9905400000000002</v>
      </c>
      <c r="H28" s="33">
        <v>5.8500000000000003E-2</v>
      </c>
      <c r="I28" s="33">
        <v>0.22594000000000003</v>
      </c>
      <c r="J28" s="34">
        <v>2.6200000000000004E-3</v>
      </c>
      <c r="K28" s="30">
        <v>1313.2</v>
      </c>
      <c r="L28" s="30">
        <v>13.8</v>
      </c>
      <c r="M28" s="30">
        <v>1405.2</v>
      </c>
      <c r="N28" s="30">
        <v>13.9</v>
      </c>
      <c r="O28" s="30">
        <v>1496.2</v>
      </c>
      <c r="P28" s="31">
        <v>11.1</v>
      </c>
      <c r="Q28" s="30">
        <v>-6.5</v>
      </c>
      <c r="R28" s="31">
        <v>-12.2</v>
      </c>
      <c r="S28" s="30">
        <v>1496.2</v>
      </c>
      <c r="T28" s="30">
        <v>11.1</v>
      </c>
    </row>
    <row r="29" spans="1:20">
      <c r="A29" s="29" t="s">
        <v>180</v>
      </c>
      <c r="B29" s="30">
        <v>174.3</v>
      </c>
      <c r="C29" s="31">
        <v>10.1</v>
      </c>
      <c r="D29" s="32">
        <v>0.22070000000000001</v>
      </c>
      <c r="E29" s="33">
        <v>6.5060000000000007E-2</v>
      </c>
      <c r="F29" s="33">
        <v>1.8800000000000002E-3</v>
      </c>
      <c r="G29" s="33">
        <v>0.52741000000000005</v>
      </c>
      <c r="H29" s="33">
        <v>1.7760000000000001E-2</v>
      </c>
      <c r="I29" s="33">
        <v>5.8740000000000007E-2</v>
      </c>
      <c r="J29" s="34">
        <v>7.7000000000000007E-4</v>
      </c>
      <c r="K29" s="30">
        <v>368</v>
      </c>
      <c r="L29" s="30">
        <v>4.7</v>
      </c>
      <c r="M29" s="30">
        <v>430.1</v>
      </c>
      <c r="N29" s="30">
        <v>11.1</v>
      </c>
      <c r="O29" s="30">
        <v>776.3</v>
      </c>
      <c r="P29" s="31">
        <v>15.7</v>
      </c>
      <c r="Q29" s="30">
        <v>-14.4</v>
      </c>
      <c r="R29" s="31">
        <v>-52.6</v>
      </c>
      <c r="S29" s="30">
        <v>368</v>
      </c>
      <c r="T29" s="30">
        <v>4.7</v>
      </c>
    </row>
    <row r="30" spans="1:20">
      <c r="A30" s="29" t="s">
        <v>181</v>
      </c>
      <c r="B30" s="30">
        <v>319.8</v>
      </c>
      <c r="C30" s="31">
        <v>12.5</v>
      </c>
      <c r="D30" s="32">
        <v>0.31820000000000004</v>
      </c>
      <c r="E30" s="33">
        <v>5.2400000000000002E-2</v>
      </c>
      <c r="F30" s="33">
        <v>1.4500000000000001E-3</v>
      </c>
      <c r="G30" s="33">
        <v>0.28441</v>
      </c>
      <c r="H30" s="33">
        <v>8.6100000000000013E-3</v>
      </c>
      <c r="I30" s="33">
        <v>3.8870000000000002E-2</v>
      </c>
      <c r="J30" s="34">
        <v>4.9000000000000009E-4</v>
      </c>
      <c r="K30" s="30">
        <v>245.8</v>
      </c>
      <c r="L30" s="30">
        <v>3</v>
      </c>
      <c r="M30" s="30">
        <v>254.1</v>
      </c>
      <c r="N30" s="30">
        <v>6.8</v>
      </c>
      <c r="O30" s="30">
        <v>302.89999999999998</v>
      </c>
      <c r="P30" s="31">
        <v>7.2</v>
      </c>
      <c r="Q30" s="30">
        <v>-3.3</v>
      </c>
      <c r="R30" s="31">
        <v>-18.8</v>
      </c>
      <c r="S30" s="30">
        <v>245.8</v>
      </c>
      <c r="T30" s="30">
        <v>3</v>
      </c>
    </row>
    <row r="31" spans="1:20">
      <c r="A31" s="29" t="s">
        <v>182</v>
      </c>
      <c r="B31" s="30">
        <v>1175.5999999999999</v>
      </c>
      <c r="C31" s="31">
        <v>132.9</v>
      </c>
      <c r="D31" s="32">
        <v>0.19260000000000002</v>
      </c>
      <c r="E31" s="33">
        <v>7.2739999999999999E-2</v>
      </c>
      <c r="F31" s="33">
        <v>1.0400000000000001E-3</v>
      </c>
      <c r="G31" s="33">
        <v>1.16062</v>
      </c>
      <c r="H31" s="33">
        <v>1.9800000000000002E-2</v>
      </c>
      <c r="I31" s="33">
        <v>0.11613000000000001</v>
      </c>
      <c r="J31" s="34">
        <v>1.33E-3</v>
      </c>
      <c r="K31" s="30">
        <v>708.3</v>
      </c>
      <c r="L31" s="30">
        <v>7.7</v>
      </c>
      <c r="M31" s="30">
        <v>782.2</v>
      </c>
      <c r="N31" s="30">
        <v>10</v>
      </c>
      <c r="O31" s="30">
        <v>1006.7</v>
      </c>
      <c r="P31" s="31">
        <v>9.1</v>
      </c>
      <c r="Q31" s="30">
        <v>-9.5</v>
      </c>
      <c r="R31" s="31">
        <v>-29.6</v>
      </c>
      <c r="S31" s="30">
        <v>708.3</v>
      </c>
      <c r="T31" s="30">
        <v>7.7</v>
      </c>
    </row>
    <row r="32" spans="1:20">
      <c r="A32" s="29" t="s">
        <v>183</v>
      </c>
      <c r="B32" s="30">
        <v>54.9</v>
      </c>
      <c r="C32" s="31">
        <v>7</v>
      </c>
      <c r="D32" s="32">
        <v>6.0614999999999997</v>
      </c>
      <c r="E32" s="33">
        <v>0.15304000000000001</v>
      </c>
      <c r="F32" s="33">
        <v>6.4000000000000003E-3</v>
      </c>
      <c r="G32" s="33">
        <v>0.77406000000000008</v>
      </c>
      <c r="H32" s="33">
        <v>3.8930000000000006E-2</v>
      </c>
      <c r="I32" s="33">
        <v>4.0600000000000004E-2</v>
      </c>
      <c r="J32" s="34">
        <v>7.6000000000000004E-4</v>
      </c>
      <c r="K32" s="30">
        <v>256.60000000000002</v>
      </c>
      <c r="L32" s="30">
        <v>4.7</v>
      </c>
      <c r="M32" s="30">
        <v>582.1</v>
      </c>
      <c r="N32" s="30">
        <v>21.5</v>
      </c>
      <c r="O32" s="30">
        <v>2380.1999999999998</v>
      </c>
      <c r="P32" s="31">
        <v>38.4</v>
      </c>
      <c r="Q32" s="30">
        <v>-55.9</v>
      </c>
      <c r="R32" s="31">
        <v>-89.2</v>
      </c>
      <c r="S32" s="30"/>
      <c r="T32" s="30"/>
    </row>
    <row r="33" spans="1:20">
      <c r="A33" s="29" t="s">
        <v>184</v>
      </c>
      <c r="B33" s="30">
        <v>129.80000000000001</v>
      </c>
      <c r="C33" s="31">
        <v>9.3000000000000007</v>
      </c>
      <c r="D33" s="32">
        <v>0.70020000000000004</v>
      </c>
      <c r="E33" s="33">
        <v>6.1970000000000004E-2</v>
      </c>
      <c r="F33" s="33">
        <v>2.9400000000000003E-3</v>
      </c>
      <c r="G33" s="33">
        <v>0.51039000000000001</v>
      </c>
      <c r="H33" s="33">
        <v>2.8330000000000001E-2</v>
      </c>
      <c r="I33" s="33">
        <v>6.4010000000000011E-2</v>
      </c>
      <c r="J33" s="34">
        <v>1.0400000000000001E-3</v>
      </c>
      <c r="K33" s="30">
        <v>400</v>
      </c>
      <c r="L33" s="30">
        <v>6.3</v>
      </c>
      <c r="M33" s="30">
        <v>418.7</v>
      </c>
      <c r="N33" s="30">
        <v>18</v>
      </c>
      <c r="O33" s="30">
        <v>673.1</v>
      </c>
      <c r="P33" s="31">
        <v>23.3</v>
      </c>
      <c r="Q33" s="30">
        <v>-4.5</v>
      </c>
      <c r="R33" s="31">
        <v>-40.6</v>
      </c>
      <c r="S33" s="30">
        <v>400</v>
      </c>
      <c r="T33" s="30">
        <v>6.3</v>
      </c>
    </row>
    <row r="34" spans="1:20">
      <c r="A34" s="29" t="s">
        <v>185</v>
      </c>
      <c r="B34" s="30">
        <v>568.20000000000005</v>
      </c>
      <c r="C34" s="31">
        <v>39.200000000000003</v>
      </c>
      <c r="D34" s="32">
        <v>0.30449999999999999</v>
      </c>
      <c r="E34" s="33">
        <v>5.6220000000000006E-2</v>
      </c>
      <c r="F34" s="33">
        <v>1.6900000000000001E-3</v>
      </c>
      <c r="G34" s="33">
        <v>0.53516000000000008</v>
      </c>
      <c r="H34" s="33">
        <v>1.8970000000000001E-2</v>
      </c>
      <c r="I34" s="33">
        <v>6.9030000000000008E-2</v>
      </c>
      <c r="J34" s="34">
        <v>9.1000000000000011E-4</v>
      </c>
      <c r="K34" s="30">
        <v>430.3</v>
      </c>
      <c r="L34" s="30">
        <v>5.5</v>
      </c>
      <c r="M34" s="30">
        <v>435.2</v>
      </c>
      <c r="N34" s="30">
        <v>11.6</v>
      </c>
      <c r="O34" s="30">
        <v>461.1</v>
      </c>
      <c r="P34" s="31">
        <v>11.1</v>
      </c>
      <c r="Q34" s="30">
        <v>-1.1000000000000001</v>
      </c>
      <c r="R34" s="31">
        <v>-6.7</v>
      </c>
      <c r="S34" s="30">
        <v>430.3</v>
      </c>
      <c r="T34" s="30">
        <v>5.5</v>
      </c>
    </row>
    <row r="35" spans="1:20">
      <c r="A35" s="29" t="s">
        <v>186</v>
      </c>
      <c r="B35" s="30">
        <v>184.7</v>
      </c>
      <c r="C35" s="31">
        <v>16</v>
      </c>
      <c r="D35" s="32">
        <v>0.7661</v>
      </c>
      <c r="E35" s="33">
        <v>5.5890000000000002E-2</v>
      </c>
      <c r="F35" s="33">
        <v>1.7300000000000002E-3</v>
      </c>
      <c r="G35" s="33">
        <v>0.56995000000000007</v>
      </c>
      <c r="H35" s="33">
        <v>2.0970000000000003E-2</v>
      </c>
      <c r="I35" s="33">
        <v>7.5840000000000005E-2</v>
      </c>
      <c r="J35" s="34">
        <v>1.01E-3</v>
      </c>
      <c r="K35" s="30">
        <v>471.2</v>
      </c>
      <c r="L35" s="30">
        <v>6.1</v>
      </c>
      <c r="M35" s="30">
        <v>458</v>
      </c>
      <c r="N35" s="30">
        <v>12.6</v>
      </c>
      <c r="O35" s="30">
        <v>448</v>
      </c>
      <c r="P35" s="31">
        <v>11.2</v>
      </c>
      <c r="Q35" s="30">
        <v>2.9</v>
      </c>
      <c r="R35" s="31">
        <v>5.2</v>
      </c>
      <c r="S35" s="30">
        <v>471.2</v>
      </c>
      <c r="T35" s="30">
        <v>6.1</v>
      </c>
    </row>
    <row r="36" spans="1:20">
      <c r="A36" s="29" t="s">
        <v>187</v>
      </c>
      <c r="B36" s="30">
        <v>135.1</v>
      </c>
      <c r="C36" s="31">
        <v>5.8</v>
      </c>
      <c r="D36" s="32">
        <v>0.48450000000000004</v>
      </c>
      <c r="E36" s="33">
        <v>4.9130000000000007E-2</v>
      </c>
      <c r="F36" s="33">
        <v>2.4000000000000002E-3</v>
      </c>
      <c r="G36" s="33">
        <v>0.27691000000000004</v>
      </c>
      <c r="H36" s="33">
        <v>1.4800000000000001E-2</v>
      </c>
      <c r="I36" s="33">
        <v>4.0990000000000006E-2</v>
      </c>
      <c r="J36" s="34">
        <v>6.3000000000000003E-4</v>
      </c>
      <c r="K36" s="30">
        <v>259</v>
      </c>
      <c r="L36" s="30">
        <v>3.9</v>
      </c>
      <c r="M36" s="30">
        <v>248.2</v>
      </c>
      <c r="N36" s="30">
        <v>11.3</v>
      </c>
      <c r="O36" s="30">
        <v>154</v>
      </c>
      <c r="P36" s="31">
        <v>7</v>
      </c>
      <c r="Q36" s="30">
        <v>4.3</v>
      </c>
      <c r="R36" s="31">
        <v>68.099999999999994</v>
      </c>
      <c r="S36" s="30">
        <v>259</v>
      </c>
      <c r="T36" s="30">
        <v>3.9</v>
      </c>
    </row>
    <row r="37" spans="1:20">
      <c r="A37" s="29" t="s">
        <v>188</v>
      </c>
      <c r="B37" s="30">
        <v>358.2</v>
      </c>
      <c r="C37" s="31">
        <v>14.6</v>
      </c>
      <c r="D37" s="32">
        <v>0.61740000000000006</v>
      </c>
      <c r="E37" s="33">
        <v>5.1740000000000001E-2</v>
      </c>
      <c r="F37" s="33">
        <v>2.8300000000000001E-3</v>
      </c>
      <c r="G37" s="33">
        <v>0.26347000000000004</v>
      </c>
      <c r="H37" s="33">
        <v>1.567E-2</v>
      </c>
      <c r="I37" s="33">
        <v>3.7400000000000003E-2</v>
      </c>
      <c r="J37" s="34">
        <v>6.2E-4</v>
      </c>
      <c r="K37" s="30">
        <v>236.7</v>
      </c>
      <c r="L37" s="30">
        <v>3.9</v>
      </c>
      <c r="M37" s="30">
        <v>237.5</v>
      </c>
      <c r="N37" s="30">
        <v>12.2</v>
      </c>
      <c r="O37" s="30">
        <v>273.89999999999998</v>
      </c>
      <c r="P37" s="31">
        <v>13.1</v>
      </c>
      <c r="Q37" s="30">
        <v>-0.30000000000000004</v>
      </c>
      <c r="R37" s="31">
        <v>-13.6</v>
      </c>
      <c r="S37" s="30">
        <v>236.7</v>
      </c>
      <c r="T37" s="30">
        <v>3.9</v>
      </c>
    </row>
    <row r="38" spans="1:20">
      <c r="A38" s="29" t="s">
        <v>189</v>
      </c>
      <c r="B38" s="30">
        <v>89.8</v>
      </c>
      <c r="C38" s="31">
        <v>4.5999999999999996</v>
      </c>
      <c r="D38" s="32">
        <v>0.57079999999999997</v>
      </c>
      <c r="E38" s="33">
        <v>0.13472000000000001</v>
      </c>
      <c r="F38" s="33">
        <v>5.7200000000000003E-3</v>
      </c>
      <c r="G38" s="33">
        <v>0.85292000000000012</v>
      </c>
      <c r="H38" s="33">
        <v>4.5030000000000001E-2</v>
      </c>
      <c r="I38" s="33">
        <v>4.6990000000000004E-2</v>
      </c>
      <c r="J38" s="34">
        <v>8.7000000000000011E-4</v>
      </c>
      <c r="K38" s="30">
        <v>296</v>
      </c>
      <c r="L38" s="30">
        <v>5.4</v>
      </c>
      <c r="M38" s="30">
        <v>626.29999999999995</v>
      </c>
      <c r="N38" s="30">
        <v>21.9</v>
      </c>
      <c r="O38" s="30">
        <v>2160.4</v>
      </c>
      <c r="P38" s="31">
        <v>38</v>
      </c>
      <c r="Q38" s="30">
        <v>-52.7</v>
      </c>
      <c r="R38" s="31">
        <v>-86.3</v>
      </c>
      <c r="S38" s="30"/>
      <c r="T38" s="30"/>
    </row>
    <row r="39" spans="1:20">
      <c r="A39" s="29" t="s">
        <v>190</v>
      </c>
      <c r="B39" s="30">
        <v>624.79999999999995</v>
      </c>
      <c r="C39" s="31">
        <v>6.3</v>
      </c>
      <c r="D39" s="32">
        <v>0.40110000000000001</v>
      </c>
      <c r="E39" s="33">
        <v>4.7870000000000003E-2</v>
      </c>
      <c r="F39" s="33">
        <v>2.0700000000000002E-3</v>
      </c>
      <c r="G39" s="33">
        <v>6.3240000000000005E-2</v>
      </c>
      <c r="H39" s="33">
        <v>2.7700000000000003E-3</v>
      </c>
      <c r="I39" s="33">
        <v>9.75E-3</v>
      </c>
      <c r="J39" s="34">
        <v>1.4000000000000001E-4</v>
      </c>
      <c r="K39" s="30">
        <v>62.5</v>
      </c>
      <c r="L39" s="30">
        <v>0.9</v>
      </c>
      <c r="M39" s="30">
        <v>62.3</v>
      </c>
      <c r="N39" s="30">
        <v>2.8</v>
      </c>
      <c r="O39" s="30">
        <v>92.8</v>
      </c>
      <c r="P39" s="31">
        <v>3.8</v>
      </c>
      <c r="Q39" s="30">
        <v>0.5</v>
      </c>
      <c r="R39" s="31">
        <v>-32.6</v>
      </c>
      <c r="S39" s="30">
        <v>62.5</v>
      </c>
      <c r="T39" s="30">
        <v>0.9</v>
      </c>
    </row>
    <row r="40" spans="1:20">
      <c r="A40" s="29" t="s">
        <v>191</v>
      </c>
      <c r="B40" s="30">
        <v>334.6</v>
      </c>
      <c r="C40" s="31">
        <v>117.1</v>
      </c>
      <c r="D40" s="32">
        <v>0.27879999999999999</v>
      </c>
      <c r="E40" s="33">
        <v>0.11349000000000001</v>
      </c>
      <c r="F40" s="33">
        <v>1.58E-3</v>
      </c>
      <c r="G40" s="33">
        <v>5.3045600000000004</v>
      </c>
      <c r="H40" s="33">
        <v>0.10909000000000001</v>
      </c>
      <c r="I40" s="33">
        <v>0.33485000000000004</v>
      </c>
      <c r="J40" s="34">
        <v>3.8900000000000002E-3</v>
      </c>
      <c r="K40" s="30">
        <v>1861.8</v>
      </c>
      <c r="L40" s="30">
        <v>18.8</v>
      </c>
      <c r="M40" s="30">
        <v>1869.6</v>
      </c>
      <c r="N40" s="30">
        <v>15.5</v>
      </c>
      <c r="O40" s="30">
        <v>1856</v>
      </c>
      <c r="P40" s="31">
        <v>11.9</v>
      </c>
      <c r="Q40" s="30">
        <v>-0.4</v>
      </c>
      <c r="R40" s="31">
        <v>0.30000000000000004</v>
      </c>
      <c r="S40" s="30">
        <v>1856</v>
      </c>
      <c r="T40" s="30">
        <v>11.9</v>
      </c>
    </row>
    <row r="41" spans="1:20">
      <c r="A41" s="29" t="s">
        <v>192</v>
      </c>
      <c r="B41" s="30">
        <v>128.1</v>
      </c>
      <c r="C41" s="31">
        <v>7</v>
      </c>
      <c r="D41" s="32">
        <v>0.3695</v>
      </c>
      <c r="E41" s="33">
        <v>5.3720000000000004E-2</v>
      </c>
      <c r="F41" s="33">
        <v>2.0900000000000003E-3</v>
      </c>
      <c r="G41" s="33">
        <v>0.38680000000000003</v>
      </c>
      <c r="H41" s="33">
        <v>1.7050000000000003E-2</v>
      </c>
      <c r="I41" s="33">
        <v>5.3250000000000006E-2</v>
      </c>
      <c r="J41" s="34">
        <v>7.6000000000000004E-4</v>
      </c>
      <c r="K41" s="30">
        <v>334.4</v>
      </c>
      <c r="L41" s="30">
        <v>4.7</v>
      </c>
      <c r="M41" s="30">
        <v>332</v>
      </c>
      <c r="N41" s="30">
        <v>11.9</v>
      </c>
      <c r="O41" s="30">
        <v>359.3</v>
      </c>
      <c r="P41" s="31">
        <v>11.8</v>
      </c>
      <c r="Q41" s="30">
        <v>0.7</v>
      </c>
      <c r="R41" s="31">
        <v>-6.9</v>
      </c>
      <c r="S41" s="30">
        <v>334.4</v>
      </c>
      <c r="T41" s="30">
        <v>4.7</v>
      </c>
    </row>
    <row r="42" spans="1:20">
      <c r="A42" s="29" t="s">
        <v>193</v>
      </c>
      <c r="B42" s="30">
        <v>143.80000000000001</v>
      </c>
      <c r="C42" s="31">
        <v>44.9</v>
      </c>
      <c r="D42" s="32">
        <v>0.79339999999999999</v>
      </c>
      <c r="E42" s="33">
        <v>0.12157000000000001</v>
      </c>
      <c r="F42" s="33">
        <v>2.0400000000000001E-3</v>
      </c>
      <c r="G42" s="33">
        <v>4.4445199999999998</v>
      </c>
      <c r="H42" s="33">
        <v>0.12528</v>
      </c>
      <c r="I42" s="33">
        <v>0.2661</v>
      </c>
      <c r="J42" s="34">
        <v>3.2500000000000003E-3</v>
      </c>
      <c r="K42" s="30">
        <v>1521</v>
      </c>
      <c r="L42" s="30">
        <v>16.5</v>
      </c>
      <c r="M42" s="30">
        <v>1720.7</v>
      </c>
      <c r="N42" s="30">
        <v>17.2</v>
      </c>
      <c r="O42" s="30">
        <v>1979.4</v>
      </c>
      <c r="P42" s="31">
        <v>14.6</v>
      </c>
      <c r="Q42" s="30">
        <v>-11.6</v>
      </c>
      <c r="R42" s="31">
        <v>-23.2</v>
      </c>
      <c r="S42" s="30"/>
      <c r="T42" s="30"/>
    </row>
    <row r="43" spans="1:20">
      <c r="A43" s="29" t="s">
        <v>194</v>
      </c>
      <c r="B43" s="30">
        <v>608.29999999999995</v>
      </c>
      <c r="C43" s="31">
        <v>84.6</v>
      </c>
      <c r="D43" s="32">
        <v>0.40329999999999999</v>
      </c>
      <c r="E43" s="33">
        <v>6.1430000000000005E-2</v>
      </c>
      <c r="F43" s="33">
        <v>9.7000000000000005E-4</v>
      </c>
      <c r="G43" s="33">
        <v>1.15205</v>
      </c>
      <c r="H43" s="33">
        <v>2.2520000000000002E-2</v>
      </c>
      <c r="I43" s="33">
        <v>0.13337000000000002</v>
      </c>
      <c r="J43" s="34">
        <v>1.5500000000000002E-3</v>
      </c>
      <c r="K43" s="30">
        <v>807.1</v>
      </c>
      <c r="L43" s="30">
        <v>8.8000000000000007</v>
      </c>
      <c r="M43" s="30">
        <v>778.2</v>
      </c>
      <c r="N43" s="30">
        <v>10.6</v>
      </c>
      <c r="O43" s="30">
        <v>654.29999999999995</v>
      </c>
      <c r="P43" s="31">
        <v>7.6</v>
      </c>
      <c r="Q43" s="30">
        <v>3.7</v>
      </c>
      <c r="R43" s="31">
        <v>23.3</v>
      </c>
      <c r="S43" s="30">
        <v>807.1</v>
      </c>
      <c r="T43" s="30">
        <v>8.8000000000000007</v>
      </c>
    </row>
    <row r="44" spans="1:20">
      <c r="A44" s="29" t="s">
        <v>195</v>
      </c>
      <c r="B44" s="30">
        <v>168.2</v>
      </c>
      <c r="C44" s="31">
        <v>27.5</v>
      </c>
      <c r="D44" s="32">
        <v>0.38950000000000001</v>
      </c>
      <c r="E44" s="33">
        <v>7.153000000000001E-2</v>
      </c>
      <c r="F44" s="33">
        <v>1.5100000000000001E-3</v>
      </c>
      <c r="G44" s="33">
        <v>1.6378699999999999</v>
      </c>
      <c r="H44" s="33">
        <v>4.8620000000000003E-2</v>
      </c>
      <c r="I44" s="33">
        <v>0.15826000000000001</v>
      </c>
      <c r="J44" s="34">
        <v>1.9600000000000004E-3</v>
      </c>
      <c r="K44" s="30">
        <v>947.1</v>
      </c>
      <c r="L44" s="30">
        <v>10.9</v>
      </c>
      <c r="M44" s="30">
        <v>984.9</v>
      </c>
      <c r="N44" s="30">
        <v>15.1</v>
      </c>
      <c r="O44" s="30">
        <v>972.6</v>
      </c>
      <c r="P44" s="31">
        <v>13.2</v>
      </c>
      <c r="Q44" s="30">
        <v>-3.8</v>
      </c>
      <c r="R44" s="31">
        <v>-2.6</v>
      </c>
      <c r="S44" s="30">
        <v>947.1</v>
      </c>
      <c r="T44" s="30">
        <v>10.9</v>
      </c>
    </row>
    <row r="45" spans="1:20">
      <c r="A45" s="29" t="s">
        <v>196</v>
      </c>
      <c r="B45" s="30">
        <v>132.5</v>
      </c>
      <c r="C45" s="31">
        <v>9.6</v>
      </c>
      <c r="D45" s="32">
        <v>0.43290000000000001</v>
      </c>
      <c r="E45" s="33">
        <v>6.0860000000000004E-2</v>
      </c>
      <c r="F45" s="33">
        <v>1.8600000000000001E-3</v>
      </c>
      <c r="G45" s="33">
        <v>0.59404000000000001</v>
      </c>
      <c r="H45" s="33">
        <v>2.1640000000000003E-2</v>
      </c>
      <c r="I45" s="33">
        <v>6.9600000000000009E-2</v>
      </c>
      <c r="J45" s="34">
        <v>9.3000000000000005E-4</v>
      </c>
      <c r="K45" s="30">
        <v>433.7</v>
      </c>
      <c r="L45" s="30">
        <v>5.6</v>
      </c>
      <c r="M45" s="30">
        <v>473.4</v>
      </c>
      <c r="N45" s="30">
        <v>12.5</v>
      </c>
      <c r="O45" s="30">
        <v>634.29999999999995</v>
      </c>
      <c r="P45" s="31">
        <v>14.4</v>
      </c>
      <c r="Q45" s="30">
        <v>-8.4</v>
      </c>
      <c r="R45" s="31">
        <v>-31.6</v>
      </c>
      <c r="S45" s="30">
        <v>433.7</v>
      </c>
      <c r="T45" s="30">
        <v>5.6</v>
      </c>
    </row>
    <row r="46" spans="1:20">
      <c r="A46" s="29" t="s">
        <v>197</v>
      </c>
      <c r="B46" s="30">
        <v>162.1</v>
      </c>
      <c r="C46" s="31">
        <v>12.3</v>
      </c>
      <c r="D46" s="32">
        <v>0.67890000000000006</v>
      </c>
      <c r="E46" s="33">
        <v>7.801000000000001E-2</v>
      </c>
      <c r="F46" s="33">
        <v>2.15E-3</v>
      </c>
      <c r="G46" s="33">
        <v>0.73486000000000007</v>
      </c>
      <c r="H46" s="33">
        <v>2.4690000000000004E-2</v>
      </c>
      <c r="I46" s="33">
        <v>6.7460000000000006E-2</v>
      </c>
      <c r="J46" s="34">
        <v>9.0000000000000008E-4</v>
      </c>
      <c r="K46" s="30">
        <v>420.8</v>
      </c>
      <c r="L46" s="30">
        <v>5.4</v>
      </c>
      <c r="M46" s="30">
        <v>559.4</v>
      </c>
      <c r="N46" s="30">
        <v>13.1</v>
      </c>
      <c r="O46" s="30">
        <v>1147.0999999999999</v>
      </c>
      <c r="P46" s="31">
        <v>18.899999999999999</v>
      </c>
      <c r="Q46" s="30">
        <v>-24.8</v>
      </c>
      <c r="R46" s="31">
        <v>-63.3</v>
      </c>
      <c r="S46" s="30"/>
      <c r="T46" s="30"/>
    </row>
    <row r="47" spans="1:20">
      <c r="A47" s="29" t="s">
        <v>198</v>
      </c>
      <c r="B47" s="30">
        <v>559.5</v>
      </c>
      <c r="C47" s="31">
        <v>158</v>
      </c>
      <c r="D47" s="32">
        <v>0.58700000000000008</v>
      </c>
      <c r="E47" s="33">
        <v>9.7470000000000001E-2</v>
      </c>
      <c r="F47" s="33">
        <v>1.4800000000000002E-3</v>
      </c>
      <c r="G47" s="33">
        <v>3.5696699999999999</v>
      </c>
      <c r="H47" s="33">
        <v>7.961E-2</v>
      </c>
      <c r="I47" s="33">
        <v>0.25567000000000001</v>
      </c>
      <c r="J47" s="34">
        <v>3.0000000000000001E-3</v>
      </c>
      <c r="K47" s="30">
        <v>1467.7</v>
      </c>
      <c r="L47" s="30">
        <v>15.4</v>
      </c>
      <c r="M47" s="30">
        <v>1542.8</v>
      </c>
      <c r="N47" s="30">
        <v>15.1</v>
      </c>
      <c r="O47" s="30">
        <v>1576.3</v>
      </c>
      <c r="P47" s="31">
        <v>12.2</v>
      </c>
      <c r="Q47" s="30">
        <v>-4.9000000000000004</v>
      </c>
      <c r="R47" s="31">
        <v>-6.9</v>
      </c>
      <c r="S47" s="30">
        <v>1576.3</v>
      </c>
      <c r="T47" s="30">
        <v>12.2</v>
      </c>
    </row>
    <row r="48" spans="1:20">
      <c r="A48" s="29" t="s">
        <v>199</v>
      </c>
      <c r="B48" s="30">
        <v>566.4</v>
      </c>
      <c r="C48" s="31">
        <v>74.400000000000006</v>
      </c>
      <c r="D48" s="32">
        <v>0.36150000000000004</v>
      </c>
      <c r="E48" s="33">
        <v>0.68173000000000006</v>
      </c>
      <c r="F48" s="33">
        <v>2.0900000000000002E-2</v>
      </c>
      <c r="G48" s="33">
        <v>25.469609999999999</v>
      </c>
      <c r="H48" s="33">
        <v>2.7819000000000003</v>
      </c>
      <c r="I48" s="33">
        <v>0.26502000000000003</v>
      </c>
      <c r="J48" s="34">
        <v>6.5100000000000002E-3</v>
      </c>
      <c r="K48" s="30">
        <v>1515.5</v>
      </c>
      <c r="L48" s="30">
        <v>33.200000000000003</v>
      </c>
      <c r="M48" s="30">
        <v>3326.4</v>
      </c>
      <c r="N48" s="30">
        <v>38.299999999999997</v>
      </c>
      <c r="O48" s="30">
        <v>4692.7</v>
      </c>
      <c r="P48" s="31">
        <v>30.8</v>
      </c>
      <c r="Q48" s="30">
        <v>-54.4</v>
      </c>
      <c r="R48" s="31">
        <v>-67.7</v>
      </c>
      <c r="S48" s="30"/>
      <c r="T48" s="30"/>
    </row>
    <row r="49" spans="1:20">
      <c r="A49" s="29" t="s">
        <v>200</v>
      </c>
      <c r="B49" s="30">
        <v>900.2</v>
      </c>
      <c r="C49" s="31">
        <v>108</v>
      </c>
      <c r="D49" s="32">
        <v>0.29270000000000002</v>
      </c>
      <c r="E49" s="33">
        <v>6.6270000000000009E-2</v>
      </c>
      <c r="F49" s="33">
        <v>1.09E-3</v>
      </c>
      <c r="G49" s="33">
        <v>1.07656</v>
      </c>
      <c r="H49" s="33">
        <v>2.1780000000000001E-2</v>
      </c>
      <c r="I49" s="33">
        <v>0.11867000000000001</v>
      </c>
      <c r="J49" s="34">
        <v>1.3900000000000002E-3</v>
      </c>
      <c r="K49" s="30">
        <v>722.9</v>
      </c>
      <c r="L49" s="30">
        <v>8</v>
      </c>
      <c r="M49" s="30">
        <v>742</v>
      </c>
      <c r="N49" s="30">
        <v>10.7</v>
      </c>
      <c r="O49" s="30">
        <v>814.9</v>
      </c>
      <c r="P49" s="31">
        <v>9.1999999999999993</v>
      </c>
      <c r="Q49" s="30">
        <v>-2.6</v>
      </c>
      <c r="R49" s="31">
        <v>-11.3</v>
      </c>
      <c r="S49" s="30">
        <v>722.9</v>
      </c>
      <c r="T49" s="30">
        <v>8</v>
      </c>
    </row>
    <row r="50" spans="1:20">
      <c r="A50" s="29" t="s">
        <v>201</v>
      </c>
      <c r="B50" s="30">
        <v>185.6</v>
      </c>
      <c r="C50" s="31">
        <v>8</v>
      </c>
      <c r="D50" s="32">
        <v>0.74409999999999998</v>
      </c>
      <c r="E50" s="33">
        <v>7.2960000000000011E-2</v>
      </c>
      <c r="F50" s="33">
        <v>2.4200000000000003E-3</v>
      </c>
      <c r="G50" s="33">
        <v>0.38661000000000001</v>
      </c>
      <c r="H50" s="33">
        <v>1.4400000000000001E-2</v>
      </c>
      <c r="I50" s="33">
        <v>3.7870000000000001E-2</v>
      </c>
      <c r="J50" s="34">
        <v>5.3000000000000009E-4</v>
      </c>
      <c r="K50" s="30">
        <v>239.6</v>
      </c>
      <c r="L50" s="30">
        <v>3.3</v>
      </c>
      <c r="M50" s="30">
        <v>331.9</v>
      </c>
      <c r="N50" s="30">
        <v>10.1</v>
      </c>
      <c r="O50" s="30">
        <v>1012.8</v>
      </c>
      <c r="P50" s="31">
        <v>21.3</v>
      </c>
      <c r="Q50" s="30">
        <v>-27.8</v>
      </c>
      <c r="R50" s="31">
        <v>-76.3</v>
      </c>
      <c r="S50" s="30"/>
      <c r="T50" s="30"/>
    </row>
    <row r="51" spans="1:20">
      <c r="A51" s="29" t="s">
        <v>202</v>
      </c>
      <c r="B51" s="30">
        <v>410.5</v>
      </c>
      <c r="C51" s="31">
        <v>48.9</v>
      </c>
      <c r="D51" s="32">
        <v>0.10070000000000001</v>
      </c>
      <c r="E51" s="33">
        <v>7.5900000000000009E-2</v>
      </c>
      <c r="F51" s="33">
        <v>2.0100000000000001E-3</v>
      </c>
      <c r="G51" s="33">
        <v>1.25156</v>
      </c>
      <c r="H51" s="33">
        <v>4.4960000000000007E-2</v>
      </c>
      <c r="I51" s="33">
        <v>0.12518000000000001</v>
      </c>
      <c r="J51" s="34">
        <v>1.6600000000000002E-3</v>
      </c>
      <c r="K51" s="30">
        <v>760.3</v>
      </c>
      <c r="L51" s="30">
        <v>9.5</v>
      </c>
      <c r="M51" s="30">
        <v>824.1</v>
      </c>
      <c r="N51" s="30">
        <v>17.100000000000001</v>
      </c>
      <c r="O51" s="30">
        <v>1092.4000000000001</v>
      </c>
      <c r="P51" s="31">
        <v>17.7</v>
      </c>
      <c r="Q51" s="30">
        <v>-7.7</v>
      </c>
      <c r="R51" s="31">
        <v>-30.4</v>
      </c>
      <c r="S51" s="30">
        <v>760.3</v>
      </c>
      <c r="T51" s="30">
        <v>9.5</v>
      </c>
    </row>
    <row r="52" spans="1:20">
      <c r="A52" s="29" t="s">
        <v>203</v>
      </c>
      <c r="B52" s="30">
        <v>421.8</v>
      </c>
      <c r="C52" s="31">
        <v>6</v>
      </c>
      <c r="D52" s="32">
        <v>0.31920000000000004</v>
      </c>
      <c r="E52" s="33">
        <v>6.361E-2</v>
      </c>
      <c r="F52" s="33">
        <v>4.0100000000000005E-3</v>
      </c>
      <c r="G52" s="33">
        <v>0.12454000000000001</v>
      </c>
      <c r="H52" s="33">
        <v>8.0600000000000012E-3</v>
      </c>
      <c r="I52" s="33">
        <v>1.4110000000000001E-2</v>
      </c>
      <c r="J52" s="34">
        <v>2.7E-4</v>
      </c>
      <c r="K52" s="30">
        <v>90.3</v>
      </c>
      <c r="L52" s="30">
        <v>1.7000000000000002</v>
      </c>
      <c r="M52" s="30">
        <v>119.2</v>
      </c>
      <c r="N52" s="30">
        <v>7.4</v>
      </c>
      <c r="O52" s="30">
        <v>728.7</v>
      </c>
      <c r="P52" s="31">
        <v>32.799999999999997</v>
      </c>
      <c r="Q52" s="30">
        <v>-24.2</v>
      </c>
      <c r="R52" s="31">
        <v>-87.6</v>
      </c>
      <c r="S52" s="30"/>
      <c r="T52" s="30"/>
    </row>
    <row r="53" spans="1:20">
      <c r="A53" s="29" t="s">
        <v>204</v>
      </c>
      <c r="B53" s="30">
        <v>921.1</v>
      </c>
      <c r="C53" s="31">
        <v>65.3</v>
      </c>
      <c r="D53" s="32">
        <v>0.2248</v>
      </c>
      <c r="E53" s="33">
        <v>0.10326</v>
      </c>
      <c r="F53" s="33">
        <v>1.6300000000000002E-3</v>
      </c>
      <c r="G53" s="33">
        <v>1.01658</v>
      </c>
      <c r="H53" s="33">
        <v>1.9260000000000003E-2</v>
      </c>
      <c r="I53" s="33">
        <v>7.1400000000000005E-2</v>
      </c>
      <c r="J53" s="34">
        <v>8.4000000000000003E-4</v>
      </c>
      <c r="K53" s="30">
        <v>444.6</v>
      </c>
      <c r="L53" s="30">
        <v>5.0999999999999996</v>
      </c>
      <c r="M53" s="30">
        <v>712.2</v>
      </c>
      <c r="N53" s="30">
        <v>10.1</v>
      </c>
      <c r="O53" s="30">
        <v>1683.5</v>
      </c>
      <c r="P53" s="31">
        <v>13</v>
      </c>
      <c r="Q53" s="30">
        <v>-37.6</v>
      </c>
      <c r="R53" s="31">
        <v>-73.599999999999994</v>
      </c>
      <c r="S53" s="30"/>
      <c r="T53" s="30"/>
    </row>
    <row r="54" spans="1:20">
      <c r="A54" s="29" t="s">
        <v>205</v>
      </c>
      <c r="B54" s="30">
        <v>1173</v>
      </c>
      <c r="C54" s="31">
        <v>85.2</v>
      </c>
      <c r="D54" s="32">
        <v>6.7000000000000004E-2</v>
      </c>
      <c r="E54" s="33">
        <v>5.6560000000000006E-2</v>
      </c>
      <c r="F54" s="33">
        <v>9.0000000000000008E-4</v>
      </c>
      <c r="G54" s="33">
        <v>0.61315000000000008</v>
      </c>
      <c r="H54" s="33">
        <v>1.1250000000000001E-2</v>
      </c>
      <c r="I54" s="33">
        <v>7.7499999999999999E-2</v>
      </c>
      <c r="J54" s="34">
        <v>9.0000000000000008E-4</v>
      </c>
      <c r="K54" s="30">
        <v>481.2</v>
      </c>
      <c r="L54" s="30">
        <v>5.4</v>
      </c>
      <c r="M54" s="30">
        <v>485.5</v>
      </c>
      <c r="N54" s="30">
        <v>7.5</v>
      </c>
      <c r="O54" s="30">
        <v>474.4</v>
      </c>
      <c r="P54" s="31">
        <v>6</v>
      </c>
      <c r="Q54" s="30">
        <v>-0.9</v>
      </c>
      <c r="R54" s="31">
        <v>1.4</v>
      </c>
      <c r="S54" s="30">
        <v>481.2</v>
      </c>
      <c r="T54" s="30">
        <v>5.4</v>
      </c>
    </row>
    <row r="55" spans="1:20">
      <c r="A55" s="29" t="s">
        <v>206</v>
      </c>
      <c r="B55" s="30">
        <v>398.3</v>
      </c>
      <c r="C55" s="31">
        <v>133.4</v>
      </c>
      <c r="D55" s="32">
        <v>0.24010000000000001</v>
      </c>
      <c r="E55" s="33">
        <v>0.11649000000000001</v>
      </c>
      <c r="F55" s="33">
        <v>1.7000000000000001E-3</v>
      </c>
      <c r="G55" s="33">
        <v>5.2220199999999997</v>
      </c>
      <c r="H55" s="33">
        <v>0.11460000000000001</v>
      </c>
      <c r="I55" s="33">
        <v>0.32583000000000001</v>
      </c>
      <c r="J55" s="34">
        <v>3.8100000000000005E-3</v>
      </c>
      <c r="K55" s="30">
        <v>1818.1</v>
      </c>
      <c r="L55" s="30">
        <v>18.5</v>
      </c>
      <c r="M55" s="30">
        <v>1856.2</v>
      </c>
      <c r="N55" s="30">
        <v>15.9</v>
      </c>
      <c r="O55" s="30">
        <v>1903</v>
      </c>
      <c r="P55" s="31">
        <v>12.5</v>
      </c>
      <c r="Q55" s="30">
        <v>-2.1</v>
      </c>
      <c r="R55" s="31">
        <v>-4.5</v>
      </c>
      <c r="S55" s="30">
        <v>1903</v>
      </c>
      <c r="T55" s="30">
        <v>12.5</v>
      </c>
    </row>
    <row r="56" spans="1:20">
      <c r="A56" s="29" t="s">
        <v>207</v>
      </c>
      <c r="B56" s="30">
        <v>418.3</v>
      </c>
      <c r="C56" s="31">
        <v>28.7</v>
      </c>
      <c r="D56" s="32">
        <v>0.25840000000000002</v>
      </c>
      <c r="E56" s="33">
        <v>5.5910000000000001E-2</v>
      </c>
      <c r="F56" s="33">
        <v>1.2800000000000001E-3</v>
      </c>
      <c r="G56" s="33">
        <v>0.52812999999999999</v>
      </c>
      <c r="H56" s="33">
        <v>1.4060000000000001E-2</v>
      </c>
      <c r="I56" s="33">
        <v>6.9140000000000007E-2</v>
      </c>
      <c r="J56" s="34">
        <v>8.5000000000000006E-4</v>
      </c>
      <c r="K56" s="30">
        <v>431</v>
      </c>
      <c r="L56" s="30">
        <v>5.0999999999999996</v>
      </c>
      <c r="M56" s="30">
        <v>430.6</v>
      </c>
      <c r="N56" s="30">
        <v>9.1999999999999993</v>
      </c>
      <c r="O56" s="30">
        <v>448.8</v>
      </c>
      <c r="P56" s="31">
        <v>8.3000000000000007</v>
      </c>
      <c r="Q56" s="30">
        <v>0.1</v>
      </c>
      <c r="R56" s="31">
        <v>-4</v>
      </c>
      <c r="S56" s="30">
        <v>431</v>
      </c>
      <c r="T56" s="30">
        <v>5.0999999999999996</v>
      </c>
    </row>
    <row r="57" spans="1:20">
      <c r="A57" s="29" t="s">
        <v>208</v>
      </c>
      <c r="B57" s="30">
        <v>509.8</v>
      </c>
      <c r="C57" s="31">
        <v>31.4</v>
      </c>
      <c r="D57" s="32">
        <v>0.33180000000000004</v>
      </c>
      <c r="E57" s="33">
        <v>5.4810000000000005E-2</v>
      </c>
      <c r="F57" s="33">
        <v>1.4300000000000001E-3</v>
      </c>
      <c r="G57" s="33">
        <v>0.45588000000000006</v>
      </c>
      <c r="H57" s="33">
        <v>1.3710000000000002E-2</v>
      </c>
      <c r="I57" s="33">
        <v>6.0550000000000007E-2</v>
      </c>
      <c r="J57" s="34">
        <v>7.6000000000000004E-4</v>
      </c>
      <c r="K57" s="30">
        <v>379</v>
      </c>
      <c r="L57" s="30">
        <v>4.5999999999999996</v>
      </c>
      <c r="M57" s="30">
        <v>381.4</v>
      </c>
      <c r="N57" s="30">
        <v>9.1999999999999993</v>
      </c>
      <c r="O57" s="30">
        <v>404.5</v>
      </c>
      <c r="P57" s="31">
        <v>8.6999999999999993</v>
      </c>
      <c r="Q57" s="30">
        <v>-0.60000000000000009</v>
      </c>
      <c r="R57" s="31">
        <v>-6.3</v>
      </c>
      <c r="S57" s="30">
        <v>379</v>
      </c>
      <c r="T57" s="30">
        <v>4.5999999999999996</v>
      </c>
    </row>
    <row r="58" spans="1:20">
      <c r="A58" s="29" t="s">
        <v>209</v>
      </c>
      <c r="B58" s="30">
        <v>136.80000000000001</v>
      </c>
      <c r="C58" s="31">
        <v>27.6</v>
      </c>
      <c r="D58" s="32">
        <v>0.83100000000000007</v>
      </c>
      <c r="E58" s="33">
        <v>7.7340000000000006E-2</v>
      </c>
      <c r="F58" s="33">
        <v>3.3600000000000001E-3</v>
      </c>
      <c r="G58" s="33">
        <v>1.8538700000000001</v>
      </c>
      <c r="H58" s="33">
        <v>0.12529000000000001</v>
      </c>
      <c r="I58" s="33">
        <v>0.17163</v>
      </c>
      <c r="J58" s="34">
        <v>2.9400000000000003E-3</v>
      </c>
      <c r="K58" s="30">
        <v>1021.1</v>
      </c>
      <c r="L58" s="30">
        <v>16.2</v>
      </c>
      <c r="M58" s="30">
        <v>1064.8</v>
      </c>
      <c r="N58" s="30">
        <v>30.7</v>
      </c>
      <c r="O58" s="30">
        <v>1130</v>
      </c>
      <c r="P58" s="31">
        <v>29.6</v>
      </c>
      <c r="Q58" s="30">
        <v>-4.0999999999999996</v>
      </c>
      <c r="R58" s="31">
        <v>-9.6</v>
      </c>
      <c r="S58" s="30">
        <v>1021.1</v>
      </c>
      <c r="T58" s="30">
        <v>16.2</v>
      </c>
    </row>
    <row r="59" spans="1:20">
      <c r="A59" s="29" t="s">
        <v>210</v>
      </c>
      <c r="B59" s="30">
        <v>889.8</v>
      </c>
      <c r="C59" s="31">
        <v>261.60000000000002</v>
      </c>
      <c r="D59" s="32">
        <v>0.28600000000000003</v>
      </c>
      <c r="E59" s="33">
        <v>0.15251000000000001</v>
      </c>
      <c r="F59" s="33">
        <v>2.2800000000000003E-3</v>
      </c>
      <c r="G59" s="33">
        <v>6.0480400000000003</v>
      </c>
      <c r="H59" s="33">
        <v>0.14445000000000002</v>
      </c>
      <c r="I59" s="33">
        <v>0.29517000000000004</v>
      </c>
      <c r="J59" s="34">
        <v>3.5100000000000001E-3</v>
      </c>
      <c r="K59" s="30">
        <v>1667.3</v>
      </c>
      <c r="L59" s="30">
        <v>17.5</v>
      </c>
      <c r="M59" s="30">
        <v>1982.8</v>
      </c>
      <c r="N59" s="30">
        <v>16.7</v>
      </c>
      <c r="O59" s="30">
        <v>2374.3000000000002</v>
      </c>
      <c r="P59" s="31">
        <v>13.7</v>
      </c>
      <c r="Q59" s="30">
        <v>-15.9</v>
      </c>
      <c r="R59" s="31">
        <v>-29.8</v>
      </c>
      <c r="S59" s="30"/>
      <c r="T59" s="30"/>
    </row>
    <row r="60" spans="1:20">
      <c r="A60" s="29" t="s">
        <v>211</v>
      </c>
      <c r="B60" s="30">
        <v>41.8</v>
      </c>
      <c r="C60" s="31" t="s">
        <v>212</v>
      </c>
      <c r="D60" s="32">
        <v>1.8372000000000002</v>
      </c>
      <c r="E60" s="33">
        <v>0.77822000000000002</v>
      </c>
      <c r="F60" s="33">
        <v>1.2270000000000001E-2</v>
      </c>
      <c r="G60" s="33">
        <v>98.186239999999998</v>
      </c>
      <c r="H60" s="33">
        <v>6.8039100000000001</v>
      </c>
      <c r="I60" s="33">
        <v>0.8246</v>
      </c>
      <c r="J60" s="34">
        <v>1.238E-2</v>
      </c>
      <c r="K60" s="30">
        <v>3876.6</v>
      </c>
      <c r="L60" s="30">
        <v>43.7</v>
      </c>
      <c r="M60" s="30">
        <v>4667.7</v>
      </c>
      <c r="N60" s="30">
        <v>21.9</v>
      </c>
      <c r="O60" s="30">
        <v>4882.3999999999996</v>
      </c>
      <c r="P60" s="31">
        <v>15.9</v>
      </c>
      <c r="Q60" s="30">
        <v>-16.899999999999999</v>
      </c>
      <c r="R60" s="31">
        <v>-20.6</v>
      </c>
      <c r="S60" s="30"/>
      <c r="T60" s="30"/>
    </row>
    <row r="61" spans="1:20">
      <c r="A61" s="29" t="s">
        <v>213</v>
      </c>
      <c r="B61" s="30">
        <v>86.3</v>
      </c>
      <c r="C61" s="31">
        <v>21.6</v>
      </c>
      <c r="D61" s="32">
        <v>0.75430000000000008</v>
      </c>
      <c r="E61" s="33">
        <v>9.2190000000000008E-2</v>
      </c>
      <c r="F61" s="33">
        <v>2.2600000000000003E-3</v>
      </c>
      <c r="G61" s="33">
        <v>2.7938100000000001</v>
      </c>
      <c r="H61" s="33">
        <v>0.11339</v>
      </c>
      <c r="I61" s="33">
        <v>0.21631000000000003</v>
      </c>
      <c r="J61" s="34">
        <v>2.9000000000000002E-3</v>
      </c>
      <c r="K61" s="30">
        <v>1262.3</v>
      </c>
      <c r="L61" s="30">
        <v>15.4</v>
      </c>
      <c r="M61" s="30">
        <v>1353.9</v>
      </c>
      <c r="N61" s="30">
        <v>20.8</v>
      </c>
      <c r="O61" s="30">
        <v>1471.3</v>
      </c>
      <c r="P61" s="31">
        <v>19</v>
      </c>
      <c r="Q61" s="30">
        <v>-6.8</v>
      </c>
      <c r="R61" s="31">
        <v>-14.2</v>
      </c>
      <c r="S61" s="30">
        <v>1471.3</v>
      </c>
      <c r="T61" s="30">
        <v>19</v>
      </c>
    </row>
    <row r="62" spans="1:20">
      <c r="A62" s="29" t="s">
        <v>214</v>
      </c>
      <c r="B62" s="30">
        <v>450.5</v>
      </c>
      <c r="C62" s="31">
        <v>217.8</v>
      </c>
      <c r="D62" s="32">
        <v>0.16800000000000001</v>
      </c>
      <c r="E62" s="33">
        <v>0.15994000000000003</v>
      </c>
      <c r="F62" s="33">
        <v>2.15E-3</v>
      </c>
      <c r="G62" s="33">
        <v>10.13341</v>
      </c>
      <c r="H62" s="33">
        <v>0.19411</v>
      </c>
      <c r="I62" s="33">
        <v>0.4612</v>
      </c>
      <c r="J62" s="34">
        <v>5.3100000000000005E-3</v>
      </c>
      <c r="K62" s="30">
        <v>2444.9</v>
      </c>
      <c r="L62" s="30">
        <v>23.4</v>
      </c>
      <c r="M62" s="30">
        <v>2447</v>
      </c>
      <c r="N62" s="30">
        <v>16.399999999999999</v>
      </c>
      <c r="O62" s="30">
        <v>2455</v>
      </c>
      <c r="P62" s="31">
        <v>12.4</v>
      </c>
      <c r="Q62" s="30">
        <v>-0.1</v>
      </c>
      <c r="R62" s="31">
        <v>-0.4</v>
      </c>
      <c r="S62" s="30">
        <v>2455</v>
      </c>
      <c r="T62" s="30">
        <v>12.4</v>
      </c>
    </row>
    <row r="63" spans="1:20">
      <c r="A63" s="29" t="s">
        <v>215</v>
      </c>
      <c r="B63" s="30">
        <v>158.6</v>
      </c>
      <c r="C63" s="31">
        <v>11.3</v>
      </c>
      <c r="D63" s="32">
        <v>0.34610000000000002</v>
      </c>
      <c r="E63" s="33">
        <v>5.4790000000000005E-2</v>
      </c>
      <c r="F63" s="33">
        <v>2.0700000000000002E-3</v>
      </c>
      <c r="G63" s="33">
        <v>0.52161000000000002</v>
      </c>
      <c r="H63" s="33">
        <v>2.3110000000000002E-2</v>
      </c>
      <c r="I63" s="33">
        <v>7.0240000000000011E-2</v>
      </c>
      <c r="J63" s="34">
        <v>1E-3</v>
      </c>
      <c r="K63" s="30">
        <v>437.6</v>
      </c>
      <c r="L63" s="30">
        <v>6</v>
      </c>
      <c r="M63" s="30">
        <v>426.2</v>
      </c>
      <c r="N63" s="30">
        <v>14.2</v>
      </c>
      <c r="O63" s="30">
        <v>403.7</v>
      </c>
      <c r="P63" s="31">
        <v>12.6</v>
      </c>
      <c r="Q63" s="30">
        <v>2.7</v>
      </c>
      <c r="R63" s="31">
        <v>8.4</v>
      </c>
      <c r="S63" s="30">
        <v>437.6</v>
      </c>
      <c r="T63" s="30">
        <v>6</v>
      </c>
    </row>
    <row r="64" spans="1:20">
      <c r="A64" s="29" t="s">
        <v>216</v>
      </c>
      <c r="B64" s="30">
        <v>93.2</v>
      </c>
      <c r="C64" s="31">
        <v>10.3</v>
      </c>
      <c r="D64" s="32">
        <v>0.3649</v>
      </c>
      <c r="E64" s="33">
        <v>6.5130000000000007E-2</v>
      </c>
      <c r="F64" s="33">
        <v>1.9600000000000004E-3</v>
      </c>
      <c r="G64" s="33">
        <v>0.96806000000000003</v>
      </c>
      <c r="H64" s="33">
        <v>3.771E-2</v>
      </c>
      <c r="I64" s="33">
        <v>0.10740000000000001</v>
      </c>
      <c r="J64" s="34">
        <v>1.4500000000000001E-3</v>
      </c>
      <c r="K64" s="30">
        <v>657.6</v>
      </c>
      <c r="L64" s="30">
        <v>8.4</v>
      </c>
      <c r="M64" s="30">
        <v>687.5</v>
      </c>
      <c r="N64" s="30">
        <v>16.399999999999999</v>
      </c>
      <c r="O64" s="30">
        <v>778.5</v>
      </c>
      <c r="P64" s="31">
        <v>16.399999999999999</v>
      </c>
      <c r="Q64" s="30">
        <v>-4.3</v>
      </c>
      <c r="R64" s="31">
        <v>-15.5</v>
      </c>
      <c r="S64" s="30">
        <v>657.6</v>
      </c>
      <c r="T64" s="30">
        <v>8.4</v>
      </c>
    </row>
    <row r="65" spans="1:20">
      <c r="A65" s="29" t="s">
        <v>217</v>
      </c>
      <c r="B65" s="30">
        <v>151.6</v>
      </c>
      <c r="C65" s="31">
        <v>1.4</v>
      </c>
      <c r="D65" s="32">
        <v>0.51219999999999999</v>
      </c>
      <c r="E65" s="33">
        <v>4.5180000000000005E-2</v>
      </c>
      <c r="F65" s="33">
        <v>6.2600000000000008E-3</v>
      </c>
      <c r="G65" s="33">
        <v>5.6340000000000001E-2</v>
      </c>
      <c r="H65" s="33">
        <v>7.8400000000000015E-3</v>
      </c>
      <c r="I65" s="33">
        <v>8.7500000000000008E-3</v>
      </c>
      <c r="J65" s="34">
        <v>2.6000000000000003E-4</v>
      </c>
      <c r="K65" s="30">
        <v>56.2</v>
      </c>
      <c r="L65" s="30">
        <v>1.7000000000000002</v>
      </c>
      <c r="M65" s="30">
        <v>55.7</v>
      </c>
      <c r="N65" s="30">
        <v>7.4</v>
      </c>
      <c r="O65" s="30">
        <v>-45.9</v>
      </c>
      <c r="P65" s="31">
        <v>-6.5</v>
      </c>
      <c r="Q65" s="30">
        <v>0.9</v>
      </c>
      <c r="R65" s="31">
        <v>-222.3</v>
      </c>
      <c r="S65" s="30">
        <v>56.2</v>
      </c>
      <c r="T65" s="30">
        <v>1.7000000000000002</v>
      </c>
    </row>
    <row r="66" spans="1:20">
      <c r="A66" s="29" t="s">
        <v>218</v>
      </c>
      <c r="B66" s="30">
        <v>106.3</v>
      </c>
      <c r="C66" s="31">
        <v>79.8</v>
      </c>
      <c r="D66" s="32">
        <v>0.83050000000000002</v>
      </c>
      <c r="E66" s="33">
        <v>0.22888000000000003</v>
      </c>
      <c r="F66" s="33">
        <v>3.4800000000000005E-3</v>
      </c>
      <c r="G66" s="33">
        <v>18.430399999999999</v>
      </c>
      <c r="H66" s="33">
        <v>0.63812000000000002</v>
      </c>
      <c r="I66" s="33">
        <v>0.59489000000000003</v>
      </c>
      <c r="J66" s="34">
        <v>7.3900000000000007E-3</v>
      </c>
      <c r="K66" s="30">
        <v>3009.2</v>
      </c>
      <c r="L66" s="30">
        <v>29.9</v>
      </c>
      <c r="M66" s="30">
        <v>3012.5</v>
      </c>
      <c r="N66" s="30">
        <v>18.899999999999999</v>
      </c>
      <c r="O66" s="30">
        <v>3044.2</v>
      </c>
      <c r="P66" s="31">
        <v>14.7</v>
      </c>
      <c r="Q66" s="30">
        <v>-0.1</v>
      </c>
      <c r="R66" s="31">
        <v>-1.2</v>
      </c>
      <c r="S66" s="30">
        <v>3044.2</v>
      </c>
      <c r="T66" s="30">
        <v>14.7</v>
      </c>
    </row>
    <row r="67" spans="1:20">
      <c r="A67" s="29" t="s">
        <v>219</v>
      </c>
      <c r="B67" s="30">
        <v>24.4</v>
      </c>
      <c r="C67" s="31">
        <v>7.9</v>
      </c>
      <c r="D67" s="32">
        <v>0.4904</v>
      </c>
      <c r="E67" s="33">
        <v>0.10706</v>
      </c>
      <c r="F67" s="33">
        <v>2.9100000000000003E-3</v>
      </c>
      <c r="G67" s="33">
        <v>4.2062200000000001</v>
      </c>
      <c r="H67" s="33">
        <v>0.21939000000000003</v>
      </c>
      <c r="I67" s="33">
        <v>0.29614000000000001</v>
      </c>
      <c r="J67" s="34">
        <v>4.3200000000000001E-3</v>
      </c>
      <c r="K67" s="30">
        <v>1672.1</v>
      </c>
      <c r="L67" s="30">
        <v>21.5</v>
      </c>
      <c r="M67" s="30">
        <v>1675.2</v>
      </c>
      <c r="N67" s="30">
        <v>25.5</v>
      </c>
      <c r="O67" s="30">
        <v>1750</v>
      </c>
      <c r="P67" s="31">
        <v>22.7</v>
      </c>
      <c r="Q67" s="30">
        <v>-0.2</v>
      </c>
      <c r="R67" s="31">
        <v>-4.4000000000000004</v>
      </c>
      <c r="S67" s="30">
        <v>1750</v>
      </c>
      <c r="T67" s="30">
        <v>22.7</v>
      </c>
    </row>
    <row r="68" spans="1:20">
      <c r="A68" s="29" t="s">
        <v>220</v>
      </c>
      <c r="B68" s="30">
        <v>190.8</v>
      </c>
      <c r="C68" s="31">
        <v>14.5</v>
      </c>
      <c r="D68" s="32">
        <v>0.35239999999999999</v>
      </c>
      <c r="E68" s="33">
        <v>5.6650000000000006E-2</v>
      </c>
      <c r="F68" s="33">
        <v>2.0200000000000001E-3</v>
      </c>
      <c r="G68" s="33">
        <v>0.60165000000000002</v>
      </c>
      <c r="H68" s="33">
        <v>2.5680000000000001E-2</v>
      </c>
      <c r="I68" s="33">
        <v>7.4540000000000009E-2</v>
      </c>
      <c r="J68" s="34">
        <v>1.0400000000000001E-3</v>
      </c>
      <c r="K68" s="30">
        <v>463.4</v>
      </c>
      <c r="L68" s="30">
        <v>6.2</v>
      </c>
      <c r="M68" s="30">
        <v>478.3</v>
      </c>
      <c r="N68" s="30">
        <v>14.3</v>
      </c>
      <c r="O68" s="30">
        <v>477.9</v>
      </c>
      <c r="P68" s="31">
        <v>13.6</v>
      </c>
      <c r="Q68" s="30">
        <v>-3.1</v>
      </c>
      <c r="R68" s="31">
        <v>-3</v>
      </c>
      <c r="S68" s="30">
        <v>463.4</v>
      </c>
      <c r="T68" s="30">
        <v>6.2</v>
      </c>
    </row>
    <row r="69" spans="1:20">
      <c r="A69" s="29" t="s">
        <v>221</v>
      </c>
      <c r="B69" s="30">
        <v>377.3</v>
      </c>
      <c r="C69" s="31">
        <v>180.7</v>
      </c>
      <c r="D69" s="32">
        <v>0.42270000000000002</v>
      </c>
      <c r="E69" s="33">
        <v>0.14857000000000001</v>
      </c>
      <c r="F69" s="33">
        <v>2.0500000000000002E-3</v>
      </c>
      <c r="G69" s="33">
        <v>8.6742699999999999</v>
      </c>
      <c r="H69" s="33">
        <v>0.1731</v>
      </c>
      <c r="I69" s="33">
        <v>0.43018000000000006</v>
      </c>
      <c r="J69" s="34">
        <v>4.9800000000000001E-3</v>
      </c>
      <c r="K69" s="30">
        <v>2306.5</v>
      </c>
      <c r="L69" s="30">
        <v>22.4</v>
      </c>
      <c r="M69" s="30">
        <v>2304.4</v>
      </c>
      <c r="N69" s="30">
        <v>16.399999999999999</v>
      </c>
      <c r="O69" s="30">
        <v>2329.5</v>
      </c>
      <c r="P69" s="31">
        <v>12.6</v>
      </c>
      <c r="Q69" s="30">
        <v>0.1</v>
      </c>
      <c r="R69" s="31">
        <v>-1</v>
      </c>
      <c r="S69" s="30">
        <v>2329.5</v>
      </c>
      <c r="T69" s="30">
        <v>12.6</v>
      </c>
    </row>
    <row r="70" spans="1:20">
      <c r="A70" s="29" t="s">
        <v>222</v>
      </c>
      <c r="B70" s="30">
        <v>842.7</v>
      </c>
      <c r="C70" s="31">
        <v>132.19999999999999</v>
      </c>
      <c r="D70" s="32">
        <v>0.35</v>
      </c>
      <c r="E70" s="33">
        <v>7.2309999999999999E-2</v>
      </c>
      <c r="F70" s="33">
        <v>1.1300000000000001E-3</v>
      </c>
      <c r="G70" s="33">
        <v>1.5329900000000001</v>
      </c>
      <c r="H70" s="33">
        <v>2.9920000000000002E-2</v>
      </c>
      <c r="I70" s="33">
        <v>0.15253</v>
      </c>
      <c r="J70" s="34">
        <v>1.7700000000000001E-3</v>
      </c>
      <c r="K70" s="30">
        <v>915.1</v>
      </c>
      <c r="L70" s="30">
        <v>9.9</v>
      </c>
      <c r="M70" s="30">
        <v>943.7</v>
      </c>
      <c r="N70" s="30">
        <v>11.9</v>
      </c>
      <c r="O70" s="30">
        <v>994.7</v>
      </c>
      <c r="P70" s="31">
        <v>9.9</v>
      </c>
      <c r="Q70" s="30">
        <v>-3</v>
      </c>
      <c r="R70" s="31">
        <v>-8</v>
      </c>
      <c r="S70" s="30">
        <v>915.1</v>
      </c>
      <c r="T70" s="30">
        <v>9.9</v>
      </c>
    </row>
    <row r="71" spans="1:20">
      <c r="A71" s="29" t="s">
        <v>223</v>
      </c>
      <c r="B71" s="30">
        <v>1020.5</v>
      </c>
      <c r="C71" s="31">
        <v>48.1</v>
      </c>
      <c r="D71" s="32">
        <v>0.68920000000000003</v>
      </c>
      <c r="E71" s="33">
        <v>5.1990000000000001E-2</v>
      </c>
      <c r="F71" s="33">
        <v>1.33E-3</v>
      </c>
      <c r="G71" s="33">
        <v>0.30036000000000002</v>
      </c>
      <c r="H71" s="33">
        <v>8.4800000000000014E-3</v>
      </c>
      <c r="I71" s="33">
        <v>4.2030000000000005E-2</v>
      </c>
      <c r="J71" s="34">
        <v>5.2000000000000006E-4</v>
      </c>
      <c r="K71" s="30">
        <v>265.39999999999998</v>
      </c>
      <c r="L71" s="30">
        <v>3.2</v>
      </c>
      <c r="M71" s="30">
        <v>266.7</v>
      </c>
      <c r="N71" s="30">
        <v>6.7</v>
      </c>
      <c r="O71" s="30">
        <v>285</v>
      </c>
      <c r="P71" s="31">
        <v>6.4</v>
      </c>
      <c r="Q71" s="30">
        <v>-0.5</v>
      </c>
      <c r="R71" s="31">
        <v>-6.9</v>
      </c>
      <c r="S71" s="30">
        <v>265.39999999999998</v>
      </c>
      <c r="T71" s="30">
        <v>3.2</v>
      </c>
    </row>
    <row r="72" spans="1:20">
      <c r="A72" s="29" t="s">
        <v>224</v>
      </c>
      <c r="B72" s="30">
        <v>562.1</v>
      </c>
      <c r="C72" s="31">
        <v>81</v>
      </c>
      <c r="D72" s="32">
        <v>0.13520000000000001</v>
      </c>
      <c r="E72" s="33">
        <v>7.2910000000000003E-2</v>
      </c>
      <c r="F72" s="33">
        <v>1.33E-3</v>
      </c>
      <c r="G72" s="33">
        <v>1.5240800000000001</v>
      </c>
      <c r="H72" s="33">
        <v>3.6750000000000005E-2</v>
      </c>
      <c r="I72" s="33">
        <v>0.14957000000000001</v>
      </c>
      <c r="J72" s="34">
        <v>1.7900000000000001E-3</v>
      </c>
      <c r="K72" s="30">
        <v>898.6</v>
      </c>
      <c r="L72" s="30">
        <v>10</v>
      </c>
      <c r="M72" s="30">
        <v>940.1</v>
      </c>
      <c r="N72" s="30">
        <v>13.3</v>
      </c>
      <c r="O72" s="30">
        <v>1011.5</v>
      </c>
      <c r="P72" s="31">
        <v>11.7</v>
      </c>
      <c r="Q72" s="30">
        <v>-4.4000000000000004</v>
      </c>
      <c r="R72" s="31">
        <v>-11.2</v>
      </c>
      <c r="S72" s="30">
        <v>898.6</v>
      </c>
      <c r="T72" s="30">
        <v>10</v>
      </c>
    </row>
    <row r="73" spans="1:20">
      <c r="A73" s="29" t="s">
        <v>225</v>
      </c>
      <c r="B73" s="30">
        <v>129</v>
      </c>
      <c r="C73" s="31">
        <v>33</v>
      </c>
      <c r="D73" s="32">
        <v>0.45580000000000004</v>
      </c>
      <c r="E73" s="33">
        <v>0.10340000000000001</v>
      </c>
      <c r="F73" s="33">
        <v>1.9200000000000003E-3</v>
      </c>
      <c r="G73" s="33">
        <v>3.4021499999999998</v>
      </c>
      <c r="H73" s="33">
        <v>0.10052000000000001</v>
      </c>
      <c r="I73" s="33">
        <v>0.23768000000000003</v>
      </c>
      <c r="J73" s="34">
        <v>2.9300000000000003E-3</v>
      </c>
      <c r="K73" s="30">
        <v>1374.6</v>
      </c>
      <c r="L73" s="30">
        <v>15.3</v>
      </c>
      <c r="M73" s="30">
        <v>1504.9</v>
      </c>
      <c r="N73" s="30">
        <v>17.5</v>
      </c>
      <c r="O73" s="30">
        <v>1686</v>
      </c>
      <c r="P73" s="31">
        <v>15.3</v>
      </c>
      <c r="Q73" s="30">
        <v>-8.6999999999999993</v>
      </c>
      <c r="R73" s="31">
        <v>-18.5</v>
      </c>
      <c r="S73" s="30"/>
      <c r="T73" s="30"/>
    </row>
    <row r="74" spans="1:20">
      <c r="A74" s="29" t="s">
        <v>226</v>
      </c>
      <c r="B74" s="30">
        <v>420</v>
      </c>
      <c r="C74" s="31">
        <v>56.4</v>
      </c>
      <c r="D74" s="32">
        <v>0.41550000000000004</v>
      </c>
      <c r="E74" s="33">
        <v>6.3560000000000005E-2</v>
      </c>
      <c r="F74" s="33">
        <v>1.1300000000000001E-3</v>
      </c>
      <c r="G74" s="33">
        <v>1.1432899999999999</v>
      </c>
      <c r="H74" s="33">
        <v>2.5430000000000001E-2</v>
      </c>
      <c r="I74" s="33">
        <v>0.12807000000000002</v>
      </c>
      <c r="J74" s="34">
        <v>1.5100000000000001E-3</v>
      </c>
      <c r="K74" s="30">
        <v>776.8</v>
      </c>
      <c r="L74" s="30">
        <v>8.6</v>
      </c>
      <c r="M74" s="30">
        <v>774.1</v>
      </c>
      <c r="N74" s="30">
        <v>11.5</v>
      </c>
      <c r="O74" s="30">
        <v>727</v>
      </c>
      <c r="P74" s="31">
        <v>9.1999999999999993</v>
      </c>
      <c r="Q74" s="30">
        <v>0.4</v>
      </c>
      <c r="R74" s="31">
        <v>6.9</v>
      </c>
      <c r="S74" s="30">
        <v>776.8</v>
      </c>
      <c r="T74" s="30">
        <v>8.6</v>
      </c>
    </row>
    <row r="75" spans="1:20">
      <c r="A75" s="29" t="s">
        <v>227</v>
      </c>
      <c r="B75" s="30">
        <v>384.3</v>
      </c>
      <c r="C75" s="31">
        <v>19.3</v>
      </c>
      <c r="D75" s="32">
        <v>0.52339999999999998</v>
      </c>
      <c r="E75" s="33">
        <v>5.3330000000000002E-2</v>
      </c>
      <c r="F75" s="33">
        <v>1.4600000000000001E-3</v>
      </c>
      <c r="G75" s="33">
        <v>0.34435000000000004</v>
      </c>
      <c r="H75" s="33">
        <v>1.051E-2</v>
      </c>
      <c r="I75" s="33">
        <v>4.7060000000000005E-2</v>
      </c>
      <c r="J75" s="34">
        <v>6.0000000000000006E-4</v>
      </c>
      <c r="K75" s="30">
        <v>296.39999999999998</v>
      </c>
      <c r="L75" s="30">
        <v>3.7</v>
      </c>
      <c r="M75" s="30">
        <v>300.5</v>
      </c>
      <c r="N75" s="30">
        <v>7.9</v>
      </c>
      <c r="O75" s="30">
        <v>342.9</v>
      </c>
      <c r="P75" s="31">
        <v>8</v>
      </c>
      <c r="Q75" s="30">
        <v>-1.3</v>
      </c>
      <c r="R75" s="31">
        <v>-13.5</v>
      </c>
      <c r="S75" s="30">
        <v>296.39999999999998</v>
      </c>
      <c r="T75" s="30">
        <v>3.7</v>
      </c>
    </row>
    <row r="76" spans="1:20">
      <c r="A76" s="29" t="s">
        <v>228</v>
      </c>
      <c r="B76" s="30">
        <v>157.69999999999999</v>
      </c>
      <c r="C76" s="31">
        <v>16.2</v>
      </c>
      <c r="D76" s="32">
        <v>0.44890000000000002</v>
      </c>
      <c r="E76" s="33">
        <v>6.6070000000000004E-2</v>
      </c>
      <c r="F76" s="33">
        <v>1.7000000000000001E-3</v>
      </c>
      <c r="G76" s="33">
        <v>0.91052000000000011</v>
      </c>
      <c r="H76" s="33">
        <v>2.9650000000000003E-2</v>
      </c>
      <c r="I76" s="33">
        <v>9.7970000000000002E-2</v>
      </c>
      <c r="J76" s="34">
        <v>1.2600000000000001E-3</v>
      </c>
      <c r="K76" s="30">
        <v>602.5</v>
      </c>
      <c r="L76" s="30">
        <v>7.4</v>
      </c>
      <c r="M76" s="30">
        <v>657.3</v>
      </c>
      <c r="N76" s="30">
        <v>13.8</v>
      </c>
      <c r="O76" s="30">
        <v>808.6</v>
      </c>
      <c r="P76" s="31">
        <v>14.3</v>
      </c>
      <c r="Q76" s="30">
        <v>-8.3000000000000007</v>
      </c>
      <c r="R76" s="31">
        <v>-25.5</v>
      </c>
      <c r="S76" s="30">
        <v>602.5</v>
      </c>
      <c r="T76" s="30">
        <v>7.4</v>
      </c>
    </row>
    <row r="77" spans="1:20">
      <c r="A77" s="29" t="s">
        <v>229</v>
      </c>
      <c r="B77" s="30">
        <v>302.39999999999998</v>
      </c>
      <c r="C77" s="31">
        <v>22.6</v>
      </c>
      <c r="D77" s="32">
        <v>0.42020000000000002</v>
      </c>
      <c r="E77" s="33">
        <v>6.1590000000000006E-2</v>
      </c>
      <c r="F77" s="33">
        <v>1.5600000000000002E-3</v>
      </c>
      <c r="G77" s="33">
        <v>0.58967000000000003</v>
      </c>
      <c r="H77" s="33">
        <v>1.7640000000000003E-2</v>
      </c>
      <c r="I77" s="33">
        <v>7.1750000000000008E-2</v>
      </c>
      <c r="J77" s="34">
        <v>9.1000000000000011E-4</v>
      </c>
      <c r="K77" s="30">
        <v>446.7</v>
      </c>
      <c r="L77" s="30">
        <v>5.5</v>
      </c>
      <c r="M77" s="30">
        <v>470.7</v>
      </c>
      <c r="N77" s="30">
        <v>10.9</v>
      </c>
      <c r="O77" s="30">
        <v>659.9</v>
      </c>
      <c r="P77" s="31">
        <v>12.3</v>
      </c>
      <c r="Q77" s="30">
        <v>-5.0999999999999996</v>
      </c>
      <c r="R77" s="31">
        <v>-32.299999999999997</v>
      </c>
      <c r="S77" s="30">
        <v>446.7</v>
      </c>
      <c r="T77" s="30">
        <v>5.5</v>
      </c>
    </row>
    <row r="78" spans="1:20">
      <c r="A78" s="29" t="s">
        <v>230</v>
      </c>
      <c r="B78" s="30">
        <v>56.6</v>
      </c>
      <c r="C78" s="31" t="s">
        <v>212</v>
      </c>
      <c r="D78" s="32">
        <v>1.8271000000000002</v>
      </c>
      <c r="E78" s="33">
        <v>0.22361000000000003</v>
      </c>
      <c r="F78" s="33">
        <v>7.3900000000000007E-3</v>
      </c>
      <c r="G78" s="33">
        <v>2.6229100000000001</v>
      </c>
      <c r="H78" s="33">
        <v>0.13791</v>
      </c>
      <c r="I78" s="33">
        <v>7.9980000000000009E-2</v>
      </c>
      <c r="J78" s="34">
        <v>1.4300000000000001E-3</v>
      </c>
      <c r="K78" s="30">
        <v>496</v>
      </c>
      <c r="L78" s="30">
        <v>8.5</v>
      </c>
      <c r="M78" s="30">
        <v>1307.0999999999999</v>
      </c>
      <c r="N78" s="30">
        <v>27.1</v>
      </c>
      <c r="O78" s="30">
        <v>3006.9</v>
      </c>
      <c r="P78" s="31">
        <v>31.8</v>
      </c>
      <c r="Q78" s="30">
        <v>-62.1</v>
      </c>
      <c r="R78" s="31">
        <v>-83.5</v>
      </c>
      <c r="S78" s="30"/>
      <c r="T78" s="30"/>
    </row>
    <row r="79" spans="1:20">
      <c r="A79" s="29" t="s">
        <v>231</v>
      </c>
      <c r="B79" s="30">
        <v>1655.8</v>
      </c>
      <c r="C79" s="31">
        <v>30.5</v>
      </c>
      <c r="D79" s="32">
        <v>3.0200000000000001E-2</v>
      </c>
      <c r="E79" s="33">
        <v>4.8670000000000005E-2</v>
      </c>
      <c r="F79" s="33">
        <v>1.1200000000000001E-3</v>
      </c>
      <c r="G79" s="33">
        <v>0.13433</v>
      </c>
      <c r="H79" s="33">
        <v>3.2700000000000003E-3</v>
      </c>
      <c r="I79" s="33">
        <v>2.0060000000000001E-2</v>
      </c>
      <c r="J79" s="34">
        <v>2.4000000000000003E-4</v>
      </c>
      <c r="K79" s="30">
        <v>128</v>
      </c>
      <c r="L79" s="30">
        <v>1.5</v>
      </c>
      <c r="M79" s="30">
        <v>128</v>
      </c>
      <c r="N79" s="30">
        <v>3.1</v>
      </c>
      <c r="O79" s="30">
        <v>132</v>
      </c>
      <c r="P79" s="31">
        <v>2.8</v>
      </c>
      <c r="Q79" s="30">
        <v>0</v>
      </c>
      <c r="R79" s="31">
        <v>-3</v>
      </c>
      <c r="S79" s="30">
        <v>128</v>
      </c>
      <c r="T79" s="30">
        <v>1.5</v>
      </c>
    </row>
    <row r="80" spans="1:20">
      <c r="A80" s="29" t="s">
        <v>232</v>
      </c>
      <c r="B80" s="30">
        <v>1136.4000000000001</v>
      </c>
      <c r="C80" s="31">
        <v>79.3</v>
      </c>
      <c r="D80" s="32">
        <v>0.41900000000000004</v>
      </c>
      <c r="E80" s="33">
        <v>6.9339999999999999E-2</v>
      </c>
      <c r="F80" s="33">
        <v>1.17E-3</v>
      </c>
      <c r="G80" s="33">
        <v>0.65247000000000011</v>
      </c>
      <c r="H80" s="33">
        <v>1.2750000000000001E-2</v>
      </c>
      <c r="I80" s="33">
        <v>6.794E-2</v>
      </c>
      <c r="J80" s="34">
        <v>7.9000000000000001E-4</v>
      </c>
      <c r="K80" s="30">
        <v>423.7</v>
      </c>
      <c r="L80" s="30">
        <v>4.8</v>
      </c>
      <c r="M80" s="30">
        <v>510</v>
      </c>
      <c r="N80" s="30">
        <v>8.1999999999999993</v>
      </c>
      <c r="O80" s="30">
        <v>908.9</v>
      </c>
      <c r="P80" s="31">
        <v>10.1</v>
      </c>
      <c r="Q80" s="30">
        <v>-16.899999999999999</v>
      </c>
      <c r="R80" s="31">
        <v>-53.4</v>
      </c>
      <c r="S80" s="30"/>
      <c r="T80" s="30"/>
    </row>
    <row r="81" spans="1:20">
      <c r="A81" s="29" t="s">
        <v>233</v>
      </c>
      <c r="B81" s="30">
        <v>359</v>
      </c>
      <c r="C81" s="31">
        <v>18.100000000000001</v>
      </c>
      <c r="D81" s="32">
        <v>0.66970000000000007</v>
      </c>
      <c r="E81" s="33">
        <v>5.1080000000000007E-2</v>
      </c>
      <c r="F81" s="33">
        <v>1.4800000000000002E-3</v>
      </c>
      <c r="G81" s="33">
        <v>0.31891000000000003</v>
      </c>
      <c r="H81" s="33">
        <v>1.0240000000000001E-2</v>
      </c>
      <c r="I81" s="33">
        <v>4.5150000000000003E-2</v>
      </c>
      <c r="J81" s="34">
        <v>5.8E-4</v>
      </c>
      <c r="K81" s="30">
        <v>284.7</v>
      </c>
      <c r="L81" s="30">
        <v>3.6</v>
      </c>
      <c r="M81" s="30">
        <v>281.10000000000002</v>
      </c>
      <c r="N81" s="30">
        <v>7.8</v>
      </c>
      <c r="O81" s="30">
        <v>244.4</v>
      </c>
      <c r="P81" s="31">
        <v>6.3</v>
      </c>
      <c r="Q81" s="30">
        <v>1.3</v>
      </c>
      <c r="R81" s="31">
        <v>16.5</v>
      </c>
      <c r="S81" s="30">
        <v>284.7</v>
      </c>
      <c r="T81" s="30">
        <v>3.6</v>
      </c>
    </row>
    <row r="82" spans="1:20">
      <c r="A82" s="29" t="s">
        <v>234</v>
      </c>
      <c r="B82" s="30">
        <v>1333.3</v>
      </c>
      <c r="C82" s="31">
        <v>45.8</v>
      </c>
      <c r="D82" s="32">
        <v>1.2000000000000001E-3</v>
      </c>
      <c r="E82" s="33">
        <v>8.5740000000000011E-2</v>
      </c>
      <c r="F82" s="33">
        <v>1.29E-2</v>
      </c>
      <c r="G82" s="33">
        <v>0.41541000000000006</v>
      </c>
      <c r="H82" s="33">
        <v>6.8180000000000004E-2</v>
      </c>
      <c r="I82" s="33">
        <v>3.6550000000000006E-2</v>
      </c>
      <c r="J82" s="34">
        <v>1.41E-3</v>
      </c>
      <c r="K82" s="30">
        <v>231.4</v>
      </c>
      <c r="L82" s="30">
        <v>8.8000000000000007</v>
      </c>
      <c r="M82" s="30">
        <v>352.8</v>
      </c>
      <c r="N82" s="30">
        <v>47.6</v>
      </c>
      <c r="O82" s="30">
        <v>1332.3</v>
      </c>
      <c r="P82" s="31">
        <v>111.6</v>
      </c>
      <c r="Q82" s="30">
        <v>-34.4</v>
      </c>
      <c r="R82" s="31">
        <v>-82.6</v>
      </c>
      <c r="S82" s="30"/>
      <c r="T82" s="30"/>
    </row>
    <row r="83" spans="1:20">
      <c r="A83" s="29" t="s">
        <v>235</v>
      </c>
      <c r="B83" s="30">
        <v>5966</v>
      </c>
      <c r="C83" s="31">
        <v>613.6</v>
      </c>
      <c r="D83" s="32">
        <v>8.8999999999999999E-3</v>
      </c>
      <c r="E83" s="33">
        <v>6.2710000000000002E-2</v>
      </c>
      <c r="F83" s="33">
        <v>7.1400000000000005E-3</v>
      </c>
      <c r="G83" s="33">
        <v>0.98896000000000006</v>
      </c>
      <c r="H83" s="33">
        <v>0.14819000000000002</v>
      </c>
      <c r="I83" s="33">
        <v>0.11118000000000001</v>
      </c>
      <c r="J83" s="34">
        <v>3.4200000000000003E-3</v>
      </c>
      <c r="K83" s="30">
        <v>679.6</v>
      </c>
      <c r="L83" s="30">
        <v>19.8</v>
      </c>
      <c r="M83" s="30">
        <v>698.2</v>
      </c>
      <c r="N83" s="30">
        <v>58.7</v>
      </c>
      <c r="O83" s="30">
        <v>698.4</v>
      </c>
      <c r="P83" s="31">
        <v>57.5</v>
      </c>
      <c r="Q83" s="30">
        <v>-2.7</v>
      </c>
      <c r="R83" s="31">
        <v>-2.7</v>
      </c>
      <c r="S83" s="30"/>
      <c r="T83" s="30"/>
    </row>
    <row r="84" spans="1:20">
      <c r="A84" s="29" t="s">
        <v>236</v>
      </c>
      <c r="B84" s="30">
        <v>466.2</v>
      </c>
      <c r="C84" s="31">
        <v>35.700000000000003</v>
      </c>
      <c r="D84" s="32">
        <v>0.67010000000000003</v>
      </c>
      <c r="E84" s="33">
        <v>5.5680000000000007E-2</v>
      </c>
      <c r="F84" s="33">
        <v>1.2300000000000002E-3</v>
      </c>
      <c r="G84" s="33">
        <v>0.54196</v>
      </c>
      <c r="H84" s="33">
        <v>1.3890000000000001E-2</v>
      </c>
      <c r="I84" s="33">
        <v>6.8570000000000006E-2</v>
      </c>
      <c r="J84" s="34">
        <v>8.3000000000000012E-4</v>
      </c>
      <c r="K84" s="30">
        <v>427.5</v>
      </c>
      <c r="L84" s="30">
        <v>5</v>
      </c>
      <c r="M84" s="30">
        <v>439.7</v>
      </c>
      <c r="N84" s="30">
        <v>8.8000000000000007</v>
      </c>
      <c r="O84" s="30">
        <v>439.6</v>
      </c>
      <c r="P84" s="31">
        <v>7.9</v>
      </c>
      <c r="Q84" s="30">
        <v>-2.8</v>
      </c>
      <c r="R84" s="31">
        <v>-2.8</v>
      </c>
      <c r="S84" s="30">
        <v>427.5</v>
      </c>
      <c r="T84" s="30">
        <v>5</v>
      </c>
    </row>
    <row r="85" spans="1:20">
      <c r="A85" s="29" t="s">
        <v>237</v>
      </c>
      <c r="B85" s="30">
        <v>1058.8</v>
      </c>
      <c r="C85" s="31">
        <v>79.599999999999994</v>
      </c>
      <c r="D85" s="32">
        <v>0.48910000000000003</v>
      </c>
      <c r="E85" s="33">
        <v>6.0410000000000005E-2</v>
      </c>
      <c r="F85" s="33">
        <v>1.0400000000000001E-3</v>
      </c>
      <c r="G85" s="33">
        <v>0.59091000000000005</v>
      </c>
      <c r="H85" s="33">
        <v>1.1670000000000002E-2</v>
      </c>
      <c r="I85" s="33">
        <v>7.0670000000000011E-2</v>
      </c>
      <c r="J85" s="34">
        <v>8.3000000000000012E-4</v>
      </c>
      <c r="K85" s="30">
        <v>440.2</v>
      </c>
      <c r="L85" s="30">
        <v>5</v>
      </c>
      <c r="M85" s="30">
        <v>471.4</v>
      </c>
      <c r="N85" s="30">
        <v>7.8</v>
      </c>
      <c r="O85" s="30">
        <v>618.29999999999995</v>
      </c>
      <c r="P85" s="31">
        <v>8</v>
      </c>
      <c r="Q85" s="30">
        <v>-6.6</v>
      </c>
      <c r="R85" s="31">
        <v>-28.8</v>
      </c>
      <c r="S85" s="30">
        <v>440.2</v>
      </c>
      <c r="T85" s="30">
        <v>5</v>
      </c>
    </row>
    <row r="86" spans="1:20">
      <c r="A86" s="29" t="s">
        <v>238</v>
      </c>
      <c r="B86" s="30">
        <v>697.2</v>
      </c>
      <c r="C86" s="31">
        <v>81.599999999999994</v>
      </c>
      <c r="D86" s="32">
        <v>0.44040000000000001</v>
      </c>
      <c r="E86" s="33">
        <v>6.6100000000000006E-2</v>
      </c>
      <c r="F86" s="33">
        <v>1.1300000000000001E-3</v>
      </c>
      <c r="G86" s="33">
        <v>1.0002599999999999</v>
      </c>
      <c r="H86" s="33">
        <v>2.0640000000000002E-2</v>
      </c>
      <c r="I86" s="33">
        <v>0.10980000000000001</v>
      </c>
      <c r="J86" s="34">
        <v>1.2900000000000001E-3</v>
      </c>
      <c r="K86" s="30">
        <v>671.6</v>
      </c>
      <c r="L86" s="30">
        <v>7.5</v>
      </c>
      <c r="M86" s="30">
        <v>703.9</v>
      </c>
      <c r="N86" s="30">
        <v>10.5</v>
      </c>
      <c r="O86" s="30">
        <v>809.5</v>
      </c>
      <c r="P86" s="31">
        <v>9.5</v>
      </c>
      <c r="Q86" s="30">
        <v>-4.5999999999999996</v>
      </c>
      <c r="R86" s="31">
        <v>-17</v>
      </c>
      <c r="S86" s="30">
        <v>671.6</v>
      </c>
      <c r="T86" s="30">
        <v>7.5</v>
      </c>
    </row>
    <row r="87" spans="1:20">
      <c r="A87" s="29" t="s">
        <v>239</v>
      </c>
      <c r="B87" s="30">
        <v>266.7</v>
      </c>
      <c r="C87" s="31">
        <v>12.4</v>
      </c>
      <c r="D87" s="32">
        <v>0.61050000000000004</v>
      </c>
      <c r="E87" s="33">
        <v>5.1590000000000004E-2</v>
      </c>
      <c r="F87" s="33">
        <v>1.6100000000000001E-3</v>
      </c>
      <c r="G87" s="33">
        <v>0.28405000000000002</v>
      </c>
      <c r="H87" s="33">
        <v>9.7200000000000012E-3</v>
      </c>
      <c r="I87" s="33">
        <v>4.2080000000000006E-2</v>
      </c>
      <c r="J87" s="34">
        <v>5.5000000000000003E-4</v>
      </c>
      <c r="K87" s="30">
        <v>265.7</v>
      </c>
      <c r="L87" s="30">
        <v>3.4</v>
      </c>
      <c r="M87" s="30">
        <v>253.9</v>
      </c>
      <c r="N87" s="30">
        <v>7.9</v>
      </c>
      <c r="O87" s="30">
        <v>267.3</v>
      </c>
      <c r="P87" s="31">
        <v>7.3</v>
      </c>
      <c r="Q87" s="30">
        <v>4.7</v>
      </c>
      <c r="R87" s="31">
        <v>-0.60000000000000009</v>
      </c>
      <c r="S87" s="30">
        <v>265.7</v>
      </c>
      <c r="T87" s="30">
        <v>3.4</v>
      </c>
    </row>
    <row r="88" spans="1:20">
      <c r="A88" s="29" t="s">
        <v>240</v>
      </c>
      <c r="B88" s="30">
        <v>439.2</v>
      </c>
      <c r="C88" s="31">
        <v>31</v>
      </c>
      <c r="D88" s="32">
        <v>0.16570000000000001</v>
      </c>
      <c r="E88" s="33">
        <v>5.5280000000000003E-2</v>
      </c>
      <c r="F88" s="33">
        <v>1.2300000000000002E-3</v>
      </c>
      <c r="G88" s="33">
        <v>0.55335000000000001</v>
      </c>
      <c r="H88" s="33">
        <v>1.434E-2</v>
      </c>
      <c r="I88" s="33">
        <v>7.281E-2</v>
      </c>
      <c r="J88" s="34">
        <v>8.8000000000000003E-4</v>
      </c>
      <c r="K88" s="30">
        <v>453.1</v>
      </c>
      <c r="L88" s="30">
        <v>5.3</v>
      </c>
      <c r="M88" s="30">
        <v>447.2</v>
      </c>
      <c r="N88" s="30">
        <v>9.1999999999999993</v>
      </c>
      <c r="O88" s="30">
        <v>423.6</v>
      </c>
      <c r="P88" s="31">
        <v>7.7</v>
      </c>
      <c r="Q88" s="30">
        <v>1.3</v>
      </c>
      <c r="R88" s="31">
        <v>7</v>
      </c>
      <c r="S88" s="30">
        <v>453.1</v>
      </c>
      <c r="T88" s="30">
        <v>5.3</v>
      </c>
    </row>
    <row r="89" spans="1:20">
      <c r="A89" s="29" t="s">
        <v>241</v>
      </c>
      <c r="B89" s="30">
        <v>161.19999999999999</v>
      </c>
      <c r="C89" s="31">
        <v>12.5</v>
      </c>
      <c r="D89" s="32">
        <v>0.43710000000000004</v>
      </c>
      <c r="E89" s="33">
        <v>6.7330000000000001E-2</v>
      </c>
      <c r="F89" s="33">
        <v>2.2700000000000003E-3</v>
      </c>
      <c r="G89" s="33">
        <v>0.70012000000000008</v>
      </c>
      <c r="H89" s="33">
        <v>2.8750000000000001E-2</v>
      </c>
      <c r="I89" s="33">
        <v>7.3460000000000011E-2</v>
      </c>
      <c r="J89" s="34">
        <v>1.0300000000000001E-3</v>
      </c>
      <c r="K89" s="30">
        <v>457</v>
      </c>
      <c r="L89" s="30">
        <v>6.2</v>
      </c>
      <c r="M89" s="30">
        <v>538.9</v>
      </c>
      <c r="N89" s="30">
        <v>15</v>
      </c>
      <c r="O89" s="30">
        <v>848</v>
      </c>
      <c r="P89" s="31">
        <v>19.399999999999999</v>
      </c>
      <c r="Q89" s="30">
        <v>-15.2</v>
      </c>
      <c r="R89" s="31">
        <v>-46.1</v>
      </c>
      <c r="S89" s="30"/>
      <c r="T89" s="30"/>
    </row>
    <row r="90" spans="1:20">
      <c r="A90" s="29" t="s">
        <v>242</v>
      </c>
      <c r="B90" s="30">
        <v>213.5</v>
      </c>
      <c r="C90" s="31">
        <v>17</v>
      </c>
      <c r="D90" s="32">
        <v>0.49430000000000002</v>
      </c>
      <c r="E90" s="33">
        <v>5.2960000000000007E-2</v>
      </c>
      <c r="F90" s="33">
        <v>1.7700000000000001E-3</v>
      </c>
      <c r="G90" s="33">
        <v>0.54359000000000002</v>
      </c>
      <c r="H90" s="33">
        <v>2.1400000000000002E-2</v>
      </c>
      <c r="I90" s="33">
        <v>7.4499999999999997E-2</v>
      </c>
      <c r="J90" s="34">
        <v>1.01E-3</v>
      </c>
      <c r="K90" s="30">
        <v>463.2</v>
      </c>
      <c r="L90" s="30">
        <v>6.1</v>
      </c>
      <c r="M90" s="30">
        <v>440.8</v>
      </c>
      <c r="N90" s="30">
        <v>12.9</v>
      </c>
      <c r="O90" s="30">
        <v>327.10000000000002</v>
      </c>
      <c r="P90" s="31">
        <v>9.3000000000000007</v>
      </c>
      <c r="Q90" s="30">
        <v>5.0999999999999996</v>
      </c>
      <c r="R90" s="31">
        <v>41.6</v>
      </c>
      <c r="S90" s="30"/>
      <c r="T90" s="30"/>
    </row>
    <row r="91" spans="1:20">
      <c r="A91" s="29" t="s">
        <v>243</v>
      </c>
      <c r="B91" s="30">
        <v>300.7</v>
      </c>
      <c r="C91" s="31" t="s">
        <v>212</v>
      </c>
      <c r="D91" s="32">
        <v>1.9372</v>
      </c>
      <c r="E91" s="33">
        <v>0.502</v>
      </c>
      <c r="F91" s="33">
        <v>1.0530000000000001E-2</v>
      </c>
      <c r="G91" s="33">
        <v>11.14227</v>
      </c>
      <c r="H91" s="33">
        <v>0.51651000000000002</v>
      </c>
      <c r="I91" s="33">
        <v>0.15906000000000001</v>
      </c>
      <c r="J91" s="34">
        <v>2.4600000000000004E-3</v>
      </c>
      <c r="K91" s="30">
        <v>951.6</v>
      </c>
      <c r="L91" s="30">
        <v>13.7</v>
      </c>
      <c r="M91" s="30">
        <v>2535.1</v>
      </c>
      <c r="N91" s="30">
        <v>24.3</v>
      </c>
      <c r="O91" s="30">
        <v>4247.1000000000004</v>
      </c>
      <c r="P91" s="31">
        <v>21</v>
      </c>
      <c r="Q91" s="30">
        <v>-62.5</v>
      </c>
      <c r="R91" s="31">
        <v>-77.599999999999994</v>
      </c>
      <c r="S91" s="30"/>
      <c r="T91" s="30"/>
    </row>
    <row r="92" spans="1:20">
      <c r="A92" s="29" t="s">
        <v>244</v>
      </c>
      <c r="B92" s="30">
        <v>183.9</v>
      </c>
      <c r="C92" s="31">
        <v>24.1</v>
      </c>
      <c r="D92" s="32">
        <v>0.23780000000000001</v>
      </c>
      <c r="E92" s="33">
        <v>6.2830000000000011E-2</v>
      </c>
      <c r="F92" s="33">
        <v>1.5700000000000002E-3</v>
      </c>
      <c r="G92" s="33">
        <v>1.1488</v>
      </c>
      <c r="H92" s="33">
        <v>3.7860000000000005E-2</v>
      </c>
      <c r="I92" s="33">
        <v>0.13165000000000002</v>
      </c>
      <c r="J92" s="34">
        <v>1.67E-3</v>
      </c>
      <c r="K92" s="30">
        <v>797.3</v>
      </c>
      <c r="L92" s="30">
        <v>9.5</v>
      </c>
      <c r="M92" s="30">
        <v>776.7</v>
      </c>
      <c r="N92" s="30">
        <v>15.2</v>
      </c>
      <c r="O92" s="30">
        <v>702.5</v>
      </c>
      <c r="P92" s="31">
        <v>12.7</v>
      </c>
      <c r="Q92" s="30">
        <v>2.7</v>
      </c>
      <c r="R92" s="31">
        <v>13.5</v>
      </c>
      <c r="S92" s="30">
        <v>797.3</v>
      </c>
      <c r="T92" s="30">
        <v>9.5</v>
      </c>
    </row>
    <row r="93" spans="1:20">
      <c r="A93" s="29" t="s">
        <v>245</v>
      </c>
      <c r="B93" s="30">
        <v>328.5</v>
      </c>
      <c r="C93" s="31">
        <v>20.8</v>
      </c>
      <c r="D93" s="32">
        <v>0.64070000000000005</v>
      </c>
      <c r="E93" s="33">
        <v>5.3050000000000007E-2</v>
      </c>
      <c r="F93" s="33">
        <v>1.5400000000000001E-3</v>
      </c>
      <c r="G93" s="33">
        <v>0.41788000000000003</v>
      </c>
      <c r="H93" s="33">
        <v>1.383E-2</v>
      </c>
      <c r="I93" s="33">
        <v>5.7130000000000007E-2</v>
      </c>
      <c r="J93" s="34">
        <v>7.400000000000001E-4</v>
      </c>
      <c r="K93" s="30">
        <v>358.1</v>
      </c>
      <c r="L93" s="30">
        <v>4.5</v>
      </c>
      <c r="M93" s="30">
        <v>354.5</v>
      </c>
      <c r="N93" s="30">
        <v>9.5</v>
      </c>
      <c r="O93" s="30">
        <v>330.9</v>
      </c>
      <c r="P93" s="31">
        <v>8.1999999999999993</v>
      </c>
      <c r="Q93" s="30">
        <v>1</v>
      </c>
      <c r="R93" s="31">
        <v>8.1999999999999993</v>
      </c>
      <c r="S93" s="30">
        <v>358.1</v>
      </c>
      <c r="T93" s="30">
        <v>4.5</v>
      </c>
    </row>
    <row r="94" spans="1:20">
      <c r="A94" s="29" t="s">
        <v>246</v>
      </c>
      <c r="B94" s="30">
        <v>756.4</v>
      </c>
      <c r="C94" s="31">
        <v>26</v>
      </c>
      <c r="D94" s="32">
        <v>0.66260000000000008</v>
      </c>
      <c r="E94" s="33">
        <v>5.2200000000000003E-2</v>
      </c>
      <c r="F94" s="33">
        <v>1.42E-3</v>
      </c>
      <c r="G94" s="33">
        <v>0.22281000000000001</v>
      </c>
      <c r="H94" s="33">
        <v>6.5700000000000003E-3</v>
      </c>
      <c r="I94" s="33">
        <v>3.0960000000000001E-2</v>
      </c>
      <c r="J94" s="34">
        <v>3.9000000000000005E-4</v>
      </c>
      <c r="K94" s="30">
        <v>196.6</v>
      </c>
      <c r="L94" s="30">
        <v>2.4</v>
      </c>
      <c r="M94" s="30">
        <v>204.2</v>
      </c>
      <c r="N94" s="30">
        <v>5.5</v>
      </c>
      <c r="O94" s="30">
        <v>294.2</v>
      </c>
      <c r="P94" s="31">
        <v>6.9</v>
      </c>
      <c r="Q94" s="30">
        <v>-3.8</v>
      </c>
      <c r="R94" s="31">
        <v>-33.200000000000003</v>
      </c>
      <c r="S94" s="30">
        <v>196.6</v>
      </c>
      <c r="T94" s="30">
        <v>2.4</v>
      </c>
    </row>
    <row r="95" spans="1:20">
      <c r="A95" s="29" t="s">
        <v>247</v>
      </c>
      <c r="B95" s="30">
        <v>71.5</v>
      </c>
      <c r="C95" s="31">
        <v>8.4</v>
      </c>
      <c r="D95" s="32">
        <v>0.10440000000000001</v>
      </c>
      <c r="E95" s="33">
        <v>0.74296000000000006</v>
      </c>
      <c r="F95" s="33">
        <v>5.8870000000000006E-2</v>
      </c>
      <c r="G95" s="33">
        <v>39.63176</v>
      </c>
      <c r="H95" s="33">
        <v>19.949809999999999</v>
      </c>
      <c r="I95" s="33">
        <v>0.31532000000000004</v>
      </c>
      <c r="J95" s="34">
        <v>2.043E-2</v>
      </c>
      <c r="K95" s="30">
        <v>1766.8</v>
      </c>
      <c r="L95" s="30">
        <v>100.1</v>
      </c>
      <c r="M95" s="30">
        <v>3761.5</v>
      </c>
      <c r="N95" s="30">
        <v>100.8</v>
      </c>
      <c r="O95" s="30">
        <v>4816.1000000000004</v>
      </c>
      <c r="P95" s="31">
        <v>79.8</v>
      </c>
      <c r="Q95" s="30">
        <v>-53</v>
      </c>
      <c r="R95" s="31">
        <v>-63.3</v>
      </c>
      <c r="S95" s="30"/>
      <c r="T95" s="30"/>
    </row>
    <row r="96" spans="1:20">
      <c r="A96" s="29" t="s">
        <v>248</v>
      </c>
      <c r="B96" s="30">
        <v>213.5</v>
      </c>
      <c r="C96" s="31">
        <v>22.1</v>
      </c>
      <c r="D96" s="32">
        <v>0.90490000000000004</v>
      </c>
      <c r="E96" s="33">
        <v>5.9810000000000002E-2</v>
      </c>
      <c r="F96" s="33">
        <v>2.9700000000000004E-3</v>
      </c>
      <c r="G96" s="33">
        <v>0.66800000000000004</v>
      </c>
      <c r="H96" s="33">
        <v>4.0580000000000005E-2</v>
      </c>
      <c r="I96" s="33">
        <v>8.6610000000000006E-2</v>
      </c>
      <c r="J96" s="34">
        <v>1.4500000000000001E-3</v>
      </c>
      <c r="K96" s="30">
        <v>535.5</v>
      </c>
      <c r="L96" s="30">
        <v>8.6</v>
      </c>
      <c r="M96" s="30">
        <v>519.5</v>
      </c>
      <c r="N96" s="30">
        <v>22.2</v>
      </c>
      <c r="O96" s="30">
        <v>596.70000000000005</v>
      </c>
      <c r="P96" s="31">
        <v>22.4</v>
      </c>
      <c r="Q96" s="30">
        <v>3.1</v>
      </c>
      <c r="R96" s="31">
        <v>-10.3</v>
      </c>
      <c r="S96" s="30">
        <v>535.5</v>
      </c>
      <c r="T96" s="30">
        <v>8.6</v>
      </c>
    </row>
    <row r="97" spans="1:20">
      <c r="A97" s="29" t="s">
        <v>249</v>
      </c>
      <c r="B97" s="30">
        <v>571.70000000000005</v>
      </c>
      <c r="C97" s="31">
        <v>22.9</v>
      </c>
      <c r="D97" s="32">
        <v>0.52890000000000004</v>
      </c>
      <c r="E97" s="33">
        <v>5.0390000000000004E-2</v>
      </c>
      <c r="F97" s="33">
        <v>1.4400000000000001E-3</v>
      </c>
      <c r="G97" s="33">
        <v>0.25594</v>
      </c>
      <c r="H97" s="33">
        <v>8.0000000000000002E-3</v>
      </c>
      <c r="I97" s="33">
        <v>3.7230000000000006E-2</v>
      </c>
      <c r="J97" s="34">
        <v>4.7000000000000004E-4</v>
      </c>
      <c r="K97" s="30">
        <v>235.6</v>
      </c>
      <c r="L97" s="30">
        <v>2.9</v>
      </c>
      <c r="M97" s="30">
        <v>231.4</v>
      </c>
      <c r="N97" s="30">
        <v>6.5</v>
      </c>
      <c r="O97" s="30">
        <v>213</v>
      </c>
      <c r="P97" s="31">
        <v>5.5</v>
      </c>
      <c r="Q97" s="30">
        <v>1.8</v>
      </c>
      <c r="R97" s="31">
        <v>10.6</v>
      </c>
      <c r="S97" s="30">
        <v>235.6</v>
      </c>
      <c r="T97" s="30">
        <v>2.9</v>
      </c>
    </row>
    <row r="98" spans="1:20">
      <c r="A98" s="29" t="s">
        <v>250</v>
      </c>
      <c r="B98" s="30">
        <v>1837.9</v>
      </c>
      <c r="C98" s="31">
        <v>132.4</v>
      </c>
      <c r="D98" s="32">
        <v>0.62880000000000003</v>
      </c>
      <c r="E98" s="33">
        <v>6.1050000000000007E-2</v>
      </c>
      <c r="F98" s="33">
        <v>1.0400000000000001E-3</v>
      </c>
      <c r="G98" s="33">
        <v>0.53958000000000006</v>
      </c>
      <c r="H98" s="33">
        <v>1.0440000000000001E-2</v>
      </c>
      <c r="I98" s="33">
        <v>6.5030000000000004E-2</v>
      </c>
      <c r="J98" s="34">
        <v>7.6000000000000004E-4</v>
      </c>
      <c r="K98" s="30">
        <v>406.1</v>
      </c>
      <c r="L98" s="30">
        <v>4.5999999999999996</v>
      </c>
      <c r="M98" s="30">
        <v>438.1</v>
      </c>
      <c r="N98" s="30">
        <v>7.4</v>
      </c>
      <c r="O98" s="30">
        <v>641</v>
      </c>
      <c r="P98" s="31">
        <v>8.1</v>
      </c>
      <c r="Q98" s="30">
        <v>-7.3</v>
      </c>
      <c r="R98" s="31">
        <v>-36.6</v>
      </c>
      <c r="S98" s="30">
        <v>406.1</v>
      </c>
      <c r="T98" s="30">
        <v>4.5999999999999996</v>
      </c>
    </row>
    <row r="99" spans="1:20">
      <c r="A99" s="29" t="s">
        <v>251</v>
      </c>
      <c r="B99" s="30">
        <v>357.3</v>
      </c>
      <c r="C99" s="31">
        <v>75.400000000000006</v>
      </c>
      <c r="D99" s="32">
        <v>0.3679</v>
      </c>
      <c r="E99" s="33">
        <v>7.6930000000000012E-2</v>
      </c>
      <c r="F99" s="33">
        <v>1.3500000000000001E-3</v>
      </c>
      <c r="G99" s="33">
        <v>2.09612</v>
      </c>
      <c r="H99" s="33">
        <v>4.9360000000000001E-2</v>
      </c>
      <c r="I99" s="33">
        <v>0.20236000000000001</v>
      </c>
      <c r="J99" s="34">
        <v>2.4000000000000002E-3</v>
      </c>
      <c r="K99" s="30">
        <v>1188</v>
      </c>
      <c r="L99" s="30">
        <v>12.9</v>
      </c>
      <c r="M99" s="30">
        <v>1147.5</v>
      </c>
      <c r="N99" s="30">
        <v>14.7</v>
      </c>
      <c r="O99" s="30">
        <v>1119.4000000000001</v>
      </c>
      <c r="P99" s="31">
        <v>11.9</v>
      </c>
      <c r="Q99" s="30">
        <v>3.5</v>
      </c>
      <c r="R99" s="31">
        <v>6.1</v>
      </c>
      <c r="S99" s="30"/>
      <c r="T99" s="30"/>
    </row>
    <row r="100" spans="1:20">
      <c r="A100" s="29" t="s">
        <v>252</v>
      </c>
      <c r="B100" s="30">
        <v>372.1</v>
      </c>
      <c r="C100" s="31">
        <v>132.1</v>
      </c>
      <c r="D100" s="32">
        <v>0.26750000000000002</v>
      </c>
      <c r="E100" s="33">
        <v>0.11596000000000001</v>
      </c>
      <c r="F100" s="33">
        <v>1.8100000000000002E-3</v>
      </c>
      <c r="G100" s="33">
        <v>5.5471000000000004</v>
      </c>
      <c r="H100" s="33">
        <v>0.12662000000000001</v>
      </c>
      <c r="I100" s="33">
        <v>0.34033000000000002</v>
      </c>
      <c r="J100" s="34">
        <v>4.0000000000000001E-3</v>
      </c>
      <c r="K100" s="30">
        <v>1888.3</v>
      </c>
      <c r="L100" s="30">
        <v>19.2</v>
      </c>
      <c r="M100" s="30">
        <v>1907.9</v>
      </c>
      <c r="N100" s="30">
        <v>16.8</v>
      </c>
      <c r="O100" s="30">
        <v>1894.8</v>
      </c>
      <c r="P100" s="31">
        <v>13.4</v>
      </c>
      <c r="Q100" s="30">
        <v>-1</v>
      </c>
      <c r="R100" s="31">
        <v>-0.30000000000000004</v>
      </c>
      <c r="S100" s="30">
        <v>1894.8</v>
      </c>
      <c r="T100" s="30">
        <v>13.4</v>
      </c>
    </row>
    <row r="101" spans="1:20">
      <c r="A101" s="29" t="s">
        <v>253</v>
      </c>
      <c r="B101" s="30">
        <v>54.9</v>
      </c>
      <c r="C101" s="31">
        <v>4.3</v>
      </c>
      <c r="D101" s="32">
        <v>0.81510000000000005</v>
      </c>
      <c r="E101" s="33">
        <v>5.3970000000000004E-2</v>
      </c>
      <c r="F101" s="33">
        <v>3.0200000000000001E-3</v>
      </c>
      <c r="G101" s="33">
        <v>0.53339999999999999</v>
      </c>
      <c r="H101" s="33">
        <v>3.4980000000000004E-2</v>
      </c>
      <c r="I101" s="33">
        <v>6.763000000000001E-2</v>
      </c>
      <c r="J101" s="34">
        <v>1.1500000000000002E-3</v>
      </c>
      <c r="K101" s="30">
        <v>421.9</v>
      </c>
      <c r="L101" s="30">
        <v>6.9</v>
      </c>
      <c r="M101" s="30">
        <v>434.1</v>
      </c>
      <c r="N101" s="30">
        <v>19.899999999999999</v>
      </c>
      <c r="O101" s="30">
        <v>369.8</v>
      </c>
      <c r="P101" s="31">
        <v>17.3</v>
      </c>
      <c r="Q101" s="30">
        <v>-2.8</v>
      </c>
      <c r="R101" s="31">
        <v>14.1</v>
      </c>
      <c r="S101" s="30">
        <v>421.9</v>
      </c>
      <c r="T101" s="30">
        <v>6.9</v>
      </c>
    </row>
    <row r="102" spans="1:20">
      <c r="A102" s="29" t="s">
        <v>254</v>
      </c>
      <c r="B102" s="30">
        <v>597.79999999999995</v>
      </c>
      <c r="C102" s="31">
        <v>53.5</v>
      </c>
      <c r="D102" s="32">
        <v>0.55420000000000003</v>
      </c>
      <c r="E102" s="33">
        <v>5.7810000000000007E-2</v>
      </c>
      <c r="F102" s="33">
        <v>1.2800000000000001E-3</v>
      </c>
      <c r="G102" s="33">
        <v>0.66737000000000002</v>
      </c>
      <c r="H102" s="33">
        <v>1.7560000000000003E-2</v>
      </c>
      <c r="I102" s="33">
        <v>8.2550000000000012E-2</v>
      </c>
      <c r="J102" s="34">
        <v>1.01E-3</v>
      </c>
      <c r="K102" s="30">
        <v>511.3</v>
      </c>
      <c r="L102" s="30">
        <v>6</v>
      </c>
      <c r="M102" s="30">
        <v>519.1</v>
      </c>
      <c r="N102" s="30">
        <v>10.199999999999999</v>
      </c>
      <c r="O102" s="30">
        <v>522.6</v>
      </c>
      <c r="P102" s="31">
        <v>9</v>
      </c>
      <c r="Q102" s="30">
        <v>-1.5</v>
      </c>
      <c r="R102" s="31">
        <v>-2.2000000000000002</v>
      </c>
      <c r="S102" s="30">
        <v>511.3</v>
      </c>
      <c r="T102" s="30">
        <v>6</v>
      </c>
    </row>
    <row r="103" spans="1:20">
      <c r="A103" s="29" t="s">
        <v>255</v>
      </c>
      <c r="B103" s="30">
        <v>576.9</v>
      </c>
      <c r="C103" s="31">
        <v>25.7</v>
      </c>
      <c r="D103" s="32">
        <v>0.50390000000000001</v>
      </c>
      <c r="E103" s="33">
        <v>6.3750000000000001E-2</v>
      </c>
      <c r="F103" s="33">
        <v>2.6900000000000001E-3</v>
      </c>
      <c r="G103" s="33">
        <v>0.39354000000000006</v>
      </c>
      <c r="H103" s="33">
        <v>1.8750000000000003E-2</v>
      </c>
      <c r="I103" s="33">
        <v>4.1480000000000003E-2</v>
      </c>
      <c r="J103" s="34">
        <v>6.3000000000000003E-4</v>
      </c>
      <c r="K103" s="30">
        <v>262</v>
      </c>
      <c r="L103" s="30">
        <v>3.9</v>
      </c>
      <c r="M103" s="30">
        <v>337</v>
      </c>
      <c r="N103" s="30">
        <v>12.2</v>
      </c>
      <c r="O103" s="30">
        <v>733.3</v>
      </c>
      <c r="P103" s="31">
        <v>22</v>
      </c>
      <c r="Q103" s="30">
        <v>-22.2</v>
      </c>
      <c r="R103" s="31">
        <v>-64.3</v>
      </c>
      <c r="S103" s="30"/>
      <c r="T103" s="30"/>
    </row>
    <row r="104" spans="1:20">
      <c r="A104" s="29" t="s">
        <v>256</v>
      </c>
      <c r="B104" s="30">
        <v>152.5</v>
      </c>
      <c r="C104" s="31">
        <v>35.799999999999997</v>
      </c>
      <c r="D104" s="32">
        <v>0.50900000000000001</v>
      </c>
      <c r="E104" s="33">
        <v>9.0780000000000013E-2</v>
      </c>
      <c r="F104" s="33">
        <v>1.7600000000000001E-3</v>
      </c>
      <c r="G104" s="33">
        <v>2.6623999999999999</v>
      </c>
      <c r="H104" s="33">
        <v>7.5810000000000002E-2</v>
      </c>
      <c r="I104" s="33">
        <v>0.21525000000000002</v>
      </c>
      <c r="J104" s="34">
        <v>2.6400000000000004E-3</v>
      </c>
      <c r="K104" s="30">
        <v>1256.7</v>
      </c>
      <c r="L104" s="30">
        <v>14</v>
      </c>
      <c r="M104" s="30">
        <v>1318.1</v>
      </c>
      <c r="N104" s="30">
        <v>17</v>
      </c>
      <c r="O104" s="30">
        <v>1442</v>
      </c>
      <c r="P104" s="31">
        <v>14.9</v>
      </c>
      <c r="Q104" s="30">
        <v>-4.7</v>
      </c>
      <c r="R104" s="31">
        <v>-12.8</v>
      </c>
      <c r="S104" s="30">
        <v>1442</v>
      </c>
      <c r="T104" s="30">
        <v>14.9</v>
      </c>
    </row>
    <row r="105" spans="1:20">
      <c r="A105" s="29" t="s">
        <v>257</v>
      </c>
      <c r="B105" s="30">
        <v>677.1</v>
      </c>
      <c r="C105" s="31">
        <v>44.1</v>
      </c>
      <c r="D105" s="32">
        <v>0.68930000000000002</v>
      </c>
      <c r="E105" s="33">
        <v>9.2610000000000012E-2</v>
      </c>
      <c r="F105" s="33">
        <v>2.9500000000000004E-3</v>
      </c>
      <c r="G105" s="33">
        <v>0.73412000000000011</v>
      </c>
      <c r="H105" s="33">
        <v>2.8460000000000003E-2</v>
      </c>
      <c r="I105" s="33">
        <v>5.7940000000000005E-2</v>
      </c>
      <c r="J105" s="34">
        <v>8.3000000000000012E-4</v>
      </c>
      <c r="K105" s="30">
        <v>363.1</v>
      </c>
      <c r="L105" s="30">
        <v>5.0999999999999996</v>
      </c>
      <c r="M105" s="30">
        <v>559</v>
      </c>
      <c r="N105" s="30">
        <v>15.1</v>
      </c>
      <c r="O105" s="30">
        <v>1479.9</v>
      </c>
      <c r="P105" s="31">
        <v>24.8</v>
      </c>
      <c r="Q105" s="30">
        <v>-35</v>
      </c>
      <c r="R105" s="31">
        <v>-75.5</v>
      </c>
      <c r="S105" s="30"/>
      <c r="T105" s="30"/>
    </row>
    <row r="106" spans="1:20">
      <c r="A106" s="29" t="s">
        <v>258</v>
      </c>
      <c r="B106" s="30">
        <v>2243.1</v>
      </c>
      <c r="C106" s="31">
        <v>183.6</v>
      </c>
      <c r="D106" s="32">
        <v>2.1400000000000002E-2</v>
      </c>
      <c r="E106" s="33">
        <v>0.17304000000000003</v>
      </c>
      <c r="F106" s="33">
        <v>5.5200000000000006E-3</v>
      </c>
      <c r="G106" s="33">
        <v>1.8671600000000002</v>
      </c>
      <c r="H106" s="33">
        <v>8.6150000000000004E-2</v>
      </c>
      <c r="I106" s="33">
        <v>8.3850000000000008E-2</v>
      </c>
      <c r="J106" s="34">
        <v>1.3700000000000001E-3</v>
      </c>
      <c r="K106" s="30">
        <v>519.1</v>
      </c>
      <c r="L106" s="30">
        <v>8.1</v>
      </c>
      <c r="M106" s="30">
        <v>1069.5</v>
      </c>
      <c r="N106" s="30">
        <v>24.3</v>
      </c>
      <c r="O106" s="30">
        <v>2587.3000000000002</v>
      </c>
      <c r="P106" s="31">
        <v>29.9</v>
      </c>
      <c r="Q106" s="30">
        <v>-51.5</v>
      </c>
      <c r="R106" s="31">
        <v>-79.900000000000006</v>
      </c>
      <c r="S106" s="30"/>
      <c r="T106" s="30"/>
    </row>
    <row r="107" spans="1:20">
      <c r="A107" s="29" t="s">
        <v>259</v>
      </c>
      <c r="B107" s="30">
        <v>0.9</v>
      </c>
      <c r="C107" s="31" t="s">
        <v>212</v>
      </c>
      <c r="D107" s="32">
        <v>1.2684</v>
      </c>
      <c r="E107" s="33">
        <v>0.81369000000000002</v>
      </c>
      <c r="F107" s="33">
        <v>3.381E-2</v>
      </c>
      <c r="G107" s="33">
        <v>90.74982</v>
      </c>
      <c r="H107" s="33">
        <v>24.580549999999999</v>
      </c>
      <c r="I107" s="33">
        <v>1.0595699999999999</v>
      </c>
      <c r="J107" s="34">
        <v>4.8620000000000003E-2</v>
      </c>
      <c r="K107" s="30">
        <v>4657.5</v>
      </c>
      <c r="L107" s="30">
        <v>152.19999999999999</v>
      </c>
      <c r="M107" s="30">
        <v>4588.6000000000004</v>
      </c>
      <c r="N107" s="30">
        <v>62.3</v>
      </c>
      <c r="O107" s="30">
        <v>4945.8999999999996</v>
      </c>
      <c r="P107" s="31">
        <v>41.9</v>
      </c>
      <c r="Q107" s="30">
        <v>1.5</v>
      </c>
      <c r="R107" s="31">
        <v>-5.8</v>
      </c>
      <c r="S107" s="30"/>
      <c r="T107" s="30"/>
    </row>
    <row r="108" spans="1:20">
      <c r="A108" s="29" t="s">
        <v>260</v>
      </c>
      <c r="B108" s="30">
        <v>655.29999999999995</v>
      </c>
      <c r="C108" s="31">
        <v>205.5</v>
      </c>
      <c r="D108" s="32">
        <v>7.6999999999999999E-2</v>
      </c>
      <c r="E108" s="33">
        <v>0.11351000000000001</v>
      </c>
      <c r="F108" s="33">
        <v>1.7000000000000001E-3</v>
      </c>
      <c r="G108" s="33">
        <v>5.0447199999999999</v>
      </c>
      <c r="H108" s="33">
        <v>9.5320000000000002E-2</v>
      </c>
      <c r="I108" s="33">
        <v>0.31959000000000004</v>
      </c>
      <c r="J108" s="34">
        <v>3.6900000000000001E-3</v>
      </c>
      <c r="K108" s="30">
        <v>1787.7</v>
      </c>
      <c r="L108" s="30">
        <v>18</v>
      </c>
      <c r="M108" s="30">
        <v>1826.9</v>
      </c>
      <c r="N108" s="30">
        <v>16</v>
      </c>
      <c r="O108" s="30">
        <v>1856.4</v>
      </c>
      <c r="P108" s="31">
        <v>12.8</v>
      </c>
      <c r="Q108" s="30">
        <v>-2.1</v>
      </c>
      <c r="R108" s="31">
        <v>-3.7</v>
      </c>
      <c r="S108" s="30">
        <v>1856.4</v>
      </c>
      <c r="T108" s="30">
        <v>12.8</v>
      </c>
    </row>
    <row r="109" spans="1:20">
      <c r="A109" s="29" t="s">
        <v>261</v>
      </c>
      <c r="B109" s="30">
        <v>1125</v>
      </c>
      <c r="C109" s="31">
        <v>219.1</v>
      </c>
      <c r="D109" s="32">
        <v>0.17280000000000001</v>
      </c>
      <c r="E109" s="33">
        <v>9.1010000000000008E-2</v>
      </c>
      <c r="F109" s="33">
        <v>1.5600000000000002E-3</v>
      </c>
      <c r="G109" s="33">
        <v>2.4712399999999999</v>
      </c>
      <c r="H109" s="33">
        <v>5.6580000000000005E-2</v>
      </c>
      <c r="I109" s="33">
        <v>0.19904000000000002</v>
      </c>
      <c r="J109" s="34">
        <v>2.3600000000000001E-3</v>
      </c>
      <c r="K109" s="30">
        <v>1170.2</v>
      </c>
      <c r="L109" s="30">
        <v>12.7</v>
      </c>
      <c r="M109" s="30">
        <v>1263.7</v>
      </c>
      <c r="N109" s="30">
        <v>15.1</v>
      </c>
      <c r="O109" s="30">
        <v>1446.8</v>
      </c>
      <c r="P109" s="31">
        <v>13.2</v>
      </c>
      <c r="Q109" s="30">
        <v>-7.4</v>
      </c>
      <c r="R109" s="31">
        <v>-19.100000000000001</v>
      </c>
      <c r="S109" s="30"/>
      <c r="T109" s="30"/>
    </row>
    <row r="110" spans="1:20">
      <c r="A110" s="29" t="s">
        <v>262</v>
      </c>
      <c r="B110" s="30">
        <v>439.2</v>
      </c>
      <c r="C110" s="31">
        <v>27.6</v>
      </c>
      <c r="D110" s="32">
        <v>0.18160000000000001</v>
      </c>
      <c r="E110" s="33">
        <v>6.4920000000000005E-2</v>
      </c>
      <c r="F110" s="33">
        <v>2.5400000000000002E-3</v>
      </c>
      <c r="G110" s="33">
        <v>0.59519</v>
      </c>
      <c r="H110" s="33">
        <v>2.7740000000000001E-2</v>
      </c>
      <c r="I110" s="33">
        <v>6.4960000000000004E-2</v>
      </c>
      <c r="J110" s="34">
        <v>9.7000000000000005E-4</v>
      </c>
      <c r="K110" s="30">
        <v>405.7</v>
      </c>
      <c r="L110" s="30">
        <v>5.9</v>
      </c>
      <c r="M110" s="30">
        <v>474.2</v>
      </c>
      <c r="N110" s="30">
        <v>15.6</v>
      </c>
      <c r="O110" s="30">
        <v>771.7</v>
      </c>
      <c r="P110" s="31">
        <v>21.1</v>
      </c>
      <c r="Q110" s="30">
        <v>-14.4</v>
      </c>
      <c r="R110" s="31">
        <v>-47.4</v>
      </c>
      <c r="S110" s="30">
        <v>405.7</v>
      </c>
      <c r="T110" s="30">
        <v>5.9</v>
      </c>
    </row>
    <row r="111" spans="1:20">
      <c r="A111" s="29" t="s">
        <v>263</v>
      </c>
      <c r="B111" s="30">
        <v>282.39999999999998</v>
      </c>
      <c r="C111" s="31">
        <v>14.1</v>
      </c>
      <c r="D111" s="32">
        <v>0.44110000000000005</v>
      </c>
      <c r="E111" s="33">
        <v>5.2870000000000007E-2</v>
      </c>
      <c r="F111" s="33">
        <v>1.99E-3</v>
      </c>
      <c r="G111" s="33">
        <v>0.34262000000000004</v>
      </c>
      <c r="H111" s="33">
        <v>1.4430000000000002E-2</v>
      </c>
      <c r="I111" s="33">
        <v>4.7380000000000005E-2</v>
      </c>
      <c r="J111" s="34">
        <v>6.600000000000001E-4</v>
      </c>
      <c r="K111" s="30">
        <v>298.39999999999998</v>
      </c>
      <c r="L111" s="30">
        <v>4.0999999999999996</v>
      </c>
      <c r="M111" s="30">
        <v>299.2</v>
      </c>
      <c r="N111" s="30">
        <v>10.5</v>
      </c>
      <c r="O111" s="30">
        <v>323.2</v>
      </c>
      <c r="P111" s="31">
        <v>10.4</v>
      </c>
      <c r="Q111" s="30">
        <v>-0.2</v>
      </c>
      <c r="R111" s="31">
        <v>-7.7</v>
      </c>
      <c r="S111" s="30">
        <v>298.39999999999998</v>
      </c>
      <c r="T111" s="30">
        <v>4.0999999999999996</v>
      </c>
    </row>
    <row r="112" spans="1:20">
      <c r="A112" s="29" t="s">
        <v>264</v>
      </c>
      <c r="B112" s="30">
        <v>783.4</v>
      </c>
      <c r="C112" s="31">
        <v>61.8</v>
      </c>
      <c r="D112" s="32">
        <v>0.48170000000000002</v>
      </c>
      <c r="E112" s="33">
        <v>5.8010000000000006E-2</v>
      </c>
      <c r="F112" s="33">
        <v>1.2800000000000001E-3</v>
      </c>
      <c r="G112" s="33">
        <v>0.56549000000000005</v>
      </c>
      <c r="H112" s="33">
        <v>1.4480000000000002E-2</v>
      </c>
      <c r="I112" s="33">
        <v>7.417E-2</v>
      </c>
      <c r="J112" s="34">
        <v>9.0000000000000008E-4</v>
      </c>
      <c r="K112" s="30">
        <v>461.2</v>
      </c>
      <c r="L112" s="30">
        <v>5.4</v>
      </c>
      <c r="M112" s="30">
        <v>455.1</v>
      </c>
      <c r="N112" s="30">
        <v>9.5</v>
      </c>
      <c r="O112" s="30">
        <v>530.1</v>
      </c>
      <c r="P112" s="31">
        <v>9.1</v>
      </c>
      <c r="Q112" s="30">
        <v>1.3</v>
      </c>
      <c r="R112" s="31">
        <v>-13</v>
      </c>
      <c r="S112" s="30">
        <v>461.2</v>
      </c>
      <c r="T112" s="30">
        <v>5.4</v>
      </c>
    </row>
    <row r="113" spans="1:20">
      <c r="A113" s="29" t="s">
        <v>265</v>
      </c>
      <c r="B113" s="30">
        <v>257.10000000000002</v>
      </c>
      <c r="C113" s="31">
        <v>102.3</v>
      </c>
      <c r="D113" s="32">
        <v>0.35070000000000001</v>
      </c>
      <c r="E113" s="33">
        <v>0.12576000000000001</v>
      </c>
      <c r="F113" s="33">
        <v>2.0700000000000002E-3</v>
      </c>
      <c r="G113" s="33">
        <v>6.3955900000000003</v>
      </c>
      <c r="H113" s="33">
        <v>0.16111</v>
      </c>
      <c r="I113" s="33">
        <v>0.37143000000000004</v>
      </c>
      <c r="J113" s="34">
        <v>4.4300000000000008E-3</v>
      </c>
      <c r="K113" s="30">
        <v>2036.1</v>
      </c>
      <c r="L113" s="30">
        <v>20.8</v>
      </c>
      <c r="M113" s="30">
        <v>2031.7</v>
      </c>
      <c r="N113" s="30">
        <v>17.899999999999999</v>
      </c>
      <c r="O113" s="30">
        <v>2039.5</v>
      </c>
      <c r="P113" s="31">
        <v>14.5</v>
      </c>
      <c r="Q113" s="30">
        <v>0.2</v>
      </c>
      <c r="R113" s="31">
        <v>-0.2</v>
      </c>
      <c r="S113" s="30">
        <v>2039.5</v>
      </c>
      <c r="T113" s="30">
        <v>14.5</v>
      </c>
    </row>
    <row r="114" spans="1:20">
      <c r="A114" s="29" t="s">
        <v>266</v>
      </c>
      <c r="B114" s="30">
        <v>1092.8</v>
      </c>
      <c r="C114" s="31">
        <v>284.3</v>
      </c>
      <c r="D114" s="32">
        <v>0.2225</v>
      </c>
      <c r="E114" s="33">
        <v>0.10365000000000001</v>
      </c>
      <c r="F114" s="33">
        <v>1.6800000000000001E-3</v>
      </c>
      <c r="G114" s="33">
        <v>3.6654499999999999</v>
      </c>
      <c r="H114" s="33">
        <v>7.8910000000000008E-2</v>
      </c>
      <c r="I114" s="33">
        <v>0.25908000000000003</v>
      </c>
      <c r="J114" s="34">
        <v>3.0400000000000002E-3</v>
      </c>
      <c r="K114" s="30">
        <v>1485.1</v>
      </c>
      <c r="L114" s="30">
        <v>15.6</v>
      </c>
      <c r="M114" s="30">
        <v>1563.9</v>
      </c>
      <c r="N114" s="30">
        <v>16</v>
      </c>
      <c r="O114" s="30">
        <v>1690.5</v>
      </c>
      <c r="P114" s="31">
        <v>13.3</v>
      </c>
      <c r="Q114" s="30">
        <v>-5</v>
      </c>
      <c r="R114" s="31">
        <v>-12.1</v>
      </c>
      <c r="S114" s="30">
        <v>1690.5</v>
      </c>
      <c r="T114" s="30">
        <v>13.3</v>
      </c>
    </row>
    <row r="115" spans="1:20">
      <c r="A115" s="29" t="s">
        <v>267</v>
      </c>
      <c r="B115" s="30">
        <v>852.3</v>
      </c>
      <c r="C115" s="31">
        <v>60.1</v>
      </c>
      <c r="D115" s="32">
        <v>0.1714</v>
      </c>
      <c r="E115" s="33">
        <v>6.5390000000000004E-2</v>
      </c>
      <c r="F115" s="33">
        <v>1.2800000000000001E-3</v>
      </c>
      <c r="G115" s="33">
        <v>0.6426400000000001</v>
      </c>
      <c r="H115" s="33">
        <v>1.4640000000000002E-2</v>
      </c>
      <c r="I115" s="33">
        <v>7.2120000000000004E-2</v>
      </c>
      <c r="J115" s="34">
        <v>8.6000000000000009E-4</v>
      </c>
      <c r="K115" s="30">
        <v>448.9</v>
      </c>
      <c r="L115" s="30">
        <v>5.2</v>
      </c>
      <c r="M115" s="30">
        <v>503.9</v>
      </c>
      <c r="N115" s="30">
        <v>9.1999999999999993</v>
      </c>
      <c r="O115" s="30">
        <v>786.9</v>
      </c>
      <c r="P115" s="31">
        <v>10.7</v>
      </c>
      <c r="Q115" s="30">
        <v>-10.9</v>
      </c>
      <c r="R115" s="31">
        <v>-43</v>
      </c>
      <c r="S115" s="30">
        <v>448.9</v>
      </c>
      <c r="T115" s="30">
        <v>5.2</v>
      </c>
    </row>
    <row r="116" spans="1:20">
      <c r="A116" s="29" t="s">
        <v>268</v>
      </c>
      <c r="B116" s="30">
        <v>191.7</v>
      </c>
      <c r="C116" s="31">
        <v>33.1</v>
      </c>
      <c r="D116" s="32">
        <v>0.47090000000000004</v>
      </c>
      <c r="E116" s="33">
        <v>7.0720000000000005E-2</v>
      </c>
      <c r="F116" s="33">
        <v>1.7000000000000001E-3</v>
      </c>
      <c r="G116" s="33">
        <v>1.6083099999999999</v>
      </c>
      <c r="H116" s="33">
        <v>5.3610000000000005E-2</v>
      </c>
      <c r="I116" s="33">
        <v>0.16134000000000001</v>
      </c>
      <c r="J116" s="34">
        <v>2.0500000000000002E-3</v>
      </c>
      <c r="K116" s="30">
        <v>964.2</v>
      </c>
      <c r="L116" s="30">
        <v>11.4</v>
      </c>
      <c r="M116" s="30">
        <v>973.5</v>
      </c>
      <c r="N116" s="30">
        <v>16.899999999999999</v>
      </c>
      <c r="O116" s="30">
        <v>949.3</v>
      </c>
      <c r="P116" s="31">
        <v>14.8</v>
      </c>
      <c r="Q116" s="30">
        <v>-0.9</v>
      </c>
      <c r="R116" s="31">
        <v>1.6</v>
      </c>
      <c r="S116" s="30">
        <v>964.2</v>
      </c>
      <c r="T116" s="30">
        <v>11.4</v>
      </c>
    </row>
    <row r="117" spans="1:20">
      <c r="A117" s="29" t="s">
        <v>269</v>
      </c>
      <c r="B117" s="30">
        <v>256.2</v>
      </c>
      <c r="C117" s="31">
        <v>65.900000000000006</v>
      </c>
      <c r="D117" s="32">
        <v>0.47420000000000001</v>
      </c>
      <c r="E117" s="33">
        <v>8.9110000000000009E-2</v>
      </c>
      <c r="F117" s="33">
        <v>1.6400000000000002E-3</v>
      </c>
      <c r="G117" s="33">
        <v>2.81412</v>
      </c>
      <c r="H117" s="33">
        <v>7.3510000000000006E-2</v>
      </c>
      <c r="I117" s="33">
        <v>0.23772000000000001</v>
      </c>
      <c r="J117" s="34">
        <v>2.8700000000000002E-3</v>
      </c>
      <c r="K117" s="30">
        <v>1374.8</v>
      </c>
      <c r="L117" s="30">
        <v>14.9</v>
      </c>
      <c r="M117" s="30">
        <v>1359.3</v>
      </c>
      <c r="N117" s="30">
        <v>16.600000000000001</v>
      </c>
      <c r="O117" s="30">
        <v>1406.5</v>
      </c>
      <c r="P117" s="31">
        <v>14</v>
      </c>
      <c r="Q117" s="30">
        <v>1.1000000000000001</v>
      </c>
      <c r="R117" s="31">
        <v>-2.2999999999999998</v>
      </c>
      <c r="S117" s="30">
        <v>1406.5</v>
      </c>
      <c r="T117" s="30">
        <v>14</v>
      </c>
    </row>
    <row r="118" spans="1:20">
      <c r="A118" s="29" t="s">
        <v>270</v>
      </c>
      <c r="B118" s="30">
        <v>889.8</v>
      </c>
      <c r="C118" s="31">
        <v>37.200000000000003</v>
      </c>
      <c r="D118" s="32">
        <v>0.32969999999999999</v>
      </c>
      <c r="E118" s="33">
        <v>6.2830000000000011E-2</v>
      </c>
      <c r="F118" s="33">
        <v>1.3000000000000002E-3</v>
      </c>
      <c r="G118" s="33">
        <v>0.35032000000000002</v>
      </c>
      <c r="H118" s="33">
        <v>8.0600000000000012E-3</v>
      </c>
      <c r="I118" s="33">
        <v>4.1740000000000006E-2</v>
      </c>
      <c r="J118" s="34">
        <v>5.0000000000000001E-4</v>
      </c>
      <c r="K118" s="30">
        <v>263.60000000000002</v>
      </c>
      <c r="L118" s="30">
        <v>3.1</v>
      </c>
      <c r="M118" s="30">
        <v>305</v>
      </c>
      <c r="N118" s="30">
        <v>6.4</v>
      </c>
      <c r="O118" s="30">
        <v>702.5</v>
      </c>
      <c r="P118" s="31">
        <v>10.5</v>
      </c>
      <c r="Q118" s="30">
        <v>-13.6</v>
      </c>
      <c r="R118" s="31">
        <v>-62.5</v>
      </c>
      <c r="S118" s="30">
        <v>263.60000000000002</v>
      </c>
      <c r="T118" s="30">
        <v>3.1</v>
      </c>
    </row>
    <row r="119" spans="1:20">
      <c r="A119" s="29" t="s">
        <v>271</v>
      </c>
      <c r="B119" s="30">
        <v>230.9</v>
      </c>
      <c r="C119" s="31">
        <v>71.400000000000006</v>
      </c>
      <c r="D119" s="32">
        <v>0.29370000000000002</v>
      </c>
      <c r="E119" s="33">
        <v>9.6510000000000012E-2</v>
      </c>
      <c r="F119" s="33">
        <v>1.7000000000000001E-3</v>
      </c>
      <c r="G119" s="33">
        <v>3.9908100000000002</v>
      </c>
      <c r="H119" s="33">
        <v>0.10344</v>
      </c>
      <c r="I119" s="33">
        <v>0.29539000000000004</v>
      </c>
      <c r="J119" s="34">
        <v>3.5400000000000002E-3</v>
      </c>
      <c r="K119" s="30">
        <v>1668.4</v>
      </c>
      <c r="L119" s="30">
        <v>17.600000000000001</v>
      </c>
      <c r="M119" s="30">
        <v>1632.3</v>
      </c>
      <c r="N119" s="30">
        <v>17.2</v>
      </c>
      <c r="O119" s="30">
        <v>1557.7</v>
      </c>
      <c r="P119" s="31">
        <v>14</v>
      </c>
      <c r="Q119" s="30">
        <v>2.2000000000000002</v>
      </c>
      <c r="R119" s="31">
        <v>7.1</v>
      </c>
      <c r="S119" s="30"/>
      <c r="T119" s="30"/>
    </row>
    <row r="120" spans="1:20">
      <c r="A120" s="29" t="s">
        <v>272</v>
      </c>
      <c r="B120" s="30">
        <v>965.6</v>
      </c>
      <c r="C120" s="31">
        <v>27.8</v>
      </c>
      <c r="D120" s="32">
        <v>0.1502</v>
      </c>
      <c r="E120" s="33">
        <v>5.0500000000000003E-2</v>
      </c>
      <c r="F120" s="33">
        <v>1.5500000000000002E-3</v>
      </c>
      <c r="G120" s="33">
        <v>0.20944000000000002</v>
      </c>
      <c r="H120" s="33">
        <v>6.9200000000000008E-3</v>
      </c>
      <c r="I120" s="33">
        <v>3.0110000000000001E-2</v>
      </c>
      <c r="J120" s="34">
        <v>3.9000000000000005E-4</v>
      </c>
      <c r="K120" s="30">
        <v>191.2</v>
      </c>
      <c r="L120" s="30">
        <v>2.4</v>
      </c>
      <c r="M120" s="30">
        <v>193.1</v>
      </c>
      <c r="N120" s="30">
        <v>5.9</v>
      </c>
      <c r="O120" s="30">
        <v>218.1</v>
      </c>
      <c r="P120" s="31">
        <v>6</v>
      </c>
      <c r="Q120" s="30">
        <v>-1</v>
      </c>
      <c r="R120" s="31">
        <v>-12.3</v>
      </c>
      <c r="S120" s="30">
        <v>191.2</v>
      </c>
      <c r="T120" s="30">
        <v>2.4</v>
      </c>
    </row>
    <row r="121" spans="1:20">
      <c r="A121" s="29" t="s">
        <v>273</v>
      </c>
      <c r="B121" s="30">
        <v>49.7</v>
      </c>
      <c r="C121" s="31">
        <v>12.7</v>
      </c>
      <c r="D121" s="32">
        <v>0.59030000000000005</v>
      </c>
      <c r="E121" s="33">
        <v>8.7480000000000002E-2</v>
      </c>
      <c r="F121" s="33">
        <v>2.4100000000000002E-3</v>
      </c>
      <c r="G121" s="33">
        <v>2.93255</v>
      </c>
      <c r="H121" s="33">
        <v>0.13435</v>
      </c>
      <c r="I121" s="33">
        <v>0.23099000000000003</v>
      </c>
      <c r="J121" s="34">
        <v>3.2000000000000002E-3</v>
      </c>
      <c r="K121" s="30">
        <v>1339.7</v>
      </c>
      <c r="L121" s="30">
        <v>16.8</v>
      </c>
      <c r="M121" s="30">
        <v>1390.4</v>
      </c>
      <c r="N121" s="30">
        <v>23</v>
      </c>
      <c r="O121" s="30">
        <v>1371.1</v>
      </c>
      <c r="P121" s="31">
        <v>20.7</v>
      </c>
      <c r="Q121" s="30">
        <v>-3.6</v>
      </c>
      <c r="R121" s="31">
        <v>-2.2999999999999998</v>
      </c>
      <c r="S121" s="30">
        <v>1371.1</v>
      </c>
      <c r="T121" s="30">
        <v>20.7</v>
      </c>
    </row>
    <row r="122" spans="1:20">
      <c r="A122" s="29" t="s">
        <v>274</v>
      </c>
      <c r="B122" s="30">
        <v>360.8</v>
      </c>
      <c r="C122" s="31">
        <v>88.9</v>
      </c>
      <c r="D122" s="32">
        <v>0.52510000000000001</v>
      </c>
      <c r="E122" s="33">
        <v>8.6490000000000011E-2</v>
      </c>
      <c r="F122" s="33">
        <v>1.5400000000000001E-3</v>
      </c>
      <c r="G122" s="33">
        <v>2.7565200000000001</v>
      </c>
      <c r="H122" s="33">
        <v>6.6619999999999999E-2</v>
      </c>
      <c r="I122" s="33">
        <v>0.22844000000000003</v>
      </c>
      <c r="J122" s="34">
        <v>2.7200000000000002E-3</v>
      </c>
      <c r="K122" s="30">
        <v>1326.3</v>
      </c>
      <c r="L122" s="30">
        <v>14.3</v>
      </c>
      <c r="M122" s="30">
        <v>1343.9</v>
      </c>
      <c r="N122" s="30">
        <v>15.9</v>
      </c>
      <c r="O122" s="30">
        <v>1349.2</v>
      </c>
      <c r="P122" s="31">
        <v>13.3</v>
      </c>
      <c r="Q122" s="30">
        <v>-1.3</v>
      </c>
      <c r="R122" s="31">
        <v>-1.7000000000000002</v>
      </c>
      <c r="S122" s="30">
        <v>1349.2</v>
      </c>
      <c r="T122" s="30">
        <v>13.3</v>
      </c>
    </row>
    <row r="123" spans="1:20">
      <c r="A123" s="29" t="s">
        <v>275</v>
      </c>
      <c r="B123" s="30">
        <v>90.6</v>
      </c>
      <c r="C123" s="31">
        <v>15.8</v>
      </c>
      <c r="D123" s="32">
        <v>0.2898</v>
      </c>
      <c r="E123" s="33">
        <v>7.1330000000000005E-2</v>
      </c>
      <c r="F123" s="33">
        <v>2.4300000000000003E-3</v>
      </c>
      <c r="G123" s="33">
        <v>1.7643900000000001</v>
      </c>
      <c r="H123" s="33">
        <v>8.9380000000000001E-2</v>
      </c>
      <c r="I123" s="33">
        <v>0.17189000000000002</v>
      </c>
      <c r="J123" s="34">
        <v>2.5100000000000001E-3</v>
      </c>
      <c r="K123" s="30">
        <v>1022.5</v>
      </c>
      <c r="L123" s="30">
        <v>13.8</v>
      </c>
      <c r="M123" s="30">
        <v>1032.5</v>
      </c>
      <c r="N123" s="30">
        <v>23.6</v>
      </c>
      <c r="O123" s="30">
        <v>966.9</v>
      </c>
      <c r="P123" s="31">
        <v>21.2</v>
      </c>
      <c r="Q123" s="30">
        <v>-1</v>
      </c>
      <c r="R123" s="31">
        <v>5.8</v>
      </c>
      <c r="S123" s="30">
        <v>1022.5</v>
      </c>
      <c r="T123" s="30">
        <v>13.8</v>
      </c>
    </row>
    <row r="124" spans="1:20">
      <c r="A124" s="29" t="s">
        <v>276</v>
      </c>
      <c r="B124" s="30">
        <v>276.3</v>
      </c>
      <c r="C124" s="31">
        <v>11.5</v>
      </c>
      <c r="D124" s="32">
        <v>0.3221</v>
      </c>
      <c r="E124" s="33">
        <v>5.9990000000000002E-2</v>
      </c>
      <c r="F124" s="33">
        <v>2E-3</v>
      </c>
      <c r="G124" s="33">
        <v>0.32612000000000002</v>
      </c>
      <c r="H124" s="33">
        <v>1.204E-2</v>
      </c>
      <c r="I124" s="33">
        <v>4.104E-2</v>
      </c>
      <c r="J124" s="34">
        <v>5.6000000000000006E-4</v>
      </c>
      <c r="K124" s="30">
        <v>259.3</v>
      </c>
      <c r="L124" s="30">
        <v>3.5</v>
      </c>
      <c r="M124" s="30">
        <v>286.60000000000002</v>
      </c>
      <c r="N124" s="30">
        <v>9.3000000000000007</v>
      </c>
      <c r="O124" s="30">
        <v>603.20000000000005</v>
      </c>
      <c r="P124" s="31">
        <v>15.2</v>
      </c>
      <c r="Q124" s="30">
        <v>-9.5</v>
      </c>
      <c r="R124" s="31">
        <v>-57</v>
      </c>
      <c r="S124" s="30">
        <v>259.3</v>
      </c>
      <c r="T124" s="30">
        <v>3.5</v>
      </c>
    </row>
    <row r="125" spans="1:20">
      <c r="A125" s="29" t="s">
        <v>277</v>
      </c>
      <c r="B125" s="30">
        <v>928.1</v>
      </c>
      <c r="C125" s="31">
        <v>56.3</v>
      </c>
      <c r="D125" s="32">
        <v>0.29610000000000003</v>
      </c>
      <c r="E125" s="33">
        <v>6.1610000000000005E-2</v>
      </c>
      <c r="F125" s="33">
        <v>1.4300000000000001E-3</v>
      </c>
      <c r="G125" s="33">
        <v>0.50448999999999999</v>
      </c>
      <c r="H125" s="33">
        <v>1.3440000000000001E-2</v>
      </c>
      <c r="I125" s="33">
        <v>6.0270000000000004E-2</v>
      </c>
      <c r="J125" s="34">
        <v>7.400000000000001E-4</v>
      </c>
      <c r="K125" s="30">
        <v>377.3</v>
      </c>
      <c r="L125" s="30">
        <v>4.5</v>
      </c>
      <c r="M125" s="30">
        <v>414.7</v>
      </c>
      <c r="N125" s="30">
        <v>9</v>
      </c>
      <c r="O125" s="30">
        <v>660.6</v>
      </c>
      <c r="P125" s="31">
        <v>11.3</v>
      </c>
      <c r="Q125" s="30">
        <v>-9</v>
      </c>
      <c r="R125" s="31">
        <v>-42.9</v>
      </c>
      <c r="S125" s="30">
        <v>377.3</v>
      </c>
      <c r="T125" s="30">
        <v>4.5</v>
      </c>
    </row>
    <row r="126" spans="1:20">
      <c r="A126" s="29" t="s">
        <v>278</v>
      </c>
      <c r="B126" s="30">
        <v>987.4</v>
      </c>
      <c r="C126" s="31">
        <v>65</v>
      </c>
      <c r="D126" s="32">
        <v>0.98440000000000005</v>
      </c>
      <c r="E126" s="33">
        <v>9.2670000000000002E-2</v>
      </c>
      <c r="F126" s="33">
        <v>1.8400000000000001E-3</v>
      </c>
      <c r="G126" s="33">
        <v>0.74415000000000009</v>
      </c>
      <c r="H126" s="33">
        <v>1.7299999999999999E-2</v>
      </c>
      <c r="I126" s="33">
        <v>5.8310000000000008E-2</v>
      </c>
      <c r="J126" s="34">
        <v>7.1000000000000002E-4</v>
      </c>
      <c r="K126" s="30">
        <v>365.3</v>
      </c>
      <c r="L126" s="30">
        <v>4.3</v>
      </c>
      <c r="M126" s="30">
        <v>564.79999999999995</v>
      </c>
      <c r="N126" s="30">
        <v>10.1</v>
      </c>
      <c r="O126" s="30">
        <v>1481.2</v>
      </c>
      <c r="P126" s="31">
        <v>15.5</v>
      </c>
      <c r="Q126" s="30">
        <v>-35.299999999999997</v>
      </c>
      <c r="R126" s="31">
        <v>-75.3</v>
      </c>
      <c r="S126" s="30"/>
      <c r="T126" s="30"/>
    </row>
    <row r="127" spans="1:20">
      <c r="A127" s="29" t="s">
        <v>279</v>
      </c>
      <c r="B127" s="30">
        <v>1564.3</v>
      </c>
      <c r="C127" s="31">
        <v>44.6</v>
      </c>
      <c r="D127" s="32">
        <v>0.25580000000000003</v>
      </c>
      <c r="E127" s="33">
        <v>5.6040000000000006E-2</v>
      </c>
      <c r="F127" s="33">
        <v>1.6000000000000001E-3</v>
      </c>
      <c r="G127" s="33">
        <v>0.22550000000000001</v>
      </c>
      <c r="H127" s="33">
        <v>6.9700000000000005E-3</v>
      </c>
      <c r="I127" s="33">
        <v>2.8770000000000004E-2</v>
      </c>
      <c r="J127" s="34">
        <v>3.7000000000000005E-4</v>
      </c>
      <c r="K127" s="30">
        <v>182.8</v>
      </c>
      <c r="L127" s="30">
        <v>2.2999999999999998</v>
      </c>
      <c r="M127" s="30">
        <v>206.5</v>
      </c>
      <c r="N127" s="30">
        <v>5.8</v>
      </c>
      <c r="O127" s="30">
        <v>454</v>
      </c>
      <c r="P127" s="31">
        <v>10.5</v>
      </c>
      <c r="Q127" s="30">
        <v>-11.4</v>
      </c>
      <c r="R127" s="31">
        <v>-59.7</v>
      </c>
      <c r="S127" s="30">
        <v>182.8</v>
      </c>
      <c r="T127" s="30">
        <v>2.2999999999999998</v>
      </c>
    </row>
    <row r="128" spans="1:20">
      <c r="A128" s="29" t="s">
        <v>280</v>
      </c>
      <c r="B128" s="30">
        <v>699.8</v>
      </c>
      <c r="C128" s="31">
        <v>27.3</v>
      </c>
      <c r="D128" s="32">
        <v>0.31859999999999999</v>
      </c>
      <c r="E128" s="33">
        <v>5.3440000000000001E-2</v>
      </c>
      <c r="F128" s="33">
        <v>1.2700000000000001E-3</v>
      </c>
      <c r="G128" s="33">
        <v>0.29149000000000003</v>
      </c>
      <c r="H128" s="33">
        <v>7.660000000000001E-3</v>
      </c>
      <c r="I128" s="33">
        <v>3.8700000000000005E-2</v>
      </c>
      <c r="J128" s="34">
        <v>4.7000000000000004E-4</v>
      </c>
      <c r="K128" s="30">
        <v>244.8</v>
      </c>
      <c r="L128" s="30">
        <v>2.9</v>
      </c>
      <c r="M128" s="30">
        <v>259.7</v>
      </c>
      <c r="N128" s="30">
        <v>6</v>
      </c>
      <c r="O128" s="30">
        <v>347.5</v>
      </c>
      <c r="P128" s="31">
        <v>7</v>
      </c>
      <c r="Q128" s="30">
        <v>-5.8</v>
      </c>
      <c r="R128" s="31">
        <v>-29.6</v>
      </c>
      <c r="S128" s="30">
        <v>244.8</v>
      </c>
      <c r="T128" s="30">
        <v>2.9</v>
      </c>
    </row>
    <row r="129" spans="1:20">
      <c r="A129" s="29" t="s">
        <v>281</v>
      </c>
      <c r="B129" s="30">
        <v>1471.9</v>
      </c>
      <c r="C129" s="31">
        <v>43</v>
      </c>
      <c r="D129" s="32">
        <v>0.22270000000000001</v>
      </c>
      <c r="E129" s="33">
        <v>8.0670000000000006E-2</v>
      </c>
      <c r="F129" s="33">
        <v>1.7800000000000001E-3</v>
      </c>
      <c r="G129" s="33">
        <v>0.32377</v>
      </c>
      <c r="H129" s="33">
        <v>7.8799999999999999E-3</v>
      </c>
      <c r="I129" s="33">
        <v>2.9080000000000002E-2</v>
      </c>
      <c r="J129" s="34">
        <v>3.6000000000000002E-4</v>
      </c>
      <c r="K129" s="30">
        <v>184.8</v>
      </c>
      <c r="L129" s="30">
        <v>2.2999999999999998</v>
      </c>
      <c r="M129" s="30">
        <v>284.8</v>
      </c>
      <c r="N129" s="30">
        <v>6.3</v>
      </c>
      <c r="O129" s="30">
        <v>1213.4000000000001</v>
      </c>
      <c r="P129" s="31">
        <v>15.6</v>
      </c>
      <c r="Q129" s="30">
        <v>-35.1</v>
      </c>
      <c r="R129" s="31">
        <v>-84.8</v>
      </c>
      <c r="S129" s="30"/>
      <c r="T129" s="30"/>
    </row>
    <row r="130" spans="1:20">
      <c r="A130" s="29" t="s">
        <v>282</v>
      </c>
      <c r="B130" s="30">
        <v>552.5</v>
      </c>
      <c r="C130" s="31">
        <v>306.89999999999998</v>
      </c>
      <c r="D130" s="32">
        <v>0.81290000000000007</v>
      </c>
      <c r="E130" s="33">
        <v>0.16063000000000002</v>
      </c>
      <c r="F130" s="33">
        <v>2.5700000000000002E-3</v>
      </c>
      <c r="G130" s="33">
        <v>10.2662</v>
      </c>
      <c r="H130" s="33">
        <v>0.23189000000000001</v>
      </c>
      <c r="I130" s="33">
        <v>0.45270000000000005</v>
      </c>
      <c r="J130" s="34">
        <v>5.3200000000000001E-3</v>
      </c>
      <c r="K130" s="30">
        <v>2407.1999999999998</v>
      </c>
      <c r="L130" s="30">
        <v>23.6</v>
      </c>
      <c r="M130" s="30">
        <v>2459.1</v>
      </c>
      <c r="N130" s="30">
        <v>18.3</v>
      </c>
      <c r="O130" s="30">
        <v>2462.3000000000002</v>
      </c>
      <c r="P130" s="31">
        <v>14.8</v>
      </c>
      <c r="Q130" s="30">
        <v>-2.1</v>
      </c>
      <c r="R130" s="31">
        <v>-2.2000000000000002</v>
      </c>
      <c r="S130" s="30">
        <v>2462.3000000000002</v>
      </c>
      <c r="T130" s="30">
        <v>14.8</v>
      </c>
    </row>
    <row r="131" spans="1:20">
      <c r="A131" s="29" t="s">
        <v>283</v>
      </c>
      <c r="B131" s="30">
        <v>6.1</v>
      </c>
      <c r="C131" s="31" t="s">
        <v>212</v>
      </c>
      <c r="D131" s="32">
        <v>3.5436000000000001</v>
      </c>
      <c r="E131" s="33">
        <v>0.83594000000000002</v>
      </c>
      <c r="F131" s="33">
        <v>1.4840000000000001E-2</v>
      </c>
      <c r="G131" s="33">
        <v>277.81160999999997</v>
      </c>
      <c r="H131" s="33">
        <v>31.101400000000002</v>
      </c>
      <c r="I131" s="33">
        <v>2.3271600000000001</v>
      </c>
      <c r="J131" s="34">
        <v>4.2220000000000001E-2</v>
      </c>
      <c r="K131" s="30">
        <v>7749.4</v>
      </c>
      <c r="L131" s="30">
        <v>81.8</v>
      </c>
      <c r="M131" s="30">
        <v>5717.2</v>
      </c>
      <c r="N131" s="30">
        <v>25.7</v>
      </c>
      <c r="O131" s="30">
        <v>4984.2</v>
      </c>
      <c r="P131" s="31">
        <v>17.899999999999999</v>
      </c>
      <c r="Q131" s="30">
        <v>35.5</v>
      </c>
      <c r="R131" s="31">
        <v>55.5</v>
      </c>
      <c r="S131" s="30"/>
      <c r="T131" s="30"/>
    </row>
    <row r="132" spans="1:20">
      <c r="A132" s="29" t="s">
        <v>284</v>
      </c>
      <c r="B132" s="30">
        <v>196.1</v>
      </c>
      <c r="C132" s="31">
        <v>15.5</v>
      </c>
      <c r="D132" s="32">
        <v>0.95810000000000006</v>
      </c>
      <c r="E132" s="33">
        <v>0.12163000000000002</v>
      </c>
      <c r="F132" s="33">
        <v>5.5700000000000003E-3</v>
      </c>
      <c r="G132" s="33">
        <v>1.03481</v>
      </c>
      <c r="H132" s="33">
        <v>6.1440000000000008E-2</v>
      </c>
      <c r="I132" s="33">
        <v>6.4760000000000012E-2</v>
      </c>
      <c r="J132" s="34">
        <v>1.2200000000000002E-3</v>
      </c>
      <c r="K132" s="30">
        <v>404.5</v>
      </c>
      <c r="L132" s="30">
        <v>7.4</v>
      </c>
      <c r="M132" s="30">
        <v>721.3</v>
      </c>
      <c r="N132" s="30">
        <v>26.2</v>
      </c>
      <c r="O132" s="30">
        <v>1980.3</v>
      </c>
      <c r="P132" s="31">
        <v>39.9</v>
      </c>
      <c r="Q132" s="30">
        <v>-43.9</v>
      </c>
      <c r="R132" s="31">
        <v>-79.599999999999994</v>
      </c>
      <c r="S132" s="30"/>
      <c r="T132" s="30"/>
    </row>
    <row r="133" spans="1:20">
      <c r="A133" s="29" t="s">
        <v>285</v>
      </c>
      <c r="B133" s="30">
        <v>257.10000000000002</v>
      </c>
      <c r="C133" s="31">
        <v>13.7</v>
      </c>
      <c r="D133" s="32">
        <v>0.28710000000000002</v>
      </c>
      <c r="E133" s="33">
        <v>5.4280000000000002E-2</v>
      </c>
      <c r="F133" s="33">
        <v>1.7900000000000001E-3</v>
      </c>
      <c r="G133" s="33">
        <v>0.40166000000000002</v>
      </c>
      <c r="H133" s="33">
        <v>1.5050000000000001E-2</v>
      </c>
      <c r="I133" s="33">
        <v>5.3330000000000002E-2</v>
      </c>
      <c r="J133" s="34">
        <v>7.2000000000000005E-4</v>
      </c>
      <c r="K133" s="30">
        <v>334.9</v>
      </c>
      <c r="L133" s="30">
        <v>4.4000000000000004</v>
      </c>
      <c r="M133" s="30">
        <v>342.9</v>
      </c>
      <c r="N133" s="30">
        <v>10.3</v>
      </c>
      <c r="O133" s="30">
        <v>382.7</v>
      </c>
      <c r="P133" s="31">
        <v>10.5</v>
      </c>
      <c r="Q133" s="30">
        <v>-2.2999999999999998</v>
      </c>
      <c r="R133" s="31">
        <v>-12.5</v>
      </c>
      <c r="S133" s="30">
        <v>334.9</v>
      </c>
      <c r="T133" s="30">
        <v>4.4000000000000004</v>
      </c>
    </row>
    <row r="134" spans="1:20">
      <c r="A134" s="29" t="s">
        <v>286</v>
      </c>
      <c r="B134" s="30">
        <v>2152.5</v>
      </c>
      <c r="C134" s="31">
        <v>53.2</v>
      </c>
      <c r="D134" s="32">
        <v>0.43080000000000002</v>
      </c>
      <c r="E134" s="33">
        <v>6.7910000000000012E-2</v>
      </c>
      <c r="F134" s="33">
        <v>1.2600000000000001E-3</v>
      </c>
      <c r="G134" s="33">
        <v>0.23239000000000001</v>
      </c>
      <c r="H134" s="33">
        <v>4.7500000000000007E-3</v>
      </c>
      <c r="I134" s="33">
        <v>2.4300000000000002E-2</v>
      </c>
      <c r="J134" s="34">
        <v>2.9E-4</v>
      </c>
      <c r="K134" s="30">
        <v>154.80000000000001</v>
      </c>
      <c r="L134" s="30">
        <v>1.8</v>
      </c>
      <c r="M134" s="30">
        <v>212.2</v>
      </c>
      <c r="N134" s="30">
        <v>4.2</v>
      </c>
      <c r="O134" s="30">
        <v>865.8</v>
      </c>
      <c r="P134" s="31">
        <v>10.8</v>
      </c>
      <c r="Q134" s="30">
        <v>-27.1</v>
      </c>
      <c r="R134" s="31">
        <v>-82.1</v>
      </c>
      <c r="S134" s="30"/>
      <c r="T134" s="30"/>
    </row>
    <row r="135" spans="1:20">
      <c r="A135" s="29" t="s">
        <v>287</v>
      </c>
      <c r="B135" s="30">
        <v>705.9</v>
      </c>
      <c r="C135" s="31">
        <v>88.3</v>
      </c>
      <c r="D135" s="32">
        <v>0.248</v>
      </c>
      <c r="E135" s="33">
        <v>6.4090000000000008E-2</v>
      </c>
      <c r="F135" s="33">
        <v>1.1500000000000002E-3</v>
      </c>
      <c r="G135" s="33">
        <v>1.12201</v>
      </c>
      <c r="H135" s="33">
        <v>2.409E-2</v>
      </c>
      <c r="I135" s="33">
        <v>0.12521000000000002</v>
      </c>
      <c r="J135" s="34">
        <v>1.4700000000000002E-3</v>
      </c>
      <c r="K135" s="30">
        <v>760.5</v>
      </c>
      <c r="L135" s="30">
        <v>8.4</v>
      </c>
      <c r="M135" s="30">
        <v>763.9</v>
      </c>
      <c r="N135" s="30">
        <v>11.4</v>
      </c>
      <c r="O135" s="30">
        <v>744.6</v>
      </c>
      <c r="P135" s="31">
        <v>9.5</v>
      </c>
      <c r="Q135" s="30">
        <v>-0.5</v>
      </c>
      <c r="R135" s="31">
        <v>2.1</v>
      </c>
      <c r="S135" s="30">
        <v>760.5</v>
      </c>
      <c r="T135" s="30">
        <v>8.4</v>
      </c>
    </row>
    <row r="136" spans="1:20">
      <c r="A136" s="29" t="s">
        <v>288</v>
      </c>
      <c r="B136" s="30">
        <v>773</v>
      </c>
      <c r="C136" s="31">
        <v>30.8</v>
      </c>
      <c r="D136" s="32">
        <v>0.32290000000000002</v>
      </c>
      <c r="E136" s="33">
        <v>5.1520000000000003E-2</v>
      </c>
      <c r="F136" s="33">
        <v>1.2800000000000001E-3</v>
      </c>
      <c r="G136" s="33">
        <v>0.28268000000000004</v>
      </c>
      <c r="H136" s="33">
        <v>7.7100000000000007E-3</v>
      </c>
      <c r="I136" s="33">
        <v>3.9320000000000001E-2</v>
      </c>
      <c r="J136" s="34">
        <v>4.8000000000000007E-4</v>
      </c>
      <c r="K136" s="30">
        <v>248.6</v>
      </c>
      <c r="L136" s="30">
        <v>3</v>
      </c>
      <c r="M136" s="30">
        <v>252.8</v>
      </c>
      <c r="N136" s="30">
        <v>6.1</v>
      </c>
      <c r="O136" s="30">
        <v>264.2</v>
      </c>
      <c r="P136" s="31">
        <v>5.8</v>
      </c>
      <c r="Q136" s="30">
        <v>-1.6</v>
      </c>
      <c r="R136" s="31">
        <v>-5.9</v>
      </c>
      <c r="S136" s="30">
        <v>248.6</v>
      </c>
      <c r="T136" s="30">
        <v>3</v>
      </c>
    </row>
    <row r="137" spans="1:20">
      <c r="A137" s="29" t="s">
        <v>289</v>
      </c>
      <c r="B137" s="30">
        <v>346</v>
      </c>
      <c r="C137" s="31">
        <v>24.1</v>
      </c>
      <c r="D137" s="32">
        <v>0.24600000000000002</v>
      </c>
      <c r="E137" s="33">
        <v>5.5940000000000004E-2</v>
      </c>
      <c r="F137" s="33">
        <v>1.75E-3</v>
      </c>
      <c r="G137" s="33">
        <v>0.54153000000000007</v>
      </c>
      <c r="H137" s="33">
        <v>1.9810000000000001E-2</v>
      </c>
      <c r="I137" s="33">
        <v>7.0269999999999999E-2</v>
      </c>
      <c r="J137" s="34">
        <v>9.3000000000000005E-4</v>
      </c>
      <c r="K137" s="30">
        <v>437.8</v>
      </c>
      <c r="L137" s="30">
        <v>5.6</v>
      </c>
      <c r="M137" s="30">
        <v>439.4</v>
      </c>
      <c r="N137" s="30">
        <v>12.1</v>
      </c>
      <c r="O137" s="30">
        <v>450</v>
      </c>
      <c r="P137" s="31">
        <v>11.4</v>
      </c>
      <c r="Q137" s="30">
        <v>-0.4</v>
      </c>
      <c r="R137" s="31">
        <v>-2.7</v>
      </c>
      <c r="S137" s="30">
        <v>437.8</v>
      </c>
      <c r="T137" s="30">
        <v>5.6</v>
      </c>
    </row>
    <row r="138" spans="1:20">
      <c r="A138" s="29" t="s">
        <v>290</v>
      </c>
      <c r="B138" s="30">
        <v>287.60000000000002</v>
      </c>
      <c r="C138" s="31">
        <v>25.9</v>
      </c>
      <c r="D138" s="32">
        <v>0.8548</v>
      </c>
      <c r="E138" s="33">
        <v>0.10049000000000001</v>
      </c>
      <c r="F138" s="33">
        <v>5.5999999999999999E-3</v>
      </c>
      <c r="G138" s="33">
        <v>1.25535</v>
      </c>
      <c r="H138" s="33">
        <v>9.6500000000000002E-2</v>
      </c>
      <c r="I138" s="33">
        <v>8.2680000000000003E-2</v>
      </c>
      <c r="J138" s="34">
        <v>1.7200000000000002E-3</v>
      </c>
      <c r="K138" s="30">
        <v>512.1</v>
      </c>
      <c r="L138" s="30">
        <v>10.199999999999999</v>
      </c>
      <c r="M138" s="30">
        <v>825.8</v>
      </c>
      <c r="N138" s="30">
        <v>32.200000000000003</v>
      </c>
      <c r="O138" s="30">
        <v>1633.2</v>
      </c>
      <c r="P138" s="31">
        <v>45.3</v>
      </c>
      <c r="Q138" s="30">
        <v>-38</v>
      </c>
      <c r="R138" s="31">
        <v>-68.599999999999994</v>
      </c>
      <c r="S138" s="30"/>
      <c r="T138" s="30"/>
    </row>
    <row r="139" spans="1:20">
      <c r="A139" s="29" t="s">
        <v>291</v>
      </c>
      <c r="B139" s="30">
        <v>76.7</v>
      </c>
      <c r="C139" s="31">
        <v>25.1</v>
      </c>
      <c r="D139" s="32">
        <v>0.66249999999999998</v>
      </c>
      <c r="E139" s="33">
        <v>0.11353000000000001</v>
      </c>
      <c r="F139" s="33">
        <v>5.1500000000000001E-3</v>
      </c>
      <c r="G139" s="33">
        <v>4.476</v>
      </c>
      <c r="H139" s="33">
        <v>0.41571000000000002</v>
      </c>
      <c r="I139" s="33">
        <v>0.28681000000000001</v>
      </c>
      <c r="J139" s="34">
        <v>5.8300000000000001E-3</v>
      </c>
      <c r="K139" s="30">
        <v>1625.6</v>
      </c>
      <c r="L139" s="30">
        <v>29.2</v>
      </c>
      <c r="M139" s="30">
        <v>1726.5</v>
      </c>
      <c r="N139" s="30">
        <v>41.3</v>
      </c>
      <c r="O139" s="30">
        <v>1856.7</v>
      </c>
      <c r="P139" s="31">
        <v>38.700000000000003</v>
      </c>
      <c r="Q139" s="30">
        <v>-5.8</v>
      </c>
      <c r="R139" s="31">
        <v>-12.4</v>
      </c>
      <c r="S139" s="30">
        <v>1856.7</v>
      </c>
      <c r="T139" s="30">
        <v>38.700000000000003</v>
      </c>
    </row>
    <row r="140" spans="1:20">
      <c r="A140" s="29" t="s">
        <v>292</v>
      </c>
      <c r="B140" s="30">
        <v>18.3</v>
      </c>
      <c r="C140" s="31" t="s">
        <v>212</v>
      </c>
      <c r="D140" s="32">
        <v>1.9119999999999999</v>
      </c>
      <c r="E140" s="33">
        <v>0.22129000000000001</v>
      </c>
      <c r="F140" s="33">
        <v>1.3790000000000002E-2</v>
      </c>
      <c r="G140" s="33">
        <v>2.41736</v>
      </c>
      <c r="H140" s="33">
        <v>0.23766000000000001</v>
      </c>
      <c r="I140" s="33">
        <v>7.6320000000000013E-2</v>
      </c>
      <c r="J140" s="34">
        <v>2.2400000000000002E-3</v>
      </c>
      <c r="K140" s="30">
        <v>474.1</v>
      </c>
      <c r="L140" s="30">
        <v>13.4</v>
      </c>
      <c r="M140" s="30">
        <v>1247.8</v>
      </c>
      <c r="N140" s="30">
        <v>48.9</v>
      </c>
      <c r="O140" s="30">
        <v>2990.1</v>
      </c>
      <c r="P140" s="31">
        <v>59.9</v>
      </c>
      <c r="Q140" s="30">
        <v>-62</v>
      </c>
      <c r="R140" s="31">
        <v>-84.1</v>
      </c>
      <c r="S140" s="30"/>
      <c r="T140" s="30"/>
    </row>
    <row r="141" spans="1:20">
      <c r="A141" s="29" t="s">
        <v>293</v>
      </c>
      <c r="B141" s="30">
        <v>719.8</v>
      </c>
      <c r="C141" s="31">
        <v>113</v>
      </c>
      <c r="D141" s="32">
        <v>5.5600000000000004E-2</v>
      </c>
      <c r="E141" s="33">
        <v>7.7720000000000011E-2</v>
      </c>
      <c r="F141" s="33">
        <v>1.3700000000000001E-3</v>
      </c>
      <c r="G141" s="33">
        <v>1.7874500000000002</v>
      </c>
      <c r="H141" s="33">
        <v>3.8590000000000006E-2</v>
      </c>
      <c r="I141" s="33">
        <v>0.16624000000000003</v>
      </c>
      <c r="J141" s="34">
        <v>1.9600000000000004E-3</v>
      </c>
      <c r="K141" s="30">
        <v>991.4</v>
      </c>
      <c r="L141" s="30">
        <v>10.8</v>
      </c>
      <c r="M141" s="30">
        <v>1040.9000000000001</v>
      </c>
      <c r="N141" s="30">
        <v>13.8</v>
      </c>
      <c r="O141" s="30">
        <v>1139.7</v>
      </c>
      <c r="P141" s="31">
        <v>12.1</v>
      </c>
      <c r="Q141" s="30">
        <v>-4.8</v>
      </c>
      <c r="R141" s="31">
        <v>-13</v>
      </c>
      <c r="S141" s="30">
        <v>991.4</v>
      </c>
      <c r="T141" s="30">
        <v>10.8</v>
      </c>
    </row>
    <row r="142" spans="1:20">
      <c r="A142" s="29" t="s">
        <v>294</v>
      </c>
      <c r="B142" s="30">
        <v>872.3</v>
      </c>
      <c r="C142" s="31">
        <v>29.6</v>
      </c>
      <c r="D142" s="32">
        <v>0.48220000000000002</v>
      </c>
      <c r="E142" s="33">
        <v>5.1780000000000007E-2</v>
      </c>
      <c r="F142" s="33">
        <v>1.4800000000000002E-3</v>
      </c>
      <c r="G142" s="33">
        <v>0.22672</v>
      </c>
      <c r="H142" s="33">
        <v>7.0300000000000007E-3</v>
      </c>
      <c r="I142" s="33">
        <v>3.1620000000000002E-2</v>
      </c>
      <c r="J142" s="34">
        <v>4.0000000000000002E-4</v>
      </c>
      <c r="K142" s="30">
        <v>200.7</v>
      </c>
      <c r="L142" s="30">
        <v>2.5</v>
      </c>
      <c r="M142" s="30">
        <v>207.5</v>
      </c>
      <c r="N142" s="30">
        <v>5.8</v>
      </c>
      <c r="O142" s="30">
        <v>275.7</v>
      </c>
      <c r="P142" s="31">
        <v>6.9</v>
      </c>
      <c r="Q142" s="30">
        <v>-3.3</v>
      </c>
      <c r="R142" s="31">
        <v>-27.2</v>
      </c>
      <c r="S142" s="30">
        <v>200.7</v>
      </c>
      <c r="T142" s="30">
        <v>2.5</v>
      </c>
    </row>
    <row r="143" spans="1:20">
      <c r="A143" s="29" t="s">
        <v>295</v>
      </c>
      <c r="B143" s="30">
        <v>105.4</v>
      </c>
      <c r="C143" s="31">
        <v>4.0999999999999996</v>
      </c>
      <c r="D143" s="32">
        <v>0.80820000000000003</v>
      </c>
      <c r="E143" s="33">
        <v>5.0660000000000004E-2</v>
      </c>
      <c r="F143" s="33">
        <v>3.4000000000000002E-3</v>
      </c>
      <c r="G143" s="33">
        <v>0.22246000000000002</v>
      </c>
      <c r="H143" s="33">
        <v>1.5970000000000002E-2</v>
      </c>
      <c r="I143" s="33">
        <v>3.3140000000000003E-2</v>
      </c>
      <c r="J143" s="34">
        <v>6.1000000000000008E-4</v>
      </c>
      <c r="K143" s="30">
        <v>210.2</v>
      </c>
      <c r="L143" s="30">
        <v>3.8</v>
      </c>
      <c r="M143" s="30">
        <v>204</v>
      </c>
      <c r="N143" s="30">
        <v>13.3</v>
      </c>
      <c r="O143" s="30">
        <v>225.4</v>
      </c>
      <c r="P143" s="31">
        <v>13.6</v>
      </c>
      <c r="Q143" s="30">
        <v>3</v>
      </c>
      <c r="R143" s="31">
        <v>-6.8</v>
      </c>
      <c r="S143" s="30">
        <v>210.2</v>
      </c>
      <c r="T143" s="30">
        <v>3.8</v>
      </c>
    </row>
    <row r="144" spans="1:20">
      <c r="A144" s="29" t="s">
        <v>296</v>
      </c>
      <c r="B144" s="30">
        <v>97.6</v>
      </c>
      <c r="C144" s="31">
        <v>37.700000000000003</v>
      </c>
      <c r="D144" s="32">
        <v>0.38480000000000003</v>
      </c>
      <c r="E144" s="33">
        <v>0.12130000000000001</v>
      </c>
      <c r="F144" s="33">
        <v>2.3900000000000002E-3</v>
      </c>
      <c r="G144" s="33">
        <v>6.0277900000000004</v>
      </c>
      <c r="H144" s="33">
        <v>0.20202000000000001</v>
      </c>
      <c r="I144" s="33">
        <v>0.35810000000000003</v>
      </c>
      <c r="J144" s="34">
        <v>4.4900000000000001E-3</v>
      </c>
      <c r="K144" s="30">
        <v>1973.2</v>
      </c>
      <c r="L144" s="30">
        <v>21.3</v>
      </c>
      <c r="M144" s="30">
        <v>1979.9</v>
      </c>
      <c r="N144" s="30">
        <v>20.3</v>
      </c>
      <c r="O144" s="30">
        <v>1975.4</v>
      </c>
      <c r="P144" s="31">
        <v>17.100000000000001</v>
      </c>
      <c r="Q144" s="30">
        <v>-0.30000000000000004</v>
      </c>
      <c r="R144" s="31">
        <v>-0.1</v>
      </c>
      <c r="S144" s="30">
        <v>1975.4</v>
      </c>
      <c r="T144" s="30">
        <v>17.100000000000001</v>
      </c>
    </row>
    <row r="145" spans="1:20">
      <c r="A145" s="29" t="s">
        <v>297</v>
      </c>
      <c r="B145" s="30">
        <v>156</v>
      </c>
      <c r="C145" s="31">
        <v>21.5</v>
      </c>
      <c r="D145" s="32">
        <v>0.37160000000000004</v>
      </c>
      <c r="E145" s="33">
        <v>6.899000000000001E-2</v>
      </c>
      <c r="F145" s="33">
        <v>1.7100000000000001E-3</v>
      </c>
      <c r="G145" s="33">
        <v>1.2184999999999999</v>
      </c>
      <c r="H145" s="33">
        <v>3.9E-2</v>
      </c>
      <c r="I145" s="33">
        <v>0.13335000000000002</v>
      </c>
      <c r="J145" s="34">
        <v>1.6900000000000001E-3</v>
      </c>
      <c r="K145" s="30">
        <v>806.9</v>
      </c>
      <c r="L145" s="30">
        <v>9.6</v>
      </c>
      <c r="M145" s="30">
        <v>809.1</v>
      </c>
      <c r="N145" s="30">
        <v>15.8</v>
      </c>
      <c r="O145" s="30">
        <v>898.4</v>
      </c>
      <c r="P145" s="31">
        <v>14.8</v>
      </c>
      <c r="Q145" s="30">
        <v>-0.30000000000000004</v>
      </c>
      <c r="R145" s="31">
        <v>-10.199999999999999</v>
      </c>
      <c r="S145" s="30">
        <v>806.9</v>
      </c>
      <c r="T145" s="30">
        <v>9.6</v>
      </c>
    </row>
    <row r="146" spans="1:20">
      <c r="A146" s="29" t="s">
        <v>298</v>
      </c>
      <c r="B146" s="30">
        <v>1254</v>
      </c>
      <c r="C146" s="31">
        <v>84.5</v>
      </c>
      <c r="D146" s="32">
        <v>0.20250000000000001</v>
      </c>
      <c r="E146" s="33">
        <v>6.2070000000000007E-2</v>
      </c>
      <c r="F146" s="33">
        <v>1.1500000000000002E-3</v>
      </c>
      <c r="G146" s="33">
        <v>0.5946300000000001</v>
      </c>
      <c r="H146" s="33">
        <v>1.2610000000000001E-2</v>
      </c>
      <c r="I146" s="33">
        <v>6.9040000000000004E-2</v>
      </c>
      <c r="J146" s="34">
        <v>8.1000000000000006E-4</v>
      </c>
      <c r="K146" s="30">
        <v>430.4</v>
      </c>
      <c r="L146" s="30">
        <v>4.9000000000000004</v>
      </c>
      <c r="M146" s="30">
        <v>473.8</v>
      </c>
      <c r="N146" s="30">
        <v>8.3000000000000007</v>
      </c>
      <c r="O146" s="30">
        <v>676.5</v>
      </c>
      <c r="P146" s="31">
        <v>9.1999999999999993</v>
      </c>
      <c r="Q146" s="30">
        <v>-9.1999999999999993</v>
      </c>
      <c r="R146" s="31">
        <v>-36.4</v>
      </c>
      <c r="S146" s="30">
        <v>430.4</v>
      </c>
      <c r="T146" s="30">
        <v>4.9000000000000004</v>
      </c>
    </row>
    <row r="147" spans="1:20">
      <c r="A147" s="29" t="s">
        <v>299</v>
      </c>
      <c r="B147" s="30">
        <v>230.1</v>
      </c>
      <c r="C147" s="31">
        <v>51.6</v>
      </c>
      <c r="D147" s="32">
        <v>0.23630000000000001</v>
      </c>
      <c r="E147" s="33">
        <v>0.10322000000000001</v>
      </c>
      <c r="F147" s="33">
        <v>2.0500000000000002E-3</v>
      </c>
      <c r="G147" s="33">
        <v>3.0672999999999999</v>
      </c>
      <c r="H147" s="33">
        <v>8.7130000000000013E-2</v>
      </c>
      <c r="I147" s="33">
        <v>0.22274000000000002</v>
      </c>
      <c r="J147" s="34">
        <v>2.7400000000000002E-3</v>
      </c>
      <c r="K147" s="30">
        <v>1296.3</v>
      </c>
      <c r="L147" s="30">
        <v>14.4</v>
      </c>
      <c r="M147" s="30">
        <v>1424.6</v>
      </c>
      <c r="N147" s="30">
        <v>18</v>
      </c>
      <c r="O147" s="30">
        <v>1682.8</v>
      </c>
      <c r="P147" s="31">
        <v>16.3</v>
      </c>
      <c r="Q147" s="30">
        <v>-9</v>
      </c>
      <c r="R147" s="31">
        <v>-23</v>
      </c>
      <c r="S147" s="30"/>
      <c r="T147" s="30"/>
    </row>
    <row r="148" spans="1:20">
      <c r="A148" s="29" t="s">
        <v>300</v>
      </c>
      <c r="B148" s="30">
        <v>142.9</v>
      </c>
      <c r="C148" s="31">
        <v>6.9</v>
      </c>
      <c r="D148" s="32">
        <v>0.41900000000000004</v>
      </c>
      <c r="E148" s="33">
        <v>5.2430000000000004E-2</v>
      </c>
      <c r="F148" s="33">
        <v>2.5800000000000003E-3</v>
      </c>
      <c r="G148" s="33">
        <v>0.32961000000000001</v>
      </c>
      <c r="H148" s="33">
        <v>1.8010000000000002E-2</v>
      </c>
      <c r="I148" s="33">
        <v>4.6250000000000006E-2</v>
      </c>
      <c r="J148" s="34">
        <v>7.3000000000000007E-4</v>
      </c>
      <c r="K148" s="30">
        <v>291.5</v>
      </c>
      <c r="L148" s="30">
        <v>4.5</v>
      </c>
      <c r="M148" s="30">
        <v>289.3</v>
      </c>
      <c r="N148" s="30">
        <v>13.1</v>
      </c>
      <c r="O148" s="30">
        <v>304.2</v>
      </c>
      <c r="P148" s="31">
        <v>12.9</v>
      </c>
      <c r="Q148" s="30">
        <v>0.8</v>
      </c>
      <c r="R148" s="31">
        <v>-4.2</v>
      </c>
      <c r="S148" s="30">
        <v>291.5</v>
      </c>
      <c r="T148" s="30">
        <v>4.5</v>
      </c>
    </row>
    <row r="149" spans="1:20">
      <c r="A149" s="29" t="s">
        <v>301</v>
      </c>
      <c r="B149" s="30">
        <v>773.9</v>
      </c>
      <c r="C149" s="31">
        <v>67.5</v>
      </c>
      <c r="D149" s="32">
        <v>0.81490000000000007</v>
      </c>
      <c r="E149" s="33">
        <v>8.3280000000000007E-2</v>
      </c>
      <c r="F149" s="33">
        <v>2.9400000000000003E-3</v>
      </c>
      <c r="G149" s="33">
        <v>0.73850000000000005</v>
      </c>
      <c r="H149" s="33">
        <v>3.1780000000000003E-2</v>
      </c>
      <c r="I149" s="33">
        <v>7.4370000000000006E-2</v>
      </c>
      <c r="J149" s="34">
        <v>1.1000000000000001E-3</v>
      </c>
      <c r="K149" s="30">
        <v>462.4</v>
      </c>
      <c r="L149" s="30">
        <v>6.6</v>
      </c>
      <c r="M149" s="30">
        <v>561.5</v>
      </c>
      <c r="N149" s="30">
        <v>17.899999999999999</v>
      </c>
      <c r="O149" s="30">
        <v>1275.8</v>
      </c>
      <c r="P149" s="31">
        <v>25.6</v>
      </c>
      <c r="Q149" s="30">
        <v>-17.600000000000001</v>
      </c>
      <c r="R149" s="31">
        <v>-63.8</v>
      </c>
      <c r="S149" s="30"/>
      <c r="T149" s="30"/>
    </row>
    <row r="150" spans="1:20">
      <c r="A150" s="29" t="s">
        <v>302</v>
      </c>
      <c r="B150" s="30">
        <v>42.7</v>
      </c>
      <c r="C150" s="31">
        <v>15</v>
      </c>
      <c r="D150" s="32">
        <v>0.78690000000000004</v>
      </c>
      <c r="E150" s="33">
        <v>0.11285000000000001</v>
      </c>
      <c r="F150" s="33">
        <v>2.9400000000000003E-3</v>
      </c>
      <c r="G150" s="33">
        <v>4.7927</v>
      </c>
      <c r="H150" s="33">
        <v>0.23336000000000001</v>
      </c>
      <c r="I150" s="33">
        <v>0.29756000000000005</v>
      </c>
      <c r="J150" s="34">
        <v>4.1900000000000001E-3</v>
      </c>
      <c r="K150" s="30">
        <v>1679.2</v>
      </c>
      <c r="L150" s="30">
        <v>20.8</v>
      </c>
      <c r="M150" s="30">
        <v>1783.6</v>
      </c>
      <c r="N150" s="30">
        <v>24.7</v>
      </c>
      <c r="O150" s="30">
        <v>1845.8</v>
      </c>
      <c r="P150" s="31">
        <v>22.2</v>
      </c>
      <c r="Q150" s="30">
        <v>-5.9</v>
      </c>
      <c r="R150" s="31">
        <v>-9</v>
      </c>
      <c r="S150" s="30">
        <v>1845.8</v>
      </c>
      <c r="T150" s="30">
        <v>22.2</v>
      </c>
    </row>
    <row r="151" spans="1:20">
      <c r="A151" s="29" t="s">
        <v>303</v>
      </c>
      <c r="B151" s="30">
        <v>764.3</v>
      </c>
      <c r="C151" s="31">
        <v>28.1</v>
      </c>
      <c r="D151" s="32">
        <v>0.27200000000000002</v>
      </c>
      <c r="E151" s="33">
        <v>5.4780000000000002E-2</v>
      </c>
      <c r="F151" s="33">
        <v>1.4300000000000001E-3</v>
      </c>
      <c r="G151" s="33">
        <v>0.27727000000000002</v>
      </c>
      <c r="H151" s="33">
        <v>7.9600000000000001E-3</v>
      </c>
      <c r="I151" s="33">
        <v>3.6890000000000006E-2</v>
      </c>
      <c r="J151" s="34">
        <v>4.6000000000000001E-4</v>
      </c>
      <c r="K151" s="30">
        <v>233.5</v>
      </c>
      <c r="L151" s="30">
        <v>2.9</v>
      </c>
      <c r="M151" s="30">
        <v>248.5</v>
      </c>
      <c r="N151" s="30">
        <v>6.4</v>
      </c>
      <c r="O151" s="30">
        <v>403.3</v>
      </c>
      <c r="P151" s="31">
        <v>8.6999999999999993</v>
      </c>
      <c r="Q151" s="30">
        <v>-6</v>
      </c>
      <c r="R151" s="31">
        <v>-42.1</v>
      </c>
      <c r="S151" s="30">
        <v>233.5</v>
      </c>
      <c r="T151" s="30">
        <v>2.9</v>
      </c>
    </row>
    <row r="152" spans="1:20">
      <c r="A152" s="29" t="s">
        <v>304</v>
      </c>
      <c r="B152" s="30">
        <v>808.7</v>
      </c>
      <c r="C152" s="31">
        <v>120.8</v>
      </c>
      <c r="D152" s="32">
        <v>0.17100000000000001</v>
      </c>
      <c r="E152" s="33">
        <v>7.1570000000000009E-2</v>
      </c>
      <c r="F152" s="33">
        <v>1.2900000000000001E-3</v>
      </c>
      <c r="G152" s="33">
        <v>1.5043299999999999</v>
      </c>
      <c r="H152" s="33">
        <v>3.2370000000000003E-2</v>
      </c>
      <c r="I152" s="33">
        <v>0.15453</v>
      </c>
      <c r="J152" s="34">
        <v>1.8200000000000002E-3</v>
      </c>
      <c r="K152" s="30">
        <v>926.3</v>
      </c>
      <c r="L152" s="30">
        <v>10.199999999999999</v>
      </c>
      <c r="M152" s="30">
        <v>932.1</v>
      </c>
      <c r="N152" s="30">
        <v>13.2</v>
      </c>
      <c r="O152" s="30">
        <v>973.7</v>
      </c>
      <c r="P152" s="31">
        <v>11.3</v>
      </c>
      <c r="Q152" s="30">
        <v>-0.60000000000000009</v>
      </c>
      <c r="R152" s="31">
        <v>-4.9000000000000004</v>
      </c>
      <c r="S152" s="30">
        <v>926.3</v>
      </c>
      <c r="T152" s="30">
        <v>10.199999999999999</v>
      </c>
    </row>
    <row r="153" spans="1:20">
      <c r="A153" s="29" t="s">
        <v>305</v>
      </c>
      <c r="B153" s="30">
        <v>107.2</v>
      </c>
      <c r="C153" s="31">
        <v>14.7</v>
      </c>
      <c r="D153" s="32">
        <v>1.5743</v>
      </c>
      <c r="E153" s="33">
        <v>5.8550000000000005E-2</v>
      </c>
      <c r="F153" s="33">
        <v>2.1000000000000003E-3</v>
      </c>
      <c r="G153" s="33">
        <v>0.8122100000000001</v>
      </c>
      <c r="H153" s="33">
        <v>3.6430000000000004E-2</v>
      </c>
      <c r="I153" s="33">
        <v>9.673000000000001E-2</v>
      </c>
      <c r="J153" s="34">
        <v>1.3600000000000001E-3</v>
      </c>
      <c r="K153" s="30">
        <v>595.20000000000005</v>
      </c>
      <c r="L153" s="30">
        <v>8</v>
      </c>
      <c r="M153" s="30">
        <v>603.70000000000005</v>
      </c>
      <c r="N153" s="30">
        <v>17.2</v>
      </c>
      <c r="O153" s="30">
        <v>550.4</v>
      </c>
      <c r="P153" s="31">
        <v>15.2</v>
      </c>
      <c r="Q153" s="30">
        <v>-1.4</v>
      </c>
      <c r="R153" s="31">
        <v>8.1</v>
      </c>
      <c r="S153" s="30">
        <v>595.20000000000005</v>
      </c>
      <c r="T153" s="30">
        <v>8</v>
      </c>
    </row>
    <row r="154" spans="1:20">
      <c r="A154" s="29">
        <v>32</v>
      </c>
      <c r="B154" s="30"/>
      <c r="C154" s="31"/>
      <c r="D154" s="32"/>
      <c r="E154" s="33"/>
      <c r="F154" s="33"/>
      <c r="G154" s="33"/>
      <c r="H154" s="33"/>
      <c r="I154" s="33"/>
      <c r="J154" s="34"/>
      <c r="K154" s="30"/>
      <c r="L154" s="30"/>
      <c r="M154" s="30"/>
      <c r="N154" s="30"/>
      <c r="O154" s="30"/>
      <c r="P154" s="31"/>
      <c r="Q154" s="30"/>
      <c r="R154" s="31"/>
      <c r="S154" s="30"/>
      <c r="T154" s="30"/>
    </row>
    <row r="155" spans="1:20">
      <c r="A155" s="29" t="s">
        <v>306</v>
      </c>
      <c r="B155" s="30">
        <v>36.098868844893886</v>
      </c>
      <c r="C155" s="31">
        <v>788.46904974848997</v>
      </c>
      <c r="D155" s="32">
        <v>0.996</v>
      </c>
      <c r="E155" s="33">
        <v>3.848E-2</v>
      </c>
      <c r="F155" s="35">
        <v>3.5000000000000027E-4</v>
      </c>
      <c r="G155" s="33">
        <v>0.28277000000000002</v>
      </c>
      <c r="H155" s="35">
        <v>4.0000000000000001E-3</v>
      </c>
      <c r="I155" s="33">
        <v>5.3449999999999998E-2</v>
      </c>
      <c r="J155" s="32">
        <v>6.299999999999997E-4</v>
      </c>
      <c r="K155" s="30">
        <v>243.40438744626633</v>
      </c>
      <c r="L155" s="30">
        <v>8.1009231199637615</v>
      </c>
      <c r="M155" s="30">
        <v>252.85251786670253</v>
      </c>
      <c r="N155" s="30">
        <v>10.383100467621381</v>
      </c>
      <c r="O155" s="30">
        <v>347.94751360724064</v>
      </c>
      <c r="P155" s="31">
        <v>10.576104747891041</v>
      </c>
      <c r="Q155" s="30">
        <v>3.7366171000191675</v>
      </c>
      <c r="R155" s="31">
        <v>30.045659782751478</v>
      </c>
      <c r="S155" s="30">
        <v>243.40438744626633</v>
      </c>
      <c r="T155" s="30">
        <v>8.1009231199637615</v>
      </c>
    </row>
    <row r="156" spans="1:20">
      <c r="A156" s="29" t="s">
        <v>307</v>
      </c>
      <c r="B156" s="30">
        <v>34.123436474386672</v>
      </c>
      <c r="C156" s="31">
        <v>833.22025620110162</v>
      </c>
      <c r="D156" s="32">
        <v>0.55108000000000001</v>
      </c>
      <c r="E156" s="33">
        <v>3.866E-2</v>
      </c>
      <c r="F156" s="35">
        <v>3.5000000000000027E-4</v>
      </c>
      <c r="G156" s="33">
        <v>0.28066000000000002</v>
      </c>
      <c r="H156" s="35">
        <v>3.2099999999999989E-3</v>
      </c>
      <c r="I156" s="33">
        <v>5.3240000000000003E-2</v>
      </c>
      <c r="J156" s="32">
        <v>5.1999999999999995E-4</v>
      </c>
      <c r="K156" s="30">
        <v>244.52164921551014</v>
      </c>
      <c r="L156" s="30">
        <v>7.976019126520324</v>
      </c>
      <c r="M156" s="30">
        <v>251.18096161104148</v>
      </c>
      <c r="N156" s="30">
        <v>9.60998080300193</v>
      </c>
      <c r="O156" s="30">
        <v>339.03875297467016</v>
      </c>
      <c r="P156" s="31">
        <v>9.2620837293922094</v>
      </c>
      <c r="Q156" s="30">
        <v>2.6512010913643191</v>
      </c>
      <c r="R156" s="31">
        <v>27.877964666246157</v>
      </c>
      <c r="S156" s="30">
        <v>244.52164921551014</v>
      </c>
      <c r="T156" s="30">
        <v>7.976019126520324</v>
      </c>
    </row>
    <row r="157" spans="1:20">
      <c r="A157" s="29" t="s">
        <v>308</v>
      </c>
      <c r="B157" s="30">
        <v>26.133486784100413</v>
      </c>
      <c r="C157" s="31">
        <v>559.41416634464883</v>
      </c>
      <c r="D157" s="32">
        <v>0.75844</v>
      </c>
      <c r="E157" s="33">
        <v>4.1500000000000002E-2</v>
      </c>
      <c r="F157" s="35">
        <v>3.8000000000000018E-4</v>
      </c>
      <c r="G157" s="33">
        <v>0.29798999999999998</v>
      </c>
      <c r="H157" s="35">
        <v>4.1200000000000013E-3</v>
      </c>
      <c r="I157" s="33">
        <v>5.3350000000000002E-2</v>
      </c>
      <c r="J157" s="32">
        <v>6.0999999999999976E-4</v>
      </c>
      <c r="K157" s="30">
        <v>262.12397562539712</v>
      </c>
      <c r="L157" s="30">
        <v>8.3355451799425992</v>
      </c>
      <c r="M157" s="30">
        <v>264.82907457173627</v>
      </c>
      <c r="N157" s="30">
        <v>10.588721266213748</v>
      </c>
      <c r="O157" s="30">
        <v>343.7113753282282</v>
      </c>
      <c r="P157" s="31">
        <v>10.299335040430408</v>
      </c>
      <c r="Q157" s="30">
        <v>1.0214508926988939</v>
      </c>
      <c r="R157" s="31">
        <v>23.737183450771482</v>
      </c>
      <c r="S157" s="30">
        <v>262.12397562539712</v>
      </c>
      <c r="T157" s="30">
        <v>8.335545179942601</v>
      </c>
    </row>
    <row r="158" spans="1:20">
      <c r="A158" s="29" t="s">
        <v>309</v>
      </c>
      <c r="B158" s="30">
        <v>16.683191486580011</v>
      </c>
      <c r="C158" s="31">
        <v>346.44852185918501</v>
      </c>
      <c r="D158" s="32">
        <v>0.84319999999999995</v>
      </c>
      <c r="E158" s="33">
        <v>4.197E-2</v>
      </c>
      <c r="F158" s="35">
        <v>4.0000000000000007E-4</v>
      </c>
      <c r="G158" s="33">
        <v>0.29000999999999999</v>
      </c>
      <c r="H158" s="35">
        <v>4.8799999999999998E-3</v>
      </c>
      <c r="I158" s="33">
        <v>5.0349999999999999E-2</v>
      </c>
      <c r="J158" s="32">
        <v>7.0000000000000021E-4</v>
      </c>
      <c r="K158" s="30">
        <v>265.03240696060857</v>
      </c>
      <c r="L158" s="30">
        <v>8.5808935688207733</v>
      </c>
      <c r="M158" s="30">
        <v>258.56726433621282</v>
      </c>
      <c r="N158" s="30">
        <v>11.354716732597243</v>
      </c>
      <c r="O158" s="30">
        <v>211.1831304942159</v>
      </c>
      <c r="P158" s="31">
        <v>8.9330914564565127</v>
      </c>
      <c r="Q158" s="30">
        <v>-2.5003716696283766</v>
      </c>
      <c r="R158" s="31">
        <v>-25.498853218234441</v>
      </c>
      <c r="S158" s="30">
        <v>265.03240696060857</v>
      </c>
      <c r="T158" s="30">
        <v>8.5808935688207733</v>
      </c>
    </row>
    <row r="159" spans="1:20">
      <c r="A159" s="29" t="s">
        <v>310</v>
      </c>
      <c r="B159" s="30">
        <v>3.0894181524553965</v>
      </c>
      <c r="C159" s="31">
        <v>56.264164840312567</v>
      </c>
      <c r="D159" s="32">
        <v>1.2317100000000001</v>
      </c>
      <c r="E159" s="33">
        <v>4.3569999999999998E-2</v>
      </c>
      <c r="F159" s="35">
        <v>5.8999999999999981E-4</v>
      </c>
      <c r="G159" s="33">
        <v>0.34189999999999998</v>
      </c>
      <c r="H159" s="35">
        <v>1.485E-2</v>
      </c>
      <c r="I159" s="33">
        <v>6.0019999999999997E-2</v>
      </c>
      <c r="J159" s="32">
        <v>2.0800000000000003E-3</v>
      </c>
      <c r="K159" s="30">
        <v>274.92362430954938</v>
      </c>
      <c r="L159" s="30">
        <v>10.920667940910789</v>
      </c>
      <c r="M159" s="30">
        <v>298.61046872597353</v>
      </c>
      <c r="N159" s="30">
        <v>23.655340705030827</v>
      </c>
      <c r="O159" s="30">
        <v>604.29568783311652</v>
      </c>
      <c r="P159" s="31">
        <v>35.196373332575341</v>
      </c>
      <c r="Q159" s="30">
        <v>7.9323556596941902</v>
      </c>
      <c r="R159" s="31">
        <v>54.5051156503581</v>
      </c>
      <c r="S159" s="30">
        <v>274.92362430954938</v>
      </c>
      <c r="T159" s="30">
        <v>10.920667940910789</v>
      </c>
    </row>
    <row r="160" spans="1:20">
      <c r="A160" s="29" t="s">
        <v>311</v>
      </c>
      <c r="B160" s="30">
        <v>25.118499717710442</v>
      </c>
      <c r="C160" s="31">
        <v>477.71551602857852</v>
      </c>
      <c r="D160" s="32">
        <v>1.0527899999999999</v>
      </c>
      <c r="E160" s="33">
        <v>4.3589999999999997E-2</v>
      </c>
      <c r="F160" s="35">
        <v>3.9999999999999986E-4</v>
      </c>
      <c r="G160" s="33">
        <v>0.31189</v>
      </c>
      <c r="H160" s="35">
        <v>4.4799999999999979E-3</v>
      </c>
      <c r="I160" s="33">
        <v>5.1580000000000001E-2</v>
      </c>
      <c r="J160" s="32">
        <v>6.1000000000000019E-4</v>
      </c>
      <c r="K160" s="30">
        <v>275.04716853581567</v>
      </c>
      <c r="L160" s="30">
        <v>8.5732104405646705</v>
      </c>
      <c r="M160" s="30">
        <v>275.64486525216097</v>
      </c>
      <c r="N160" s="30">
        <v>10.825082623903313</v>
      </c>
      <c r="O160" s="30">
        <v>266.83517148977245</v>
      </c>
      <c r="P160" s="31">
        <v>9.1816530144370088</v>
      </c>
      <c r="Q160" s="30">
        <v>0.216835788251835</v>
      </c>
      <c r="R160" s="31">
        <v>-3.0775542070389683</v>
      </c>
      <c r="S160" s="30">
        <v>275.04716853581567</v>
      </c>
      <c r="T160" s="30">
        <v>8.5732104405646705</v>
      </c>
    </row>
    <row r="161" spans="1:20">
      <c r="A161" s="29" t="s">
        <v>312</v>
      </c>
      <c r="B161" s="30">
        <v>8.0629008347620257</v>
      </c>
      <c r="C161" s="31">
        <v>165.85404070650361</v>
      </c>
      <c r="D161" s="32">
        <v>0.74409000000000003</v>
      </c>
      <c r="E161" s="33">
        <v>4.3709999999999999E-2</v>
      </c>
      <c r="F161" s="35">
        <v>4.7999999999999996E-4</v>
      </c>
      <c r="G161" s="33">
        <v>0.30068</v>
      </c>
      <c r="H161" s="35">
        <v>8.3300000000000023E-3</v>
      </c>
      <c r="I161" s="33">
        <v>5.323E-2</v>
      </c>
      <c r="J161" s="32">
        <v>1.1800000000000001E-3</v>
      </c>
      <c r="K161" s="30">
        <v>275.78838417583393</v>
      </c>
      <c r="L161" s="30">
        <v>9.5608729737723266</v>
      </c>
      <c r="M161" s="30">
        <v>266.93121250294132</v>
      </c>
      <c r="N161" s="30">
        <v>15.83373758695785</v>
      </c>
      <c r="O161" s="30">
        <v>338.61329809642831</v>
      </c>
      <c r="P161" s="31">
        <v>16.397497476079181</v>
      </c>
      <c r="Q161" s="30">
        <v>-3.3181476193215427</v>
      </c>
      <c r="R161" s="31">
        <v>18.553587314430729</v>
      </c>
      <c r="S161" s="30">
        <v>275.78838417583393</v>
      </c>
      <c r="T161" s="30">
        <v>9.5608729737723266</v>
      </c>
    </row>
    <row r="162" spans="1:20">
      <c r="A162" s="29" t="s">
        <v>313</v>
      </c>
      <c r="B162" s="30">
        <v>15.061591313936351</v>
      </c>
      <c r="C162" s="31">
        <v>331.32271042095022</v>
      </c>
      <c r="D162" s="32">
        <v>0.40199000000000001</v>
      </c>
      <c r="E162" s="33">
        <v>4.4130000000000003E-2</v>
      </c>
      <c r="F162" s="35">
        <v>4.199999999999998E-4</v>
      </c>
      <c r="G162" s="33">
        <v>0.30225999999999997</v>
      </c>
      <c r="H162" s="35">
        <v>4.9500000000000013E-3</v>
      </c>
      <c r="I162" s="33">
        <v>5.0349999999999999E-2</v>
      </c>
      <c r="J162" s="32">
        <v>6.6999999999999991E-4</v>
      </c>
      <c r="K162" s="30">
        <v>278.38196796866163</v>
      </c>
      <c r="L162" s="30">
        <v>8.8176129934729399</v>
      </c>
      <c r="M162" s="30">
        <v>268.16389971139381</v>
      </c>
      <c r="N162" s="30">
        <v>11.422903537284343</v>
      </c>
      <c r="O162" s="30">
        <v>211.1831304942159</v>
      </c>
      <c r="P162" s="31">
        <v>8.7058799116217092</v>
      </c>
      <c r="Q162" s="30">
        <v>-3.8103817360446208</v>
      </c>
      <c r="R162" s="31">
        <v>-31.820173002069559</v>
      </c>
      <c r="S162" s="30">
        <v>278.38196796866157</v>
      </c>
      <c r="T162" s="30">
        <v>8.8176129934729399</v>
      </c>
    </row>
    <row r="163" spans="1:20">
      <c r="A163" s="29" t="s">
        <v>314</v>
      </c>
      <c r="B163" s="30">
        <v>31.169974095993485</v>
      </c>
      <c r="C163" s="31">
        <v>654.60080138271212</v>
      </c>
      <c r="D163" s="32">
        <v>0.59245000000000003</v>
      </c>
      <c r="E163" s="33">
        <v>4.4150000000000002E-2</v>
      </c>
      <c r="F163" s="35">
        <v>4.0000000000000029E-4</v>
      </c>
      <c r="G163" s="33">
        <v>0.31685999999999998</v>
      </c>
      <c r="H163" s="35">
        <v>3.7499999999999999E-3</v>
      </c>
      <c r="I163" s="33">
        <v>5.1479999999999998E-2</v>
      </c>
      <c r="J163" s="32">
        <v>5.1000000000000015E-4</v>
      </c>
      <c r="K163" s="30">
        <v>278.50544593487854</v>
      </c>
      <c r="L163" s="30">
        <v>8.570560089417544</v>
      </c>
      <c r="M163" s="30">
        <v>279.4843020852822</v>
      </c>
      <c r="N163" s="30">
        <v>10.136547487893299</v>
      </c>
      <c r="O163" s="30">
        <v>262.38110092435392</v>
      </c>
      <c r="P163" s="31">
        <v>8.2127985970509521</v>
      </c>
      <c r="Q163" s="30">
        <v>0.350236540335291</v>
      </c>
      <c r="R163" s="31">
        <v>-6.1453911709797184</v>
      </c>
      <c r="S163" s="30">
        <v>278.50544593487854</v>
      </c>
      <c r="T163" s="30">
        <v>8.570560089417544</v>
      </c>
    </row>
    <row r="164" spans="1:20">
      <c r="A164" s="29" t="s">
        <v>315</v>
      </c>
      <c r="B164" s="30">
        <v>24.064158935601949</v>
      </c>
      <c r="C164" s="31">
        <v>504.64331409855703</v>
      </c>
      <c r="D164" s="32">
        <v>0.5625</v>
      </c>
      <c r="E164" s="33">
        <v>4.462E-2</v>
      </c>
      <c r="F164" s="35">
        <v>4.500000000000002E-4</v>
      </c>
      <c r="G164" s="33">
        <v>0.31078</v>
      </c>
      <c r="H164" s="35">
        <v>6.9400000000000009E-3</v>
      </c>
      <c r="I164" s="33">
        <v>5.178E-2</v>
      </c>
      <c r="J164" s="32">
        <v>9.2000000000000003E-4</v>
      </c>
      <c r="K164" s="30">
        <v>281.4064974788277</v>
      </c>
      <c r="L164" s="30">
        <v>9.1854440229805689</v>
      </c>
      <c r="M164" s="30">
        <v>274.78537835033097</v>
      </c>
      <c r="N164" s="30">
        <v>13.655129466950578</v>
      </c>
      <c r="O164" s="30">
        <v>275.70680966743589</v>
      </c>
      <c r="P164" s="31">
        <v>12.21123914864094</v>
      </c>
      <c r="Q164" s="30">
        <v>-2.4095602059493126</v>
      </c>
      <c r="R164" s="31">
        <v>-2.0673003391780349</v>
      </c>
      <c r="S164" s="30">
        <v>281.40649747882759</v>
      </c>
      <c r="T164" s="30">
        <v>9.1854440229805707</v>
      </c>
    </row>
    <row r="165" spans="1:20">
      <c r="A165" s="29" t="s">
        <v>316</v>
      </c>
      <c r="B165" s="30">
        <v>21.462078590013757</v>
      </c>
      <c r="C165" s="31">
        <v>464.37204542860718</v>
      </c>
      <c r="D165" s="32">
        <v>0.39688000000000001</v>
      </c>
      <c r="E165" s="33">
        <v>4.496E-2</v>
      </c>
      <c r="F165" s="35">
        <v>4.0999999999999983E-4</v>
      </c>
      <c r="G165" s="33">
        <v>0.32452999999999999</v>
      </c>
      <c r="H165" s="35">
        <v>4.5100000000000019E-3</v>
      </c>
      <c r="I165" s="33">
        <v>5.2780000000000001E-2</v>
      </c>
      <c r="J165" s="32">
        <v>5.9999999999999984E-4</v>
      </c>
      <c r="K165" s="30">
        <v>283.50431698443225</v>
      </c>
      <c r="L165" s="30">
        <v>8.6901126424838271</v>
      </c>
      <c r="M165" s="30">
        <v>285.38120478255956</v>
      </c>
      <c r="N165" s="30">
        <v>10.927605836886171</v>
      </c>
      <c r="O165" s="30">
        <v>319.35097068297591</v>
      </c>
      <c r="P165" s="31">
        <v>9.8612732799390894</v>
      </c>
      <c r="Q165" s="30">
        <v>0.65767743869373796</v>
      </c>
      <c r="R165" s="31">
        <v>11.224845699350968</v>
      </c>
      <c r="S165" s="30">
        <v>283.50431698443225</v>
      </c>
      <c r="T165" s="30">
        <v>8.6901126424838253</v>
      </c>
    </row>
    <row r="166" spans="1:20">
      <c r="A166" s="29" t="s">
        <v>317</v>
      </c>
      <c r="B166" s="30">
        <v>31.19491339093414</v>
      </c>
      <c r="C166" s="31">
        <v>610.37948004417854</v>
      </c>
      <c r="D166" s="32">
        <v>0.79705000000000004</v>
      </c>
      <c r="E166" s="33">
        <v>4.496E-2</v>
      </c>
      <c r="F166" s="35">
        <v>4.3000000000000004E-4</v>
      </c>
      <c r="G166" s="33">
        <v>0.31640000000000001</v>
      </c>
      <c r="H166" s="35">
        <v>5.5899999999999995E-3</v>
      </c>
      <c r="I166" s="33">
        <v>5.2920000000000002E-2</v>
      </c>
      <c r="J166" s="32">
        <v>7.5000000000000012E-4</v>
      </c>
      <c r="K166" s="30">
        <v>283.50431698443225</v>
      </c>
      <c r="L166" s="30">
        <v>8.9368747838906266</v>
      </c>
      <c r="M166" s="30">
        <v>279.12955078138577</v>
      </c>
      <c r="N166" s="30">
        <v>12.208283223512668</v>
      </c>
      <c r="O166" s="30">
        <v>325.36832656336202</v>
      </c>
      <c r="P166" s="31">
        <v>11.522283426810679</v>
      </c>
      <c r="Q166" s="30">
        <v>-1.567288805789246</v>
      </c>
      <c r="R166" s="31">
        <v>12.866651779265043</v>
      </c>
      <c r="S166" s="30">
        <v>283.50431698443225</v>
      </c>
      <c r="T166" s="30">
        <v>8.9368747838906248</v>
      </c>
    </row>
    <row r="167" spans="1:20">
      <c r="A167" s="29" t="s">
        <v>318</v>
      </c>
      <c r="B167" s="30">
        <v>34.150617751476297</v>
      </c>
      <c r="C167" s="31">
        <v>656.1904567249469</v>
      </c>
      <c r="D167" s="32">
        <v>0.81249000000000005</v>
      </c>
      <c r="E167" s="33">
        <v>4.564E-2</v>
      </c>
      <c r="F167" s="35">
        <v>4.1000000000000021E-4</v>
      </c>
      <c r="G167" s="33">
        <v>0.32605000000000001</v>
      </c>
      <c r="H167" s="35">
        <v>3.8199999999999996E-3</v>
      </c>
      <c r="I167" s="33">
        <v>5.1959999999999999E-2</v>
      </c>
      <c r="J167" s="32">
        <v>5.1000000000000015E-4</v>
      </c>
      <c r="K167" s="30">
        <v>287.69790906175399</v>
      </c>
      <c r="L167" s="30">
        <v>8.6868229211158532</v>
      </c>
      <c r="M167" s="30">
        <v>286.54576681059399</v>
      </c>
      <c r="N167" s="30">
        <v>10.28955275331972</v>
      </c>
      <c r="O167" s="30">
        <v>283.65001319424243</v>
      </c>
      <c r="P167" s="31">
        <v>8.4895657257447219</v>
      </c>
      <c r="Q167" s="30">
        <v>-0.40207966217193902</v>
      </c>
      <c r="R167" s="31">
        <v>-1.42707409808569</v>
      </c>
      <c r="S167" s="30">
        <v>287.69790906175399</v>
      </c>
      <c r="T167" s="30">
        <v>8.6868229211158514</v>
      </c>
    </row>
    <row r="168" spans="1:20">
      <c r="A168" s="29" t="s">
        <v>319</v>
      </c>
      <c r="B168" s="30">
        <v>8.0339807625533552</v>
      </c>
      <c r="C168" s="31">
        <v>147.83794682784193</v>
      </c>
      <c r="D168" s="32">
        <v>0.98080000000000001</v>
      </c>
      <c r="E168" s="33">
        <v>4.5949999999999998E-2</v>
      </c>
      <c r="F168" s="35">
        <v>5.1000000000000015E-4</v>
      </c>
      <c r="G168" s="33">
        <v>0.32074999999999998</v>
      </c>
      <c r="H168" s="35">
        <v>9.4799999999999988E-3</v>
      </c>
      <c r="I168" s="33">
        <v>5.3679999999999999E-2</v>
      </c>
      <c r="J168" s="32">
        <v>1.25E-3</v>
      </c>
      <c r="K168" s="30">
        <v>289.6087887380649</v>
      </c>
      <c r="L168" s="30">
        <v>9.9179675100801692</v>
      </c>
      <c r="M168" s="30">
        <v>282.47931874121736</v>
      </c>
      <c r="N168" s="30">
        <v>16.926107520268335</v>
      </c>
      <c r="O168" s="30">
        <v>357.64865031287883</v>
      </c>
      <c r="P168" s="31">
        <v>17.67064460329431</v>
      </c>
      <c r="Q168" s="30">
        <v>-2.5238909625729948</v>
      </c>
      <c r="R168" s="31">
        <v>19.024218745210174</v>
      </c>
      <c r="S168" s="30">
        <v>289.6087887380649</v>
      </c>
      <c r="T168" s="30">
        <v>9.9179675100801692</v>
      </c>
    </row>
    <row r="169" spans="1:20">
      <c r="A169" s="29" t="s">
        <v>320</v>
      </c>
      <c r="B169" s="30">
        <v>8.9066329914432067</v>
      </c>
      <c r="C169" s="31">
        <v>184.44819107325071</v>
      </c>
      <c r="D169" s="32">
        <v>0.45556999999999997</v>
      </c>
      <c r="E169" s="33">
        <v>4.6059999999999997E-2</v>
      </c>
      <c r="F169" s="35">
        <v>4.799999999999998E-4</v>
      </c>
      <c r="G169" s="33">
        <v>0.32171</v>
      </c>
      <c r="H169" s="35">
        <v>8.0199999999999976E-3</v>
      </c>
      <c r="I169" s="33">
        <v>5.2420000000000001E-2</v>
      </c>
      <c r="J169" s="32">
        <v>1.0299999999999999E-3</v>
      </c>
      <c r="K169" s="30">
        <v>290.28670668366368</v>
      </c>
      <c r="L169" s="30">
        <v>9.5475524635331421</v>
      </c>
      <c r="M169" s="30">
        <v>283.21709170581238</v>
      </c>
      <c r="N169" s="30">
        <v>14.912456898919073</v>
      </c>
      <c r="O169" s="30">
        <v>303.77421254193848</v>
      </c>
      <c r="P169" s="31">
        <v>13.949004642518549</v>
      </c>
      <c r="Q169" s="30">
        <v>-2.4961823226385067</v>
      </c>
      <c r="R169" s="31">
        <v>4.4399772269717257</v>
      </c>
      <c r="S169" s="30">
        <v>290.28670668366368</v>
      </c>
      <c r="T169" s="30">
        <v>9.5475524635331404</v>
      </c>
    </row>
    <row r="170" spans="1:20">
      <c r="A170" s="29" t="s">
        <v>321</v>
      </c>
      <c r="B170" s="30">
        <v>8.1924321865170366</v>
      </c>
      <c r="C170" s="31">
        <v>153.37765483866031</v>
      </c>
      <c r="D170" s="32">
        <v>0.82876000000000005</v>
      </c>
      <c r="E170" s="33">
        <v>4.607E-2</v>
      </c>
      <c r="F170" s="35">
        <v>5.1999999999999995E-4</v>
      </c>
      <c r="G170" s="33">
        <v>0.32752999999999999</v>
      </c>
      <c r="H170" s="35">
        <v>1.0089999999999998E-2</v>
      </c>
      <c r="I170" s="33">
        <v>5.373E-2</v>
      </c>
      <c r="J170" s="32">
        <v>1.2900000000000001E-3</v>
      </c>
      <c r="K170" s="30">
        <v>290.348332052854</v>
      </c>
      <c r="L170" s="30">
        <v>10.04049650545357</v>
      </c>
      <c r="M170" s="30">
        <v>287.67840051648739</v>
      </c>
      <c r="N170" s="30">
        <v>17.340430135960435</v>
      </c>
      <c r="O170" s="30">
        <v>359.7498978953717</v>
      </c>
      <c r="P170" s="31">
        <v>18.177284446770532</v>
      </c>
      <c r="Q170" s="30">
        <v>-0.92809593336626905</v>
      </c>
      <c r="R170" s="31">
        <v>19.291615160569727</v>
      </c>
      <c r="S170" s="30">
        <v>290.348332052854</v>
      </c>
      <c r="T170" s="30">
        <v>10.04049650545357</v>
      </c>
    </row>
    <row r="171" spans="1:20">
      <c r="A171" s="29" t="s">
        <v>322</v>
      </c>
      <c r="B171" s="30">
        <v>8.6449253822102001</v>
      </c>
      <c r="C171" s="31">
        <v>174.86208764583455</v>
      </c>
      <c r="D171" s="32">
        <v>0.53078000000000003</v>
      </c>
      <c r="E171" s="33">
        <v>4.6269999999999999E-2</v>
      </c>
      <c r="F171" s="35">
        <v>5.1000000000000015E-4</v>
      </c>
      <c r="G171" s="33">
        <v>0.33201999999999998</v>
      </c>
      <c r="H171" s="35">
        <v>9.5300000000000003E-3</v>
      </c>
      <c r="I171" s="33">
        <v>5.4420000000000003E-2</v>
      </c>
      <c r="J171" s="32">
        <v>1.2199999999999999E-3</v>
      </c>
      <c r="K171" s="30">
        <v>291.58071573843921</v>
      </c>
      <c r="L171" s="30">
        <v>9.9160448006406749</v>
      </c>
      <c r="M171" s="30">
        <v>291.10685588717888</v>
      </c>
      <c r="N171" s="30">
        <v>16.705476751255411</v>
      </c>
      <c r="O171" s="30">
        <v>388.47088185483619</v>
      </c>
      <c r="P171" s="31">
        <v>18.1044641848056</v>
      </c>
      <c r="Q171" s="30">
        <v>-0.16277866414935399</v>
      </c>
      <c r="R171" s="31">
        <v>24.941423062077234</v>
      </c>
      <c r="S171" s="30">
        <v>291.58071573843915</v>
      </c>
      <c r="T171" s="30">
        <v>9.9160448006406749</v>
      </c>
    </row>
    <row r="172" spans="1:20">
      <c r="A172" s="29" t="s">
        <v>323</v>
      </c>
      <c r="B172" s="30">
        <v>16.131896085949691</v>
      </c>
      <c r="C172" s="31">
        <v>289.07641541670864</v>
      </c>
      <c r="D172" s="32">
        <v>0.73431999999999997</v>
      </c>
      <c r="E172" s="33">
        <v>4.9639999999999997E-2</v>
      </c>
      <c r="F172" s="35">
        <v>4.700000000000002E-4</v>
      </c>
      <c r="G172" s="33">
        <v>0.35526000000000002</v>
      </c>
      <c r="H172" s="35">
        <v>5.9700000000000005E-3</v>
      </c>
      <c r="I172" s="33">
        <v>5.1700000000000003E-2</v>
      </c>
      <c r="J172" s="32">
        <v>6.9000000000000008E-4</v>
      </c>
      <c r="K172" s="30">
        <v>312.31102812329868</v>
      </c>
      <c r="L172" s="30">
        <v>9.4045436302575212</v>
      </c>
      <c r="M172" s="30">
        <v>308.66966324161302</v>
      </c>
      <c r="N172" s="30">
        <v>12.316916094675921</v>
      </c>
      <c r="O172" s="30">
        <v>272.16397272663153</v>
      </c>
      <c r="P172" s="31">
        <v>10.004052640210567</v>
      </c>
      <c r="Q172" s="30">
        <v>-1.1796963923971227</v>
      </c>
      <c r="R172" s="31">
        <v>-14.751054298061693</v>
      </c>
      <c r="S172" s="30">
        <v>312.31102812329868</v>
      </c>
      <c r="T172" s="30">
        <v>9.4045436302575212</v>
      </c>
    </row>
    <row r="173" spans="1:20">
      <c r="A173" s="29" t="s">
        <v>324</v>
      </c>
      <c r="B173" s="30">
        <v>10.173747746280529</v>
      </c>
      <c r="C173" s="31">
        <v>160.4106754436994</v>
      </c>
      <c r="D173" s="32">
        <v>0.90751000000000004</v>
      </c>
      <c r="E173" s="33">
        <v>5.4219999999999997E-2</v>
      </c>
      <c r="F173" s="35">
        <v>5.4000000000000012E-4</v>
      </c>
      <c r="G173" s="33">
        <v>0.42651</v>
      </c>
      <c r="H173" s="35">
        <v>9.300000000000001E-3</v>
      </c>
      <c r="I173" s="33">
        <v>6.003E-2</v>
      </c>
      <c r="J173" s="32">
        <v>9.7999999999999997E-4</v>
      </c>
      <c r="K173" s="30">
        <v>340.37812725948419</v>
      </c>
      <c r="L173" s="30">
        <v>10.235544174844881</v>
      </c>
      <c r="M173" s="30">
        <v>360.69543769262867</v>
      </c>
      <c r="N173" s="30">
        <v>15.661089710568612</v>
      </c>
      <c r="O173" s="30">
        <v>604.65611429478099</v>
      </c>
      <c r="P173" s="31">
        <v>18.507416856954336</v>
      </c>
      <c r="Q173" s="30">
        <v>5.6328160298101944</v>
      </c>
      <c r="R173" s="31">
        <v>43.707155321422299</v>
      </c>
      <c r="S173" s="30">
        <v>340.37812725948413</v>
      </c>
      <c r="T173" s="30">
        <v>10.235544174844881</v>
      </c>
    </row>
    <row r="174" spans="1:20">
      <c r="A174" s="29" t="s">
        <v>325</v>
      </c>
      <c r="B174" s="30">
        <v>66.493827711838094</v>
      </c>
      <c r="C174" s="31">
        <v>740.82756085545122</v>
      </c>
      <c r="D174" s="32">
        <v>2.5373399999999999</v>
      </c>
      <c r="E174" s="33">
        <v>5.5019999999999999E-2</v>
      </c>
      <c r="F174" s="35">
        <v>4.7999999999999985E-4</v>
      </c>
      <c r="G174" s="33">
        <v>0.42037999999999998</v>
      </c>
      <c r="H174" s="35">
        <v>3.5699999999999985E-3</v>
      </c>
      <c r="I174" s="33">
        <v>5.4769999999999999E-2</v>
      </c>
      <c r="J174" s="32">
        <v>3.9999999999999975E-4</v>
      </c>
      <c r="K174" s="30">
        <v>345.26816499154376</v>
      </c>
      <c r="L174" s="30">
        <v>9.4973089317231274</v>
      </c>
      <c r="M174" s="30">
        <v>356.32273081887718</v>
      </c>
      <c r="N174" s="30">
        <v>10.413579722040911</v>
      </c>
      <c r="O174" s="30">
        <v>402.84603380795522</v>
      </c>
      <c r="P174" s="31">
        <v>8.4886141770600076</v>
      </c>
      <c r="Q174" s="30">
        <v>3.1024026454693381</v>
      </c>
      <c r="R174" s="31">
        <v>14.292772916776419</v>
      </c>
      <c r="S174" s="30">
        <v>345.26816499154376</v>
      </c>
      <c r="T174" s="30">
        <v>9.4973089317231256</v>
      </c>
    </row>
    <row r="175" spans="1:20">
      <c r="A175" s="29" t="s">
        <v>326</v>
      </c>
      <c r="B175" s="30">
        <v>30.103920898387848</v>
      </c>
      <c r="C175" s="31">
        <v>519.23924042271335</v>
      </c>
      <c r="D175" s="32">
        <v>0.17033000000000001</v>
      </c>
      <c r="E175" s="33">
        <v>6.0069999999999998E-2</v>
      </c>
      <c r="F175" s="35">
        <v>5.5999999999999984E-4</v>
      </c>
      <c r="G175" s="33">
        <v>0.46378000000000003</v>
      </c>
      <c r="H175" s="35">
        <v>7.660000000000001E-3</v>
      </c>
      <c r="I175" s="33">
        <v>5.4780000000000002E-2</v>
      </c>
      <c r="J175" s="32">
        <v>6.7000000000000013E-4</v>
      </c>
      <c r="K175" s="30">
        <v>376.0512082477332</v>
      </c>
      <c r="L175" s="30">
        <v>10.442344521059681</v>
      </c>
      <c r="M175" s="30">
        <v>386.88341475648457</v>
      </c>
      <c r="N175" s="30">
        <v>13.378627036759061</v>
      </c>
      <c r="O175" s="30">
        <v>403.25487138490132</v>
      </c>
      <c r="P175" s="31">
        <v>11.772412923579131</v>
      </c>
      <c r="Q175" s="30">
        <v>2.7998632393093299</v>
      </c>
      <c r="R175" s="31">
        <v>6.746022197758518</v>
      </c>
      <c r="S175" s="30">
        <v>376.0512082477332</v>
      </c>
      <c r="T175" s="30">
        <v>10.442344521059681</v>
      </c>
    </row>
    <row r="176" spans="1:20">
      <c r="A176" s="29" t="s">
        <v>327</v>
      </c>
      <c r="B176" s="30">
        <v>4.6584860664247509</v>
      </c>
      <c r="C176" s="31">
        <v>73.894887726917375</v>
      </c>
      <c r="D176" s="32">
        <v>0.36469000000000001</v>
      </c>
      <c r="E176" s="33">
        <v>6.1019999999999998E-2</v>
      </c>
      <c r="F176" s="35">
        <v>6.8000000000000005E-4</v>
      </c>
      <c r="G176" s="33">
        <v>0.46803</v>
      </c>
      <c r="H176" s="35">
        <v>1.4400000000000001E-2</v>
      </c>
      <c r="I176" s="33">
        <v>6.037E-2</v>
      </c>
      <c r="J176" s="32">
        <v>1.3600000000000001E-3</v>
      </c>
      <c r="K176" s="30">
        <v>381.82568635333149</v>
      </c>
      <c r="L176" s="30">
        <v>11.894408658133569</v>
      </c>
      <c r="M176" s="30">
        <v>389.82724876967524</v>
      </c>
      <c r="N176" s="30">
        <v>20.823510425682873</v>
      </c>
      <c r="O176" s="30">
        <v>616.86218179745129</v>
      </c>
      <c r="P176" s="31">
        <v>24.460734101168001</v>
      </c>
      <c r="Q176" s="30">
        <v>2.0525918702700712</v>
      </c>
      <c r="R176" s="31">
        <v>38.101946006684351</v>
      </c>
      <c r="S176" s="30">
        <v>381.82568635333149</v>
      </c>
      <c r="T176" s="30">
        <v>11.894408658133569</v>
      </c>
    </row>
    <row r="177" spans="1:20">
      <c r="A177" s="29" t="s">
        <v>328</v>
      </c>
      <c r="B177" s="30">
        <v>9.6015954316179197</v>
      </c>
      <c r="C177" s="31">
        <v>132.13407890152169</v>
      </c>
      <c r="D177" s="32">
        <v>0.70918999999999999</v>
      </c>
      <c r="E177" s="33">
        <v>6.4689999999999998E-2</v>
      </c>
      <c r="F177" s="35">
        <v>6.6000000000000021E-4</v>
      </c>
      <c r="G177" s="33">
        <v>0.47887000000000002</v>
      </c>
      <c r="H177" s="35">
        <v>1.1839999999999996E-2</v>
      </c>
      <c r="I177" s="33">
        <v>5.706E-2</v>
      </c>
      <c r="J177" s="32">
        <v>1.0199999999999999E-3</v>
      </c>
      <c r="K177" s="30">
        <v>404.08494425289689</v>
      </c>
      <c r="L177" s="30">
        <v>11.623736928925421</v>
      </c>
      <c r="M177" s="30">
        <v>397.29733729767815</v>
      </c>
      <c r="N177" s="30">
        <v>17.729413627715587</v>
      </c>
      <c r="O177" s="30">
        <v>493.85292177448343</v>
      </c>
      <c r="P177" s="31">
        <v>17.613000336878425</v>
      </c>
      <c r="Q177" s="30">
        <v>-1.708445116039869</v>
      </c>
      <c r="R177" s="31">
        <v>18.177067212448087</v>
      </c>
      <c r="S177" s="30">
        <v>404.08494425289689</v>
      </c>
      <c r="T177" s="30">
        <v>11.623736928925421</v>
      </c>
    </row>
    <row r="178" spans="1:20">
      <c r="A178" s="29" t="s">
        <v>329</v>
      </c>
      <c r="B178" s="30">
        <v>27.941344046296379</v>
      </c>
      <c r="C178" s="31">
        <v>402.71268669949757</v>
      </c>
      <c r="D178" s="32">
        <v>0.43414000000000003</v>
      </c>
      <c r="E178" s="33">
        <v>6.6659999999999997E-2</v>
      </c>
      <c r="F178" s="35">
        <v>6.0999999999999987E-4</v>
      </c>
      <c r="G178" s="33">
        <v>0.50085000000000002</v>
      </c>
      <c r="H178" s="35">
        <v>6.9699999999999996E-3</v>
      </c>
      <c r="I178" s="33">
        <v>5.5379999999999999E-2</v>
      </c>
      <c r="J178" s="32">
        <v>5.7999999999999979E-4</v>
      </c>
      <c r="K178" s="30">
        <v>416.00174773917666</v>
      </c>
      <c r="L178" s="30">
        <v>11.004621046511039</v>
      </c>
      <c r="M178" s="30">
        <v>412.277620226333</v>
      </c>
      <c r="N178" s="30">
        <v>13.158263007541848</v>
      </c>
      <c r="O178" s="30">
        <v>427.59680393617163</v>
      </c>
      <c r="P178" s="31">
        <v>10.94118085127972</v>
      </c>
      <c r="Q178" s="30">
        <v>-0.903305765372164</v>
      </c>
      <c r="R178" s="31">
        <v>2.7116798091703638</v>
      </c>
      <c r="S178" s="30">
        <v>416.00174773917666</v>
      </c>
      <c r="T178" s="30">
        <v>11.004621046511039</v>
      </c>
    </row>
    <row r="179" spans="1:20">
      <c r="A179" s="29" t="s">
        <v>330</v>
      </c>
      <c r="B179" s="30">
        <v>22.17990775156369</v>
      </c>
      <c r="C179" s="31">
        <v>224.86397386522191</v>
      </c>
      <c r="D179" s="32">
        <v>2.0154299999999998</v>
      </c>
      <c r="E179" s="33">
        <v>6.7530000000000007E-2</v>
      </c>
      <c r="F179" s="35">
        <v>7.3999999999999956E-4</v>
      </c>
      <c r="G179" s="33">
        <v>0.50590999999999997</v>
      </c>
      <c r="H179" s="35">
        <v>1.558E-2</v>
      </c>
      <c r="I179" s="33">
        <v>5.7340000000000002E-2</v>
      </c>
      <c r="J179" s="32">
        <v>1.2400000000000002E-3</v>
      </c>
      <c r="K179" s="30">
        <v>421.25749408706514</v>
      </c>
      <c r="L179" s="30">
        <v>12.568654902463962</v>
      </c>
      <c r="M179" s="30">
        <v>415.69514812993799</v>
      </c>
      <c r="N179" s="30">
        <v>20.767577280159365</v>
      </c>
      <c r="O179" s="30">
        <v>504.63386928085856</v>
      </c>
      <c r="P179" s="31">
        <v>20.830800920159565</v>
      </c>
      <c r="Q179" s="30">
        <v>-1.3380829634769724</v>
      </c>
      <c r="R179" s="31">
        <v>16.522152053054029</v>
      </c>
      <c r="S179" s="30">
        <v>421.25749408706514</v>
      </c>
      <c r="T179" s="30">
        <v>12.568654902463962</v>
      </c>
    </row>
    <row r="180" spans="1:20">
      <c r="A180" s="29" t="s">
        <v>331</v>
      </c>
      <c r="B180" s="30">
        <v>31.032029187032471</v>
      </c>
      <c r="C180" s="31">
        <v>452.61823017087067</v>
      </c>
      <c r="D180" s="32">
        <v>0.33465</v>
      </c>
      <c r="E180" s="33">
        <v>6.7659999999999998E-2</v>
      </c>
      <c r="F180" s="35">
        <v>6.0999999999999987E-4</v>
      </c>
      <c r="G180" s="33">
        <v>0.52163999999999999</v>
      </c>
      <c r="H180" s="35">
        <v>6.7100000000000007E-3</v>
      </c>
      <c r="I180" s="33">
        <v>5.6180000000000001E-2</v>
      </c>
      <c r="J180" s="32">
        <v>5.399999999999999E-4</v>
      </c>
      <c r="K180" s="30">
        <v>422.04246764418167</v>
      </c>
      <c r="L180" s="30">
        <v>10.99771516607826</v>
      </c>
      <c r="M180" s="30">
        <v>426.24633251889429</v>
      </c>
      <c r="N180" s="30">
        <v>12.834418769563529</v>
      </c>
      <c r="O180" s="30">
        <v>459.48914777372477</v>
      </c>
      <c r="P180" s="31">
        <v>10.73628189610908</v>
      </c>
      <c r="Q180" s="30">
        <v>0.98625244465332396</v>
      </c>
      <c r="R180" s="31">
        <v>8.149633198297801</v>
      </c>
      <c r="S180" s="30">
        <v>422.04246764418167</v>
      </c>
      <c r="T180" s="30">
        <v>10.99771516607826</v>
      </c>
    </row>
    <row r="181" spans="1:20">
      <c r="A181" s="29" t="s">
        <v>332</v>
      </c>
      <c r="B181" s="30">
        <v>15.641816810021529</v>
      </c>
      <c r="C181" s="31">
        <v>234.8836196587022</v>
      </c>
      <c r="D181" s="32">
        <v>0.20873</v>
      </c>
      <c r="E181" s="33">
        <v>6.7739999999999995E-2</v>
      </c>
      <c r="F181" s="35">
        <v>6.4000000000000005E-4</v>
      </c>
      <c r="G181" s="33">
        <v>0.51268000000000002</v>
      </c>
      <c r="H181" s="35">
        <v>8.8100000000000019E-3</v>
      </c>
      <c r="I181" s="33">
        <v>5.5199999999999999E-2</v>
      </c>
      <c r="J181" s="32">
        <v>6.9000000000000008E-4</v>
      </c>
      <c r="K181" s="30">
        <v>422.52548078908114</v>
      </c>
      <c r="L181" s="30">
        <v>11.359409541874694</v>
      </c>
      <c r="M181" s="30">
        <v>420.24969498542993</v>
      </c>
      <c r="N181" s="30">
        <v>14.455969229291952</v>
      </c>
      <c r="O181" s="30">
        <v>420.33285717523341</v>
      </c>
      <c r="P181" s="31">
        <v>12.23624557469973</v>
      </c>
      <c r="Q181" s="30">
        <v>-0.54153181568166198</v>
      </c>
      <c r="R181" s="31">
        <v>-0.52163983291309002</v>
      </c>
      <c r="S181" s="30">
        <v>422.52548078908114</v>
      </c>
      <c r="T181" s="30">
        <v>11.359409541874694</v>
      </c>
    </row>
    <row r="182" spans="1:20">
      <c r="A182" s="29" t="s">
        <v>333</v>
      </c>
      <c r="B182" s="30">
        <v>19.277544158102611</v>
      </c>
      <c r="C182" s="31">
        <v>284.98184862610378</v>
      </c>
      <c r="D182" s="32">
        <v>0.27195000000000003</v>
      </c>
      <c r="E182" s="33">
        <v>6.812E-2</v>
      </c>
      <c r="F182" s="35">
        <v>6.3000000000000024E-4</v>
      </c>
      <c r="G182" s="33">
        <v>0.50387000000000004</v>
      </c>
      <c r="H182" s="35">
        <v>7.9500000000000005E-3</v>
      </c>
      <c r="I182" s="33">
        <v>5.525E-2</v>
      </c>
      <c r="J182" s="32">
        <v>6.4000000000000005E-4</v>
      </c>
      <c r="K182" s="30">
        <v>424.81929912459856</v>
      </c>
      <c r="L182" s="30">
        <v>11.235954411790468</v>
      </c>
      <c r="M182" s="30">
        <v>414.31871414084821</v>
      </c>
      <c r="N182" s="30">
        <v>13.915448570737082</v>
      </c>
      <c r="O182" s="30">
        <v>422.35391696752231</v>
      </c>
      <c r="P182" s="31">
        <v>11.636409827966812</v>
      </c>
      <c r="Q182" s="30">
        <v>-2.5344220826531978</v>
      </c>
      <c r="R182" s="31">
        <v>-0.58372423174797305</v>
      </c>
      <c r="S182" s="30">
        <v>424.81929912459856</v>
      </c>
      <c r="T182" s="30">
        <v>11.235954411790468</v>
      </c>
    </row>
    <row r="183" spans="1:20">
      <c r="A183" s="29" t="s">
        <v>334</v>
      </c>
      <c r="B183" s="30">
        <v>47.596991850059759</v>
      </c>
      <c r="C183" s="31">
        <v>648.48303688380815</v>
      </c>
      <c r="D183" s="32">
        <v>0.50497999999999998</v>
      </c>
      <c r="E183" s="33">
        <v>6.9639999999999994E-2</v>
      </c>
      <c r="F183" s="35">
        <v>6.1999999999999989E-4</v>
      </c>
      <c r="G183" s="33">
        <v>0.52736000000000005</v>
      </c>
      <c r="H183" s="35">
        <v>5.9499999999999996E-3</v>
      </c>
      <c r="I183" s="33">
        <v>5.5359999999999999E-2</v>
      </c>
      <c r="J183" s="32">
        <v>4.799999999999998E-4</v>
      </c>
      <c r="K183" s="30">
        <v>433.98641910817736</v>
      </c>
      <c r="L183" s="30">
        <v>11.104613893992139</v>
      </c>
      <c r="M183" s="30">
        <v>430.05610482347026</v>
      </c>
      <c r="N183" s="30">
        <v>12.390612848955671</v>
      </c>
      <c r="O183" s="30">
        <v>426.79131895134799</v>
      </c>
      <c r="P183" s="31">
        <v>9.6739036142168224</v>
      </c>
      <c r="Q183" s="30">
        <v>-0.91390733456058204</v>
      </c>
      <c r="R183" s="31">
        <v>-1.6858590691366973</v>
      </c>
      <c r="S183" s="30">
        <v>433.98641910817724</v>
      </c>
      <c r="T183" s="30">
        <v>11.104613893992139</v>
      </c>
    </row>
    <row r="184" spans="1:20">
      <c r="A184" s="29" t="s">
        <v>335</v>
      </c>
      <c r="B184" s="30">
        <v>12.980140016966082</v>
      </c>
      <c r="C184" s="31">
        <v>173.850488791685</v>
      </c>
      <c r="D184" s="32">
        <v>0.48154000000000002</v>
      </c>
      <c r="E184" s="33">
        <v>7.0169999999999996E-2</v>
      </c>
      <c r="F184" s="35">
        <v>7.0000000000000021E-4</v>
      </c>
      <c r="G184" s="33">
        <v>0.54778000000000004</v>
      </c>
      <c r="H184" s="35">
        <v>1.2279999999999999E-2</v>
      </c>
      <c r="I184" s="33">
        <v>5.7790000000000001E-2</v>
      </c>
      <c r="J184" s="32">
        <v>9.0000000000000019E-4</v>
      </c>
      <c r="K184" s="30">
        <v>437.17978635703355</v>
      </c>
      <c r="L184" s="30">
        <v>12.064709498249512</v>
      </c>
      <c r="M184" s="30">
        <v>443.54129685195068</v>
      </c>
      <c r="N184" s="30">
        <v>17.100414846937646</v>
      </c>
      <c r="O184" s="30">
        <v>521.80943265250744</v>
      </c>
      <c r="P184" s="31">
        <v>16.340372959441158</v>
      </c>
      <c r="Q184" s="30">
        <v>1.4342543839927171</v>
      </c>
      <c r="R184" s="31">
        <v>16.218496830399744</v>
      </c>
      <c r="S184" s="30">
        <v>437.17978635703355</v>
      </c>
      <c r="T184" s="30">
        <v>12.064709498249512</v>
      </c>
    </row>
    <row r="185" spans="1:20">
      <c r="A185" s="29" t="s">
        <v>336</v>
      </c>
      <c r="B185" s="30">
        <v>102.04330971901241</v>
      </c>
      <c r="C185" s="31">
        <v>1163.097825401838</v>
      </c>
      <c r="D185" s="32">
        <v>1.1634</v>
      </c>
      <c r="E185" s="33">
        <v>7.0809999999999998E-2</v>
      </c>
      <c r="F185" s="35">
        <v>6.2000000000000022E-4</v>
      </c>
      <c r="G185" s="33">
        <v>0.54107000000000005</v>
      </c>
      <c r="H185" s="35">
        <v>4.4500000000000008E-3</v>
      </c>
      <c r="I185" s="33">
        <v>5.577E-2</v>
      </c>
      <c r="J185" s="32">
        <v>3.8999999999999988E-4</v>
      </c>
      <c r="K185" s="30">
        <v>441.03382067724152</v>
      </c>
      <c r="L185" s="30">
        <v>11.096448527189532</v>
      </c>
      <c r="M185" s="30">
        <v>439.12979677612026</v>
      </c>
      <c r="N185" s="30">
        <v>11.653921824417829</v>
      </c>
      <c r="O185" s="30">
        <v>443.22352761476083</v>
      </c>
      <c r="P185" s="31">
        <v>8.6545975006931499</v>
      </c>
      <c r="Q185" s="30">
        <v>-0.43359023120261803</v>
      </c>
      <c r="R185" s="31">
        <v>0.49404122324087102</v>
      </c>
      <c r="S185" s="30">
        <v>441.03382067724152</v>
      </c>
      <c r="T185" s="30">
        <v>11.096448527189532</v>
      </c>
    </row>
    <row r="186" spans="1:20">
      <c r="A186" s="29" t="s">
        <v>337</v>
      </c>
      <c r="B186" s="30">
        <v>62.287635711763521</v>
      </c>
      <c r="C186" s="31">
        <v>742.9471013117643</v>
      </c>
      <c r="D186" s="32">
        <v>0.90041000000000004</v>
      </c>
      <c r="E186" s="33">
        <v>7.177E-2</v>
      </c>
      <c r="F186" s="35">
        <v>6.4000000000000027E-4</v>
      </c>
      <c r="G186" s="33">
        <v>0.54713999999999996</v>
      </c>
      <c r="H186" s="35">
        <v>5.550000000000002E-3</v>
      </c>
      <c r="I186" s="33">
        <v>5.5620000000000003E-2</v>
      </c>
      <c r="J186" s="32">
        <v>4.4000000000000018E-4</v>
      </c>
      <c r="K186" s="30">
        <v>446.81055529527742</v>
      </c>
      <c r="L186" s="30">
        <v>11.330351515603311</v>
      </c>
      <c r="M186" s="30">
        <v>443.12135374301903</v>
      </c>
      <c r="N186" s="30">
        <v>12.22539494567993</v>
      </c>
      <c r="O186" s="30">
        <v>437.23123905433607</v>
      </c>
      <c r="P186" s="31">
        <v>9.2524148031160003</v>
      </c>
      <c r="Q186" s="30">
        <v>-0.83254880882990301</v>
      </c>
      <c r="R186" s="31">
        <v>-2.1909038937062202</v>
      </c>
      <c r="S186" s="30">
        <v>446.81055529527731</v>
      </c>
      <c r="T186" s="30">
        <v>11.330351515603311</v>
      </c>
    </row>
    <row r="187" spans="1:20">
      <c r="A187" s="29" t="s">
        <v>338</v>
      </c>
      <c r="B187" s="30">
        <v>38.033340110322406</v>
      </c>
      <c r="C187" s="31">
        <v>474.77706221414451</v>
      </c>
      <c r="D187" s="32">
        <v>0.65066000000000002</v>
      </c>
      <c r="E187" s="33">
        <v>7.3209999999999997E-2</v>
      </c>
      <c r="F187" s="35">
        <v>6.5999999999999978E-4</v>
      </c>
      <c r="G187" s="33">
        <v>0.56254000000000004</v>
      </c>
      <c r="H187" s="35">
        <v>6.9200000000000025E-3</v>
      </c>
      <c r="I187" s="33">
        <v>5.6210000000000003E-2</v>
      </c>
      <c r="J187" s="32">
        <v>5.1999999999999974E-4</v>
      </c>
      <c r="K187" s="30">
        <v>455.46596263409054</v>
      </c>
      <c r="L187" s="30">
        <v>11.56028806566605</v>
      </c>
      <c r="M187" s="30">
        <v>453.17835436944222</v>
      </c>
      <c r="N187" s="30">
        <v>13.127382655511649</v>
      </c>
      <c r="O187" s="30">
        <v>460.67286112363001</v>
      </c>
      <c r="P187" s="31">
        <v>10.483411327806191</v>
      </c>
      <c r="Q187" s="30">
        <v>-0.50479204105660103</v>
      </c>
      <c r="R187" s="31">
        <v>1.130281145027578</v>
      </c>
      <c r="S187" s="30">
        <v>455.46596263409054</v>
      </c>
      <c r="T187" s="30">
        <v>11.56028806566605</v>
      </c>
    </row>
    <row r="188" spans="1:20">
      <c r="A188" s="29" t="s">
        <v>339</v>
      </c>
      <c r="B188" s="30">
        <v>24.081412402471202</v>
      </c>
      <c r="C188" s="31">
        <v>309.50107799572629</v>
      </c>
      <c r="D188" s="32">
        <v>0.47067999999999999</v>
      </c>
      <c r="E188" s="33">
        <v>7.4039999999999995E-2</v>
      </c>
      <c r="F188" s="35">
        <v>6.8000000000000037E-4</v>
      </c>
      <c r="G188" s="33">
        <v>0.56135000000000002</v>
      </c>
      <c r="H188" s="35">
        <v>8.7399999999999995E-3</v>
      </c>
      <c r="I188" s="33">
        <v>5.5879999999999999E-2</v>
      </c>
      <c r="J188" s="32">
        <v>6.3000000000000013E-4</v>
      </c>
      <c r="K188" s="30">
        <v>460.44956867682782</v>
      </c>
      <c r="L188" s="30">
        <v>11.794241795366219</v>
      </c>
      <c r="M188" s="30">
        <v>452.40476381931268</v>
      </c>
      <c r="N188" s="30">
        <v>14.358239299049123</v>
      </c>
      <c r="O188" s="30">
        <v>447.60369280994428</v>
      </c>
      <c r="P188" s="31">
        <v>11.79346188558166</v>
      </c>
      <c r="Q188" s="30">
        <v>-1.7782316856256968</v>
      </c>
      <c r="R188" s="31">
        <v>-2.8699217797423238</v>
      </c>
      <c r="S188" s="30">
        <v>460.44956867682782</v>
      </c>
      <c r="T188" s="30">
        <v>11.794241795366219</v>
      </c>
    </row>
    <row r="189" spans="1:20">
      <c r="A189" s="29" t="s">
        <v>340</v>
      </c>
      <c r="B189" s="30">
        <v>21.717586146785226</v>
      </c>
      <c r="C189" s="31">
        <v>286.08979022826736</v>
      </c>
      <c r="D189" s="32">
        <v>0.37631999999999999</v>
      </c>
      <c r="E189" s="33">
        <v>7.4190000000000006E-2</v>
      </c>
      <c r="F189" s="35">
        <v>6.8999999999999964E-4</v>
      </c>
      <c r="G189" s="33">
        <v>0.56259999999999999</v>
      </c>
      <c r="H189" s="35">
        <v>9.0299999999999998E-3</v>
      </c>
      <c r="I189" s="33">
        <v>5.5690000000000003E-2</v>
      </c>
      <c r="J189" s="32">
        <v>6.4000000000000016E-4</v>
      </c>
      <c r="K189" s="30">
        <v>461.34980946006556</v>
      </c>
      <c r="L189" s="30">
        <v>11.913125671295489</v>
      </c>
      <c r="M189" s="30">
        <v>453.21734333198651</v>
      </c>
      <c r="N189" s="30">
        <v>14.527541302732518</v>
      </c>
      <c r="O189" s="30">
        <v>440.03042513541465</v>
      </c>
      <c r="P189" s="31">
        <v>11.838873595802779</v>
      </c>
      <c r="Q189" s="30">
        <v>-1.7943854637799901</v>
      </c>
      <c r="R189" s="31">
        <v>-4.8449795984198296</v>
      </c>
      <c r="S189" s="30">
        <v>461.34980946006556</v>
      </c>
      <c r="T189" s="30">
        <v>11.913125671295489</v>
      </c>
    </row>
    <row r="190" spans="1:20">
      <c r="A190" s="29" t="s">
        <v>341</v>
      </c>
      <c r="B190" s="30">
        <v>15.5533730545572</v>
      </c>
      <c r="C190" s="31">
        <v>196.2501777049944</v>
      </c>
      <c r="D190" s="32">
        <v>0.49846000000000001</v>
      </c>
      <c r="E190" s="33">
        <v>7.4740000000000001E-2</v>
      </c>
      <c r="F190" s="35">
        <v>7.1999999999999972E-4</v>
      </c>
      <c r="G190" s="33">
        <v>0.53313999999999995</v>
      </c>
      <c r="H190" s="35">
        <v>1.039E-2</v>
      </c>
      <c r="I190" s="33">
        <v>5.3929999999999999E-2</v>
      </c>
      <c r="J190" s="32">
        <v>7.3999999999999977E-4</v>
      </c>
      <c r="K190" s="30">
        <v>464.64961715745835</v>
      </c>
      <c r="L190" s="30">
        <v>12.268774433430018</v>
      </c>
      <c r="M190" s="30">
        <v>433.89137424053331</v>
      </c>
      <c r="N190" s="30">
        <v>15.793886805217351</v>
      </c>
      <c r="O190" s="30">
        <v>368.12762157602344</v>
      </c>
      <c r="P190" s="31">
        <v>12.105300259500799</v>
      </c>
      <c r="Q190" s="30">
        <v>-7.0889270317399102</v>
      </c>
      <c r="R190" s="31">
        <v>-26.219710210335776</v>
      </c>
      <c r="S190" s="30">
        <v>464.64961715745835</v>
      </c>
      <c r="T190" s="30">
        <v>12.268774433430018</v>
      </c>
    </row>
    <row r="191" spans="1:20">
      <c r="A191" s="29" t="s">
        <v>342</v>
      </c>
      <c r="B191" s="30">
        <v>47.269600597924352</v>
      </c>
      <c r="C191" s="31">
        <v>628.25105980081901</v>
      </c>
      <c r="D191" s="32">
        <v>0.30920999999999998</v>
      </c>
      <c r="E191" s="33">
        <v>7.4810000000000001E-2</v>
      </c>
      <c r="F191" s="35">
        <v>6.6999999999999981E-4</v>
      </c>
      <c r="G191" s="33">
        <v>0.57889999999999997</v>
      </c>
      <c r="H191" s="35">
        <v>6.2800000000000026E-3</v>
      </c>
      <c r="I191" s="33">
        <v>5.5930000000000001E-2</v>
      </c>
      <c r="J191" s="32">
        <v>4.6999999999999971E-4</v>
      </c>
      <c r="K191" s="30">
        <v>465.06947153898699</v>
      </c>
      <c r="L191" s="30">
        <v>11.668439464263932</v>
      </c>
      <c r="M191" s="30">
        <v>463.75427937828698</v>
      </c>
      <c r="N191" s="30">
        <v>12.755774323464841</v>
      </c>
      <c r="O191" s="30">
        <v>449.59072988891234</v>
      </c>
      <c r="P191" s="31">
        <v>9.7366055987457205</v>
      </c>
      <c r="Q191" s="30">
        <v>-0.28359677078628698</v>
      </c>
      <c r="R191" s="31">
        <v>-3.4428516028119924</v>
      </c>
      <c r="S191" s="30">
        <v>465.06947153898699</v>
      </c>
      <c r="T191" s="30">
        <v>11.668439464263932</v>
      </c>
    </row>
    <row r="192" spans="1:20">
      <c r="A192" s="29" t="s">
        <v>343</v>
      </c>
      <c r="B192" s="30">
        <v>48.639472639034075</v>
      </c>
      <c r="C192" s="31">
        <v>556.37936978220057</v>
      </c>
      <c r="D192" s="32">
        <v>0.87346000000000001</v>
      </c>
      <c r="E192" s="33">
        <v>7.5579999999999994E-2</v>
      </c>
      <c r="F192" s="35">
        <v>6.6999999999999981E-4</v>
      </c>
      <c r="G192" s="33">
        <v>0.58174999999999999</v>
      </c>
      <c r="H192" s="35">
        <v>6.4799999999999979E-3</v>
      </c>
      <c r="I192" s="33">
        <v>5.6099999999999997E-2</v>
      </c>
      <c r="J192" s="32">
        <v>4.7999999999999985E-4</v>
      </c>
      <c r="K192" s="30">
        <v>469.68606586129221</v>
      </c>
      <c r="L192" s="30">
        <v>11.662685868943383</v>
      </c>
      <c r="M192" s="30">
        <v>465.58544859101039</v>
      </c>
      <c r="N192" s="30">
        <v>12.862116183358332</v>
      </c>
      <c r="O192" s="30">
        <v>456.32829833820762</v>
      </c>
      <c r="P192" s="31">
        <v>9.9214108594383408</v>
      </c>
      <c r="Q192" s="30">
        <v>-0.88074429359668005</v>
      </c>
      <c r="R192" s="31">
        <v>-2.9272275183741767</v>
      </c>
      <c r="S192" s="30">
        <v>469.68606586129215</v>
      </c>
      <c r="T192" s="30">
        <v>11.662685868943383</v>
      </c>
    </row>
    <row r="193" spans="1:20">
      <c r="A193" s="29" t="s">
        <v>344</v>
      </c>
      <c r="B193" s="30">
        <v>30.38434574608879</v>
      </c>
      <c r="C193" s="31">
        <v>358.87673635302122</v>
      </c>
      <c r="D193" s="32">
        <v>0.69374999999999998</v>
      </c>
      <c r="E193" s="33">
        <v>7.664E-2</v>
      </c>
      <c r="F193" s="35">
        <v>6.9999999999999967E-4</v>
      </c>
      <c r="G193" s="33">
        <v>0.57067000000000001</v>
      </c>
      <c r="H193" s="35">
        <v>7.9900000000000006E-3</v>
      </c>
      <c r="I193" s="33">
        <v>5.5969999999999999E-2</v>
      </c>
      <c r="J193" s="32">
        <v>5.6999999999999987E-4</v>
      </c>
      <c r="K193" s="30">
        <v>476.03597394276136</v>
      </c>
      <c r="L193" s="30">
        <v>12.014030591389012</v>
      </c>
      <c r="M193" s="30">
        <v>458.44776353760523</v>
      </c>
      <c r="N193" s="30">
        <v>13.955806122892042</v>
      </c>
      <c r="O193" s="30">
        <v>451.17858891565049</v>
      </c>
      <c r="P193" s="31">
        <v>11.051030292049623</v>
      </c>
      <c r="Q193" s="30">
        <v>-3.8364698890527955</v>
      </c>
      <c r="R193" s="31">
        <v>-5.5094336561609447</v>
      </c>
      <c r="S193" s="30">
        <v>476.03597394276136</v>
      </c>
      <c r="T193" s="30">
        <v>12.014030591389012</v>
      </c>
    </row>
    <row r="194" spans="1:20">
      <c r="A194" s="29" t="s">
        <v>345</v>
      </c>
      <c r="B194" s="30">
        <v>29.86781755529119</v>
      </c>
      <c r="C194" s="31">
        <v>388.02041762732694</v>
      </c>
      <c r="D194" s="32">
        <v>0.30631999999999998</v>
      </c>
      <c r="E194" s="33">
        <v>7.7049999999999993E-2</v>
      </c>
      <c r="F194" s="35">
        <v>6.9999999999999988E-4</v>
      </c>
      <c r="G194" s="33">
        <v>0.57770999999999995</v>
      </c>
      <c r="H194" s="35">
        <v>7.5899999999999969E-3</v>
      </c>
      <c r="I194" s="33">
        <v>5.534E-2</v>
      </c>
      <c r="J194" s="32">
        <v>5.3000000000000031E-4</v>
      </c>
      <c r="K194" s="30">
        <v>478.49039388861661</v>
      </c>
      <c r="L194" s="30">
        <v>12.010839614036442</v>
      </c>
      <c r="M194" s="30">
        <v>462.98870752074561</v>
      </c>
      <c r="N194" s="30">
        <v>13.5568050991359</v>
      </c>
      <c r="O194" s="30">
        <v>425.98542981308776</v>
      </c>
      <c r="P194" s="31">
        <v>10.295589976917944</v>
      </c>
      <c r="Q194" s="30">
        <v>-3.3481780691544172</v>
      </c>
      <c r="R194" s="31">
        <v>-12.325530499615182</v>
      </c>
      <c r="S194" s="30">
        <v>478.49039388861655</v>
      </c>
      <c r="T194" s="30">
        <v>12.010839614036442</v>
      </c>
    </row>
    <row r="195" spans="1:20">
      <c r="A195" s="29" t="s">
        <v>346</v>
      </c>
      <c r="B195" s="30">
        <v>29.004817163281601</v>
      </c>
      <c r="C195" s="31">
        <v>329.78122645272242</v>
      </c>
      <c r="D195" s="32">
        <v>0.78181</v>
      </c>
      <c r="E195" s="33">
        <v>7.7100000000000002E-2</v>
      </c>
      <c r="F195" s="35">
        <v>7.6000000000000015E-4</v>
      </c>
      <c r="G195" s="33">
        <v>0.59155999999999997</v>
      </c>
      <c r="H195" s="35">
        <v>1.3570000000000002E-2</v>
      </c>
      <c r="I195" s="33">
        <v>5.6099999999999997E-2</v>
      </c>
      <c r="J195" s="32">
        <v>8.7999999999999981E-4</v>
      </c>
      <c r="K195" s="30">
        <v>478.78964947356923</v>
      </c>
      <c r="L195" s="30">
        <v>12.728647370335599</v>
      </c>
      <c r="M195" s="30">
        <v>471.86339778862219</v>
      </c>
      <c r="N195" s="30">
        <v>17.686591138918271</v>
      </c>
      <c r="O195" s="30">
        <v>456.32829833820762</v>
      </c>
      <c r="P195" s="31">
        <v>15.163012622599901</v>
      </c>
      <c r="Q195" s="30">
        <v>-1.4678510173509176</v>
      </c>
      <c r="R195" s="31">
        <v>-4.922191154297928</v>
      </c>
      <c r="S195" s="30">
        <v>478.78964947356923</v>
      </c>
      <c r="T195" s="30">
        <v>12.728647370335599</v>
      </c>
    </row>
    <row r="196" spans="1:20">
      <c r="A196" s="29" t="s">
        <v>347</v>
      </c>
      <c r="B196" s="30">
        <v>9.0737169052800901</v>
      </c>
      <c r="C196" s="31">
        <v>113.44358578676041</v>
      </c>
      <c r="D196" s="32">
        <v>0.39723000000000003</v>
      </c>
      <c r="E196" s="33">
        <v>7.7310000000000004E-2</v>
      </c>
      <c r="F196" s="35">
        <v>9.300000000000007E-4</v>
      </c>
      <c r="G196" s="33">
        <v>0.59519999999999995</v>
      </c>
      <c r="H196" s="35">
        <v>2.3029999999999995E-2</v>
      </c>
      <c r="I196" s="33">
        <v>6.2019999999999999E-2</v>
      </c>
      <c r="J196" s="32">
        <v>1.6399999999999997E-3</v>
      </c>
      <c r="K196" s="30">
        <v>480.04637125125402</v>
      </c>
      <c r="L196" s="30">
        <v>14.761368145791316</v>
      </c>
      <c r="M196" s="30">
        <v>474.18299256276271</v>
      </c>
      <c r="N196" s="30">
        <v>27.111017163033466</v>
      </c>
      <c r="O196" s="30">
        <v>674.79839032301675</v>
      </c>
      <c r="P196" s="31">
        <v>29.703128520993726</v>
      </c>
      <c r="Q196" s="30">
        <v>-1.2365223511712871</v>
      </c>
      <c r="R196" s="31">
        <v>28.860771137663409</v>
      </c>
      <c r="S196" s="30">
        <v>480.04637125125402</v>
      </c>
      <c r="T196" s="30">
        <v>14.761368145791316</v>
      </c>
    </row>
    <row r="197" spans="1:20">
      <c r="A197" s="29" t="s">
        <v>348</v>
      </c>
      <c r="B197" s="30">
        <v>115.44908668606722</v>
      </c>
      <c r="C197" s="31">
        <v>1302.6984672744627</v>
      </c>
      <c r="D197" s="32">
        <v>0.73412999999999995</v>
      </c>
      <c r="E197" s="33">
        <v>7.8939999999999996E-2</v>
      </c>
      <c r="F197" s="35">
        <v>6.8999999999999975E-4</v>
      </c>
      <c r="G197" s="33">
        <v>0.62302999999999997</v>
      </c>
      <c r="H197" s="35">
        <v>4.9800000000000009E-3</v>
      </c>
      <c r="I197" s="33">
        <v>5.7610000000000001E-2</v>
      </c>
      <c r="J197" s="32">
        <v>3.8999999999999967E-4</v>
      </c>
      <c r="K197" s="30">
        <v>489.79260394075624</v>
      </c>
      <c r="L197" s="30">
        <v>11.876666020706633</v>
      </c>
      <c r="M197" s="30">
        <v>491.744704929661</v>
      </c>
      <c r="N197" s="30">
        <v>12.28409003034338</v>
      </c>
      <c r="O197" s="30">
        <v>514.96135530686843</v>
      </c>
      <c r="P197" s="31">
        <v>9.1002314431071216</v>
      </c>
      <c r="Q197" s="30">
        <v>0.39697448072858499</v>
      </c>
      <c r="R197" s="31">
        <v>4.887502937208553</v>
      </c>
      <c r="S197" s="30">
        <v>489.79260394075624</v>
      </c>
      <c r="T197" s="30">
        <v>11.876666020706633</v>
      </c>
    </row>
    <row r="198" spans="1:20">
      <c r="A198" s="29" t="s">
        <v>349</v>
      </c>
      <c r="B198" s="30">
        <v>44.15186936740713</v>
      </c>
      <c r="C198" s="31">
        <v>522.61123660321152</v>
      </c>
      <c r="D198" s="32">
        <v>0.52153000000000005</v>
      </c>
      <c r="E198" s="33">
        <v>7.9219999999999999E-2</v>
      </c>
      <c r="F198" s="35">
        <v>7.1000000000000034E-4</v>
      </c>
      <c r="G198" s="33">
        <v>0.61902000000000001</v>
      </c>
      <c r="H198" s="35">
        <v>6.7399999999999995E-3</v>
      </c>
      <c r="I198" s="33">
        <v>5.6739999999999999E-2</v>
      </c>
      <c r="J198" s="32">
        <v>4.7000000000000015E-4</v>
      </c>
      <c r="K198" s="30">
        <v>491.46532142335167</v>
      </c>
      <c r="L198" s="30">
        <v>12.113455477580001</v>
      </c>
      <c r="M198" s="30">
        <v>489.23290645652173</v>
      </c>
      <c r="N198" s="30">
        <v>13.114323063342887</v>
      </c>
      <c r="O198" s="30">
        <v>481.44218574172567</v>
      </c>
      <c r="P198" s="31">
        <v>9.9830904896141028</v>
      </c>
      <c r="Q198" s="30">
        <v>-0.45630924195165801</v>
      </c>
      <c r="R198" s="31">
        <v>-2.0818980925371164</v>
      </c>
      <c r="S198" s="30">
        <v>491.46532142335167</v>
      </c>
      <c r="T198" s="30">
        <v>12.113455477580001</v>
      </c>
    </row>
    <row r="199" spans="1:20">
      <c r="A199" s="29" t="s">
        <v>350</v>
      </c>
      <c r="B199" s="30">
        <v>31.30109072082114</v>
      </c>
      <c r="C199" s="31">
        <v>311.81330394806781</v>
      </c>
      <c r="D199" s="32">
        <v>1.28356</v>
      </c>
      <c r="E199" s="33">
        <v>7.9589999999999994E-2</v>
      </c>
      <c r="F199" s="35">
        <v>7.400000000000001E-4</v>
      </c>
      <c r="G199" s="33">
        <v>0.62785000000000002</v>
      </c>
      <c r="H199" s="35">
        <v>1.0450000000000001E-2</v>
      </c>
      <c r="I199" s="33">
        <v>5.6340000000000001E-2</v>
      </c>
      <c r="J199" s="32">
        <v>6.4999999999999975E-4</v>
      </c>
      <c r="K199" s="30">
        <v>493.67503257971617</v>
      </c>
      <c r="L199" s="30">
        <v>12.468818646222829</v>
      </c>
      <c r="M199" s="30">
        <v>494.75567420752628</v>
      </c>
      <c r="N199" s="30">
        <v>15.127673692782318</v>
      </c>
      <c r="O199" s="30">
        <v>465.79220579561508</v>
      </c>
      <c r="P199" s="31">
        <v>12.251482265601762</v>
      </c>
      <c r="Q199" s="30">
        <v>0.21841924896387499</v>
      </c>
      <c r="R199" s="31">
        <v>-5.986108491548193</v>
      </c>
      <c r="S199" s="30">
        <v>493.67503257971617</v>
      </c>
      <c r="T199" s="30">
        <v>12.468818646222829</v>
      </c>
    </row>
    <row r="200" spans="1:20">
      <c r="A200" s="29" t="s">
        <v>351</v>
      </c>
      <c r="B200" s="30">
        <v>73.555207709634047</v>
      </c>
      <c r="C200" s="31">
        <v>848.87595275341437</v>
      </c>
      <c r="D200" s="32">
        <v>0.49447999999999998</v>
      </c>
      <c r="E200" s="33">
        <v>8.1930000000000003E-2</v>
      </c>
      <c r="F200" s="35">
        <v>7.199999999999995E-4</v>
      </c>
      <c r="G200" s="33">
        <v>0.64285000000000003</v>
      </c>
      <c r="H200" s="35">
        <v>4.9800000000000009E-3</v>
      </c>
      <c r="I200" s="33">
        <v>5.7009999999999998E-2</v>
      </c>
      <c r="J200" s="32">
        <v>3.7999999999999997E-4</v>
      </c>
      <c r="K200" s="30">
        <v>507.63244687984087</v>
      </c>
      <c r="L200" s="30">
        <v>12.211375078472157</v>
      </c>
      <c r="M200" s="30">
        <v>504.06918665619366</v>
      </c>
      <c r="N200" s="30">
        <v>12.405927244548151</v>
      </c>
      <c r="O200" s="30">
        <v>491.92007982366829</v>
      </c>
      <c r="P200" s="31">
        <v>8.8289976596675945</v>
      </c>
      <c r="Q200" s="30">
        <v>-0.70689903647642705</v>
      </c>
      <c r="R200" s="31">
        <v>-3.1940893857808521</v>
      </c>
      <c r="S200" s="30">
        <v>507.63244687984087</v>
      </c>
      <c r="T200" s="30">
        <v>12.211375078472157</v>
      </c>
    </row>
    <row r="201" spans="1:20">
      <c r="A201" s="29" t="s">
        <v>352</v>
      </c>
      <c r="B201" s="30">
        <v>23.536982680956001</v>
      </c>
      <c r="C201" s="31">
        <v>251.06920132509353</v>
      </c>
      <c r="D201" s="32">
        <v>0.78274999999999995</v>
      </c>
      <c r="E201" s="33">
        <v>8.2189999999999999E-2</v>
      </c>
      <c r="F201" s="35">
        <v>7.7999999999999988E-4</v>
      </c>
      <c r="G201" s="33">
        <v>0.70218999999999998</v>
      </c>
      <c r="H201" s="35">
        <v>1.2700000000000003E-2</v>
      </c>
      <c r="I201" s="33">
        <v>6.368E-2</v>
      </c>
      <c r="J201" s="32">
        <v>7.7000000000000018E-4</v>
      </c>
      <c r="K201" s="30">
        <v>509.18140691478578</v>
      </c>
      <c r="L201" s="30">
        <v>12.924132479119262</v>
      </c>
      <c r="M201" s="30">
        <v>540.098144177432</v>
      </c>
      <c r="N201" s="30">
        <v>16.715688545031377</v>
      </c>
      <c r="O201" s="30">
        <v>731.01934488562301</v>
      </c>
      <c r="P201" s="31">
        <v>16.233844208221779</v>
      </c>
      <c r="Q201" s="30">
        <v>5.7242813358917113</v>
      </c>
      <c r="R201" s="31">
        <v>30.346384062592282</v>
      </c>
      <c r="S201" s="30">
        <v>509.18140691478578</v>
      </c>
      <c r="T201" s="30">
        <v>12.924132479119262</v>
      </c>
    </row>
    <row r="202" spans="1:20">
      <c r="A202" s="29" t="s">
        <v>353</v>
      </c>
      <c r="B202" s="30">
        <v>49.450183974360534</v>
      </c>
      <c r="C202" s="31">
        <v>564.809360233446</v>
      </c>
      <c r="D202" s="32">
        <v>0.55645999999999995</v>
      </c>
      <c r="E202" s="33">
        <v>8.2210000000000005E-2</v>
      </c>
      <c r="F202" s="35">
        <v>7.400000000000001E-4</v>
      </c>
      <c r="G202" s="33">
        <v>0.64722000000000002</v>
      </c>
      <c r="H202" s="35">
        <v>8.2299999999999943E-3</v>
      </c>
      <c r="I202" s="33">
        <v>5.7079999999999999E-2</v>
      </c>
      <c r="J202" s="32">
        <v>5.2000000000000006E-4</v>
      </c>
      <c r="K202" s="30">
        <v>509.30054227206301</v>
      </c>
      <c r="L202" s="30">
        <v>12.447423718856829</v>
      </c>
      <c r="M202" s="30">
        <v>506.76653142523929</v>
      </c>
      <c r="N202" s="30">
        <v>13.848358431643108</v>
      </c>
      <c r="O202" s="30">
        <v>494.62540494856501</v>
      </c>
      <c r="P202" s="31">
        <v>10.765471270267192</v>
      </c>
      <c r="Q202" s="30">
        <v>-0.50003516208871901</v>
      </c>
      <c r="R202" s="31">
        <v>-2.9669194458428638</v>
      </c>
      <c r="S202" s="30">
        <v>509.30054227206301</v>
      </c>
      <c r="T202" s="30">
        <v>12.447423718856829</v>
      </c>
    </row>
    <row r="203" spans="1:20">
      <c r="A203" s="29" t="s">
        <v>354</v>
      </c>
      <c r="B203" s="30">
        <v>11.213896750152578</v>
      </c>
      <c r="C203" s="31">
        <v>124.95654417446129</v>
      </c>
      <c r="D203" s="32">
        <v>0.55954999999999999</v>
      </c>
      <c r="E203" s="33">
        <v>8.2409999999999997E-2</v>
      </c>
      <c r="F203" s="35">
        <v>8.4000000000000014E-4</v>
      </c>
      <c r="G203" s="33">
        <v>0.62592000000000003</v>
      </c>
      <c r="H203" s="35">
        <v>1.6120000000000002E-2</v>
      </c>
      <c r="I203" s="33">
        <v>5.7860000000000002E-2</v>
      </c>
      <c r="J203" s="32">
        <v>9.8999999999999999E-4</v>
      </c>
      <c r="K203" s="30">
        <v>510.49177476561118</v>
      </c>
      <c r="L203" s="30">
        <v>13.63691720970337</v>
      </c>
      <c r="M203" s="30">
        <v>493.55110872034322</v>
      </c>
      <c r="N203" s="30">
        <v>19.674577538504209</v>
      </c>
      <c r="O203" s="30">
        <v>524.4646611304205</v>
      </c>
      <c r="P203" s="31">
        <v>17.648627845136676</v>
      </c>
      <c r="Q203" s="30">
        <v>-3.4324036043989583</v>
      </c>
      <c r="R203" s="31">
        <v>2.6642188502639113</v>
      </c>
      <c r="S203" s="30">
        <v>510.49177476561113</v>
      </c>
      <c r="T203" s="30">
        <v>13.63691720970337</v>
      </c>
    </row>
    <row r="204" spans="1:20">
      <c r="A204" s="29" t="s">
        <v>355</v>
      </c>
      <c r="B204" s="30">
        <v>38.567809637356916</v>
      </c>
      <c r="C204" s="31">
        <v>410.37193516662916</v>
      </c>
      <c r="D204" s="32">
        <v>0.80869999999999997</v>
      </c>
      <c r="E204" s="33">
        <v>8.2530000000000006E-2</v>
      </c>
      <c r="F204" s="35">
        <v>7.4999999999999958E-4</v>
      </c>
      <c r="G204" s="33">
        <v>0.64937</v>
      </c>
      <c r="H204" s="35">
        <v>8.6199999999999992E-3</v>
      </c>
      <c r="I204" s="33">
        <v>5.7419999999999999E-2</v>
      </c>
      <c r="J204" s="32">
        <v>5.399999999999999E-4</v>
      </c>
      <c r="K204" s="30">
        <v>511.20640861472026</v>
      </c>
      <c r="L204" s="30">
        <v>12.563916734708732</v>
      </c>
      <c r="M204" s="30">
        <v>508.09097509219606</v>
      </c>
      <c r="N204" s="30">
        <v>14.126715842117379</v>
      </c>
      <c r="O204" s="30">
        <v>507.70083092913711</v>
      </c>
      <c r="P204" s="31">
        <v>11.146117146561147</v>
      </c>
      <c r="Q204" s="30">
        <v>-0.61316450699775404</v>
      </c>
      <c r="R204" s="31">
        <v>-0.69048098250450396</v>
      </c>
      <c r="S204" s="30">
        <v>511.20640861472026</v>
      </c>
      <c r="T204" s="30">
        <v>12.563916734708732</v>
      </c>
    </row>
    <row r="205" spans="1:20">
      <c r="A205" s="29" t="s">
        <v>356</v>
      </c>
      <c r="B205" s="30">
        <v>14.095866994483512</v>
      </c>
      <c r="C205" s="31">
        <v>156.41245140110868</v>
      </c>
      <c r="D205" s="32">
        <v>0.44553999999999999</v>
      </c>
      <c r="E205" s="33">
        <v>8.5500000000000007E-2</v>
      </c>
      <c r="F205" s="35">
        <v>8.9000000000000006E-4</v>
      </c>
      <c r="G205" s="33">
        <v>0.60985999999999996</v>
      </c>
      <c r="H205" s="35">
        <v>1.6689999999999997E-2</v>
      </c>
      <c r="I205" s="33">
        <v>5.885E-2</v>
      </c>
      <c r="J205" s="32">
        <v>1.0900000000000005E-3</v>
      </c>
      <c r="K205" s="30">
        <v>528.86839862181728</v>
      </c>
      <c r="L205" s="30">
        <v>14.202301497359739</v>
      </c>
      <c r="M205" s="30">
        <v>483.47181671695677</v>
      </c>
      <c r="N205" s="30">
        <v>21.30423535346122</v>
      </c>
      <c r="O205" s="30">
        <v>561.55139023267554</v>
      </c>
      <c r="P205" s="31">
        <v>19.609702140312979</v>
      </c>
      <c r="Q205" s="30">
        <v>-9.3897059425570362</v>
      </c>
      <c r="R205" s="31">
        <v>5.8201247791971866</v>
      </c>
      <c r="S205" s="30">
        <v>528.86839862181728</v>
      </c>
      <c r="T205" s="30">
        <v>14.202301497359739</v>
      </c>
    </row>
    <row r="206" spans="1:20">
      <c r="A206" s="29" t="s">
        <v>357</v>
      </c>
      <c r="B206" s="30">
        <v>30.367425370932626</v>
      </c>
      <c r="C206" s="31">
        <v>338.59658789602486</v>
      </c>
      <c r="D206" s="32">
        <v>0.37381999999999999</v>
      </c>
      <c r="E206" s="33">
        <v>8.6900000000000005E-2</v>
      </c>
      <c r="F206" s="35">
        <v>7.899999999999999E-4</v>
      </c>
      <c r="G206" s="33">
        <v>0.74860000000000004</v>
      </c>
      <c r="H206" s="35">
        <v>1.034E-2</v>
      </c>
      <c r="I206" s="33">
        <v>6.404E-2</v>
      </c>
      <c r="J206" s="32">
        <v>6.1000000000000008E-4</v>
      </c>
      <c r="K206" s="30">
        <v>537.17716413862479</v>
      </c>
      <c r="L206" s="30">
        <v>13.002483690498542</v>
      </c>
      <c r="M206" s="30">
        <v>567.4117558660239</v>
      </c>
      <c r="N206" s="30">
        <v>15.240981860723968</v>
      </c>
      <c r="O206" s="30">
        <v>742.951827585459</v>
      </c>
      <c r="P206" s="31">
        <v>13.669057243841712</v>
      </c>
      <c r="Q206" s="30">
        <v>5.328509925081292</v>
      </c>
      <c r="R206" s="31">
        <v>27.696905210609323</v>
      </c>
      <c r="S206" s="30">
        <v>537.17716413862479</v>
      </c>
      <c r="T206" s="30">
        <v>13.002483690498542</v>
      </c>
    </row>
    <row r="207" spans="1:20">
      <c r="A207" s="29" t="s">
        <v>358</v>
      </c>
      <c r="B207" s="30">
        <v>92.744566545181129</v>
      </c>
      <c r="C207" s="31">
        <v>966.22141983475137</v>
      </c>
      <c r="D207" s="32">
        <v>0.31258000000000002</v>
      </c>
      <c r="E207" s="33">
        <v>9.5259999999999997E-2</v>
      </c>
      <c r="F207" s="35">
        <v>8.3000000000000001E-4</v>
      </c>
      <c r="G207" s="33">
        <v>0.78029000000000004</v>
      </c>
      <c r="H207" s="35">
        <v>6.5399999999999981E-3</v>
      </c>
      <c r="I207" s="33">
        <v>5.8790000000000002E-2</v>
      </c>
      <c r="J207" s="32">
        <v>3.8999999999999999E-4</v>
      </c>
      <c r="K207" s="30">
        <v>586.57068819164726</v>
      </c>
      <c r="L207" s="30">
        <v>13.40181500617993</v>
      </c>
      <c r="M207" s="30">
        <v>585.64885249740234</v>
      </c>
      <c r="N207" s="30">
        <v>13.321419633815891</v>
      </c>
      <c r="O207" s="30">
        <v>559.32811104955647</v>
      </c>
      <c r="P207" s="31">
        <v>9.3373133803882347</v>
      </c>
      <c r="Q207" s="30">
        <v>-0.15740416638978499</v>
      </c>
      <c r="R207" s="31">
        <v>-4.8705896599710021</v>
      </c>
      <c r="S207" s="30">
        <v>586.57068819164726</v>
      </c>
      <c r="T207" s="30">
        <v>13.40181500617993</v>
      </c>
    </row>
    <row r="208" spans="1:20">
      <c r="A208" s="29" t="s">
        <v>359</v>
      </c>
      <c r="B208" s="30">
        <v>147.43497613413589</v>
      </c>
      <c r="C208" s="31">
        <v>1477.8495831643399</v>
      </c>
      <c r="D208" s="32">
        <v>2.7040000000000002E-2</v>
      </c>
      <c r="E208" s="33">
        <v>0.10699</v>
      </c>
      <c r="F208" s="35">
        <v>9.2999999999999984E-4</v>
      </c>
      <c r="G208" s="33">
        <v>0.97784000000000004</v>
      </c>
      <c r="H208" s="35">
        <v>6.9900000000000032E-3</v>
      </c>
      <c r="I208" s="33">
        <v>6.5540000000000001E-2</v>
      </c>
      <c r="J208" s="32">
        <v>3.999999999999998E-4</v>
      </c>
      <c r="K208" s="30">
        <v>655.24332159246137</v>
      </c>
      <c r="L208" s="30">
        <v>14.462960011430841</v>
      </c>
      <c r="M208" s="30">
        <v>692.49666460994138</v>
      </c>
      <c r="N208" s="30">
        <v>14.234032430890528</v>
      </c>
      <c r="O208" s="30">
        <v>791.71881412853236</v>
      </c>
      <c r="P208" s="31">
        <v>10.342468315534951</v>
      </c>
      <c r="Q208" s="30">
        <v>5.3795700284655519</v>
      </c>
      <c r="R208" s="31">
        <v>17.237874116493419</v>
      </c>
      <c r="S208" s="30">
        <v>655.24332159246137</v>
      </c>
      <c r="T208" s="30">
        <v>14.462960011430841</v>
      </c>
    </row>
    <row r="209" spans="1:20">
      <c r="A209" s="29" t="s">
        <v>360</v>
      </c>
      <c r="B209" s="30">
        <v>19.045344713950357</v>
      </c>
      <c r="C209" s="31">
        <v>137.38475866829751</v>
      </c>
      <c r="D209" s="32">
        <v>0.32962999999999998</v>
      </c>
      <c r="E209" s="33">
        <v>0.13564000000000001</v>
      </c>
      <c r="F209" s="35">
        <v>1.3299999999999996E-3</v>
      </c>
      <c r="G209" s="33">
        <v>1.22011</v>
      </c>
      <c r="H209" s="35">
        <v>3.0570000000000007E-2</v>
      </c>
      <c r="I209" s="33">
        <v>6.7080000000000001E-2</v>
      </c>
      <c r="J209" s="32">
        <v>9.1000000000000022E-4</v>
      </c>
      <c r="K209" s="30">
        <v>819.96047488571526</v>
      </c>
      <c r="L209" s="30">
        <v>18.730870347335589</v>
      </c>
      <c r="M209" s="30">
        <v>809.82560207767597</v>
      </c>
      <c r="N209" s="30">
        <v>22.546339421665017</v>
      </c>
      <c r="O209" s="30">
        <v>840.25843486888698</v>
      </c>
      <c r="P209" s="31">
        <v>19.138126928277188</v>
      </c>
      <c r="Q209" s="30">
        <v>-1.2514883182301868</v>
      </c>
      <c r="R209" s="31">
        <v>2.4156805978792657</v>
      </c>
      <c r="S209" s="30">
        <v>819.96047488571514</v>
      </c>
      <c r="T209" s="30">
        <v>18.730870347335589</v>
      </c>
    </row>
    <row r="210" spans="1:20">
      <c r="A210" s="29" t="s">
        <v>361</v>
      </c>
      <c r="B210" s="30">
        <v>37.440233446194426</v>
      </c>
      <c r="C210" s="31">
        <v>256.75342345793325</v>
      </c>
      <c r="D210" s="32">
        <v>0.46043000000000001</v>
      </c>
      <c r="E210" s="33">
        <v>0.13800000000000001</v>
      </c>
      <c r="F210" s="35">
        <v>1.25E-3</v>
      </c>
      <c r="G210" s="33">
        <v>1.20262</v>
      </c>
      <c r="H210" s="35">
        <v>1.7620000000000004E-2</v>
      </c>
      <c r="I210" s="33">
        <v>6.5180000000000002E-2</v>
      </c>
      <c r="J210" s="32">
        <v>5.7000000000000009E-4</v>
      </c>
      <c r="K210" s="30">
        <v>833.34301823780254</v>
      </c>
      <c r="L210" s="30">
        <v>17.793207069899299</v>
      </c>
      <c r="M210" s="30">
        <v>801.79475136868905</v>
      </c>
      <c r="N210" s="30">
        <v>17.78652842648307</v>
      </c>
      <c r="O210" s="30">
        <v>780.15198247646333</v>
      </c>
      <c r="P210" s="31">
        <v>13.154160072916879</v>
      </c>
      <c r="Q210" s="30">
        <v>-3.9347060847254589</v>
      </c>
      <c r="R210" s="31">
        <v>-6.8180350695889995</v>
      </c>
      <c r="S210" s="30">
        <v>833.34301823780254</v>
      </c>
      <c r="T210" s="30">
        <v>17.793207069899299</v>
      </c>
    </row>
    <row r="211" spans="1:20">
      <c r="A211" s="29" t="s">
        <v>362</v>
      </c>
      <c r="B211" s="30">
        <v>78.189640839503838</v>
      </c>
      <c r="C211" s="31">
        <v>550.3579480313108</v>
      </c>
      <c r="D211" s="32">
        <v>0.31296000000000002</v>
      </c>
      <c r="E211" s="33">
        <v>0.14004</v>
      </c>
      <c r="F211" s="35">
        <v>1.2299999999999993E-3</v>
      </c>
      <c r="G211" s="33">
        <v>1.3141</v>
      </c>
      <c r="H211" s="35">
        <v>1.3180000000000002E-2</v>
      </c>
      <c r="I211" s="33">
        <v>6.8019999999999997E-2</v>
      </c>
      <c r="J211" s="32">
        <v>4.6000000000000018E-4</v>
      </c>
      <c r="K211" s="30">
        <v>844.88863503718096</v>
      </c>
      <c r="L211" s="30">
        <v>17.541683901703436</v>
      </c>
      <c r="M211" s="30">
        <v>851.92754536171901</v>
      </c>
      <c r="N211" s="30">
        <v>16.411817853688323</v>
      </c>
      <c r="O211" s="30">
        <v>869.16362283862281</v>
      </c>
      <c r="P211" s="31">
        <v>11.53017299792476</v>
      </c>
      <c r="Q211" s="30">
        <v>0.82623344706497204</v>
      </c>
      <c r="R211" s="31">
        <v>2.7929134588216775</v>
      </c>
      <c r="S211" s="30">
        <v>844.88863503718107</v>
      </c>
      <c r="T211" s="30">
        <v>17.541683901703436</v>
      </c>
    </row>
    <row r="212" spans="1:20">
      <c r="A212" s="29" t="s">
        <v>363</v>
      </c>
      <c r="B212" s="30">
        <v>28.554690365296075</v>
      </c>
      <c r="C212" s="31">
        <v>183.58110634112262</v>
      </c>
      <c r="D212" s="32">
        <v>0.55501</v>
      </c>
      <c r="E212" s="33">
        <v>0.14352999999999999</v>
      </c>
      <c r="F212" s="35">
        <v>1.3100000000000004E-3</v>
      </c>
      <c r="G212" s="33">
        <v>1.27641</v>
      </c>
      <c r="H212" s="35">
        <v>2.1069999999999988E-2</v>
      </c>
      <c r="I212" s="33">
        <v>6.6500000000000004E-2</v>
      </c>
      <c r="J212" s="32">
        <v>6.3000000000000024E-4</v>
      </c>
      <c r="K212" s="30">
        <v>864.59287271063192</v>
      </c>
      <c r="L212" s="30">
        <v>18.401197590051069</v>
      </c>
      <c r="M212" s="30">
        <v>835.25373471925172</v>
      </c>
      <c r="N212" s="30">
        <v>18.811463439161589</v>
      </c>
      <c r="O212" s="30">
        <v>822.15327633779236</v>
      </c>
      <c r="P212" s="31">
        <v>14.309185774232212</v>
      </c>
      <c r="Q212" s="30">
        <v>-3.5126018324529662</v>
      </c>
      <c r="R212" s="31">
        <v>-5.1620053819992009</v>
      </c>
      <c r="S212" s="30">
        <v>864.59287271063204</v>
      </c>
      <c r="T212" s="30">
        <v>18.401197590051069</v>
      </c>
    </row>
    <row r="213" spans="1:20">
      <c r="A213" s="29" t="s">
        <v>364</v>
      </c>
      <c r="B213" s="30">
        <v>96.91715627670024</v>
      </c>
      <c r="C213" s="31">
        <v>561.48553542695493</v>
      </c>
      <c r="D213" s="32">
        <v>0.95811000000000002</v>
      </c>
      <c r="E213" s="33">
        <v>0.14446000000000001</v>
      </c>
      <c r="F213" s="35">
        <v>1.2600000000000001E-3</v>
      </c>
      <c r="G213" s="33">
        <v>1.4124300000000001</v>
      </c>
      <c r="H213" s="35">
        <v>1.1929999999999991E-2</v>
      </c>
      <c r="I213" s="33">
        <v>7.0680000000000007E-2</v>
      </c>
      <c r="J213" s="32">
        <v>4.4000000000000007E-4</v>
      </c>
      <c r="K213" s="30">
        <v>869.8334249154351</v>
      </c>
      <c r="L213" s="30">
        <v>17.8259243193048</v>
      </c>
      <c r="M213" s="30">
        <v>894.18138626796303</v>
      </c>
      <c r="N213" s="30">
        <v>16.35504979870057</v>
      </c>
      <c r="O213" s="30">
        <v>948.17306629080917</v>
      </c>
      <c r="P213" s="31">
        <v>11.304504462648612</v>
      </c>
      <c r="Q213" s="30">
        <v>2.7229331460531525</v>
      </c>
      <c r="R213" s="31">
        <v>8.2621669145099705</v>
      </c>
      <c r="S213" s="30">
        <v>869.83342491543499</v>
      </c>
      <c r="T213" s="30">
        <v>17.8259243193048</v>
      </c>
    </row>
    <row r="214" spans="1:20">
      <c r="A214" s="29" t="s">
        <v>365</v>
      </c>
      <c r="B214" s="30">
        <v>182.31947609508373</v>
      </c>
      <c r="C214" s="31">
        <v>1134.146829623561</v>
      </c>
      <c r="D214" s="32">
        <v>0.35498000000000002</v>
      </c>
      <c r="E214" s="33">
        <v>0.15625</v>
      </c>
      <c r="F214" s="35">
        <v>1.3599999999999999E-3</v>
      </c>
      <c r="G214" s="33">
        <v>1.50529</v>
      </c>
      <c r="H214" s="35">
        <v>1.1539999999999996E-2</v>
      </c>
      <c r="I214" s="33">
        <v>6.9959999999999994E-2</v>
      </c>
      <c r="J214" s="32">
        <v>4.0999999999999972E-4</v>
      </c>
      <c r="K214" s="30">
        <v>935.90336724897918</v>
      </c>
      <c r="L214" s="30">
        <v>18.796242538535239</v>
      </c>
      <c r="M214" s="30">
        <v>932.53236157714446</v>
      </c>
      <c r="N214" s="30">
        <v>16.44137809112857</v>
      </c>
      <c r="O214" s="30">
        <v>927.17933456373805</v>
      </c>
      <c r="P214" s="31">
        <v>10.757203247963529</v>
      </c>
      <c r="Q214" s="30">
        <v>-0.36148940355631398</v>
      </c>
      <c r="R214" s="31">
        <v>-0.94092182170410998</v>
      </c>
      <c r="S214" s="30">
        <v>935.90336724897918</v>
      </c>
      <c r="T214" s="30">
        <v>18.796242538535228</v>
      </c>
    </row>
    <row r="215" spans="1:20">
      <c r="A215" s="29" t="s">
        <v>366</v>
      </c>
      <c r="B215" s="30">
        <v>58.705985752846601</v>
      </c>
      <c r="C215" s="31">
        <v>370.72689435877186</v>
      </c>
      <c r="D215" s="32">
        <v>0.26325999999999999</v>
      </c>
      <c r="E215" s="33">
        <v>0.15756000000000001</v>
      </c>
      <c r="F215" s="35">
        <v>1.4000000000000011E-3</v>
      </c>
      <c r="G215" s="33">
        <v>1.4803200000000001</v>
      </c>
      <c r="H215" s="35">
        <v>1.8249999999999992E-2</v>
      </c>
      <c r="I215" s="33">
        <v>6.9459999999999994E-2</v>
      </c>
      <c r="J215" s="32">
        <v>5.2000000000000017E-4</v>
      </c>
      <c r="K215" s="30">
        <v>943.20284601419746</v>
      </c>
      <c r="L215" s="30">
        <v>19.224598137465399</v>
      </c>
      <c r="M215" s="30">
        <v>922.3613586952423</v>
      </c>
      <c r="N215" s="30">
        <v>17.822325731272027</v>
      </c>
      <c r="O215" s="30">
        <v>912.43202242763061</v>
      </c>
      <c r="P215" s="31">
        <v>12.644787236237912</v>
      </c>
      <c r="Q215" s="30">
        <v>-2.2595794069731001</v>
      </c>
      <c r="R215" s="31">
        <v>-3.3723962805138443</v>
      </c>
      <c r="S215" s="30">
        <v>943.20284601419758</v>
      </c>
      <c r="T215" s="30">
        <v>19.224598137465399</v>
      </c>
    </row>
    <row r="216" spans="1:20">
      <c r="A216" s="29" t="s">
        <v>367</v>
      </c>
      <c r="B216" s="30">
        <v>223.45038379517331</v>
      </c>
      <c r="C216" s="31">
        <v>1375.6780988952457</v>
      </c>
      <c r="D216" s="32">
        <v>0.11133999999999999</v>
      </c>
      <c r="E216" s="33">
        <v>0.16827</v>
      </c>
      <c r="F216" s="35">
        <v>1.4599999999999999E-3</v>
      </c>
      <c r="G216" s="33">
        <v>1.7360199999999999</v>
      </c>
      <c r="H216" s="35">
        <v>1.2659999999999999E-2</v>
      </c>
      <c r="I216" s="33">
        <v>7.3029999999999998E-2</v>
      </c>
      <c r="J216" s="32">
        <v>4.1999999999999969E-4</v>
      </c>
      <c r="K216" s="30">
        <v>1002.5722615647229</v>
      </c>
      <c r="L216" s="30">
        <v>19.743799606514099</v>
      </c>
      <c r="M216" s="30">
        <v>1021.987419074079</v>
      </c>
      <c r="N216" s="30">
        <v>16.924996879886969</v>
      </c>
      <c r="O216" s="30">
        <v>1014.7853267714521</v>
      </c>
      <c r="P216" s="31">
        <v>11.011532828336561</v>
      </c>
      <c r="Q216" s="30">
        <v>1.8997452558610179</v>
      </c>
      <c r="R216" s="31">
        <v>1.2035121995293878</v>
      </c>
      <c r="S216" s="30">
        <v>1002.5722615647229</v>
      </c>
      <c r="T216" s="30">
        <v>19.743799606514099</v>
      </c>
    </row>
    <row r="217" spans="1:20">
      <c r="A217" s="29" t="s">
        <v>368</v>
      </c>
      <c r="B217" s="30">
        <v>82.208655596951957</v>
      </c>
      <c r="C217" s="31">
        <v>449.58343360842224</v>
      </c>
      <c r="D217" s="32">
        <v>0.50658000000000003</v>
      </c>
      <c r="E217" s="33">
        <v>0.17111999999999999</v>
      </c>
      <c r="F217" s="35">
        <v>1.5100000000000005E-3</v>
      </c>
      <c r="G217" s="33">
        <v>1.66126</v>
      </c>
      <c r="H217" s="35">
        <v>1.8389999999999993E-2</v>
      </c>
      <c r="I217" s="33">
        <v>7.1389999999999995E-2</v>
      </c>
      <c r="J217" s="32">
        <v>4.900000000000002E-4</v>
      </c>
      <c r="K217" s="30">
        <v>1018.2791676455711</v>
      </c>
      <c r="L217" s="30">
        <v>20.255037850461722</v>
      </c>
      <c r="M217" s="30">
        <v>993.85662268485908</v>
      </c>
      <c r="N217" s="30">
        <v>17.87677771054879</v>
      </c>
      <c r="O217" s="30">
        <v>968.6014070922979</v>
      </c>
      <c r="P217" s="31">
        <v>12.2005774491975</v>
      </c>
      <c r="Q217" s="30">
        <v>-2.4573509300300778</v>
      </c>
      <c r="R217" s="31">
        <v>-5.1288135851881513</v>
      </c>
      <c r="S217" s="30">
        <v>1018.2791676455711</v>
      </c>
      <c r="T217" s="30">
        <v>20.255037850461715</v>
      </c>
    </row>
    <row r="218" spans="1:20">
      <c r="A218" s="29" t="s">
        <v>369</v>
      </c>
      <c r="B218" s="30">
        <v>50.813156820960828</v>
      </c>
      <c r="C218" s="31">
        <v>275.203059702659</v>
      </c>
      <c r="D218" s="32">
        <v>0.47253000000000001</v>
      </c>
      <c r="E218" s="33">
        <v>0.17344999999999999</v>
      </c>
      <c r="F218" s="35">
        <v>1.5500000000000006E-3</v>
      </c>
      <c r="G218" s="33">
        <v>1.6555800000000001</v>
      </c>
      <c r="H218" s="35">
        <v>2.2730000000000007E-2</v>
      </c>
      <c r="I218" s="33">
        <v>7.0260000000000003E-2</v>
      </c>
      <c r="J218" s="32">
        <v>5.499999999999996E-4</v>
      </c>
      <c r="K218" s="30">
        <v>1031.0918795620451</v>
      </c>
      <c r="L218" s="30">
        <v>20.661514705163679</v>
      </c>
      <c r="M218" s="30">
        <v>991.68714685464806</v>
      </c>
      <c r="N218" s="30">
        <v>18.755988529009741</v>
      </c>
      <c r="O218" s="30">
        <v>935.96116070486528</v>
      </c>
      <c r="P218" s="31">
        <v>13.204490852797161</v>
      </c>
      <c r="Q218" s="30">
        <v>-3.9735044295347905</v>
      </c>
      <c r="R218" s="31">
        <v>-10.16396009269627</v>
      </c>
      <c r="S218" s="30">
        <v>1031.0918795620451</v>
      </c>
      <c r="T218" s="30">
        <v>20.661514705163679</v>
      </c>
    </row>
    <row r="219" spans="1:20">
      <c r="A219" s="29" t="s">
        <v>370</v>
      </c>
      <c r="B219" s="30">
        <v>70.245098107469701</v>
      </c>
      <c r="C219" s="31">
        <v>394.95709548435173</v>
      </c>
      <c r="D219" s="32">
        <v>0.30414999999999998</v>
      </c>
      <c r="E219" s="33">
        <v>0.17488000000000001</v>
      </c>
      <c r="F219" s="35">
        <v>1.5499999999999991E-3</v>
      </c>
      <c r="G219" s="33">
        <v>1.6720200000000001</v>
      </c>
      <c r="H219" s="35">
        <v>1.9870000000000002E-2</v>
      </c>
      <c r="I219" s="33">
        <v>7.1209999999999996E-2</v>
      </c>
      <c r="J219" s="32">
        <v>5.0999999999999971E-4</v>
      </c>
      <c r="K219" s="30">
        <v>1038.942882972849</v>
      </c>
      <c r="L219" s="30">
        <v>20.640786684323274</v>
      </c>
      <c r="M219" s="30">
        <v>997.95373983482432</v>
      </c>
      <c r="N219" s="30">
        <v>18.255466346340025</v>
      </c>
      <c r="O219" s="30">
        <v>963.44774053008177</v>
      </c>
      <c r="P219" s="31">
        <v>12.544370940531126</v>
      </c>
      <c r="Q219" s="30">
        <v>-4.1073189569698068</v>
      </c>
      <c r="R219" s="31">
        <v>-7.8359353877596627</v>
      </c>
      <c r="S219" s="30">
        <v>1038.942882972849</v>
      </c>
      <c r="T219" s="30">
        <v>20.640786684323263</v>
      </c>
    </row>
    <row r="220" spans="1:20">
      <c r="A220" s="29" t="s">
        <v>371</v>
      </c>
      <c r="B220" s="30">
        <v>143.06981062085273</v>
      </c>
      <c r="C220" s="31">
        <v>710.72045210100327</v>
      </c>
      <c r="D220" s="32">
        <v>5.1369999999999999E-2</v>
      </c>
      <c r="E220" s="33">
        <v>0.21142</v>
      </c>
      <c r="F220" s="35">
        <v>1.8500000000000003E-3</v>
      </c>
      <c r="G220" s="33">
        <v>2.36564</v>
      </c>
      <c r="H220" s="35">
        <v>2.1480000000000006E-2</v>
      </c>
      <c r="I220" s="33">
        <v>8.0850000000000005E-2</v>
      </c>
      <c r="J220" s="32">
        <v>4.8000000000000017E-4</v>
      </c>
      <c r="K220" s="30">
        <v>1236.378567295852</v>
      </c>
      <c r="L220" s="30">
        <v>23.320558161196963</v>
      </c>
      <c r="M220" s="30">
        <v>1232.287290630245</v>
      </c>
      <c r="N220" s="30">
        <v>18.708317515579353</v>
      </c>
      <c r="O220" s="30">
        <v>1217.8006827228321</v>
      </c>
      <c r="P220" s="31">
        <v>12.05428068727292</v>
      </c>
      <c r="Q220" s="30">
        <v>-0.332006724139289</v>
      </c>
      <c r="R220" s="31">
        <v>-1.5255275215877</v>
      </c>
      <c r="S220" s="30">
        <v>1217.8006827228321</v>
      </c>
      <c r="T220" s="30">
        <v>12.05428068727292</v>
      </c>
    </row>
    <row r="221" spans="1:20">
      <c r="A221" s="29" t="s">
        <v>372</v>
      </c>
      <c r="B221" s="30">
        <v>35.007297966586123</v>
      </c>
      <c r="C221" s="31">
        <v>130.25539531524421</v>
      </c>
      <c r="D221" s="32">
        <v>0.46629999999999999</v>
      </c>
      <c r="E221" s="33">
        <v>0.24673</v>
      </c>
      <c r="F221" s="35">
        <v>2.3999999999999994E-3</v>
      </c>
      <c r="G221" s="33">
        <v>2.4791500000000002</v>
      </c>
      <c r="H221" s="35">
        <v>6.6610000000000016E-2</v>
      </c>
      <c r="I221" s="33">
        <v>8.4519999999999998E-2</v>
      </c>
      <c r="J221" s="32">
        <v>9.6000000000000002E-4</v>
      </c>
      <c r="K221" s="30">
        <v>1421.5898379176999</v>
      </c>
      <c r="L221" s="30">
        <v>28.450646118644471</v>
      </c>
      <c r="M221" s="30">
        <v>1265.967417452636</v>
      </c>
      <c r="N221" s="30">
        <v>26.163593770886159</v>
      </c>
      <c r="O221" s="30">
        <v>1304.5487860490009</v>
      </c>
      <c r="P221" s="31">
        <v>20.314868998425418</v>
      </c>
      <c r="Q221" s="30">
        <v>-12.2927666478341</v>
      </c>
      <c r="R221" s="31">
        <v>-8.9717650363367003</v>
      </c>
      <c r="S221" s="30">
        <v>1304.5487860490009</v>
      </c>
      <c r="T221" s="30">
        <v>20.314868998425418</v>
      </c>
    </row>
    <row r="222" spans="1:20">
      <c r="A222" s="29" t="s">
        <v>373</v>
      </c>
      <c r="B222" s="30">
        <v>175.87868204820592</v>
      </c>
      <c r="C222" s="31">
        <v>783.2665413557213</v>
      </c>
      <c r="D222" s="32">
        <v>5.1279999999999999E-2</v>
      </c>
      <c r="E222" s="33">
        <v>0.23477000000000001</v>
      </c>
      <c r="F222" s="35">
        <v>2.0500000000000002E-3</v>
      </c>
      <c r="G222" s="33">
        <v>2.8162699999999998</v>
      </c>
      <c r="H222" s="35">
        <v>2.3530000000000002E-2</v>
      </c>
      <c r="I222" s="33">
        <v>8.7999999999999995E-2</v>
      </c>
      <c r="J222" s="32">
        <v>4.9999999999999979E-4</v>
      </c>
      <c r="K222" s="30">
        <v>1359.4502363788527</v>
      </c>
      <c r="L222" s="30">
        <v>25.036526237797965</v>
      </c>
      <c r="M222" s="30">
        <v>1359.8756214652224</v>
      </c>
      <c r="N222" s="30">
        <v>19.290424961017589</v>
      </c>
      <c r="O222" s="30">
        <v>1382.4841775845721</v>
      </c>
      <c r="P222" s="31">
        <v>12.21302237770486</v>
      </c>
      <c r="Q222" s="30">
        <v>3.1281175988040498E-2</v>
      </c>
      <c r="R222" s="31">
        <v>1.6661269314461433</v>
      </c>
      <c r="S222" s="30">
        <v>1382.4841775845721</v>
      </c>
      <c r="T222" s="30">
        <v>12.21302237770486</v>
      </c>
    </row>
    <row r="223" spans="1:20">
      <c r="A223" s="29" t="s">
        <v>374</v>
      </c>
      <c r="B223" s="30">
        <v>68.968706350830928</v>
      </c>
      <c r="C223" s="31">
        <v>231.22259523416125</v>
      </c>
      <c r="D223" s="32">
        <v>0.57218000000000002</v>
      </c>
      <c r="E223" s="33">
        <v>0.26926</v>
      </c>
      <c r="F223" s="35">
        <v>2.4699999999999987E-3</v>
      </c>
      <c r="G223" s="33">
        <v>3.1983999999999999</v>
      </c>
      <c r="H223" s="35">
        <v>6.4349999999999977E-2</v>
      </c>
      <c r="I223" s="33">
        <v>9.0719999999999995E-2</v>
      </c>
      <c r="J223" s="32">
        <v>7.6999999999999953E-4</v>
      </c>
      <c r="K223" s="30">
        <v>1537.0446638700091</v>
      </c>
      <c r="L223" s="30">
        <v>28.721136301772301</v>
      </c>
      <c r="M223" s="30">
        <v>1456.7736206808941</v>
      </c>
      <c r="N223" s="30">
        <v>23.200831444765967</v>
      </c>
      <c r="O223" s="30">
        <v>1440.73164486925</v>
      </c>
      <c r="P223" s="31">
        <v>16.697073720581098</v>
      </c>
      <c r="Q223" s="30">
        <v>-5.5101933512220702</v>
      </c>
      <c r="R223" s="31">
        <v>-6.6850075337589798</v>
      </c>
      <c r="S223" s="30">
        <v>1440.73164486925</v>
      </c>
      <c r="T223" s="30">
        <v>16.697073720581098</v>
      </c>
    </row>
    <row r="224" spans="1:20">
      <c r="A224" s="29" t="s">
        <v>375</v>
      </c>
      <c r="B224" s="30">
        <v>53.467723612832145</v>
      </c>
      <c r="C224" s="31">
        <v>178.13774107831838</v>
      </c>
      <c r="D224" s="32">
        <v>0.59248999999999996</v>
      </c>
      <c r="E224" s="33">
        <v>0.27110000000000001</v>
      </c>
      <c r="F224" s="35">
        <v>2.4300000000000007E-3</v>
      </c>
      <c r="G224" s="33">
        <v>3.3603800000000001</v>
      </c>
      <c r="H224" s="35">
        <v>5.4090000000000006E-2</v>
      </c>
      <c r="I224" s="33">
        <v>9.2590000000000006E-2</v>
      </c>
      <c r="J224" s="32">
        <v>6.8000000000000037E-4</v>
      </c>
      <c r="K224" s="30">
        <v>1546.3830286445527</v>
      </c>
      <c r="L224" s="30">
        <v>28.279095481950211</v>
      </c>
      <c r="M224" s="30">
        <v>1495.211666270382</v>
      </c>
      <c r="N224" s="30">
        <v>21.888750994856881</v>
      </c>
      <c r="O224" s="30">
        <v>1479.515484053499</v>
      </c>
      <c r="P224" s="31">
        <v>15.072140004569743</v>
      </c>
      <c r="Q224" s="30">
        <v>-3.422349057897045</v>
      </c>
      <c r="R224" s="31">
        <v>-4.5195569300737084</v>
      </c>
      <c r="S224" s="30">
        <v>1479.515484053499</v>
      </c>
      <c r="T224" s="30">
        <v>15.072140004569743</v>
      </c>
    </row>
    <row r="225" spans="1:20">
      <c r="A225" s="29" t="s">
        <v>376</v>
      </c>
      <c r="B225" s="30">
        <v>140.1080586564656</v>
      </c>
      <c r="C225" s="31">
        <v>453.53348627700586</v>
      </c>
      <c r="D225" s="32">
        <v>0.36530000000000001</v>
      </c>
      <c r="E225" s="33">
        <v>0.29376999999999998</v>
      </c>
      <c r="F225" s="35">
        <v>2.5700000000000007E-3</v>
      </c>
      <c r="G225" s="33">
        <v>3.95777</v>
      </c>
      <c r="H225" s="35">
        <v>4.197E-2</v>
      </c>
      <c r="I225" s="33">
        <v>9.9580000000000002E-2</v>
      </c>
      <c r="J225" s="32">
        <v>5.899999999999997E-4</v>
      </c>
      <c r="K225" s="30">
        <v>1660.341252855774</v>
      </c>
      <c r="L225" s="30">
        <v>29.242353809345143</v>
      </c>
      <c r="M225" s="30">
        <v>1625.5836349329427</v>
      </c>
      <c r="N225" s="30">
        <v>20.825496910160183</v>
      </c>
      <c r="O225" s="30">
        <v>1616.250281673844</v>
      </c>
      <c r="P225" s="31">
        <v>13.214223928247877</v>
      </c>
      <c r="Q225" s="30">
        <v>-2.1381623913964143</v>
      </c>
      <c r="R225" s="31">
        <v>-2.7279791800727926</v>
      </c>
      <c r="S225" s="30">
        <v>1616.250281673844</v>
      </c>
      <c r="T225" s="30">
        <v>13.214223928247877</v>
      </c>
    </row>
    <row r="226" spans="1:20">
      <c r="A226" s="29" t="s">
        <v>377</v>
      </c>
      <c r="B226" s="30">
        <v>123.61864569199261</v>
      </c>
      <c r="C226" s="31">
        <v>396.06503708651536</v>
      </c>
      <c r="D226" s="32">
        <v>0.64056999999999997</v>
      </c>
      <c r="E226" s="33">
        <v>0.28554000000000002</v>
      </c>
      <c r="F226" s="35">
        <v>2.5299999999999988E-3</v>
      </c>
      <c r="G226" s="33">
        <v>3.9141300000000001</v>
      </c>
      <c r="H226" s="35">
        <v>5.2129999999999982E-2</v>
      </c>
      <c r="I226" s="33">
        <v>0.10049</v>
      </c>
      <c r="J226" s="32">
        <v>6.4999999999999997E-4</v>
      </c>
      <c r="K226" s="30">
        <v>1619.202988150626</v>
      </c>
      <c r="L226" s="30">
        <v>29.005149432135422</v>
      </c>
      <c r="M226" s="30">
        <v>1616.606314439269</v>
      </c>
      <c r="N226" s="30">
        <v>21.414581195745662</v>
      </c>
      <c r="O226" s="30">
        <v>1633.1701015354276</v>
      </c>
      <c r="P226" s="31">
        <v>14.137325262637507</v>
      </c>
      <c r="Q226" s="30">
        <v>-0.16062498879065901</v>
      </c>
      <c r="R226" s="31">
        <v>0.85521485922810403</v>
      </c>
      <c r="S226" s="30">
        <v>1633.1701015354276</v>
      </c>
      <c r="T226" s="30">
        <v>14.137325262637507</v>
      </c>
    </row>
    <row r="227" spans="1:20">
      <c r="A227" s="29" t="s">
        <v>378</v>
      </c>
      <c r="B227" s="30">
        <v>162.32678865101082</v>
      </c>
      <c r="C227" s="31">
        <v>561.63004954897644</v>
      </c>
      <c r="D227" s="32">
        <v>0.21937000000000001</v>
      </c>
      <c r="E227" s="33">
        <v>0.2863</v>
      </c>
      <c r="F227" s="35">
        <v>2.5000000000000001E-3</v>
      </c>
      <c r="G227" s="33">
        <v>4.3191300000000004</v>
      </c>
      <c r="H227" s="35">
        <v>4.2399999999999993E-2</v>
      </c>
      <c r="I227" s="33">
        <v>0.10918</v>
      </c>
      <c r="J227" s="32">
        <v>6.3000000000000046E-4</v>
      </c>
      <c r="K227" s="30">
        <v>1623.012925721403</v>
      </c>
      <c r="L227" s="30">
        <v>28.689461930736126</v>
      </c>
      <c r="M227" s="30">
        <v>1697.019603133321</v>
      </c>
      <c r="N227" s="30">
        <v>20.883442911888924</v>
      </c>
      <c r="O227" s="30">
        <v>1785.7773557742723</v>
      </c>
      <c r="P227" s="31">
        <v>13.330977061237389</v>
      </c>
      <c r="Q227" s="30">
        <v>4.3609795240593607</v>
      </c>
      <c r="R227" s="31">
        <v>9.114486166294677</v>
      </c>
      <c r="S227" s="30">
        <v>1785.7773557742723</v>
      </c>
      <c r="T227" s="30">
        <v>13.330977061237389</v>
      </c>
    </row>
    <row r="228" spans="1:20">
      <c r="A228" s="29" t="s">
        <v>379</v>
      </c>
      <c r="B228" s="30">
        <v>67.920957388159636</v>
      </c>
      <c r="C228" s="31">
        <v>162.14484490795559</v>
      </c>
      <c r="D228" s="32">
        <v>1.03162</v>
      </c>
      <c r="E228" s="33">
        <v>0.33501999999999998</v>
      </c>
      <c r="F228" s="35">
        <v>2.9999999999999992E-3</v>
      </c>
      <c r="G228" s="33">
        <v>4.7275600000000004</v>
      </c>
      <c r="H228" s="35">
        <v>7.9569999999999974E-2</v>
      </c>
      <c r="I228" s="33">
        <v>0.11003</v>
      </c>
      <c r="J228" s="32">
        <v>7.5999999999999939E-4</v>
      </c>
      <c r="K228" s="30">
        <v>1862.6673522217759</v>
      </c>
      <c r="L228" s="30">
        <v>32.603702712474302</v>
      </c>
      <c r="M228" s="30">
        <v>1772.1374941010449</v>
      </c>
      <c r="N228" s="30">
        <v>22.8219118192156</v>
      </c>
      <c r="O228" s="30">
        <v>1799.8989224552179</v>
      </c>
      <c r="P228" s="31">
        <v>15.275439842175052</v>
      </c>
      <c r="Q228" s="30">
        <v>-5.1085120890495439</v>
      </c>
      <c r="R228" s="31">
        <v>-3.4873308152735927</v>
      </c>
      <c r="S228" s="30">
        <v>1799.8989224552179</v>
      </c>
      <c r="T228" s="30">
        <v>15.275439842175052</v>
      </c>
    </row>
    <row r="229" spans="1:20">
      <c r="A229" s="29" t="s">
        <v>380</v>
      </c>
      <c r="B229" s="30">
        <v>32.084400051448391</v>
      </c>
      <c r="C229" s="31">
        <v>90.803040003415404</v>
      </c>
      <c r="D229" s="32">
        <v>0.39460000000000001</v>
      </c>
      <c r="E229" s="33">
        <v>0.32536999999999999</v>
      </c>
      <c r="F229" s="35">
        <v>2.99E-3</v>
      </c>
      <c r="G229" s="33">
        <v>4.5983599999999996</v>
      </c>
      <c r="H229" s="35">
        <v>9.8190000000000013E-2</v>
      </c>
      <c r="I229" s="33">
        <v>0.11092</v>
      </c>
      <c r="J229" s="32">
        <v>8.8999999999999952E-4</v>
      </c>
      <c r="K229" s="30">
        <v>1815.9011490056221</v>
      </c>
      <c r="L229" s="30">
        <v>32.717371786888982</v>
      </c>
      <c r="M229" s="30">
        <v>1748.9706023325571</v>
      </c>
      <c r="N229" s="30">
        <v>24.260330411643587</v>
      </c>
      <c r="O229" s="30">
        <v>1814.5426890845831</v>
      </c>
      <c r="P229" s="31">
        <v>17.197394485301999</v>
      </c>
      <c r="Q229" s="30">
        <v>-3.8268537266321836</v>
      </c>
      <c r="R229" s="31">
        <v>-7.4865139806923303E-2</v>
      </c>
      <c r="S229" s="30">
        <v>1814.5426890845831</v>
      </c>
      <c r="T229" s="30">
        <v>17.197394485301999</v>
      </c>
    </row>
    <row r="230" spans="1:20">
      <c r="A230" s="29" t="s">
        <v>381</v>
      </c>
      <c r="B230" s="30">
        <v>138.40460141330078</v>
      </c>
      <c r="C230" s="31">
        <v>332.14162377907127</v>
      </c>
      <c r="D230" s="32">
        <v>0.83176000000000005</v>
      </c>
      <c r="E230" s="33">
        <v>0.35167999999999999</v>
      </c>
      <c r="F230" s="35">
        <v>3.1000000000000012E-3</v>
      </c>
      <c r="G230" s="33">
        <v>5.5728299999999997</v>
      </c>
      <c r="H230" s="35">
        <v>7.4440000000000006E-2</v>
      </c>
      <c r="I230" s="33">
        <v>0.11165</v>
      </c>
      <c r="J230" s="32">
        <v>6.8000000000000048E-4</v>
      </c>
      <c r="K230" s="30">
        <v>1942.6157177475943</v>
      </c>
      <c r="L230" s="30">
        <v>33.200445840804626</v>
      </c>
      <c r="M230" s="30">
        <v>1911.909920867625</v>
      </c>
      <c r="N230" s="30">
        <v>21.997252481724306</v>
      </c>
      <c r="O230" s="30">
        <v>1826.4470613977733</v>
      </c>
      <c r="P230" s="31">
        <v>13.952821264833579</v>
      </c>
      <c r="Q230" s="30">
        <v>-1.6060273836560062</v>
      </c>
      <c r="R230" s="31">
        <v>-6.3603626299969509</v>
      </c>
      <c r="S230" s="30">
        <v>1826.4470613977733</v>
      </c>
      <c r="T230" s="30">
        <v>13.952821264833579</v>
      </c>
    </row>
    <row r="231" spans="1:20">
      <c r="A231" s="29" t="s">
        <v>382</v>
      </c>
      <c r="B231" s="30">
        <v>244.7131081252243</v>
      </c>
      <c r="C231" s="31">
        <v>688.85064830177203</v>
      </c>
      <c r="D231" s="32">
        <v>0.34556999999999999</v>
      </c>
      <c r="E231" s="33">
        <v>0.33732000000000001</v>
      </c>
      <c r="F231" s="35">
        <v>2.9299999999999986E-3</v>
      </c>
      <c r="G231" s="33">
        <v>5.1721700000000004</v>
      </c>
      <c r="H231" s="35">
        <v>4.3989999999999974E-2</v>
      </c>
      <c r="I231" s="33">
        <v>0.1118</v>
      </c>
      <c r="J231" s="32">
        <v>6.0999999999999965E-4</v>
      </c>
      <c r="K231" s="30">
        <v>1873.7638117140821</v>
      </c>
      <c r="L231" s="30">
        <v>31.879018958680231</v>
      </c>
      <c r="M231" s="30">
        <v>1848.0484112987169</v>
      </c>
      <c r="N231" s="30">
        <v>21.102355465575311</v>
      </c>
      <c r="O231" s="30">
        <v>1828.8813921630949</v>
      </c>
      <c r="P231" s="31">
        <v>12.882299885987994</v>
      </c>
      <c r="Q231" s="30">
        <v>-1.3914895442210362</v>
      </c>
      <c r="R231" s="31">
        <v>-2.4540913228879866</v>
      </c>
      <c r="S231" s="30">
        <v>1828.8813921630949</v>
      </c>
      <c r="T231" s="30">
        <v>12.882299885987994</v>
      </c>
    </row>
    <row r="232" spans="1:20">
      <c r="A232" s="29" t="s">
        <v>383</v>
      </c>
      <c r="B232" s="30">
        <v>220.7060598570516</v>
      </c>
      <c r="C232" s="31">
        <v>570.01186862621466</v>
      </c>
      <c r="D232" s="32">
        <v>0.60170999999999997</v>
      </c>
      <c r="E232" s="33">
        <v>0.34438999999999997</v>
      </c>
      <c r="F232" s="35">
        <v>3.0000000000000005E-3</v>
      </c>
      <c r="G232" s="33">
        <v>5.0059699999999996</v>
      </c>
      <c r="H232" s="35">
        <v>4.7320000000000008E-2</v>
      </c>
      <c r="I232" s="33">
        <v>0.11445</v>
      </c>
      <c r="J232" s="32">
        <v>6.4000000000000027E-4</v>
      </c>
      <c r="K232" s="30">
        <v>1907.754253529268</v>
      </c>
      <c r="L232" s="30">
        <v>32.401774964657115</v>
      </c>
      <c r="M232" s="30">
        <v>1820.3320044104869</v>
      </c>
      <c r="N232" s="30">
        <v>21.385933563136884</v>
      </c>
      <c r="O232" s="30">
        <v>1871.242198164771</v>
      </c>
      <c r="P232" s="31">
        <v>13.189139289500252</v>
      </c>
      <c r="Q232" s="30">
        <v>-4.8025442011108366</v>
      </c>
      <c r="R232" s="31">
        <v>-1.9512201787831531</v>
      </c>
      <c r="S232" s="30">
        <v>1871.242198164771</v>
      </c>
      <c r="T232" s="30">
        <v>13.189139289500252</v>
      </c>
    </row>
    <row r="233" spans="1:20">
      <c r="A233" s="29" t="s">
        <v>384</v>
      </c>
      <c r="B233" s="30">
        <v>158.75977101912017</v>
      </c>
      <c r="C233" s="31">
        <v>478.58260076070673</v>
      </c>
      <c r="D233" s="32">
        <v>9.5500000000000002E-2</v>
      </c>
      <c r="E233" s="33">
        <v>0.33411000000000002</v>
      </c>
      <c r="F233" s="35">
        <v>2.9299999999999994E-3</v>
      </c>
      <c r="G233" s="33">
        <v>5.2726800000000003</v>
      </c>
      <c r="H233" s="35">
        <v>5.9290000000000002E-2</v>
      </c>
      <c r="I233" s="33">
        <v>0.11476</v>
      </c>
      <c r="J233" s="32">
        <v>6.7000000000000056E-4</v>
      </c>
      <c r="K233" s="30">
        <v>1858.2717348235878</v>
      </c>
      <c r="L233" s="30">
        <v>31.946985297280701</v>
      </c>
      <c r="M233" s="30">
        <v>1864.4501147774859</v>
      </c>
      <c r="N233" s="30">
        <v>21.62287477293814</v>
      </c>
      <c r="O233" s="30">
        <v>1876.1194636150219</v>
      </c>
      <c r="P233" s="31">
        <v>13.619122794800518</v>
      </c>
      <c r="Q233" s="30">
        <v>0.331378131542859</v>
      </c>
      <c r="R233" s="31">
        <v>0.95131089131416102</v>
      </c>
      <c r="S233" s="30">
        <v>1876.1194636150219</v>
      </c>
      <c r="T233" s="30">
        <v>13.619122794800518</v>
      </c>
    </row>
    <row r="234" spans="1:20">
      <c r="A234" s="29" t="s">
        <v>385</v>
      </c>
      <c r="B234" s="30">
        <v>59.290444146777837</v>
      </c>
      <c r="C234" s="31">
        <v>120.52477776580659</v>
      </c>
      <c r="D234" s="32">
        <v>0.20902999999999999</v>
      </c>
      <c r="E234" s="33">
        <v>0.45741999999999999</v>
      </c>
      <c r="F234" s="35">
        <v>4.1200000000000013E-3</v>
      </c>
      <c r="G234" s="33">
        <v>9.1373499999999996</v>
      </c>
      <c r="H234" s="35">
        <v>0.17793000000000003</v>
      </c>
      <c r="I234" s="33">
        <v>0.14724000000000001</v>
      </c>
      <c r="J234" s="32">
        <v>9.6999999999999994E-4</v>
      </c>
      <c r="K234" s="30">
        <v>2428.1563205696207</v>
      </c>
      <c r="L234" s="30">
        <v>40.078396883093831</v>
      </c>
      <c r="M234" s="30">
        <v>2351.8572602777986</v>
      </c>
      <c r="N234" s="30">
        <v>24.090050424814489</v>
      </c>
      <c r="O234" s="30">
        <v>2314.1167077727541</v>
      </c>
      <c r="P234" s="31">
        <v>15.640245620552628</v>
      </c>
      <c r="Q234" s="30">
        <v>-3.244204551887254</v>
      </c>
      <c r="R234" s="31">
        <v>-4.9279974693508413</v>
      </c>
      <c r="S234" s="30">
        <v>2314.1167077727541</v>
      </c>
      <c r="T234" s="30">
        <v>15.640245620552628</v>
      </c>
    </row>
    <row r="235" spans="1:20">
      <c r="A235" s="29" t="s">
        <v>386</v>
      </c>
      <c r="B235" s="30">
        <v>472.42131316910104</v>
      </c>
      <c r="C235" s="31">
        <v>899.45589546088752</v>
      </c>
      <c r="D235" s="32">
        <v>0.20488999999999999</v>
      </c>
      <c r="E235" s="33">
        <v>0.48547000000000001</v>
      </c>
      <c r="F235" s="35">
        <v>4.2099999999999985E-3</v>
      </c>
      <c r="G235" s="33">
        <v>10.43877</v>
      </c>
      <c r="H235" s="35">
        <v>7.9689999999999969E-2</v>
      </c>
      <c r="I235" s="33">
        <v>0.15573999999999999</v>
      </c>
      <c r="J235" s="32">
        <v>8.1999999999999987E-4</v>
      </c>
      <c r="K235" s="30">
        <v>2551.0473521104573</v>
      </c>
      <c r="L235" s="30">
        <v>40.17130941546975</v>
      </c>
      <c r="M235" s="30">
        <v>2474.4970936576283</v>
      </c>
      <c r="N235" s="30">
        <v>22.430761664431209</v>
      </c>
      <c r="O235" s="30">
        <v>2409.9268828410841</v>
      </c>
      <c r="P235" s="31">
        <v>13.327728576619069</v>
      </c>
      <c r="Q235" s="30">
        <v>-3.0935683314817548</v>
      </c>
      <c r="R235" s="31">
        <v>-5.8557987909992226</v>
      </c>
      <c r="S235" s="30">
        <v>2409.9268828410841</v>
      </c>
      <c r="T235" s="30">
        <v>13.327728576619069</v>
      </c>
    </row>
    <row r="236" spans="1:20">
      <c r="A236" s="29" t="s">
        <v>387</v>
      </c>
      <c r="B236" s="30">
        <v>175.38891603598157</v>
      </c>
      <c r="C236" s="31">
        <v>312.00598944409626</v>
      </c>
      <c r="D236" s="32">
        <v>0.80947000000000002</v>
      </c>
      <c r="E236" s="33">
        <v>0.46561999999999998</v>
      </c>
      <c r="F236" s="35">
        <v>4.0800000000000012E-3</v>
      </c>
      <c r="G236" s="33">
        <v>10.503209999999999</v>
      </c>
      <c r="H236" s="35">
        <v>0.12848999999999994</v>
      </c>
      <c r="I236" s="33">
        <v>0.16583999999999999</v>
      </c>
      <c r="J236" s="32">
        <v>9.3000000000000016E-4</v>
      </c>
      <c r="K236" s="30">
        <v>2464.3246487208926</v>
      </c>
      <c r="L236" s="30">
        <v>39.522606308925653</v>
      </c>
      <c r="M236" s="30">
        <v>2480.2011746502872</v>
      </c>
      <c r="N236" s="30">
        <v>22.944269800342056</v>
      </c>
      <c r="O236" s="30">
        <v>2516.0912598572422</v>
      </c>
      <c r="P236" s="31">
        <v>14.064032055931591</v>
      </c>
      <c r="Q236" s="30">
        <v>0.64013057052244604</v>
      </c>
      <c r="R236" s="31">
        <v>2.0574218416579031</v>
      </c>
      <c r="S236" s="30">
        <v>2516.0912598572422</v>
      </c>
      <c r="T236" s="30">
        <v>14.064032055931591</v>
      </c>
    </row>
    <row r="237" spans="1:20">
      <c r="A237" s="29" t="s">
        <v>388</v>
      </c>
      <c r="B237" s="30">
        <v>146.80769779631729</v>
      </c>
      <c r="C237" s="31">
        <v>273.13169062035297</v>
      </c>
      <c r="D237" s="32">
        <v>0.14768000000000001</v>
      </c>
      <c r="E237" s="33">
        <v>0.51117000000000001</v>
      </c>
      <c r="F237" s="35">
        <v>4.5000000000000014E-3</v>
      </c>
      <c r="G237" s="33">
        <v>13.414529999999999</v>
      </c>
      <c r="H237" s="35">
        <v>0.18616000000000002</v>
      </c>
      <c r="I237" s="33">
        <v>0.19081000000000001</v>
      </c>
      <c r="J237" s="32">
        <v>1.0799999999999998E-3</v>
      </c>
      <c r="K237" s="30">
        <v>2661.6224672663238</v>
      </c>
      <c r="L237" s="30">
        <v>42.024077028880946</v>
      </c>
      <c r="M237" s="30">
        <v>2709.282353285666</v>
      </c>
      <c r="N237" s="30">
        <v>23.414272918288741</v>
      </c>
      <c r="O237" s="30">
        <v>2749.1558322466299</v>
      </c>
      <c r="P237" s="31">
        <v>14.359085101372511</v>
      </c>
      <c r="Q237" s="30">
        <v>1.7591332243958371</v>
      </c>
      <c r="R237" s="31">
        <v>3.184008849319131</v>
      </c>
      <c r="S237" s="30">
        <v>2749.1558322466299</v>
      </c>
      <c r="T237" s="30">
        <v>14.359085101372511</v>
      </c>
    </row>
    <row r="238" spans="1:20">
      <c r="A238" s="29" t="s">
        <v>389</v>
      </c>
      <c r="B238" s="30">
        <v>253.34056132053331</v>
      </c>
      <c r="C238" s="31">
        <v>378.67517106994626</v>
      </c>
      <c r="D238" s="32">
        <v>0.89537999999999995</v>
      </c>
      <c r="E238" s="33">
        <v>0.55145</v>
      </c>
      <c r="F238" s="35">
        <v>4.8200000000000005E-3</v>
      </c>
      <c r="G238" s="33">
        <v>16.320430000000002</v>
      </c>
      <c r="H238" s="35">
        <v>0.18425000000000005</v>
      </c>
      <c r="I238" s="33">
        <v>0.22198000000000001</v>
      </c>
      <c r="J238" s="32">
        <v>1.2000000000000005E-3</v>
      </c>
      <c r="K238" s="30">
        <v>2831.2004996601786</v>
      </c>
      <c r="L238" s="30">
        <v>43.686555110947296</v>
      </c>
      <c r="M238" s="30">
        <v>2895.757455060108</v>
      </c>
      <c r="N238" s="30">
        <v>23.33476388729035</v>
      </c>
      <c r="O238" s="30">
        <v>2995.1085075802362</v>
      </c>
      <c r="P238" s="31">
        <v>14.034847504458391</v>
      </c>
      <c r="Q238" s="30">
        <v>2.2293633497212033</v>
      </c>
      <c r="R238" s="31">
        <v>5.4725231992506096</v>
      </c>
      <c r="S238" s="30">
        <v>2995.1085075802362</v>
      </c>
      <c r="T238" s="30">
        <v>14.034847504458391</v>
      </c>
    </row>
    <row r="239" spans="1:20">
      <c r="A239" s="29" t="s">
        <v>390</v>
      </c>
      <c r="B239" s="30">
        <v>116.37389856617759</v>
      </c>
      <c r="C239" s="31">
        <v>1004.3249766743811</v>
      </c>
      <c r="D239" s="32">
        <v>0.50863999999999998</v>
      </c>
      <c r="E239" s="33">
        <v>0.10782</v>
      </c>
      <c r="F239" s="35">
        <v>9.400000000000003E-4</v>
      </c>
      <c r="G239" s="33">
        <v>1.1324399999999999</v>
      </c>
      <c r="H239" s="35">
        <v>9.1699999999999941E-3</v>
      </c>
      <c r="I239" s="33">
        <v>7.6619999999999994E-2</v>
      </c>
      <c r="J239" s="32">
        <v>4.8000000000000017E-4</v>
      </c>
      <c r="K239" s="30">
        <v>660.07490897162677</v>
      </c>
      <c r="L239" s="30">
        <v>14.571225038682519</v>
      </c>
      <c r="M239" s="30">
        <v>768.91594049576202</v>
      </c>
      <c r="N239" s="30">
        <v>15.240880709468419</v>
      </c>
      <c r="O239" s="30">
        <v>1111.3164822375777</v>
      </c>
      <c r="P239" s="31">
        <v>12.095332576370213</v>
      </c>
      <c r="Q239" s="30">
        <v>14.15512747127595</v>
      </c>
      <c r="R239" s="31">
        <v>40.604236549915996</v>
      </c>
      <c r="S239" s="30">
        <v>768.91594049576202</v>
      </c>
      <c r="T239" s="30">
        <v>15.240880709468419</v>
      </c>
    </row>
    <row r="240" spans="1:20">
      <c r="A240" s="29" t="s">
        <v>391</v>
      </c>
      <c r="B240" s="30">
        <v>17.42646332491665</v>
      </c>
      <c r="C240" s="31">
        <v>371.64215046490722</v>
      </c>
      <c r="D240" s="32">
        <v>0.48054000000000002</v>
      </c>
      <c r="E240" s="33">
        <v>4.446E-2</v>
      </c>
      <c r="F240" s="35">
        <v>4.1999999999999991E-4</v>
      </c>
      <c r="G240" s="33">
        <v>0.37045</v>
      </c>
      <c r="H240" s="35">
        <v>5.6999999999999985E-3</v>
      </c>
      <c r="I240" s="33">
        <v>6.1879999999999998E-2</v>
      </c>
      <c r="J240" s="32">
        <v>7.6000000000000026E-4</v>
      </c>
      <c r="K240" s="30">
        <v>280.41905202804986</v>
      </c>
      <c r="L240" s="30">
        <v>8.8159744233003714</v>
      </c>
      <c r="M240" s="30">
        <v>319.9869554346273</v>
      </c>
      <c r="N240" s="30">
        <v>12.285010145979291</v>
      </c>
      <c r="O240" s="30">
        <v>669.96407639193444</v>
      </c>
      <c r="P240" s="31">
        <v>15.679562119325972</v>
      </c>
      <c r="Q240" s="30">
        <v>12.365473884031841</v>
      </c>
      <c r="R240" s="31">
        <v>58.144165947189919</v>
      </c>
      <c r="S240" s="30">
        <v>319.9869554346273</v>
      </c>
      <c r="T240" s="30">
        <v>12.285010145979291</v>
      </c>
    </row>
    <row r="241" spans="1:20">
      <c r="A241" s="29" t="s">
        <v>392</v>
      </c>
      <c r="B241" s="30">
        <v>97.448510495145371</v>
      </c>
      <c r="C241" s="31">
        <v>518.51666981260655</v>
      </c>
      <c r="D241" s="32">
        <v>0.28625</v>
      </c>
      <c r="E241" s="33">
        <v>0.18776000000000001</v>
      </c>
      <c r="F241" s="35">
        <v>1.6499999999999989E-3</v>
      </c>
      <c r="G241" s="33">
        <v>2.5476899999999998</v>
      </c>
      <c r="H241" s="35">
        <v>2.5900000000000006E-2</v>
      </c>
      <c r="I241" s="33">
        <v>9.7059999999999994E-2</v>
      </c>
      <c r="J241" s="32">
        <v>5.9999999999999995E-4</v>
      </c>
      <c r="K241" s="30">
        <v>1109.2292043810041</v>
      </c>
      <c r="L241" s="30">
        <v>21.541813052399572</v>
      </c>
      <c r="M241" s="30">
        <v>1285.7761968442842</v>
      </c>
      <c r="N241" s="30">
        <v>19.2391591088079</v>
      </c>
      <c r="O241" s="30">
        <v>1568.3749170786389</v>
      </c>
      <c r="P241" s="31">
        <v>13.506281833174741</v>
      </c>
      <c r="Q241" s="30">
        <v>13.730771567912408</v>
      </c>
      <c r="R241" s="31">
        <v>29.275252217937204</v>
      </c>
      <c r="S241" s="30">
        <v>1285.7761968442842</v>
      </c>
      <c r="T241" s="30">
        <v>19.2391591088079</v>
      </c>
    </row>
    <row r="242" spans="1:20">
      <c r="A242" s="29" t="s">
        <v>393</v>
      </c>
      <c r="B242" s="30">
        <v>334.431845199284</v>
      </c>
      <c r="C242" s="31">
        <v>865.73593365590546</v>
      </c>
      <c r="D242" s="32">
        <v>0.56674999999999998</v>
      </c>
      <c r="E242" s="33">
        <v>0.34187000000000001</v>
      </c>
      <c r="F242" s="35">
        <v>2.99E-3</v>
      </c>
      <c r="G242" s="33">
        <v>7.8683300000000003</v>
      </c>
      <c r="H242" s="35">
        <v>8.5299999999999987E-2</v>
      </c>
      <c r="I242" s="33">
        <v>0.16514000000000001</v>
      </c>
      <c r="J242" s="32">
        <v>9.2999999999999919E-4</v>
      </c>
      <c r="K242" s="30">
        <v>1895.6593941304338</v>
      </c>
      <c r="L242" s="30">
        <v>32.359723825302872</v>
      </c>
      <c r="M242" s="30">
        <v>2216.0598096268004</v>
      </c>
      <c r="N242" s="30">
        <v>22.351257113518265</v>
      </c>
      <c r="O242" s="30">
        <v>2508.9800235893886</v>
      </c>
      <c r="P242" s="31">
        <v>14.101509186130109</v>
      </c>
      <c r="Q242" s="30">
        <v>14.458112281289232</v>
      </c>
      <c r="R242" s="31">
        <v>24.445018441459226</v>
      </c>
      <c r="S242" s="30">
        <v>2216.0598096268004</v>
      </c>
      <c r="T242" s="30">
        <v>22.351257113518265</v>
      </c>
    </row>
    <row r="243" spans="1:20">
      <c r="A243" s="29" t="s">
        <v>394</v>
      </c>
      <c r="B243" s="30">
        <v>5.9712464842553068</v>
      </c>
      <c r="C243" s="31">
        <v>67.343580861949462</v>
      </c>
      <c r="D243" s="32">
        <v>0.62922999999999996</v>
      </c>
      <c r="E243" s="33">
        <v>8.1369999999999998E-2</v>
      </c>
      <c r="F243" s="35">
        <v>8.8999999999999984E-4</v>
      </c>
      <c r="G243" s="33">
        <v>0.54286999999999996</v>
      </c>
      <c r="H243" s="35">
        <v>1.7129999999999999E-2</v>
      </c>
      <c r="I243" s="33">
        <v>5.518E-2</v>
      </c>
      <c r="J243" s="32">
        <v>1.2199999999999997E-3</v>
      </c>
      <c r="K243" s="30">
        <v>504.29496061106755</v>
      </c>
      <c r="L243" s="30">
        <v>14.24267385526948</v>
      </c>
      <c r="M243" s="30">
        <v>440.31509201753767</v>
      </c>
      <c r="N243" s="30">
        <v>22.78529891144602</v>
      </c>
      <c r="O243" s="30">
        <v>419.52372091888458</v>
      </c>
      <c r="P243" s="31">
        <v>18.8275505680731</v>
      </c>
      <c r="Q243" s="30">
        <v>-14.530473688824049</v>
      </c>
      <c r="R243" s="31">
        <v>-20.206542673322001</v>
      </c>
      <c r="S243" s="30">
        <v>440.31509201753767</v>
      </c>
      <c r="T243" s="30">
        <v>22.78529891144602</v>
      </c>
    </row>
    <row r="244" spans="1:20">
      <c r="A244" s="29" t="s">
        <v>395</v>
      </c>
      <c r="B244" s="30">
        <v>195.38789053130179</v>
      </c>
      <c r="C244" s="31">
        <v>721.703525374626</v>
      </c>
      <c r="D244" s="32">
        <v>0.80045999999999995</v>
      </c>
      <c r="E244" s="33">
        <v>0.23709</v>
      </c>
      <c r="F244" s="35">
        <v>2.0699999999999994E-3</v>
      </c>
      <c r="G244" s="33">
        <v>3.2702499999999999</v>
      </c>
      <c r="H244" s="35">
        <v>2.7779999999999982E-2</v>
      </c>
      <c r="I244" s="33">
        <v>9.6799999999999997E-2</v>
      </c>
      <c r="J244" s="32">
        <v>5.4999999999999982E-4</v>
      </c>
      <c r="K244" s="30">
        <v>1371.5509907047492</v>
      </c>
      <c r="L244" s="30">
        <v>25.204821899631799</v>
      </c>
      <c r="M244" s="30">
        <v>1474.003526969623</v>
      </c>
      <c r="N244" s="30">
        <v>19.705911021643782</v>
      </c>
      <c r="O244" s="30">
        <v>1563.347475175121</v>
      </c>
      <c r="P244" s="31">
        <v>12.695473899399243</v>
      </c>
      <c r="Q244" s="30">
        <v>6.9506303336671396</v>
      </c>
      <c r="R244" s="31">
        <v>12.268320863785428</v>
      </c>
      <c r="S244" s="30">
        <v>1474.003526969623</v>
      </c>
      <c r="T244" s="30">
        <v>19.705911021643782</v>
      </c>
    </row>
    <row r="245" spans="1:20">
      <c r="A245" s="29" t="s">
        <v>396</v>
      </c>
      <c r="B245" s="30">
        <v>60.864891885592641</v>
      </c>
      <c r="C245" s="31">
        <v>881.29528746020435</v>
      </c>
      <c r="D245" s="32">
        <v>0.29008</v>
      </c>
      <c r="E245" s="33">
        <v>6.8129999999999996E-2</v>
      </c>
      <c r="F245" s="35">
        <v>6.0000000000000016E-4</v>
      </c>
      <c r="G245" s="33">
        <v>0.80515000000000003</v>
      </c>
      <c r="H245" s="35">
        <v>7.4699999999999992E-3</v>
      </c>
      <c r="I245" s="33">
        <v>8.5750000000000007E-2</v>
      </c>
      <c r="J245" s="32">
        <v>6.0999999999999954E-4</v>
      </c>
      <c r="K245" s="30">
        <v>424.87965174420958</v>
      </c>
      <c r="L245" s="30">
        <v>10.873769195025321</v>
      </c>
      <c r="M245" s="30">
        <v>599.72959417687798</v>
      </c>
      <c r="N245" s="30">
        <v>13.8883196277857</v>
      </c>
      <c r="O245" s="30">
        <v>1332.5531829525639</v>
      </c>
      <c r="P245" s="31">
        <v>14.18907020052459</v>
      </c>
      <c r="Q245" s="30">
        <v>29.154796449998084</v>
      </c>
      <c r="R245" s="31">
        <v>68.115370014516358</v>
      </c>
      <c r="S245" s="30">
        <v>599.72959417687798</v>
      </c>
      <c r="T245" s="30">
        <v>13.8883196277857</v>
      </c>
    </row>
    <row r="246" spans="1:20">
      <c r="A246" s="29" t="s">
        <v>397</v>
      </c>
      <c r="B246" s="30">
        <v>98.250808055991968</v>
      </c>
      <c r="C246" s="31">
        <v>1426.9324408388175</v>
      </c>
      <c r="D246" s="32">
        <v>0.45862000000000003</v>
      </c>
      <c r="E246" s="33">
        <v>6.5930000000000002E-2</v>
      </c>
      <c r="F246" s="35">
        <v>5.8E-4</v>
      </c>
      <c r="G246" s="33">
        <v>0.58045000000000002</v>
      </c>
      <c r="H246" s="35">
        <v>5.5500000000000028E-3</v>
      </c>
      <c r="I246" s="33">
        <v>6.3880000000000006E-2</v>
      </c>
      <c r="J246" s="32">
        <v>4.900000000000002E-4</v>
      </c>
      <c r="K246" s="30">
        <v>411.58844510084231</v>
      </c>
      <c r="L246" s="30">
        <v>10.646809122326919</v>
      </c>
      <c r="M246" s="30">
        <v>464.75058802330597</v>
      </c>
      <c r="N246" s="30">
        <v>12.339043646827252</v>
      </c>
      <c r="O246" s="30">
        <v>737.65965882006401</v>
      </c>
      <c r="P246" s="31">
        <v>11.675487724084462</v>
      </c>
      <c r="Q246" s="30">
        <v>11.43885436456892</v>
      </c>
      <c r="R246" s="31">
        <v>44.203476470543947</v>
      </c>
      <c r="S246" s="30">
        <v>464.75058802330597</v>
      </c>
      <c r="T246" s="30">
        <v>12.339043646827252</v>
      </c>
    </row>
    <row r="247" spans="1:20">
      <c r="A247" s="29" t="s">
        <v>398</v>
      </c>
      <c r="B247" s="30">
        <v>25.350353483035189</v>
      </c>
      <c r="C247" s="31">
        <v>56.794049954390857</v>
      </c>
      <c r="D247" s="32">
        <v>0.82726</v>
      </c>
      <c r="E247" s="33">
        <v>0.36841000000000002</v>
      </c>
      <c r="F247" s="35">
        <v>3.6800000000000005E-3</v>
      </c>
      <c r="G247" s="33">
        <v>4.9515399999999996</v>
      </c>
      <c r="H247" s="35">
        <v>0.16937000000000002</v>
      </c>
      <c r="I247" s="33">
        <v>0.10800999999999999</v>
      </c>
      <c r="J247" s="32">
        <v>1.1699999999999998E-3</v>
      </c>
      <c r="K247" s="30">
        <v>2021.914468327775</v>
      </c>
      <c r="L247" s="30">
        <v>38.303559526771195</v>
      </c>
      <c r="M247" s="30">
        <v>1811.0879926871301</v>
      </c>
      <c r="N247" s="30">
        <v>28.941474688943778</v>
      </c>
      <c r="O247" s="30">
        <v>1766.1176024895992</v>
      </c>
      <c r="P247" s="31">
        <v>21.765864359303109</v>
      </c>
      <c r="Q247" s="30">
        <v>-11.640874241998619</v>
      </c>
      <c r="R247" s="31">
        <v>-14.483569241232441</v>
      </c>
      <c r="S247" s="30">
        <v>1811.0879926871291</v>
      </c>
      <c r="T247" s="30">
        <v>28.941474688943778</v>
      </c>
    </row>
    <row r="248" spans="1:20">
      <c r="A248" s="29" t="s">
        <v>399</v>
      </c>
      <c r="B248" s="30">
        <v>15.71990299863103</v>
      </c>
      <c r="C248" s="31">
        <v>223.08163302695849</v>
      </c>
      <c r="D248" s="32">
        <v>0.49875000000000003</v>
      </c>
      <c r="E248" s="33">
        <v>6.472E-2</v>
      </c>
      <c r="F248" s="35">
        <v>6.6000000000000021E-4</v>
      </c>
      <c r="G248" s="33">
        <v>0.90300999999999998</v>
      </c>
      <c r="H248" s="35">
        <v>1.9709999999999995E-2</v>
      </c>
      <c r="I248" s="33">
        <v>0.10371</v>
      </c>
      <c r="J248" s="32">
        <v>1.4099999999999998E-3</v>
      </c>
      <c r="K248" s="30">
        <v>404.26658369807274</v>
      </c>
      <c r="L248" s="30">
        <v>11.623511735968069</v>
      </c>
      <c r="M248" s="30">
        <v>653.33486638671047</v>
      </c>
      <c r="N248" s="30">
        <v>20.220077212239236</v>
      </c>
      <c r="O248" s="30">
        <v>1691.5508466331569</v>
      </c>
      <c r="P248" s="31">
        <v>26.022344651542856</v>
      </c>
      <c r="Q248" s="30">
        <v>38.122606874804951</v>
      </c>
      <c r="R248" s="31">
        <v>76.100831701114956</v>
      </c>
      <c r="S248" s="30">
        <v>653.33486638671047</v>
      </c>
      <c r="T248" s="30">
        <v>20.220077212239236</v>
      </c>
    </row>
    <row r="249" spans="1:20">
      <c r="A249" s="29" t="s">
        <v>400</v>
      </c>
      <c r="B249" s="30">
        <v>8.6834890871409396</v>
      </c>
      <c r="C249" s="31">
        <v>143.5025231672013</v>
      </c>
      <c r="D249" s="32">
        <v>0.6361</v>
      </c>
      <c r="E249" s="33">
        <v>5.5070000000000001E-2</v>
      </c>
      <c r="F249" s="35">
        <v>5.2999999999999987E-4</v>
      </c>
      <c r="G249" s="33">
        <v>0.54657</v>
      </c>
      <c r="H249" s="35">
        <v>9.5399999999999999E-3</v>
      </c>
      <c r="I249" s="33">
        <v>7.4079999999999993E-2</v>
      </c>
      <c r="J249" s="32">
        <v>9.3000000000000027E-4</v>
      </c>
      <c r="K249" s="30">
        <v>345.57366922043002</v>
      </c>
      <c r="L249" s="30">
        <v>10.108024928957168</v>
      </c>
      <c r="M249" s="30">
        <v>442.74719563065224</v>
      </c>
      <c r="N249" s="30">
        <v>15.195956121453969</v>
      </c>
      <c r="O249" s="30">
        <v>1043.6477268908338</v>
      </c>
      <c r="P249" s="31">
        <v>20.004387495433139</v>
      </c>
      <c r="Q249" s="30">
        <v>21.94785813873029</v>
      </c>
      <c r="R249" s="31">
        <v>66.887900934739719</v>
      </c>
      <c r="S249" s="30">
        <v>442.74719563065224</v>
      </c>
      <c r="T249" s="30">
        <v>15.195956121453969</v>
      </c>
    </row>
    <row r="250" spans="1:20">
      <c r="A250" s="29" t="s">
        <v>401</v>
      </c>
      <c r="B250" s="30">
        <v>72.060859721543039</v>
      </c>
      <c r="C250" s="31">
        <v>881.10260196417585</v>
      </c>
      <c r="D250" s="32">
        <v>0.74560000000000004</v>
      </c>
      <c r="E250" s="33">
        <v>7.2510000000000005E-2</v>
      </c>
      <c r="F250" s="35">
        <v>6.3999999999999984E-4</v>
      </c>
      <c r="G250" s="33">
        <v>0.71460999999999997</v>
      </c>
      <c r="H250" s="35">
        <v>6.5999999999999974E-3</v>
      </c>
      <c r="I250" s="33">
        <v>7.2190000000000004E-2</v>
      </c>
      <c r="J250" s="32">
        <v>5.1999999999999963E-4</v>
      </c>
      <c r="K250" s="30">
        <v>451.2599244860001</v>
      </c>
      <c r="L250" s="30">
        <v>11.325039529280344</v>
      </c>
      <c r="M250" s="30">
        <v>547.47997107132664</v>
      </c>
      <c r="N250" s="30">
        <v>13.329727703921449</v>
      </c>
      <c r="O250" s="30">
        <v>991.30192061062769</v>
      </c>
      <c r="P250" s="31">
        <v>12.749023716920117</v>
      </c>
      <c r="Q250" s="30">
        <v>17.575080673186967</v>
      </c>
      <c r="R250" s="31">
        <v>54.478054051581942</v>
      </c>
      <c r="S250" s="30">
        <v>547.47997107132664</v>
      </c>
      <c r="T250" s="30">
        <v>13.329727703921449</v>
      </c>
    </row>
    <row r="251" spans="1:20">
      <c r="A251" s="29" t="s">
        <v>402</v>
      </c>
      <c r="B251" s="30">
        <v>59.416206291087185</v>
      </c>
      <c r="C251" s="31">
        <v>952.49257824272308</v>
      </c>
      <c r="D251" s="32">
        <v>0.33443000000000001</v>
      </c>
      <c r="E251" s="33">
        <v>6.1800000000000001E-2</v>
      </c>
      <c r="F251" s="35">
        <v>5.5000000000000003E-4</v>
      </c>
      <c r="G251" s="33">
        <v>0.52729000000000004</v>
      </c>
      <c r="H251" s="35">
        <v>4.8300000000000018E-3</v>
      </c>
      <c r="I251" s="33">
        <v>6.0569999999999999E-2</v>
      </c>
      <c r="J251" s="32">
        <v>4.6000000000000018E-4</v>
      </c>
      <c r="K251" s="30">
        <v>386.56297287628763</v>
      </c>
      <c r="L251" s="30">
        <v>10.309823270224161</v>
      </c>
      <c r="M251" s="30">
        <v>430.0095680262985</v>
      </c>
      <c r="N251" s="30">
        <v>11.7195849986051</v>
      </c>
      <c r="O251" s="30">
        <v>623.99861072869089</v>
      </c>
      <c r="P251" s="31">
        <v>10.71224793727407</v>
      </c>
      <c r="Q251" s="30">
        <v>10.103634518977413</v>
      </c>
      <c r="R251" s="31">
        <v>38.050667705034044</v>
      </c>
      <c r="S251" s="30">
        <v>430.0095680262985</v>
      </c>
      <c r="T251" s="30">
        <v>11.7195849986051</v>
      </c>
    </row>
    <row r="252" spans="1:20">
      <c r="A252" s="29" t="s">
        <v>403</v>
      </c>
      <c r="B252" s="30">
        <v>95.106832706562201</v>
      </c>
      <c r="C252" s="31">
        <v>399.34069051899939</v>
      </c>
      <c r="D252" s="32">
        <v>0.49441000000000002</v>
      </c>
      <c r="E252" s="33">
        <v>0.22261</v>
      </c>
      <c r="F252" s="35">
        <v>1.9599999999999995E-3</v>
      </c>
      <c r="G252" s="33">
        <v>2.93452</v>
      </c>
      <c r="H252" s="35">
        <v>3.2770000000000007E-2</v>
      </c>
      <c r="I252" s="33">
        <v>9.5570000000000002E-2</v>
      </c>
      <c r="J252" s="32">
        <v>5.9999999999999941E-4</v>
      </c>
      <c r="K252" s="30">
        <v>1295.6513641842091</v>
      </c>
      <c r="L252" s="30">
        <v>24.300339475992399</v>
      </c>
      <c r="M252" s="30">
        <v>1390.8604276976228</v>
      </c>
      <c r="N252" s="30">
        <v>20.008589107370085</v>
      </c>
      <c r="O252" s="30">
        <v>1539.33343600392</v>
      </c>
      <c r="P252" s="31">
        <v>13.58129835026484</v>
      </c>
      <c r="Q252" s="30">
        <v>6.8453355647640208</v>
      </c>
      <c r="R252" s="31">
        <v>15.830363072753459</v>
      </c>
      <c r="S252" s="30">
        <v>1390.8604276976228</v>
      </c>
      <c r="T252" s="30">
        <v>20.008589107370085</v>
      </c>
    </row>
    <row r="253" spans="1:20">
      <c r="A253" s="29" t="s">
        <v>404</v>
      </c>
      <c r="B253" s="30">
        <v>13.04254072880652</v>
      </c>
      <c r="C253" s="31">
        <v>244.75875133016109</v>
      </c>
      <c r="D253" s="32">
        <v>0.94191000000000003</v>
      </c>
      <c r="E253" s="33">
        <v>4.5190000000000001E-2</v>
      </c>
      <c r="F253" s="35">
        <v>4.599999999999998E-4</v>
      </c>
      <c r="G253" s="33">
        <v>0.41071000000000002</v>
      </c>
      <c r="H253" s="35">
        <v>8.94E-3</v>
      </c>
      <c r="I253" s="33">
        <v>6.6640000000000005E-2</v>
      </c>
      <c r="J253" s="32">
        <v>1.09E-3</v>
      </c>
      <c r="K253" s="30">
        <v>284.92304316950958</v>
      </c>
      <c r="L253" s="30">
        <v>9.3057690635310895</v>
      </c>
      <c r="M253" s="30">
        <v>349.3863266005726</v>
      </c>
      <c r="N253" s="30">
        <v>15.110149508531149</v>
      </c>
      <c r="O253" s="30">
        <v>826.54268569844112</v>
      </c>
      <c r="P253" s="31">
        <v>22.1305473956104</v>
      </c>
      <c r="Q253" s="30">
        <v>18.450431091071025</v>
      </c>
      <c r="R253" s="31">
        <v>65.528332885948245</v>
      </c>
      <c r="S253" s="30">
        <v>349.3863266005726</v>
      </c>
      <c r="T253" s="30">
        <v>15.110149508531149</v>
      </c>
    </row>
    <row r="254" spans="1:20">
      <c r="A254" s="29" t="s">
        <v>405</v>
      </c>
      <c r="B254" s="30" t="s">
        <v>406</v>
      </c>
      <c r="C254" s="31">
        <v>1.2042843501779228</v>
      </c>
      <c r="D254" s="32">
        <v>1.9305699999999999</v>
      </c>
      <c r="E254" s="33">
        <v>0.26717999999999997</v>
      </c>
      <c r="F254" s="35">
        <v>1.8549999999999997E-2</v>
      </c>
      <c r="G254" s="33">
        <v>13.862159999999999</v>
      </c>
      <c r="H254" s="35">
        <v>3.3239899999999993</v>
      </c>
      <c r="I254" s="33">
        <v>0.59948999999999997</v>
      </c>
      <c r="J254" s="32">
        <v>2.4289999999999999E-2</v>
      </c>
      <c r="K254" s="30">
        <v>1526.471936342894</v>
      </c>
      <c r="L254" s="30">
        <v>192.3670797065113</v>
      </c>
      <c r="M254" s="30">
        <v>2740.3344523415117</v>
      </c>
      <c r="N254" s="30">
        <v>159.8067769319122</v>
      </c>
      <c r="O254" s="30">
        <v>4506.7628054063553</v>
      </c>
      <c r="P254" s="31">
        <v>84.941543691314621</v>
      </c>
      <c r="Q254" s="30">
        <v>44.296144762965653</v>
      </c>
      <c r="R254" s="31">
        <v>66.129303842844266</v>
      </c>
      <c r="S254" s="30">
        <v>2740.3344523415117</v>
      </c>
      <c r="T254" s="30">
        <v>159.8067769319122</v>
      </c>
    </row>
    <row r="255" spans="1:20">
      <c r="A255" s="29" t="s">
        <v>407</v>
      </c>
      <c r="B255" s="30">
        <v>33.190647342597345</v>
      </c>
      <c r="C255" s="31">
        <v>66.669181625849831</v>
      </c>
      <c r="D255" s="32">
        <v>0.46708</v>
      </c>
      <c r="E255" s="33">
        <v>0.43409999999999999</v>
      </c>
      <c r="F255" s="35">
        <v>4.0500000000000006E-3</v>
      </c>
      <c r="G255" s="33">
        <v>6.6692600000000004</v>
      </c>
      <c r="H255" s="35">
        <v>0.16365999999999997</v>
      </c>
      <c r="I255" s="33">
        <v>0.12878000000000001</v>
      </c>
      <c r="J255" s="32">
        <v>1.0199999999999999E-3</v>
      </c>
      <c r="K255" s="30">
        <v>2324.1738904304884</v>
      </c>
      <c r="L255" s="30">
        <v>40.041749447291849</v>
      </c>
      <c r="M255" s="30">
        <v>2068.5587967033512</v>
      </c>
      <c r="N255" s="30">
        <v>25.63057429891775</v>
      </c>
      <c r="O255" s="30">
        <v>2081.3843963798372</v>
      </c>
      <c r="P255" s="31">
        <v>17.645176565689887</v>
      </c>
      <c r="Q255" s="30">
        <v>-12.357158720095818</v>
      </c>
      <c r="R255" s="31">
        <v>-11.66480802262844</v>
      </c>
      <c r="S255" s="30">
        <v>2068.5587967033512</v>
      </c>
      <c r="T255" s="30">
        <v>25.63057429891775</v>
      </c>
    </row>
    <row r="256" spans="1:20">
      <c r="A256" s="29" t="s">
        <v>408</v>
      </c>
      <c r="B256" s="30" t="s">
        <v>406</v>
      </c>
      <c r="C256" s="31">
        <v>0.867084732128105</v>
      </c>
      <c r="D256" s="32">
        <v>0.46711999999999998</v>
      </c>
      <c r="E256" s="33">
        <v>0.35426000000000002</v>
      </c>
      <c r="F256" s="35">
        <v>3.9570000000000015E-2</v>
      </c>
      <c r="G256" s="33">
        <v>13.48597</v>
      </c>
      <c r="H256" s="35">
        <v>3.2152099999999995</v>
      </c>
      <c r="I256" s="33">
        <v>0.68359000000000003</v>
      </c>
      <c r="J256" s="32">
        <v>3.3609999999999994E-2</v>
      </c>
      <c r="K256" s="30">
        <v>1954.90849114961</v>
      </c>
      <c r="L256" s="30">
        <v>380.34587030426098</v>
      </c>
      <c r="M256" s="30">
        <v>2714.3022742609742</v>
      </c>
      <c r="N256" s="30">
        <v>244.25948466478806</v>
      </c>
      <c r="O256" s="30">
        <v>4696.6034140789643</v>
      </c>
      <c r="P256" s="31">
        <v>102.49953925609179</v>
      </c>
      <c r="Q256" s="30">
        <v>27.977495001662088</v>
      </c>
      <c r="R256" s="31">
        <v>58.376121660828368</v>
      </c>
      <c r="S256" s="30">
        <v>2714.3022742609742</v>
      </c>
      <c r="T256" s="30">
        <v>244.25948466478806</v>
      </c>
    </row>
    <row r="257" spans="1:21">
      <c r="A257" s="29" t="s">
        <v>409</v>
      </c>
      <c r="B257" s="30">
        <v>77.707599866430812</v>
      </c>
      <c r="C257" s="31">
        <v>275.34757382468041</v>
      </c>
      <c r="D257" s="32">
        <v>0.64292000000000005</v>
      </c>
      <c r="E257" s="33">
        <v>0.25286999999999998</v>
      </c>
      <c r="F257" s="35">
        <v>2.2599999999999994E-3</v>
      </c>
      <c r="G257" s="33">
        <v>3.3502200000000002</v>
      </c>
      <c r="H257" s="35">
        <v>5.0990000000000001E-2</v>
      </c>
      <c r="I257" s="33">
        <v>0.10043000000000001</v>
      </c>
      <c r="J257" s="32">
        <v>7.0999999999999948E-4</v>
      </c>
      <c r="K257" s="30">
        <v>1453.2597552542693</v>
      </c>
      <c r="L257" s="30">
        <v>26.888324730732215</v>
      </c>
      <c r="M257" s="30">
        <v>1492.8429898303077</v>
      </c>
      <c r="N257" s="30">
        <v>21.632219471653627</v>
      </c>
      <c r="O257" s="30">
        <v>1632.060368891714</v>
      </c>
      <c r="P257" s="31">
        <v>15.110807634696361</v>
      </c>
      <c r="Q257" s="30">
        <v>2.6515336740495887</v>
      </c>
      <c r="R257" s="31">
        <v>10.955514700651912</v>
      </c>
      <c r="S257" s="30">
        <v>1492.8429898303077</v>
      </c>
      <c r="T257" s="30">
        <v>21.632219471653627</v>
      </c>
    </row>
    <row r="258" spans="1:21">
      <c r="A258" s="29" t="s">
        <v>410</v>
      </c>
      <c r="B258" s="30">
        <v>31.918617217542934</v>
      </c>
      <c r="C258" s="31">
        <v>439.41927369292068</v>
      </c>
      <c r="D258" s="32">
        <v>0.33584999999999998</v>
      </c>
      <c r="E258" s="33">
        <v>6.991E-2</v>
      </c>
      <c r="F258" s="35">
        <v>6.299999999999997E-4</v>
      </c>
      <c r="G258" s="33">
        <v>0.75488</v>
      </c>
      <c r="H258" s="35">
        <v>9.2100000000000012E-3</v>
      </c>
      <c r="I258" s="33">
        <v>7.9640000000000002E-2</v>
      </c>
      <c r="J258" s="32">
        <v>6.8999999999999997E-4</v>
      </c>
      <c r="K258" s="30">
        <v>435.61342650544265</v>
      </c>
      <c r="L258" s="30">
        <v>11.22323185237334</v>
      </c>
      <c r="M258" s="30">
        <v>571.05191502432149</v>
      </c>
      <c r="N258" s="30">
        <v>14.656377846366681</v>
      </c>
      <c r="O258" s="30">
        <v>1188.0870532773899</v>
      </c>
      <c r="P258" s="31">
        <v>15.765738383643011</v>
      </c>
      <c r="Q258" s="30">
        <v>23.717368763768263</v>
      </c>
      <c r="R258" s="31">
        <v>63.334889871597859</v>
      </c>
      <c r="S258" s="30">
        <v>571.05191502432149</v>
      </c>
      <c r="T258" s="30">
        <v>14.656377846366681</v>
      </c>
    </row>
    <row r="261" spans="1:21">
      <c r="A261" s="46" t="s">
        <v>932</v>
      </c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</row>
    <row r="262" spans="1:21" s="45" customFormat="1" ht="13.9">
      <c r="A262" s="47"/>
      <c r="B262" s="47"/>
      <c r="C262" s="48"/>
      <c r="D262" s="49"/>
      <c r="E262" s="50"/>
      <c r="F262" s="51"/>
      <c r="G262" s="52"/>
      <c r="H262" s="53" t="s">
        <v>933</v>
      </c>
      <c r="I262" s="52"/>
      <c r="J262" s="54"/>
      <c r="K262" s="55"/>
      <c r="L262" s="49"/>
      <c r="M262" s="51"/>
      <c r="N262" s="51" t="s">
        <v>934</v>
      </c>
      <c r="O262" s="51"/>
      <c r="P262" s="49"/>
      <c r="Q262" s="51"/>
      <c r="R262" s="56"/>
      <c r="S262" s="56"/>
      <c r="T262" s="49"/>
      <c r="U262" s="57" t="s">
        <v>935</v>
      </c>
    </row>
    <row r="263" spans="1:21" s="45" customFormat="1" ht="17.25" customHeight="1">
      <c r="A263" s="47"/>
      <c r="B263" s="47"/>
      <c r="C263" s="48"/>
      <c r="D263" s="49"/>
      <c r="E263" s="50"/>
      <c r="F263" s="51"/>
      <c r="G263" s="52"/>
      <c r="H263" s="53"/>
      <c r="I263" s="52"/>
      <c r="J263" s="54"/>
      <c r="K263" s="55"/>
      <c r="L263" s="49"/>
      <c r="M263" s="51"/>
      <c r="N263" s="51"/>
      <c r="O263" s="51"/>
      <c r="P263" s="49"/>
      <c r="Q263" s="51"/>
      <c r="R263" s="56"/>
      <c r="S263" s="56"/>
      <c r="T263" s="49"/>
      <c r="U263" s="58" t="s">
        <v>936</v>
      </c>
    </row>
    <row r="264" spans="1:21" s="45" customFormat="1" ht="16.5" customHeight="1">
      <c r="A264" s="59" t="s">
        <v>0</v>
      </c>
      <c r="B264" s="59" t="s">
        <v>5</v>
      </c>
      <c r="C264" s="59" t="s">
        <v>937</v>
      </c>
      <c r="D264" s="60" t="s">
        <v>938</v>
      </c>
      <c r="E264" s="61" t="s">
        <v>939</v>
      </c>
      <c r="F264" s="60" t="s">
        <v>940</v>
      </c>
      <c r="G264" s="62" t="s">
        <v>941</v>
      </c>
      <c r="H264" s="63" t="s">
        <v>940</v>
      </c>
      <c r="I264" s="62" t="s">
        <v>939</v>
      </c>
      <c r="J264" s="63" t="s">
        <v>940</v>
      </c>
      <c r="K264" s="64" t="s">
        <v>942</v>
      </c>
      <c r="L264" s="60" t="s">
        <v>939</v>
      </c>
      <c r="M264" s="60" t="s">
        <v>940</v>
      </c>
      <c r="N264" s="60" t="s">
        <v>941</v>
      </c>
      <c r="O264" s="60" t="s">
        <v>940</v>
      </c>
      <c r="P264" s="60" t="s">
        <v>939</v>
      </c>
      <c r="Q264" s="60" t="s">
        <v>940</v>
      </c>
      <c r="R264" s="65" t="s">
        <v>943</v>
      </c>
      <c r="S264" s="65" t="s">
        <v>940</v>
      </c>
      <c r="T264" s="49" t="s">
        <v>944</v>
      </c>
      <c r="U264" s="66"/>
    </row>
    <row r="265" spans="1:21" s="45" customFormat="1">
      <c r="A265" s="59"/>
      <c r="B265" s="59" t="s">
        <v>945</v>
      </c>
      <c r="C265" s="59" t="s">
        <v>946</v>
      </c>
      <c r="D265" s="60"/>
      <c r="E265" s="61" t="s">
        <v>941</v>
      </c>
      <c r="F265" s="60" t="s">
        <v>947</v>
      </c>
      <c r="G265" s="62" t="s">
        <v>948</v>
      </c>
      <c r="H265" s="63" t="s">
        <v>947</v>
      </c>
      <c r="I265" s="62" t="s">
        <v>949</v>
      </c>
      <c r="J265" s="63" t="s">
        <v>947</v>
      </c>
      <c r="K265" s="64" t="s">
        <v>950</v>
      </c>
      <c r="L265" s="60" t="s">
        <v>951</v>
      </c>
      <c r="M265" s="60" t="s">
        <v>952</v>
      </c>
      <c r="N265" s="60" t="s">
        <v>953</v>
      </c>
      <c r="O265" s="60" t="s">
        <v>952</v>
      </c>
      <c r="P265" s="60" t="s">
        <v>941</v>
      </c>
      <c r="Q265" s="60" t="s">
        <v>952</v>
      </c>
      <c r="R265" s="65" t="s">
        <v>952</v>
      </c>
      <c r="S265" s="65" t="s">
        <v>952</v>
      </c>
      <c r="T265" s="49" t="s">
        <v>947</v>
      </c>
      <c r="U265" s="66"/>
    </row>
    <row r="266" spans="1:21" s="45" customFormat="1">
      <c r="A266" s="47"/>
      <c r="B266" s="47"/>
      <c r="C266" s="48"/>
      <c r="D266" s="49"/>
      <c r="E266" s="50"/>
      <c r="F266" s="51"/>
      <c r="G266" s="52"/>
      <c r="H266" s="53"/>
      <c r="I266" s="52"/>
      <c r="J266" s="54"/>
      <c r="K266" s="55"/>
      <c r="L266" s="49"/>
      <c r="M266" s="51"/>
      <c r="N266" s="51"/>
      <c r="O266" s="51"/>
      <c r="P266" s="49"/>
      <c r="Q266" s="51"/>
      <c r="R266" s="56"/>
      <c r="S266" s="56"/>
      <c r="T266" s="49"/>
      <c r="U266" s="66"/>
    </row>
    <row r="267" spans="1:21" s="45" customFormat="1" ht="14.65">
      <c r="A267" s="67" t="s">
        <v>954</v>
      </c>
      <c r="B267" s="68"/>
      <c r="C267" s="69"/>
      <c r="D267" s="70"/>
      <c r="E267" s="71"/>
      <c r="F267" s="72"/>
      <c r="G267" s="71"/>
      <c r="H267" s="70"/>
      <c r="I267" s="71"/>
      <c r="J267" s="72"/>
      <c r="K267" s="73"/>
      <c r="L267" s="70"/>
      <c r="M267" s="72"/>
      <c r="N267" s="72"/>
      <c r="O267" s="72"/>
      <c r="P267" s="70"/>
      <c r="Q267" s="72"/>
      <c r="R267" s="72"/>
      <c r="S267" s="72"/>
      <c r="T267" s="70"/>
      <c r="U267" s="66"/>
    </row>
    <row r="268" spans="1:21" s="45" customFormat="1" ht="13.9">
      <c r="A268" s="74" t="s">
        <v>955</v>
      </c>
      <c r="B268" s="74">
        <v>444.8109968552119</v>
      </c>
      <c r="C268" s="48">
        <v>32243.471154034665</v>
      </c>
      <c r="D268" s="49">
        <v>0.75098190100316409</v>
      </c>
      <c r="E268" s="50">
        <v>13.416771187971657</v>
      </c>
      <c r="F268" s="51">
        <v>2.4840887317096421</v>
      </c>
      <c r="G268" s="52">
        <v>1.7345403107487603</v>
      </c>
      <c r="H268" s="53">
        <v>4.2566633319204152</v>
      </c>
      <c r="I268" s="52">
        <v>0.1687839459358092</v>
      </c>
      <c r="J268" s="54">
        <v>3.456658197494944</v>
      </c>
      <c r="K268" s="55">
        <v>0.81205816104217354</v>
      </c>
      <c r="L268" s="49">
        <v>1005.4075477836049</v>
      </c>
      <c r="M268" s="51">
        <v>32.179193003820671</v>
      </c>
      <c r="N268" s="51">
        <v>1021.4381329530642</v>
      </c>
      <c r="O268" s="51">
        <v>27.422361403532136</v>
      </c>
      <c r="P268" s="49">
        <v>1055.9699572162383</v>
      </c>
      <c r="Q268" s="51">
        <v>50.048330211395751</v>
      </c>
      <c r="R268" s="56">
        <v>1055.9699572162383</v>
      </c>
      <c r="S268" s="56">
        <v>50.048330211395751</v>
      </c>
      <c r="T268" s="49">
        <v>95.211756822521096</v>
      </c>
      <c r="U268" s="66" t="s">
        <v>956</v>
      </c>
    </row>
    <row r="269" spans="1:21" s="45" customFormat="1" ht="13.9">
      <c r="A269" s="74" t="s">
        <v>957</v>
      </c>
      <c r="B269" s="74">
        <v>911.14304324065665</v>
      </c>
      <c r="C269" s="48">
        <v>128258.45400232136</v>
      </c>
      <c r="D269" s="49">
        <v>2.3215921238366035</v>
      </c>
      <c r="E269" s="50">
        <v>9.5474234515612721</v>
      </c>
      <c r="F269" s="51">
        <v>0.7905097395836278</v>
      </c>
      <c r="G269" s="52">
        <v>3.6222447488100951</v>
      </c>
      <c r="H269" s="53">
        <v>3.173886689646547</v>
      </c>
      <c r="I269" s="52">
        <v>0.25082031086513035</v>
      </c>
      <c r="J269" s="54">
        <v>3.073865818531925</v>
      </c>
      <c r="K269" s="55">
        <v>0.96848631318789746</v>
      </c>
      <c r="L269" s="49">
        <v>1442.704817207426</v>
      </c>
      <c r="M269" s="51">
        <v>39.73529012260849</v>
      </c>
      <c r="N269" s="51">
        <v>1554.4300791590274</v>
      </c>
      <c r="O269" s="51">
        <v>25.260140553684664</v>
      </c>
      <c r="P269" s="49">
        <v>1709.7419544671991</v>
      </c>
      <c r="Q269" s="51">
        <v>14.544263230223692</v>
      </c>
      <c r="R269" s="56">
        <v>1709.7419544671991</v>
      </c>
      <c r="S269" s="56">
        <v>14.544263230223692</v>
      </c>
      <c r="T269" s="49">
        <v>84.381436241763808</v>
      </c>
      <c r="U269" s="57" t="s">
        <v>958</v>
      </c>
    </row>
    <row r="270" spans="1:21" s="45" customFormat="1" ht="13.9">
      <c r="A270" s="74" t="s">
        <v>959</v>
      </c>
      <c r="B270" s="74">
        <v>406.46805286946238</v>
      </c>
      <c r="C270" s="48">
        <v>13923.797481062258</v>
      </c>
      <c r="D270" s="49">
        <v>1.8548113388641934</v>
      </c>
      <c r="E270" s="50">
        <v>17.896041084395264</v>
      </c>
      <c r="F270" s="51">
        <v>1.3245964803428074</v>
      </c>
      <c r="G270" s="52">
        <v>0.53236218188487772</v>
      </c>
      <c r="H270" s="53">
        <v>4.9966636237426467</v>
      </c>
      <c r="I270" s="52">
        <v>6.9097588328909748E-2</v>
      </c>
      <c r="J270" s="54">
        <v>4.817892851973407</v>
      </c>
      <c r="K270" s="55">
        <v>0.9642219718534234</v>
      </c>
      <c r="L270" s="49">
        <v>430.71663006710395</v>
      </c>
      <c r="M270" s="51">
        <v>20.073462280437525</v>
      </c>
      <c r="N270" s="51">
        <v>433.3761024823026</v>
      </c>
      <c r="O270" s="51">
        <v>17.627853158977331</v>
      </c>
      <c r="P270" s="49">
        <v>447.51430400127509</v>
      </c>
      <c r="Q270" s="51">
        <v>29.435526608599645</v>
      </c>
      <c r="R270" s="56">
        <v>430.71663006710395</v>
      </c>
      <c r="S270" s="56">
        <v>20.073462280437525</v>
      </c>
      <c r="T270" s="49" t="s">
        <v>960</v>
      </c>
      <c r="U270" s="66" t="s">
        <v>961</v>
      </c>
    </row>
    <row r="271" spans="1:21" s="45" customFormat="1" ht="13.9">
      <c r="A271" s="74" t="s">
        <v>962</v>
      </c>
      <c r="B271" s="74">
        <v>154.81578923432374</v>
      </c>
      <c r="C271" s="48">
        <v>7770.4273378696007</v>
      </c>
      <c r="D271" s="49">
        <v>1.6253227949653697</v>
      </c>
      <c r="E271" s="50">
        <v>17.609606883888187</v>
      </c>
      <c r="F271" s="51">
        <v>1.5803835586601918</v>
      </c>
      <c r="G271" s="52">
        <v>0.58553918728553433</v>
      </c>
      <c r="H271" s="53">
        <v>5.1681069813451392</v>
      </c>
      <c r="I271" s="52">
        <v>7.4783252851825063E-2</v>
      </c>
      <c r="J271" s="54">
        <v>4.9205403746077438</v>
      </c>
      <c r="K271" s="55">
        <v>0.95209723644827504</v>
      </c>
      <c r="L271" s="49">
        <v>464.90904751913456</v>
      </c>
      <c r="M271" s="51">
        <v>22.070702824660458</v>
      </c>
      <c r="N271" s="51">
        <v>468.01495733708043</v>
      </c>
      <c r="O271" s="51">
        <v>19.381756483252161</v>
      </c>
      <c r="P271" s="49">
        <v>483.29879749700115</v>
      </c>
      <c r="Q271" s="51">
        <v>34.903579179588633</v>
      </c>
      <c r="R271" s="56">
        <v>464.90904751913456</v>
      </c>
      <c r="S271" s="56">
        <v>22.070702824660458</v>
      </c>
      <c r="T271" s="49" t="s">
        <v>960</v>
      </c>
      <c r="U271" s="66" t="s">
        <v>963</v>
      </c>
    </row>
    <row r="272" spans="1:21" s="45" customFormat="1" ht="13.9">
      <c r="A272" s="74" t="s">
        <v>964</v>
      </c>
      <c r="B272" s="74">
        <v>115.86737251108477</v>
      </c>
      <c r="C272" s="48">
        <v>1981.9148792613978</v>
      </c>
      <c r="D272" s="49">
        <v>0.66877854144639215</v>
      </c>
      <c r="E272" s="50">
        <v>10.714059922363219</v>
      </c>
      <c r="F272" s="51">
        <v>48.801317684974535</v>
      </c>
      <c r="G272" s="52">
        <v>0.54415271269448307</v>
      </c>
      <c r="H272" s="53">
        <v>48.874470096119047</v>
      </c>
      <c r="I272" s="52">
        <v>4.2283759578801774E-2</v>
      </c>
      <c r="J272" s="54">
        <v>2.6730543179342483</v>
      </c>
      <c r="K272" s="55">
        <v>5.4692241423330984E-2</v>
      </c>
      <c r="L272" s="49">
        <v>266.97326872424293</v>
      </c>
      <c r="M272" s="51">
        <v>6.9905892317479186</v>
      </c>
      <c r="N272" s="51">
        <v>441.15891140492175</v>
      </c>
      <c r="O272" s="51">
        <v>176.64160678011282</v>
      </c>
      <c r="P272" s="49">
        <v>1494.6830384224843</v>
      </c>
      <c r="Q272" s="51">
        <v>987.49233275464962</v>
      </c>
      <c r="R272" s="56">
        <v>266.97326872424293</v>
      </c>
      <c r="S272" s="56">
        <v>6.9905892317479186</v>
      </c>
      <c r="T272" s="49">
        <v>17.861530629665229</v>
      </c>
      <c r="U272" s="66"/>
    </row>
    <row r="273" spans="1:21" s="45" customFormat="1" ht="13.9">
      <c r="A273" s="74" t="s">
        <v>965</v>
      </c>
      <c r="B273" s="74">
        <v>842.18370354637898</v>
      </c>
      <c r="C273" s="48">
        <v>42363.685573092553</v>
      </c>
      <c r="D273" s="49">
        <v>1.3102209932843112</v>
      </c>
      <c r="E273" s="50">
        <v>17.96947309041888</v>
      </c>
      <c r="F273" s="51">
        <v>0.90845305050738867</v>
      </c>
      <c r="G273" s="52">
        <v>0.56606106012976265</v>
      </c>
      <c r="H273" s="53">
        <v>2.5871615648275132</v>
      </c>
      <c r="I273" s="52">
        <v>7.3772983663589739E-2</v>
      </c>
      <c r="J273" s="54">
        <v>2.4224198681369353</v>
      </c>
      <c r="K273" s="55">
        <v>0.9363233827642452</v>
      </c>
      <c r="L273" s="49">
        <v>458.8467308880148</v>
      </c>
      <c r="M273" s="51">
        <v>10.728843289390397</v>
      </c>
      <c r="N273" s="51">
        <v>455.46386551390009</v>
      </c>
      <c r="O273" s="51">
        <v>9.4955628104122809</v>
      </c>
      <c r="P273" s="49">
        <v>438.40731580789895</v>
      </c>
      <c r="Q273" s="51">
        <v>20.230952458719941</v>
      </c>
      <c r="R273" s="56">
        <v>458.8467308880148</v>
      </c>
      <c r="S273" s="56">
        <v>10.728843289390397</v>
      </c>
      <c r="T273" s="49" t="s">
        <v>960</v>
      </c>
      <c r="U273" s="66"/>
    </row>
    <row r="274" spans="1:21" s="45" customFormat="1" ht="13.9">
      <c r="A274" s="74" t="s">
        <v>966</v>
      </c>
      <c r="B274" s="74">
        <v>1783.6576275823736</v>
      </c>
      <c r="C274" s="48">
        <v>16366.994542361697</v>
      </c>
      <c r="D274" s="49">
        <v>1.0571216807100814</v>
      </c>
      <c r="E274" s="50">
        <v>16.321247980583355</v>
      </c>
      <c r="F274" s="51">
        <v>0.82717726145758419</v>
      </c>
      <c r="G274" s="52">
        <v>0.4682816004552795</v>
      </c>
      <c r="H274" s="53">
        <v>3.6933050144844</v>
      </c>
      <c r="I274" s="52">
        <v>5.54318256873736E-2</v>
      </c>
      <c r="J274" s="54">
        <v>3.5994832557109007</v>
      </c>
      <c r="K274" s="55">
        <v>0.9745968019414728</v>
      </c>
      <c r="L274" s="49">
        <v>347.7840233997066</v>
      </c>
      <c r="M274" s="51">
        <v>12.186749304615176</v>
      </c>
      <c r="N274" s="51">
        <v>390.00125675920077</v>
      </c>
      <c r="O274" s="51">
        <v>11.960873875674338</v>
      </c>
      <c r="P274" s="49">
        <v>648.73701489024575</v>
      </c>
      <c r="Q274" s="51">
        <v>17.759808839973516</v>
      </c>
      <c r="R274" s="56">
        <v>347.7840233997066</v>
      </c>
      <c r="S274" s="56">
        <v>12.186749304615176</v>
      </c>
      <c r="T274" s="49" t="s">
        <v>960</v>
      </c>
      <c r="U274" s="66"/>
    </row>
    <row r="275" spans="1:21" s="45" customFormat="1" ht="13.9">
      <c r="A275" s="74" t="s">
        <v>967</v>
      </c>
      <c r="B275" s="74">
        <v>898.79978457201832</v>
      </c>
      <c r="C275" s="48">
        <v>20098.335765287338</v>
      </c>
      <c r="D275" s="49">
        <v>1.5152415631806224</v>
      </c>
      <c r="E275" s="50">
        <v>13.558221757482965</v>
      </c>
      <c r="F275" s="51">
        <v>1.2002036466785404</v>
      </c>
      <c r="G275" s="52">
        <v>1.2839198038979818</v>
      </c>
      <c r="H275" s="53">
        <v>6.3915942664097507</v>
      </c>
      <c r="I275" s="52">
        <v>0.12625231665268985</v>
      </c>
      <c r="J275" s="54">
        <v>6.2778968192302695</v>
      </c>
      <c r="K275" s="55">
        <v>0.98221141041805404</v>
      </c>
      <c r="L275" s="49">
        <v>766.45019758013188</v>
      </c>
      <c r="M275" s="51">
        <v>45.367328634495721</v>
      </c>
      <c r="N275" s="51">
        <v>838.5979378063555</v>
      </c>
      <c r="O275" s="51">
        <v>36.499184015830281</v>
      </c>
      <c r="P275" s="49">
        <v>1034.7794563560658</v>
      </c>
      <c r="Q275" s="51">
        <v>24.26475467565416</v>
      </c>
      <c r="R275" s="56">
        <v>766.45019758013188</v>
      </c>
      <c r="S275" s="56">
        <v>45.367328634495721</v>
      </c>
      <c r="T275" s="49">
        <v>74.068942214909782</v>
      </c>
      <c r="U275" s="66"/>
    </row>
    <row r="276" spans="1:21" s="45" customFormat="1" ht="13.9">
      <c r="A276" s="74" t="s">
        <v>968</v>
      </c>
      <c r="B276" s="74">
        <v>373.35196170269296</v>
      </c>
      <c r="C276" s="48">
        <v>60715.09184750601</v>
      </c>
      <c r="D276" s="49">
        <v>1.8735950997060919</v>
      </c>
      <c r="E276" s="50">
        <v>7.3312506965491213</v>
      </c>
      <c r="F276" s="51">
        <v>2.2791897260044403</v>
      </c>
      <c r="G276" s="52">
        <v>7.3242464245810694</v>
      </c>
      <c r="H276" s="53">
        <v>9.4931673216927024</v>
      </c>
      <c r="I276" s="52">
        <v>0.38943927111914256</v>
      </c>
      <c r="J276" s="54">
        <v>9.2155043264343384</v>
      </c>
      <c r="K276" s="55">
        <v>0.97075127975213482</v>
      </c>
      <c r="L276" s="49">
        <v>2120.2273242967676</v>
      </c>
      <c r="M276" s="51">
        <v>166.54595841161506</v>
      </c>
      <c r="N276" s="51">
        <v>2151.7718558151219</v>
      </c>
      <c r="O276" s="51">
        <v>85.01041424848745</v>
      </c>
      <c r="P276" s="49">
        <v>2182.002292039771</v>
      </c>
      <c r="Q276" s="51">
        <v>39.669748183791171</v>
      </c>
      <c r="R276" s="56">
        <v>2182.002292039771</v>
      </c>
      <c r="S276" s="56">
        <v>39.669748183791171</v>
      </c>
      <c r="T276" s="49">
        <v>97.168886212064649</v>
      </c>
      <c r="U276" s="66"/>
    </row>
    <row r="277" spans="1:21" s="45" customFormat="1" ht="13.9">
      <c r="A277" s="74" t="s">
        <v>969</v>
      </c>
      <c r="B277" s="74">
        <v>184.94422418344467</v>
      </c>
      <c r="C277" s="48">
        <v>13402.010603379902</v>
      </c>
      <c r="D277" s="49">
        <v>0.40672459066304301</v>
      </c>
      <c r="E277" s="50">
        <v>13.827657261465973</v>
      </c>
      <c r="F277" s="51">
        <v>1.6595271470400024</v>
      </c>
      <c r="G277" s="52">
        <v>1.5496983794334034</v>
      </c>
      <c r="H277" s="53">
        <v>3.4209699256129449</v>
      </c>
      <c r="I277" s="52">
        <v>0.15541556461745251</v>
      </c>
      <c r="J277" s="54">
        <v>2.9914887397724743</v>
      </c>
      <c r="K277" s="55">
        <v>0.87445631058463091</v>
      </c>
      <c r="L277" s="49">
        <v>931.24947924712353</v>
      </c>
      <c r="M277" s="51">
        <v>25.939656385958415</v>
      </c>
      <c r="N277" s="51">
        <v>950.37322394198441</v>
      </c>
      <c r="O277" s="51">
        <v>21.115440011061878</v>
      </c>
      <c r="P277" s="49">
        <v>994.92737603720718</v>
      </c>
      <c r="Q277" s="51">
        <v>33.711856351020856</v>
      </c>
      <c r="R277" s="56">
        <v>931.24947924712353</v>
      </c>
      <c r="S277" s="56">
        <v>25.939656385958415</v>
      </c>
      <c r="T277" s="49">
        <v>93.599744230205772</v>
      </c>
      <c r="U277" s="66"/>
    </row>
    <row r="278" spans="1:21" s="45" customFormat="1" ht="13.9">
      <c r="A278" s="74" t="s">
        <v>970</v>
      </c>
      <c r="B278" s="74">
        <v>489.30578509475208</v>
      </c>
      <c r="C278" s="48">
        <v>36978.818535142462</v>
      </c>
      <c r="D278" s="49">
        <v>0.54663004897048351</v>
      </c>
      <c r="E278" s="50">
        <v>5.9650262300141206</v>
      </c>
      <c r="F278" s="51">
        <v>0.67384752344730925</v>
      </c>
      <c r="G278" s="52">
        <v>10.291357173526867</v>
      </c>
      <c r="H278" s="53">
        <v>2.7103788544036846</v>
      </c>
      <c r="I278" s="52">
        <v>0.44522929708827785</v>
      </c>
      <c r="J278" s="54">
        <v>2.6252777090324289</v>
      </c>
      <c r="K278" s="55">
        <v>0.96860175276493621</v>
      </c>
      <c r="L278" s="49">
        <v>2374.0080069726855</v>
      </c>
      <c r="M278" s="51">
        <v>52.137464025657664</v>
      </c>
      <c r="N278" s="51">
        <v>2461.3266803772876</v>
      </c>
      <c r="O278" s="51">
        <v>25.088505068355062</v>
      </c>
      <c r="P278" s="49">
        <v>2534.2432508130373</v>
      </c>
      <c r="Q278" s="51">
        <v>11.306058342188862</v>
      </c>
      <c r="R278" s="56">
        <v>2534.2432508130373</v>
      </c>
      <c r="S278" s="56">
        <v>11.306058342188862</v>
      </c>
      <c r="T278" s="49">
        <v>93.677195597188813</v>
      </c>
      <c r="U278" s="66"/>
    </row>
    <row r="279" spans="1:21" s="45" customFormat="1" ht="13.9">
      <c r="A279" s="74" t="s">
        <v>971</v>
      </c>
      <c r="B279" s="74">
        <v>251.62797953192123</v>
      </c>
      <c r="C279" s="48">
        <v>43846.496911526854</v>
      </c>
      <c r="D279" s="49">
        <v>1.4258675646775829</v>
      </c>
      <c r="E279" s="50">
        <v>5.953438949287432</v>
      </c>
      <c r="F279" s="51">
        <v>0.84769583101228596</v>
      </c>
      <c r="G279" s="52">
        <v>11.032996689179839</v>
      </c>
      <c r="H279" s="53">
        <v>3.2495694336654477</v>
      </c>
      <c r="I279" s="52">
        <v>0.47638723684887246</v>
      </c>
      <c r="J279" s="54">
        <v>3.1370548739697188</v>
      </c>
      <c r="K279" s="55">
        <v>0.96537554836339812</v>
      </c>
      <c r="L279" s="49">
        <v>2511.5103778097559</v>
      </c>
      <c r="M279" s="51">
        <v>65.255179708635069</v>
      </c>
      <c r="N279" s="51">
        <v>2525.9202927460592</v>
      </c>
      <c r="O279" s="51">
        <v>30.262443173096017</v>
      </c>
      <c r="P279" s="49">
        <v>2537.5051069992101</v>
      </c>
      <c r="Q279" s="51">
        <v>14.218427988001395</v>
      </c>
      <c r="R279" s="56">
        <v>2537.5051069992101</v>
      </c>
      <c r="S279" s="56">
        <v>14.218427988001395</v>
      </c>
      <c r="T279" s="49">
        <v>98.975579236559852</v>
      </c>
      <c r="U279" s="66"/>
    </row>
    <row r="280" spans="1:21" s="45" customFormat="1" ht="13.9">
      <c r="A280" s="74" t="s">
        <v>972</v>
      </c>
      <c r="B280" s="74">
        <v>657.79707717671727</v>
      </c>
      <c r="C280" s="48">
        <v>132103.16012057153</v>
      </c>
      <c r="D280" s="49">
        <v>1.8483266936732974</v>
      </c>
      <c r="E280" s="50">
        <v>9.4014695216575195</v>
      </c>
      <c r="F280" s="51">
        <v>0.50645050702680261</v>
      </c>
      <c r="G280" s="52">
        <v>4.335448071935561</v>
      </c>
      <c r="H280" s="53">
        <v>2.8443391468182861</v>
      </c>
      <c r="I280" s="52">
        <v>0.29561635415601273</v>
      </c>
      <c r="J280" s="54">
        <v>2.7988878266295831</v>
      </c>
      <c r="K280" s="55">
        <v>0.9840204287032559</v>
      </c>
      <c r="L280" s="49">
        <v>1669.5344469224813</v>
      </c>
      <c r="M280" s="51">
        <v>41.168177172213973</v>
      </c>
      <c r="N280" s="51">
        <v>1700.1298354763571</v>
      </c>
      <c r="O280" s="51">
        <v>23.472088247498277</v>
      </c>
      <c r="P280" s="49">
        <v>1738.0380865025718</v>
      </c>
      <c r="Q280" s="51">
        <v>9.2841682939038037</v>
      </c>
      <c r="R280" s="56">
        <v>1738.0380865025718</v>
      </c>
      <c r="S280" s="56">
        <v>9.2841682939038037</v>
      </c>
      <c r="T280" s="49">
        <v>96.058565107860247</v>
      </c>
      <c r="U280" s="66"/>
    </row>
    <row r="281" spans="1:21" s="45" customFormat="1" ht="13.9">
      <c r="A281" s="74" t="s">
        <v>973</v>
      </c>
      <c r="B281" s="74">
        <v>294.91632716101236</v>
      </c>
      <c r="C281" s="48">
        <v>87494.208413004031</v>
      </c>
      <c r="D281" s="49">
        <v>1.5052916407737795</v>
      </c>
      <c r="E281" s="50">
        <v>7.2633253056170588</v>
      </c>
      <c r="F281" s="51">
        <v>2.5833994565298277</v>
      </c>
      <c r="G281" s="52">
        <v>8.1724710889800569</v>
      </c>
      <c r="H281" s="53">
        <v>4.1736381245294618</v>
      </c>
      <c r="I281" s="52">
        <v>0.43051433181036158</v>
      </c>
      <c r="J281" s="54">
        <v>3.2780028130749361</v>
      </c>
      <c r="K281" s="55">
        <v>0.78540657222036947</v>
      </c>
      <c r="L281" s="49">
        <v>2308.0357917794813</v>
      </c>
      <c r="M281" s="51">
        <v>63.597056769761821</v>
      </c>
      <c r="N281" s="51">
        <v>2250.2987514024003</v>
      </c>
      <c r="O281" s="51">
        <v>37.775658684549626</v>
      </c>
      <c r="P281" s="49">
        <v>2198.1843726260095</v>
      </c>
      <c r="Q281" s="51">
        <v>44.887298923489197</v>
      </c>
      <c r="R281" s="56">
        <v>2198.1843726260095</v>
      </c>
      <c r="S281" s="56">
        <v>44.887298923489197</v>
      </c>
      <c r="T281" s="49">
        <v>104.99737058098727</v>
      </c>
      <c r="U281" s="66"/>
    </row>
    <row r="282" spans="1:21" s="45" customFormat="1" ht="13.9">
      <c r="A282" s="74" t="s">
        <v>974</v>
      </c>
      <c r="B282" s="74">
        <v>804.20513208347131</v>
      </c>
      <c r="C282" s="48">
        <v>17443.650896209379</v>
      </c>
      <c r="D282" s="49">
        <v>1.0132894661083323</v>
      </c>
      <c r="E282" s="50">
        <v>18.002577139458467</v>
      </c>
      <c r="F282" s="51">
        <v>2.028452877055746</v>
      </c>
      <c r="G282" s="52">
        <v>0.51774198925740922</v>
      </c>
      <c r="H282" s="53">
        <v>3.376560793211874</v>
      </c>
      <c r="I282" s="52">
        <v>6.7600015230223284E-2</v>
      </c>
      <c r="J282" s="54">
        <v>2.6993595010335074</v>
      </c>
      <c r="K282" s="55">
        <v>0.79944051546775374</v>
      </c>
      <c r="L282" s="49">
        <v>421.68027599731533</v>
      </c>
      <c r="M282" s="51">
        <v>11.018375751042498</v>
      </c>
      <c r="N282" s="51">
        <v>423.64187132680433</v>
      </c>
      <c r="O282" s="51">
        <v>11.69604768380421</v>
      </c>
      <c r="P282" s="49">
        <v>434.31011958006894</v>
      </c>
      <c r="Q282" s="51">
        <v>45.181818212067299</v>
      </c>
      <c r="R282" s="56">
        <v>421.68027599731533</v>
      </c>
      <c r="S282" s="56">
        <v>11.018375751042498</v>
      </c>
      <c r="T282" s="49" t="s">
        <v>960</v>
      </c>
      <c r="U282" s="66"/>
    </row>
    <row r="283" spans="1:21" s="45" customFormat="1" ht="13.9">
      <c r="A283" s="74" t="s">
        <v>975</v>
      </c>
      <c r="B283" s="74">
        <v>469.72853288893515</v>
      </c>
      <c r="C283" s="48">
        <v>135785.51944484853</v>
      </c>
      <c r="D283" s="49">
        <v>1.447693243323924</v>
      </c>
      <c r="E283" s="50">
        <v>6.0612315355730644</v>
      </c>
      <c r="F283" s="51">
        <v>0.56757960041398459</v>
      </c>
      <c r="G283" s="52">
        <v>10.960752088610695</v>
      </c>
      <c r="H283" s="53">
        <v>3.4529204827330733</v>
      </c>
      <c r="I283" s="52">
        <v>0.4818367871561175</v>
      </c>
      <c r="J283" s="54">
        <v>3.4059526211137321</v>
      </c>
      <c r="K283" s="55">
        <v>0.98639764169079125</v>
      </c>
      <c r="L283" s="49">
        <v>2535.2611808867077</v>
      </c>
      <c r="M283" s="51">
        <v>71.396043717714292</v>
      </c>
      <c r="N283" s="51">
        <v>2519.8056863567981</v>
      </c>
      <c r="O283" s="51">
        <v>32.139814127676573</v>
      </c>
      <c r="P283" s="49">
        <v>2507.3687749037663</v>
      </c>
      <c r="Q283" s="51">
        <v>9.5454850671173972</v>
      </c>
      <c r="R283" s="56">
        <v>2507.3687749037663</v>
      </c>
      <c r="S283" s="56">
        <v>9.5454850671173972</v>
      </c>
      <c r="T283" s="49">
        <v>101.11241737801461</v>
      </c>
      <c r="U283" s="66"/>
    </row>
    <row r="284" spans="1:21" s="45" customFormat="1" ht="13.9">
      <c r="A284" s="74" t="s">
        <v>976</v>
      </c>
      <c r="B284" s="74">
        <v>194.04210609778619</v>
      </c>
      <c r="C284" s="48">
        <v>41659.907632483511</v>
      </c>
      <c r="D284" s="49">
        <v>1.4884628422713946</v>
      </c>
      <c r="E284" s="50">
        <v>9.3877674452227602</v>
      </c>
      <c r="F284" s="51">
        <v>0.93799461548589624</v>
      </c>
      <c r="G284" s="52">
        <v>4.7516667289520758</v>
      </c>
      <c r="H284" s="53">
        <v>3.3896323742994885</v>
      </c>
      <c r="I284" s="52">
        <v>0.32352438517989862</v>
      </c>
      <c r="J284" s="54">
        <v>3.2572647626833549</v>
      </c>
      <c r="K284" s="55">
        <v>0.9609492720745304</v>
      </c>
      <c r="L284" s="49">
        <v>1806.91808079207</v>
      </c>
      <c r="M284" s="51">
        <v>51.328138889767047</v>
      </c>
      <c r="N284" s="51">
        <v>1776.402171610868</v>
      </c>
      <c r="O284" s="51">
        <v>28.441226920519739</v>
      </c>
      <c r="P284" s="49">
        <v>1740.7118231428685</v>
      </c>
      <c r="Q284" s="51">
        <v>17.191242252647044</v>
      </c>
      <c r="R284" s="56">
        <v>1740.7118231428685</v>
      </c>
      <c r="S284" s="56">
        <v>17.191242252647044</v>
      </c>
      <c r="T284" s="49">
        <v>103.80340138838521</v>
      </c>
      <c r="U284" s="66"/>
    </row>
    <row r="285" spans="1:21" s="45" customFormat="1" ht="13.9">
      <c r="A285" s="74" t="s">
        <v>977</v>
      </c>
      <c r="B285" s="74">
        <v>1329.0409902379895</v>
      </c>
      <c r="C285" s="48">
        <v>59117.984353215128</v>
      </c>
      <c r="D285" s="49">
        <v>1.6770623651218779</v>
      </c>
      <c r="E285" s="50">
        <v>18.088025305238695</v>
      </c>
      <c r="F285" s="51">
        <v>0.71319888036566181</v>
      </c>
      <c r="G285" s="52">
        <v>0.54562331756262217</v>
      </c>
      <c r="H285" s="53">
        <v>2.7294526858130235</v>
      </c>
      <c r="I285" s="52">
        <v>7.1578534778075131E-2</v>
      </c>
      <c r="J285" s="54">
        <v>2.6346269795052759</v>
      </c>
      <c r="K285" s="55">
        <v>0.96525834398939148</v>
      </c>
      <c r="L285" s="49">
        <v>445.65883955212792</v>
      </c>
      <c r="M285" s="51">
        <v>11.344793293213115</v>
      </c>
      <c r="N285" s="51">
        <v>442.12547167290222</v>
      </c>
      <c r="O285" s="51">
        <v>9.783813879145498</v>
      </c>
      <c r="P285" s="49">
        <v>423.75426730400903</v>
      </c>
      <c r="Q285" s="51">
        <v>15.913970361741974</v>
      </c>
      <c r="R285" s="56">
        <v>445.65883955212792</v>
      </c>
      <c r="S285" s="56">
        <v>11.344793293213115</v>
      </c>
      <c r="T285" s="49" t="s">
        <v>960</v>
      </c>
      <c r="U285" s="66"/>
    </row>
    <row r="286" spans="1:21" s="45" customFormat="1" ht="13.9">
      <c r="A286" s="74" t="s">
        <v>978</v>
      </c>
      <c r="B286" s="74">
        <v>331.96709036163662</v>
      </c>
      <c r="C286" s="48">
        <v>137556.72866959276</v>
      </c>
      <c r="D286" s="49">
        <v>0.94444323583016998</v>
      </c>
      <c r="E286" s="50">
        <v>5.8923651343237236</v>
      </c>
      <c r="F286" s="51">
        <v>0.87450027880791392</v>
      </c>
      <c r="G286" s="52">
        <v>11.575432142944369</v>
      </c>
      <c r="H286" s="53">
        <v>3.5415475833150492</v>
      </c>
      <c r="I286" s="52">
        <v>0.49468140973176339</v>
      </c>
      <c r="J286" s="54">
        <v>3.4318811965523435</v>
      </c>
      <c r="K286" s="55">
        <v>0.96903433197414435</v>
      </c>
      <c r="L286" s="49">
        <v>2590.8981806571724</v>
      </c>
      <c r="M286" s="51">
        <v>73.222758252313497</v>
      </c>
      <c r="N286" s="51">
        <v>2570.6910500476379</v>
      </c>
      <c r="O286" s="51">
        <v>33.112441284919441</v>
      </c>
      <c r="P286" s="49">
        <v>2554.7796127414927</v>
      </c>
      <c r="Q286" s="51">
        <v>14.64032584378424</v>
      </c>
      <c r="R286" s="56">
        <v>2554.7796127414927</v>
      </c>
      <c r="S286" s="56">
        <v>14.64032584378424</v>
      </c>
      <c r="T286" s="49">
        <v>101.41376452730188</v>
      </c>
      <c r="U286" s="66"/>
    </row>
    <row r="287" spans="1:21" s="45" customFormat="1" ht="13.9">
      <c r="A287" s="74" t="s">
        <v>979</v>
      </c>
      <c r="B287" s="74">
        <v>646.38022493252072</v>
      </c>
      <c r="C287" s="48">
        <v>80569.94602031156</v>
      </c>
      <c r="D287" s="49">
        <v>1.5298751236998345</v>
      </c>
      <c r="E287" s="50">
        <v>13.794646437341232</v>
      </c>
      <c r="F287" s="51">
        <v>0.84939876799075553</v>
      </c>
      <c r="G287" s="52">
        <v>1.5459536910992808</v>
      </c>
      <c r="H287" s="53">
        <v>6.8968472137926939</v>
      </c>
      <c r="I287" s="52">
        <v>0.15466989104451132</v>
      </c>
      <c r="J287" s="54">
        <v>6.8443424244653208</v>
      </c>
      <c r="K287" s="55">
        <v>0.99238713172848447</v>
      </c>
      <c r="L287" s="49">
        <v>927.08779695870226</v>
      </c>
      <c r="M287" s="51">
        <v>59.103070196080523</v>
      </c>
      <c r="N287" s="51">
        <v>948.88085605420906</v>
      </c>
      <c r="O287" s="51">
        <v>42.54814062012548</v>
      </c>
      <c r="P287" s="49">
        <v>999.76344569847311</v>
      </c>
      <c r="Q287" s="51">
        <v>17.232643369133655</v>
      </c>
      <c r="R287" s="56">
        <v>927.08779695870226</v>
      </c>
      <c r="S287" s="56">
        <v>59.103070196080523</v>
      </c>
      <c r="T287" s="49">
        <v>92.730715545516176</v>
      </c>
      <c r="U287" s="66"/>
    </row>
    <row r="288" spans="1:21" s="45" customFormat="1" ht="13.9">
      <c r="A288" s="74" t="s">
        <v>980</v>
      </c>
      <c r="B288" s="74">
        <v>120.22161870971634</v>
      </c>
      <c r="C288" s="48">
        <v>3729.9234622242925</v>
      </c>
      <c r="D288" s="49">
        <v>1.2117372490845677</v>
      </c>
      <c r="E288" s="50">
        <v>18.739611800866271</v>
      </c>
      <c r="F288" s="51">
        <v>1.6229779636492387</v>
      </c>
      <c r="G288" s="52">
        <v>0.40093108576339559</v>
      </c>
      <c r="H288" s="53">
        <v>4.3884195666591257</v>
      </c>
      <c r="I288" s="52">
        <v>5.4491535437379279E-2</v>
      </c>
      <c r="J288" s="54">
        <v>4.0772746807819606</v>
      </c>
      <c r="K288" s="55">
        <v>0.92909864675632237</v>
      </c>
      <c r="L288" s="49">
        <v>342.03831631306241</v>
      </c>
      <c r="M288" s="51">
        <v>13.582345259903946</v>
      </c>
      <c r="N288" s="51">
        <v>342.32327443320963</v>
      </c>
      <c r="O288" s="51">
        <v>12.753043682785858</v>
      </c>
      <c r="P288" s="49">
        <v>344.23722831879127</v>
      </c>
      <c r="Q288" s="51">
        <v>36.721207214947043</v>
      </c>
      <c r="R288" s="56">
        <v>342.03831631306241</v>
      </c>
      <c r="S288" s="56">
        <v>13.582345259903946</v>
      </c>
      <c r="T288" s="49" t="s">
        <v>960</v>
      </c>
      <c r="U288" s="66"/>
    </row>
    <row r="289" spans="1:21" s="45" customFormat="1" ht="13.9">
      <c r="A289" s="74" t="s">
        <v>981</v>
      </c>
      <c r="B289" s="74">
        <v>134.41572112933872</v>
      </c>
      <c r="C289" s="48">
        <v>31550.588372861908</v>
      </c>
      <c r="D289" s="49">
        <v>1.8055109534639826</v>
      </c>
      <c r="E289" s="50">
        <v>7.9569463119894097</v>
      </c>
      <c r="F289" s="51">
        <v>0.87880945581785497</v>
      </c>
      <c r="G289" s="52">
        <v>6.6879117322202308</v>
      </c>
      <c r="H289" s="53">
        <v>3.6177287626147221</v>
      </c>
      <c r="I289" s="52">
        <v>0.38595412382216765</v>
      </c>
      <c r="J289" s="54">
        <v>3.5093668004662852</v>
      </c>
      <c r="K289" s="55">
        <v>0.97004696336877461</v>
      </c>
      <c r="L289" s="49">
        <v>2104.0373925833919</v>
      </c>
      <c r="M289" s="51">
        <v>63.001026525291991</v>
      </c>
      <c r="N289" s="51">
        <v>2071.0252224818159</v>
      </c>
      <c r="O289" s="51">
        <v>31.966236102902485</v>
      </c>
      <c r="P289" s="49">
        <v>2038.3280863993757</v>
      </c>
      <c r="Q289" s="51">
        <v>15.542228299322346</v>
      </c>
      <c r="R289" s="56">
        <v>2038.3280863993757</v>
      </c>
      <c r="S289" s="56">
        <v>15.542228299322346</v>
      </c>
      <c r="T289" s="49">
        <v>103.22368644294595</v>
      </c>
      <c r="U289" s="66"/>
    </row>
    <row r="290" spans="1:21" s="45" customFormat="1">
      <c r="A290" s="47" t="s">
        <v>982</v>
      </c>
      <c r="B290" s="47">
        <v>504.5563173043513</v>
      </c>
      <c r="C290" s="48">
        <v>15866.686784965832</v>
      </c>
      <c r="D290" s="49">
        <v>0.94587527397898508</v>
      </c>
      <c r="E290" s="50">
        <v>16.93417170166094</v>
      </c>
      <c r="F290" s="51">
        <v>5.3010430636402006</v>
      </c>
      <c r="G290" s="52">
        <v>0.50268312626649891</v>
      </c>
      <c r="H290" s="53">
        <v>9.853809914966746</v>
      </c>
      <c r="I290" s="52">
        <v>6.1738630488284013E-2</v>
      </c>
      <c r="J290" s="54">
        <v>8.306413924054656</v>
      </c>
      <c r="K290" s="55">
        <v>0.84296470053052441</v>
      </c>
      <c r="L290" s="49">
        <v>386.19037471856615</v>
      </c>
      <c r="M290" s="51">
        <v>31.1368392321437</v>
      </c>
      <c r="N290" s="51">
        <v>413.517044263522</v>
      </c>
      <c r="O290" s="51">
        <v>33.482537314365601</v>
      </c>
      <c r="P290" s="49">
        <v>569.04148599752875</v>
      </c>
      <c r="Q290" s="51">
        <v>115.44393060132111</v>
      </c>
      <c r="R290" s="56">
        <v>386.19037471856615</v>
      </c>
      <c r="S290" s="56">
        <v>31.1368392321437</v>
      </c>
      <c r="T290" s="49" t="s">
        <v>960</v>
      </c>
      <c r="U290" s="66"/>
    </row>
    <row r="291" spans="1:21" s="45" customFormat="1" ht="13.9">
      <c r="A291" s="74" t="s">
        <v>983</v>
      </c>
      <c r="B291" s="74">
        <v>51.103628000557606</v>
      </c>
      <c r="C291" s="48">
        <v>1443.3098447198288</v>
      </c>
      <c r="D291" s="49">
        <v>1.4122206409529068</v>
      </c>
      <c r="E291" s="50">
        <v>18.852150342518648</v>
      </c>
      <c r="F291" s="51">
        <v>5.4778942294770685</v>
      </c>
      <c r="G291" s="52">
        <v>0.37799513050621708</v>
      </c>
      <c r="H291" s="53">
        <v>6.3052875296260007</v>
      </c>
      <c r="I291" s="52">
        <v>5.1682775087345242E-2</v>
      </c>
      <c r="J291" s="54">
        <v>3.1223910136174475</v>
      </c>
      <c r="K291" s="55">
        <v>0.49520200291368038</v>
      </c>
      <c r="L291" s="49">
        <v>324.84463657068159</v>
      </c>
      <c r="M291" s="51">
        <v>9.8916080350802531</v>
      </c>
      <c r="N291" s="51">
        <v>325.56190165525459</v>
      </c>
      <c r="O291" s="51">
        <v>17.563725482437093</v>
      </c>
      <c r="P291" s="49">
        <v>330.7152162474664</v>
      </c>
      <c r="Q291" s="51">
        <v>124.308061222609</v>
      </c>
      <c r="R291" s="56">
        <v>324.84463657068159</v>
      </c>
      <c r="S291" s="56">
        <v>9.8916080350802531</v>
      </c>
      <c r="T291" s="49" t="s">
        <v>960</v>
      </c>
      <c r="U291" s="66"/>
    </row>
    <row r="292" spans="1:21" s="45" customFormat="1" ht="13.9">
      <c r="A292" s="74" t="s">
        <v>984</v>
      </c>
      <c r="B292" s="74">
        <v>325.60135644251005</v>
      </c>
      <c r="C292" s="48">
        <v>10126.908057900426</v>
      </c>
      <c r="D292" s="49">
        <v>1.1504690196347129</v>
      </c>
      <c r="E292" s="50">
        <v>18.954789144227565</v>
      </c>
      <c r="F292" s="51">
        <v>1.5403104595291304</v>
      </c>
      <c r="G292" s="52">
        <v>0.31808851983053815</v>
      </c>
      <c r="H292" s="53">
        <v>4.399619710276097</v>
      </c>
      <c r="I292" s="52">
        <v>4.372861054966129E-2</v>
      </c>
      <c r="J292" s="54">
        <v>4.121176686738278</v>
      </c>
      <c r="K292" s="55">
        <v>0.9367120247035291</v>
      </c>
      <c r="L292" s="49">
        <v>275.90333012985678</v>
      </c>
      <c r="M292" s="51">
        <v>11.130584246165768</v>
      </c>
      <c r="N292" s="51">
        <v>280.43112764754159</v>
      </c>
      <c r="O292" s="51">
        <v>10.781142529581274</v>
      </c>
      <c r="P292" s="49">
        <v>318.34359459006845</v>
      </c>
      <c r="Q292" s="51">
        <v>35.012737805911541</v>
      </c>
      <c r="R292" s="56">
        <v>275.90333012985678</v>
      </c>
      <c r="S292" s="56">
        <v>11.130584246165768</v>
      </c>
      <c r="T292" s="49" t="s">
        <v>960</v>
      </c>
      <c r="U292" s="66"/>
    </row>
    <row r="293" spans="1:21" s="45" customFormat="1" ht="13.9">
      <c r="A293" s="74" t="s">
        <v>985</v>
      </c>
      <c r="B293" s="74">
        <v>651.64772686891263</v>
      </c>
      <c r="C293" s="48">
        <v>60228.648783983161</v>
      </c>
      <c r="D293" s="49">
        <v>1.3533187500313304</v>
      </c>
      <c r="E293" s="50">
        <v>13.92686411603759</v>
      </c>
      <c r="F293" s="51">
        <v>0.86049586932315136</v>
      </c>
      <c r="G293" s="52">
        <v>1.6810556193767592</v>
      </c>
      <c r="H293" s="53">
        <v>2.6513784582762283</v>
      </c>
      <c r="I293" s="52">
        <v>0.16979861606151389</v>
      </c>
      <c r="J293" s="54">
        <v>2.5078585661653694</v>
      </c>
      <c r="K293" s="55">
        <v>0.94586970726006148</v>
      </c>
      <c r="L293" s="49">
        <v>1011.0015211632549</v>
      </c>
      <c r="M293" s="51">
        <v>23.466385833577419</v>
      </c>
      <c r="N293" s="51">
        <v>1001.381535052514</v>
      </c>
      <c r="O293" s="51">
        <v>16.881767205496828</v>
      </c>
      <c r="P293" s="49">
        <v>980.36106593495515</v>
      </c>
      <c r="Q293" s="51">
        <v>17.508830613733608</v>
      </c>
      <c r="R293" s="56">
        <v>1011.0015211632549</v>
      </c>
      <c r="S293" s="56">
        <v>23.466385833577419</v>
      </c>
      <c r="T293" s="49">
        <v>103.12542554911424</v>
      </c>
      <c r="U293" s="66"/>
    </row>
    <row r="294" spans="1:21" s="45" customFormat="1" ht="13.9">
      <c r="A294" s="74" t="s">
        <v>986</v>
      </c>
      <c r="B294" s="74">
        <v>781.55397318576922</v>
      </c>
      <c r="C294" s="48">
        <v>32459.341690449179</v>
      </c>
      <c r="D294" s="49">
        <v>0.96831604998212484</v>
      </c>
      <c r="E294" s="50">
        <v>18.134944689262451</v>
      </c>
      <c r="F294" s="51">
        <v>0.82253517529513753</v>
      </c>
      <c r="G294" s="52">
        <v>0.54755042881530325</v>
      </c>
      <c r="H294" s="53">
        <v>3.2145046223967428</v>
      </c>
      <c r="I294" s="52">
        <v>7.2017672912296646E-2</v>
      </c>
      <c r="J294" s="54">
        <v>3.1074870639814773</v>
      </c>
      <c r="K294" s="55">
        <v>0.96670791584195259</v>
      </c>
      <c r="L294" s="49">
        <v>448.3000705132547</v>
      </c>
      <c r="M294" s="51">
        <v>13.457528393125244</v>
      </c>
      <c r="N294" s="51">
        <v>443.39068114468114</v>
      </c>
      <c r="O294" s="51">
        <v>11.548936836145856</v>
      </c>
      <c r="P294" s="49">
        <v>417.97048637999177</v>
      </c>
      <c r="Q294" s="51">
        <v>18.371906800936273</v>
      </c>
      <c r="R294" s="56">
        <v>448.3000705132547</v>
      </c>
      <c r="S294" s="56">
        <v>13.457528393125244</v>
      </c>
      <c r="T294" s="49" t="s">
        <v>960</v>
      </c>
      <c r="U294" s="66"/>
    </row>
    <row r="295" spans="1:21" s="45" customFormat="1" ht="13.9">
      <c r="A295" s="74" t="s">
        <v>987</v>
      </c>
      <c r="B295" s="74">
        <v>422.3157497506611</v>
      </c>
      <c r="C295" s="48">
        <v>51338.235522870789</v>
      </c>
      <c r="D295" s="49">
        <v>6.485507830928622</v>
      </c>
      <c r="E295" s="50">
        <v>13.919859556479082</v>
      </c>
      <c r="F295" s="51">
        <v>0.97670861979318635</v>
      </c>
      <c r="G295" s="52">
        <v>1.6842376471232896</v>
      </c>
      <c r="H295" s="53">
        <v>4.3314663290991673</v>
      </c>
      <c r="I295" s="52">
        <v>0.17003446118139665</v>
      </c>
      <c r="J295" s="54">
        <v>4.2199100502429552</v>
      </c>
      <c r="K295" s="55">
        <v>0.97424514693632347</v>
      </c>
      <c r="L295" s="49">
        <v>1012.3010628660622</v>
      </c>
      <c r="M295" s="51">
        <v>39.533488602033572</v>
      </c>
      <c r="N295" s="51">
        <v>1002.5859342408357</v>
      </c>
      <c r="O295" s="51">
        <v>27.602869035257072</v>
      </c>
      <c r="P295" s="49">
        <v>981.42534927896907</v>
      </c>
      <c r="Q295" s="51">
        <v>19.872906833490617</v>
      </c>
      <c r="R295" s="56">
        <v>1012.3010628660622</v>
      </c>
      <c r="S295" s="56">
        <v>39.533488602033572</v>
      </c>
      <c r="T295" s="49">
        <v>103.14600734633326</v>
      </c>
      <c r="U295" s="66"/>
    </row>
    <row r="296" spans="1:21" s="45" customFormat="1" ht="13.9">
      <c r="A296" s="74" t="s">
        <v>988</v>
      </c>
      <c r="B296" s="74">
        <v>576.07415838192424</v>
      </c>
      <c r="C296" s="48">
        <v>35570.613735355539</v>
      </c>
      <c r="D296" s="49">
        <v>4.096979642705695</v>
      </c>
      <c r="E296" s="50">
        <v>8.8399390933362909</v>
      </c>
      <c r="F296" s="51">
        <v>0.68240733891421035</v>
      </c>
      <c r="G296" s="52">
        <v>4.360913449463423</v>
      </c>
      <c r="H296" s="53">
        <v>4.0921758392314178</v>
      </c>
      <c r="I296" s="52">
        <v>0.27959246652573055</v>
      </c>
      <c r="J296" s="54">
        <v>4.0348758745450128</v>
      </c>
      <c r="K296" s="55">
        <v>0.98599767777887881</v>
      </c>
      <c r="L296" s="49">
        <v>1589.3095355959404</v>
      </c>
      <c r="M296" s="51">
        <v>56.834681131076763</v>
      </c>
      <c r="N296" s="51">
        <v>1704.9645938355475</v>
      </c>
      <c r="O296" s="51">
        <v>33.812973401978866</v>
      </c>
      <c r="P296" s="49">
        <v>1850.1656367096787</v>
      </c>
      <c r="Q296" s="51">
        <v>12.33894753054085</v>
      </c>
      <c r="R296" s="56">
        <v>1850.1656367096787</v>
      </c>
      <c r="S296" s="56">
        <v>12.33894753054085</v>
      </c>
      <c r="T296" s="49">
        <v>85.900932546901956</v>
      </c>
      <c r="U296" s="66"/>
    </row>
    <row r="297" spans="1:21" s="45" customFormat="1" ht="13.9">
      <c r="A297" s="74" t="s">
        <v>989</v>
      </c>
      <c r="B297" s="74">
        <v>150.46935917578273</v>
      </c>
      <c r="C297" s="48">
        <v>4409.6535722776298</v>
      </c>
      <c r="D297" s="49">
        <v>1.0298164299145864</v>
      </c>
      <c r="E297" s="50">
        <v>18.985471762186247</v>
      </c>
      <c r="F297" s="51">
        <v>1.9174626666620256</v>
      </c>
      <c r="G297" s="52">
        <v>0.34302602560020601</v>
      </c>
      <c r="H297" s="53">
        <v>2.890210211708693</v>
      </c>
      <c r="I297" s="52">
        <v>4.7233180466548362E-2</v>
      </c>
      <c r="J297" s="54">
        <v>2.162556817709667</v>
      </c>
      <c r="K297" s="55">
        <v>0.74823513146165355</v>
      </c>
      <c r="L297" s="49">
        <v>297.51245801189117</v>
      </c>
      <c r="M297" s="51">
        <v>6.2876689240220003</v>
      </c>
      <c r="N297" s="51">
        <v>299.46214759393047</v>
      </c>
      <c r="O297" s="51">
        <v>7.4956599094094258</v>
      </c>
      <c r="P297" s="49">
        <v>314.67852165798507</v>
      </c>
      <c r="Q297" s="51">
        <v>43.619490092790159</v>
      </c>
      <c r="R297" s="56">
        <v>297.51245801189117</v>
      </c>
      <c r="S297" s="56">
        <v>6.2876689240220003</v>
      </c>
      <c r="T297" s="49" t="s">
        <v>960</v>
      </c>
      <c r="U297" s="66"/>
    </row>
    <row r="298" spans="1:21" s="45" customFormat="1" ht="13.9">
      <c r="A298" s="74" t="s">
        <v>990</v>
      </c>
      <c r="B298" s="74">
        <v>344.26152225357538</v>
      </c>
      <c r="C298" s="48">
        <v>19899.761041733087</v>
      </c>
      <c r="D298" s="49">
        <v>1.3750035618958203</v>
      </c>
      <c r="E298" s="50">
        <v>14.98882709155747</v>
      </c>
      <c r="F298" s="51">
        <v>1.6438293758469951</v>
      </c>
      <c r="G298" s="52">
        <v>1.0533293811117805</v>
      </c>
      <c r="H298" s="53">
        <v>9.4877450873976237</v>
      </c>
      <c r="I298" s="52">
        <v>0.11450661418582622</v>
      </c>
      <c r="J298" s="54">
        <v>9.3442566224681674</v>
      </c>
      <c r="K298" s="55">
        <v>0.98487644180912404</v>
      </c>
      <c r="L298" s="49">
        <v>698.86741977558199</v>
      </c>
      <c r="M298" s="51">
        <v>61.890533878664939</v>
      </c>
      <c r="N298" s="51">
        <v>730.530095031977</v>
      </c>
      <c r="O298" s="51">
        <v>49.458594862323935</v>
      </c>
      <c r="P298" s="49">
        <v>828.93345358275053</v>
      </c>
      <c r="Q298" s="51">
        <v>34.306084936273862</v>
      </c>
      <c r="R298" s="56">
        <v>698.86741977558199</v>
      </c>
      <c r="S298" s="56">
        <v>61.890533878664939</v>
      </c>
      <c r="T298" s="49">
        <v>84.30923094670537</v>
      </c>
      <c r="U298" s="66"/>
    </row>
    <row r="299" spans="1:21" s="45" customFormat="1" ht="13.9">
      <c r="A299" s="74" t="s">
        <v>991</v>
      </c>
      <c r="B299" s="74">
        <v>375.52060107309336</v>
      </c>
      <c r="C299" s="48">
        <v>95685.006909500677</v>
      </c>
      <c r="D299" s="49">
        <v>4.1103480441092834</v>
      </c>
      <c r="E299" s="50">
        <v>7.2835317299601643</v>
      </c>
      <c r="F299" s="51">
        <v>1.0037201960456326</v>
      </c>
      <c r="G299" s="52">
        <v>7.5467147587850425</v>
      </c>
      <c r="H299" s="53">
        <v>9.5804939964476947</v>
      </c>
      <c r="I299" s="52">
        <v>0.39865634176508213</v>
      </c>
      <c r="J299" s="54">
        <v>9.5277705148697009</v>
      </c>
      <c r="K299" s="55">
        <v>0.99449678882972592</v>
      </c>
      <c r="L299" s="49">
        <v>2162.8494432138777</v>
      </c>
      <c r="M299" s="51">
        <v>175.10717806313244</v>
      </c>
      <c r="N299" s="51">
        <v>2178.5520336817367</v>
      </c>
      <c r="O299" s="51">
        <v>86.102499311559086</v>
      </c>
      <c r="P299" s="49">
        <v>2193.3563498903645</v>
      </c>
      <c r="Q299" s="51">
        <v>17.445983047275377</v>
      </c>
      <c r="R299" s="56">
        <v>2193.3563498903645</v>
      </c>
      <c r="S299" s="56">
        <v>17.445983047275377</v>
      </c>
      <c r="T299" s="49">
        <v>98.609122194028714</v>
      </c>
      <c r="U299" s="66"/>
    </row>
    <row r="300" spans="1:21" s="45" customFormat="1" ht="13.9">
      <c r="A300" s="74" t="s">
        <v>992</v>
      </c>
      <c r="B300" s="74">
        <v>376.33713603525848</v>
      </c>
      <c r="C300" s="48">
        <v>17764.796881083017</v>
      </c>
      <c r="D300" s="49">
        <v>0.93517297614442618</v>
      </c>
      <c r="E300" s="50">
        <v>8.5752261756397612</v>
      </c>
      <c r="F300" s="51">
        <v>1.0515774643698974</v>
      </c>
      <c r="G300" s="52">
        <v>4.3821536323338899</v>
      </c>
      <c r="H300" s="53">
        <v>5.6016205605018818</v>
      </c>
      <c r="I300" s="52">
        <v>0.27254103955370201</v>
      </c>
      <c r="J300" s="54">
        <v>5.5020303289119372</v>
      </c>
      <c r="K300" s="55">
        <v>0.9822211750127855</v>
      </c>
      <c r="L300" s="49">
        <v>1553.6871558113558</v>
      </c>
      <c r="M300" s="51">
        <v>75.966374315827807</v>
      </c>
      <c r="N300" s="51">
        <v>1708.9796390124848</v>
      </c>
      <c r="O300" s="51">
        <v>46.342185196436958</v>
      </c>
      <c r="P300" s="49">
        <v>1904.9571697034585</v>
      </c>
      <c r="Q300" s="51">
        <v>18.890669252159796</v>
      </c>
      <c r="R300" s="56">
        <v>1904.9571697034585</v>
      </c>
      <c r="S300" s="56">
        <v>18.890669252159796</v>
      </c>
      <c r="T300" s="49">
        <v>81.560214608563385</v>
      </c>
      <c r="U300" s="66"/>
    </row>
    <row r="301" spans="1:21" s="45" customFormat="1" ht="13.9">
      <c r="A301" s="74" t="s">
        <v>993</v>
      </c>
      <c r="B301" s="74">
        <v>321.80579107170053</v>
      </c>
      <c r="C301" s="48">
        <v>41205.69730164545</v>
      </c>
      <c r="D301" s="49">
        <v>5.2335223878753956</v>
      </c>
      <c r="E301" s="50">
        <v>13.843976045861895</v>
      </c>
      <c r="F301" s="51">
        <v>0.86889910357163724</v>
      </c>
      <c r="G301" s="52">
        <v>1.7360605220384187</v>
      </c>
      <c r="H301" s="53">
        <v>3.4372856011705371</v>
      </c>
      <c r="I301" s="52">
        <v>0.17431085205444127</v>
      </c>
      <c r="J301" s="54">
        <v>3.3256498089586501</v>
      </c>
      <c r="K301" s="55">
        <v>0.96752210751010315</v>
      </c>
      <c r="L301" s="49">
        <v>1035.8192853677028</v>
      </c>
      <c r="M301" s="51">
        <v>31.822888770316922</v>
      </c>
      <c r="N301" s="51">
        <v>1022.0024573729233</v>
      </c>
      <c r="O301" s="51">
        <v>22.148971595175567</v>
      </c>
      <c r="P301" s="49">
        <v>992.54932826041056</v>
      </c>
      <c r="Q301" s="51">
        <v>17.657600860824346</v>
      </c>
      <c r="R301" s="56">
        <v>992.54932826041056</v>
      </c>
      <c r="S301" s="56">
        <v>17.657600860824346</v>
      </c>
      <c r="T301" s="49">
        <v>104.35947674088192</v>
      </c>
      <c r="U301" s="66"/>
    </row>
    <row r="302" spans="1:21" s="45" customFormat="1" ht="13.9">
      <c r="A302" s="74" t="s">
        <v>994</v>
      </c>
      <c r="B302" s="74">
        <v>1613.874356376029</v>
      </c>
      <c r="C302" s="48">
        <v>88416.625774997141</v>
      </c>
      <c r="D302" s="49">
        <v>3.0467392873742556</v>
      </c>
      <c r="E302" s="50">
        <v>17.397102940662862</v>
      </c>
      <c r="F302" s="51">
        <v>0.70402772070928321</v>
      </c>
      <c r="G302" s="52">
        <v>0.65484535292927148</v>
      </c>
      <c r="H302" s="53">
        <v>3.6882849157964621</v>
      </c>
      <c r="I302" s="52">
        <v>8.2625558566327514E-2</v>
      </c>
      <c r="J302" s="54">
        <v>3.6204682830491151</v>
      </c>
      <c r="K302" s="55">
        <v>0.98161296258407349</v>
      </c>
      <c r="L302" s="49">
        <v>511.77543017546594</v>
      </c>
      <c r="M302" s="51">
        <v>17.812307779884151</v>
      </c>
      <c r="N302" s="51">
        <v>511.45612237824042</v>
      </c>
      <c r="O302" s="51">
        <v>14.820626015536277</v>
      </c>
      <c r="P302" s="49">
        <v>510.02598448199109</v>
      </c>
      <c r="Q302" s="51">
        <v>15.477680526675613</v>
      </c>
      <c r="R302" s="56">
        <v>511.77543017546594</v>
      </c>
      <c r="S302" s="56">
        <v>17.812307779884151</v>
      </c>
      <c r="T302" s="49">
        <v>100.34301109094504</v>
      </c>
      <c r="U302" s="66"/>
    </row>
    <row r="303" spans="1:21" s="45" customFormat="1" ht="13.9">
      <c r="A303" s="74" t="s">
        <v>995</v>
      </c>
      <c r="B303" s="74">
        <v>78.01687664414041</v>
      </c>
      <c r="C303" s="48">
        <v>22551.684703960669</v>
      </c>
      <c r="D303" s="49">
        <v>3.8056829498659424</v>
      </c>
      <c r="E303" s="50">
        <v>6.2231419629748324</v>
      </c>
      <c r="F303" s="51">
        <v>3.49038402683296</v>
      </c>
      <c r="G303" s="52">
        <v>9.573365964939816</v>
      </c>
      <c r="H303" s="53">
        <v>9.9183262635258647</v>
      </c>
      <c r="I303" s="52">
        <v>0.43208888499660586</v>
      </c>
      <c r="J303" s="54">
        <v>9.2838793192811533</v>
      </c>
      <c r="K303" s="55">
        <v>0.93603286205880731</v>
      </c>
      <c r="L303" s="49">
        <v>2315.1273949428805</v>
      </c>
      <c r="M303" s="51">
        <v>180.61941784863939</v>
      </c>
      <c r="N303" s="51">
        <v>2394.6166363520192</v>
      </c>
      <c r="O303" s="51">
        <v>91.430534743682983</v>
      </c>
      <c r="P303" s="49">
        <v>2462.9276280684053</v>
      </c>
      <c r="Q303" s="51">
        <v>58.991197329115266</v>
      </c>
      <c r="R303" s="56">
        <v>2462.9276280684053</v>
      </c>
      <c r="S303" s="56">
        <v>58.991197329115266</v>
      </c>
      <c r="T303" s="49">
        <v>93.99900218580764</v>
      </c>
      <c r="U303" s="66"/>
    </row>
    <row r="304" spans="1:21" s="45" customFormat="1">
      <c r="A304" s="47" t="s">
        <v>996</v>
      </c>
      <c r="B304" s="47">
        <v>118.51273406918521</v>
      </c>
      <c r="C304" s="48">
        <v>11924.485912938819</v>
      </c>
      <c r="D304" s="49">
        <v>1.7323400925253554</v>
      </c>
      <c r="E304" s="50">
        <v>13.518140737069086</v>
      </c>
      <c r="F304" s="51">
        <v>2.6036036218430825</v>
      </c>
      <c r="G304" s="52">
        <v>1.5874334744357086</v>
      </c>
      <c r="H304" s="53">
        <v>5.968990576819003</v>
      </c>
      <c r="I304" s="52">
        <v>0.15563641658076929</v>
      </c>
      <c r="J304" s="54">
        <v>5.3712286012121693</v>
      </c>
      <c r="K304" s="55">
        <v>0.89985543319028094</v>
      </c>
      <c r="L304" s="49">
        <v>932.48156164456816</v>
      </c>
      <c r="M304" s="51">
        <v>46.632577564027315</v>
      </c>
      <c r="N304" s="51">
        <v>965.29060049546547</v>
      </c>
      <c r="O304" s="51">
        <v>37.200724643189915</v>
      </c>
      <c r="P304" s="49">
        <v>1040.7577549046741</v>
      </c>
      <c r="Q304" s="51">
        <v>52.575258102156056</v>
      </c>
      <c r="R304" s="56">
        <v>932.48156164456816</v>
      </c>
      <c r="S304" s="56">
        <v>46.632577564027315</v>
      </c>
      <c r="T304" s="49">
        <v>89.596407737550479</v>
      </c>
      <c r="U304" s="66"/>
    </row>
    <row r="305" spans="1:21" s="45" customFormat="1" ht="13.9">
      <c r="A305" s="74" t="s">
        <v>997</v>
      </c>
      <c r="B305" s="74">
        <v>448.87517087287648</v>
      </c>
      <c r="C305" s="48">
        <v>145237.3520038483</v>
      </c>
      <c r="D305" s="49">
        <v>2.4326080222436453</v>
      </c>
      <c r="E305" s="50">
        <v>7.748256526235755</v>
      </c>
      <c r="F305" s="51">
        <v>0.90796433421207423</v>
      </c>
      <c r="G305" s="52">
        <v>6.8044655702297892</v>
      </c>
      <c r="H305" s="53">
        <v>2.5470309693650086</v>
      </c>
      <c r="I305" s="52">
        <v>0.38238138063591137</v>
      </c>
      <c r="J305" s="54">
        <v>2.3796990412031684</v>
      </c>
      <c r="K305" s="55">
        <v>0.93430314347392607</v>
      </c>
      <c r="L305" s="49">
        <v>2087.3982279339225</v>
      </c>
      <c r="M305" s="51">
        <v>42.434137089324963</v>
      </c>
      <c r="N305" s="51">
        <v>2086.3035780866207</v>
      </c>
      <c r="O305" s="51">
        <v>22.552069061380507</v>
      </c>
      <c r="P305" s="49">
        <v>2085.2073971670206</v>
      </c>
      <c r="Q305" s="51">
        <v>15.972463108188322</v>
      </c>
      <c r="R305" s="56">
        <v>2085.2073971670206</v>
      </c>
      <c r="S305" s="56">
        <v>15.972463108188322</v>
      </c>
      <c r="T305" s="49">
        <v>100.10506536519478</v>
      </c>
      <c r="U305" s="66"/>
    </row>
    <row r="306" spans="1:21" s="45" customFormat="1" ht="13.9">
      <c r="A306" s="74" t="s">
        <v>998</v>
      </c>
      <c r="B306" s="74">
        <v>280.23230137841779</v>
      </c>
      <c r="C306" s="48">
        <v>55094.832793644317</v>
      </c>
      <c r="D306" s="49">
        <v>1.6958556873907988</v>
      </c>
      <c r="E306" s="50">
        <v>8.8227399863305145</v>
      </c>
      <c r="F306" s="51">
        <v>0.58586800553277807</v>
      </c>
      <c r="G306" s="52">
        <v>5.4064604107495624</v>
      </c>
      <c r="H306" s="53">
        <v>3.9347578968683976</v>
      </c>
      <c r="I306" s="52">
        <v>0.34595151182501499</v>
      </c>
      <c r="J306" s="54">
        <v>3.8908968615296473</v>
      </c>
      <c r="K306" s="55">
        <v>0.98885292653617685</v>
      </c>
      <c r="L306" s="49">
        <v>1915.237432196682</v>
      </c>
      <c r="M306" s="51">
        <v>64.471566410131004</v>
      </c>
      <c r="N306" s="51">
        <v>1885.8779716749953</v>
      </c>
      <c r="O306" s="51">
        <v>33.728925315433116</v>
      </c>
      <c r="P306" s="49">
        <v>1853.6867449745466</v>
      </c>
      <c r="Q306" s="51">
        <v>10.588567345366755</v>
      </c>
      <c r="R306" s="56">
        <v>1853.6867449745466</v>
      </c>
      <c r="S306" s="56">
        <v>10.588567345366755</v>
      </c>
      <c r="T306" s="49">
        <v>103.32044707062846</v>
      </c>
      <c r="U306" s="66"/>
    </row>
    <row r="307" spans="1:21" s="45" customFormat="1" ht="13.9">
      <c r="A307" s="74" t="s">
        <v>999</v>
      </c>
      <c r="B307" s="74">
        <v>162.27785376489601</v>
      </c>
      <c r="C307" s="48">
        <v>37129.472375116959</v>
      </c>
      <c r="D307" s="49">
        <v>2.0660198590510297</v>
      </c>
      <c r="E307" s="50">
        <v>8.82495458009614</v>
      </c>
      <c r="F307" s="51">
        <v>0.66839584233473526</v>
      </c>
      <c r="G307" s="52">
        <v>5.4346469156158035</v>
      </c>
      <c r="H307" s="53">
        <v>4.7243803738352685</v>
      </c>
      <c r="I307" s="52">
        <v>0.34784241506504965</v>
      </c>
      <c r="J307" s="54">
        <v>4.6768597279188855</v>
      </c>
      <c r="K307" s="55">
        <v>0.98994140137835573</v>
      </c>
      <c r="L307" s="49">
        <v>1924.287528675063</v>
      </c>
      <c r="M307" s="51">
        <v>77.810294501467979</v>
      </c>
      <c r="N307" s="51">
        <v>1890.3355538148323</v>
      </c>
      <c r="O307" s="51">
        <v>40.53703928709956</v>
      </c>
      <c r="P307" s="49">
        <v>1853.233059298316</v>
      </c>
      <c r="Q307" s="51">
        <v>12.081079392126298</v>
      </c>
      <c r="R307" s="56">
        <v>1853.233059298316</v>
      </c>
      <c r="S307" s="56">
        <v>12.081079392126298</v>
      </c>
      <c r="T307" s="49">
        <v>103.83408168876774</v>
      </c>
      <c r="U307" s="66"/>
    </row>
    <row r="308" spans="1:21" s="45" customFormat="1" ht="13.9">
      <c r="A308" s="74" t="s">
        <v>1000</v>
      </c>
      <c r="B308" s="74">
        <v>201.2828945927707</v>
      </c>
      <c r="C308" s="48">
        <v>37080.239664241279</v>
      </c>
      <c r="D308" s="49">
        <v>1.4876081233466636</v>
      </c>
      <c r="E308" s="50">
        <v>8.7939990935765824</v>
      </c>
      <c r="F308" s="51">
        <v>0.99139887495782941</v>
      </c>
      <c r="G308" s="52">
        <v>5.2929837300758571</v>
      </c>
      <c r="H308" s="53">
        <v>3.4876521369230771</v>
      </c>
      <c r="I308" s="52">
        <v>0.33758698958951761</v>
      </c>
      <c r="J308" s="54">
        <v>3.3437771604753292</v>
      </c>
      <c r="K308" s="55">
        <v>0.95874732605222512</v>
      </c>
      <c r="L308" s="49">
        <v>1875.0506792491074</v>
      </c>
      <c r="M308" s="51">
        <v>54.403834146142799</v>
      </c>
      <c r="N308" s="51">
        <v>1867.7314506180085</v>
      </c>
      <c r="O308" s="51">
        <v>29.794193894765044</v>
      </c>
      <c r="P308" s="49">
        <v>1859.5790504998095</v>
      </c>
      <c r="Q308" s="51">
        <v>17.906701479748222</v>
      </c>
      <c r="R308" s="56">
        <v>1859.5790504998095</v>
      </c>
      <c r="S308" s="56">
        <v>17.906701479748222</v>
      </c>
      <c r="T308" s="49">
        <v>100.83199629212534</v>
      </c>
      <c r="U308" s="66"/>
    </row>
    <row r="309" spans="1:21" s="45" customFormat="1">
      <c r="A309" s="47" t="s">
        <v>1001</v>
      </c>
      <c r="B309" s="47">
        <v>232.14058768061568</v>
      </c>
      <c r="C309" s="48">
        <v>9441.749406991552</v>
      </c>
      <c r="D309" s="49">
        <v>1.4648755511144673</v>
      </c>
      <c r="E309" s="50">
        <v>18.242297674709206</v>
      </c>
      <c r="F309" s="51">
        <v>1.109238744619619</v>
      </c>
      <c r="G309" s="52">
        <v>0.47358237694870858</v>
      </c>
      <c r="H309" s="53">
        <v>2.1234121607501879</v>
      </c>
      <c r="I309" s="52">
        <v>6.2657605844173819E-2</v>
      </c>
      <c r="J309" s="54">
        <v>1.8106541944436747</v>
      </c>
      <c r="K309" s="55">
        <v>0.85270972254580224</v>
      </c>
      <c r="L309" s="49">
        <v>391.76757923006136</v>
      </c>
      <c r="M309" s="51">
        <v>6.8823115262042336</v>
      </c>
      <c r="N309" s="51">
        <v>393.66038205302465</v>
      </c>
      <c r="O309" s="51">
        <v>6.9293431202740976</v>
      </c>
      <c r="P309" s="49">
        <v>404.77255311907919</v>
      </c>
      <c r="Q309" s="51">
        <v>24.833417071013798</v>
      </c>
      <c r="R309" s="56">
        <v>391.76757923006136</v>
      </c>
      <c r="S309" s="56">
        <v>6.8823115262042336</v>
      </c>
      <c r="T309" s="49" t="s">
        <v>960</v>
      </c>
      <c r="U309" s="66"/>
    </row>
    <row r="310" spans="1:21" s="45" customFormat="1" ht="13.9">
      <c r="A310" s="74" t="s">
        <v>1002</v>
      </c>
      <c r="B310" s="74">
        <v>336.62240206574421</v>
      </c>
      <c r="C310" s="48">
        <v>51372.168341913028</v>
      </c>
      <c r="D310" s="49">
        <v>1.0343912033228435</v>
      </c>
      <c r="E310" s="50">
        <v>10.362435668254873</v>
      </c>
      <c r="F310" s="51">
        <v>1.401554852829398</v>
      </c>
      <c r="G310" s="52">
        <v>3.3874916734082432</v>
      </c>
      <c r="H310" s="53">
        <v>2.0609201382057578</v>
      </c>
      <c r="I310" s="52">
        <v>0.25458851568350715</v>
      </c>
      <c r="J310" s="54">
        <v>1.5109718099860117</v>
      </c>
      <c r="K310" s="55">
        <v>0.73315398397798537</v>
      </c>
      <c r="L310" s="49">
        <v>1462.0960056166273</v>
      </c>
      <c r="M310" s="51">
        <v>19.765755986770955</v>
      </c>
      <c r="N310" s="51">
        <v>1501.5054993059782</v>
      </c>
      <c r="O310" s="51">
        <v>16.15807656887057</v>
      </c>
      <c r="P310" s="49">
        <v>1557.5559197367015</v>
      </c>
      <c r="Q310" s="51">
        <v>26.298898114234703</v>
      </c>
      <c r="R310" s="56">
        <v>1557.5559197367015</v>
      </c>
      <c r="S310" s="56">
        <v>26.298898114234703</v>
      </c>
      <c r="T310" s="49">
        <v>93.871172590951886</v>
      </c>
      <c r="U310" s="66"/>
    </row>
    <row r="311" spans="1:21" s="45" customFormat="1" ht="13.9">
      <c r="A311" s="74" t="s">
        <v>1003</v>
      </c>
      <c r="B311" s="74">
        <v>188.74542002830313</v>
      </c>
      <c r="C311" s="48">
        <v>30520.045280351304</v>
      </c>
      <c r="D311" s="49">
        <v>1.6610457621241033</v>
      </c>
      <c r="E311" s="50">
        <v>11.451176775003033</v>
      </c>
      <c r="F311" s="51">
        <v>0.55621900909813171</v>
      </c>
      <c r="G311" s="52">
        <v>2.8907407849615048</v>
      </c>
      <c r="H311" s="53">
        <v>2.3077312006233646</v>
      </c>
      <c r="I311" s="52">
        <v>0.24008111212144778</v>
      </c>
      <c r="J311" s="54">
        <v>2.2396972358442664</v>
      </c>
      <c r="K311" s="55">
        <v>0.97051911212158493</v>
      </c>
      <c r="L311" s="49">
        <v>1387.1187138035516</v>
      </c>
      <c r="M311" s="51">
        <v>27.952338233075238</v>
      </c>
      <c r="N311" s="51">
        <v>1379.498982233154</v>
      </c>
      <c r="O311" s="51">
        <v>17.411434319319028</v>
      </c>
      <c r="P311" s="49">
        <v>1367.709911705562</v>
      </c>
      <c r="Q311" s="51">
        <v>10.708124960629561</v>
      </c>
      <c r="R311" s="56">
        <v>1367.709911705562</v>
      </c>
      <c r="S311" s="56">
        <v>10.708124960629561</v>
      </c>
      <c r="T311" s="49">
        <v>101.4190730016562</v>
      </c>
      <c r="U311" s="66"/>
    </row>
    <row r="312" spans="1:21" s="45" customFormat="1" ht="13.9">
      <c r="A312" s="74" t="s">
        <v>1004</v>
      </c>
      <c r="B312" s="74">
        <v>282.04476178975131</v>
      </c>
      <c r="C312" s="48">
        <v>23540.91568881015</v>
      </c>
      <c r="D312" s="49">
        <v>2.1740449097937553</v>
      </c>
      <c r="E312" s="50">
        <v>13.706638808938747</v>
      </c>
      <c r="F312" s="51">
        <v>1.628360347165575</v>
      </c>
      <c r="G312" s="52">
        <v>1.7096946353916394</v>
      </c>
      <c r="H312" s="53">
        <v>4.468087547494795</v>
      </c>
      <c r="I312" s="52">
        <v>0.16996059501663349</v>
      </c>
      <c r="J312" s="54">
        <v>4.1607990713151315</v>
      </c>
      <c r="K312" s="55">
        <v>0.93122595004836972</v>
      </c>
      <c r="L312" s="49">
        <v>1011.8940774829053</v>
      </c>
      <c r="M312" s="51">
        <v>38.965230218579961</v>
      </c>
      <c r="N312" s="51">
        <v>1012.1703283498751</v>
      </c>
      <c r="O312" s="51">
        <v>28.632869653412797</v>
      </c>
      <c r="P312" s="49">
        <v>1012.7495854192259</v>
      </c>
      <c r="Q312" s="51">
        <v>33.026787412605302</v>
      </c>
      <c r="R312" s="56">
        <v>1012.7495854192259</v>
      </c>
      <c r="S312" s="56">
        <v>33.026787412605302</v>
      </c>
      <c r="T312" s="49">
        <v>99.915526212141927</v>
      </c>
      <c r="U312" s="66"/>
    </row>
    <row r="313" spans="1:21" s="45" customFormat="1" ht="13.9">
      <c r="A313" s="74" t="s">
        <v>1005</v>
      </c>
      <c r="B313" s="74">
        <v>641.95892003142967</v>
      </c>
      <c r="C313" s="48">
        <v>64989.016755182005</v>
      </c>
      <c r="D313" s="49">
        <v>3.5662991849866295</v>
      </c>
      <c r="E313" s="50">
        <v>12.542672760878188</v>
      </c>
      <c r="F313" s="51">
        <v>0.52668769125173653</v>
      </c>
      <c r="G313" s="52">
        <v>2.2390080966943682</v>
      </c>
      <c r="H313" s="53">
        <v>3.1005221517597423</v>
      </c>
      <c r="I313" s="52">
        <v>0.20367816844933398</v>
      </c>
      <c r="J313" s="54">
        <v>3.0554603072919764</v>
      </c>
      <c r="K313" s="55">
        <v>0.98546636912682883</v>
      </c>
      <c r="L313" s="49">
        <v>1195.0492132326481</v>
      </c>
      <c r="M313" s="51">
        <v>33.329808542276055</v>
      </c>
      <c r="N313" s="51">
        <v>1193.3463369420108</v>
      </c>
      <c r="O313" s="51">
        <v>21.765812953540262</v>
      </c>
      <c r="P313" s="49">
        <v>1190.2671744795689</v>
      </c>
      <c r="Q313" s="51">
        <v>10.397970182458948</v>
      </c>
      <c r="R313" s="56">
        <v>1190.2671744795689</v>
      </c>
      <c r="S313" s="56">
        <v>10.397970182458948</v>
      </c>
      <c r="T313" s="49">
        <v>100.40176179395773</v>
      </c>
      <c r="U313" s="66"/>
    </row>
    <row r="314" spans="1:21" s="45" customFormat="1" ht="13.9">
      <c r="A314" s="74" t="s">
        <v>1006</v>
      </c>
      <c r="B314" s="74">
        <v>360.69439406572121</v>
      </c>
      <c r="C314" s="48">
        <v>54187.252132156835</v>
      </c>
      <c r="D314" s="49">
        <v>3.0939790441031114</v>
      </c>
      <c r="E314" s="50">
        <v>8.8050083721229928</v>
      </c>
      <c r="F314" s="51">
        <v>1.2573054308702265</v>
      </c>
      <c r="G314" s="52">
        <v>5.1150097889518289</v>
      </c>
      <c r="H314" s="53">
        <v>3.2481437730871487</v>
      </c>
      <c r="I314" s="52">
        <v>0.32664421246889991</v>
      </c>
      <c r="J314" s="54">
        <v>2.9949325575293102</v>
      </c>
      <c r="K314" s="55">
        <v>0.92204433262596053</v>
      </c>
      <c r="L314" s="49">
        <v>1822.0957628383824</v>
      </c>
      <c r="M314" s="51">
        <v>47.537203050604489</v>
      </c>
      <c r="N314" s="51">
        <v>1838.6011777911745</v>
      </c>
      <c r="O314" s="51">
        <v>27.594426086697467</v>
      </c>
      <c r="P314" s="49">
        <v>1857.318751218914</v>
      </c>
      <c r="Q314" s="51">
        <v>22.716570533085587</v>
      </c>
      <c r="R314" s="56">
        <v>1857.318751218914</v>
      </c>
      <c r="S314" s="56">
        <v>22.716570533085587</v>
      </c>
      <c r="T314" s="49">
        <v>98.103557165003821</v>
      </c>
      <c r="U314" s="66"/>
    </row>
    <row r="315" spans="1:21" s="45" customFormat="1" ht="13.9">
      <c r="A315" s="74" t="s">
        <v>1007</v>
      </c>
      <c r="B315" s="74">
        <v>329.65955975243548</v>
      </c>
      <c r="C315" s="48">
        <v>7517.541616630253</v>
      </c>
      <c r="D315" s="49">
        <v>1.9284682255099468</v>
      </c>
      <c r="E315" s="50">
        <v>19.709968608324772</v>
      </c>
      <c r="F315" s="51">
        <v>1.0567042589077835</v>
      </c>
      <c r="G315" s="52">
        <v>0.27480118568328171</v>
      </c>
      <c r="H315" s="53">
        <v>3.1085018197788186</v>
      </c>
      <c r="I315" s="52">
        <v>3.9282874552856895E-2</v>
      </c>
      <c r="J315" s="54">
        <v>2.923381547587379</v>
      </c>
      <c r="K315" s="55">
        <v>0.94044710831000544</v>
      </c>
      <c r="L315" s="49">
        <v>248.38634397747748</v>
      </c>
      <c r="M315" s="51">
        <v>7.1231710411770592</v>
      </c>
      <c r="N315" s="51">
        <v>246.5250887487239</v>
      </c>
      <c r="O315" s="51">
        <v>6.8039902154108205</v>
      </c>
      <c r="P315" s="49">
        <v>228.84081588610636</v>
      </c>
      <c r="Q315" s="51">
        <v>24.405458933699776</v>
      </c>
      <c r="R315" s="56">
        <v>248.38634397747748</v>
      </c>
      <c r="S315" s="56">
        <v>7.1231710411770592</v>
      </c>
      <c r="T315" s="49" t="s">
        <v>960</v>
      </c>
      <c r="U315" s="66"/>
    </row>
    <row r="316" spans="1:21" s="45" customFormat="1" ht="13.9">
      <c r="A316" s="74" t="s">
        <v>1008</v>
      </c>
      <c r="B316" s="74">
        <v>811.40417703859362</v>
      </c>
      <c r="C316" s="48">
        <v>51333.935452117068</v>
      </c>
      <c r="D316" s="49">
        <v>17.580199884874954</v>
      </c>
      <c r="E316" s="50">
        <v>14.376938973353623</v>
      </c>
      <c r="F316" s="51">
        <v>1.1075070041544455</v>
      </c>
      <c r="G316" s="52">
        <v>1.189997268426161</v>
      </c>
      <c r="H316" s="53">
        <v>1.8314961883138545</v>
      </c>
      <c r="I316" s="52">
        <v>0.12408266685973619</v>
      </c>
      <c r="J316" s="54">
        <v>1.4587002857191134</v>
      </c>
      <c r="K316" s="55">
        <v>0.79645281001761126</v>
      </c>
      <c r="L316" s="49">
        <v>754.01963445791614</v>
      </c>
      <c r="M316" s="51">
        <v>10.380003901514101</v>
      </c>
      <c r="N316" s="51">
        <v>795.95907654327175</v>
      </c>
      <c r="O316" s="51">
        <v>10.105380240402837</v>
      </c>
      <c r="P316" s="49">
        <v>915.28861410568811</v>
      </c>
      <c r="Q316" s="51">
        <v>22.770172524827672</v>
      </c>
      <c r="R316" s="56">
        <v>754.01963445791614</v>
      </c>
      <c r="S316" s="56">
        <v>10.380003901514101</v>
      </c>
      <c r="T316" s="49">
        <v>82.380532526852747</v>
      </c>
      <c r="U316" s="66"/>
    </row>
    <row r="317" spans="1:21" s="45" customFormat="1" ht="13.9">
      <c r="A317" s="74" t="s">
        <v>1009</v>
      </c>
      <c r="B317" s="74">
        <v>271.93601551442805</v>
      </c>
      <c r="C317" s="48">
        <v>4702.4746616666416</v>
      </c>
      <c r="D317" s="49">
        <v>3.0758385647574888</v>
      </c>
      <c r="E317" s="50">
        <v>17.89510459180562</v>
      </c>
      <c r="F317" s="51">
        <v>7.0903645997152376</v>
      </c>
      <c r="G317" s="52">
        <v>0.25792457920093081</v>
      </c>
      <c r="H317" s="53">
        <v>7.3257049173079283</v>
      </c>
      <c r="I317" s="52">
        <v>3.3475393977357916E-2</v>
      </c>
      <c r="J317" s="54">
        <v>1.8419235539442302</v>
      </c>
      <c r="K317" s="55">
        <v>0.25143294396044313</v>
      </c>
      <c r="L317" s="49">
        <v>212.26295836490127</v>
      </c>
      <c r="M317" s="51">
        <v>3.8460543276714958</v>
      </c>
      <c r="N317" s="51">
        <v>232.9930482211127</v>
      </c>
      <c r="O317" s="51">
        <v>15.252819267302186</v>
      </c>
      <c r="P317" s="49">
        <v>447.63057450905654</v>
      </c>
      <c r="Q317" s="51">
        <v>157.70698975987423</v>
      </c>
      <c r="R317" s="56">
        <v>212.26295836490127</v>
      </c>
      <c r="S317" s="56">
        <v>3.8460543276714958</v>
      </c>
      <c r="T317" s="49" t="s">
        <v>960</v>
      </c>
      <c r="U317" s="66"/>
    </row>
    <row r="318" spans="1:21" s="45" customFormat="1" ht="13.9">
      <c r="A318" s="74" t="s">
        <v>1010</v>
      </c>
      <c r="B318" s="74">
        <v>423.08737288690207</v>
      </c>
      <c r="C318" s="48">
        <v>11039.07254242413</v>
      </c>
      <c r="D318" s="49">
        <v>2.1547570794930402</v>
      </c>
      <c r="E318" s="50">
        <v>19.49635729918155</v>
      </c>
      <c r="F318" s="51">
        <v>1.4795937158708121</v>
      </c>
      <c r="G318" s="52">
        <v>0.2774546039171315</v>
      </c>
      <c r="H318" s="53">
        <v>3.5208596645770327</v>
      </c>
      <c r="I318" s="52">
        <v>3.9232333132225794E-2</v>
      </c>
      <c r="J318" s="54">
        <v>3.194879530373735</v>
      </c>
      <c r="K318" s="55">
        <v>0.90741461879808882</v>
      </c>
      <c r="L318" s="49">
        <v>248.07284044418611</v>
      </c>
      <c r="M318" s="51">
        <v>7.775071452509124</v>
      </c>
      <c r="N318" s="51">
        <v>248.63634804296504</v>
      </c>
      <c r="O318" s="51">
        <v>7.7648585988928289</v>
      </c>
      <c r="P318" s="49">
        <v>253.95518663895177</v>
      </c>
      <c r="Q318" s="51">
        <v>34.040611007812558</v>
      </c>
      <c r="R318" s="56">
        <v>248.07284044418611</v>
      </c>
      <c r="S318" s="56">
        <v>7.775071452509124</v>
      </c>
      <c r="T318" s="49" t="s">
        <v>960</v>
      </c>
      <c r="U318" s="66"/>
    </row>
    <row r="319" spans="1:21" s="45" customFormat="1" ht="13.9">
      <c r="A319" s="74" t="s">
        <v>1011</v>
      </c>
      <c r="B319" s="74">
        <v>724.07104508486339</v>
      </c>
      <c r="C319" s="48">
        <v>37150.180492154104</v>
      </c>
      <c r="D319" s="49">
        <v>10.101532897254776</v>
      </c>
      <c r="E319" s="50">
        <v>15.909536145241546</v>
      </c>
      <c r="F319" s="51">
        <v>2.9660689039631052</v>
      </c>
      <c r="G319" s="52">
        <v>0.65743105159775528</v>
      </c>
      <c r="H319" s="53">
        <v>9.0960072228373061</v>
      </c>
      <c r="I319" s="52">
        <v>7.5858885105879376E-2</v>
      </c>
      <c r="J319" s="54">
        <v>8.5988244926182524</v>
      </c>
      <c r="K319" s="55">
        <v>0.94534055239415593</v>
      </c>
      <c r="L319" s="49">
        <v>471.35732775419262</v>
      </c>
      <c r="M319" s="51">
        <v>39.085327628646837</v>
      </c>
      <c r="N319" s="51">
        <v>513.04142192542849</v>
      </c>
      <c r="O319" s="51">
        <v>36.650846062807659</v>
      </c>
      <c r="P319" s="49">
        <v>703.35875089606589</v>
      </c>
      <c r="Q319" s="51">
        <v>63.120403036352002</v>
      </c>
      <c r="R319" s="56">
        <v>471.35732775419262</v>
      </c>
      <c r="S319" s="56">
        <v>39.085327628646837</v>
      </c>
      <c r="T319" s="49">
        <v>67.01520769503361</v>
      </c>
      <c r="U319" s="66"/>
    </row>
    <row r="320" spans="1:21" s="45" customFormat="1" ht="13.9">
      <c r="A320" s="74" t="s">
        <v>1012</v>
      </c>
      <c r="B320" s="74">
        <v>413.93814373220101</v>
      </c>
      <c r="C320" s="48">
        <v>9103.8398120037418</v>
      </c>
      <c r="D320" s="49">
        <v>1.0694884989899782</v>
      </c>
      <c r="E320" s="50">
        <v>19.185779658945567</v>
      </c>
      <c r="F320" s="51">
        <v>1.9104420828074449</v>
      </c>
      <c r="G320" s="52">
        <v>0.27671139984050708</v>
      </c>
      <c r="H320" s="53">
        <v>3.38123711699969</v>
      </c>
      <c r="I320" s="52">
        <v>3.8503945071499526E-2</v>
      </c>
      <c r="J320" s="54">
        <v>2.7897984675626173</v>
      </c>
      <c r="K320" s="55">
        <v>0.82508217289360641</v>
      </c>
      <c r="L320" s="49">
        <v>243.55302590722158</v>
      </c>
      <c r="M320" s="51">
        <v>6.6678875976515002</v>
      </c>
      <c r="N320" s="51">
        <v>248.04544138716943</v>
      </c>
      <c r="O320" s="51">
        <v>7.4412796924480347</v>
      </c>
      <c r="P320" s="49">
        <v>290.74020366451089</v>
      </c>
      <c r="Q320" s="51">
        <v>43.654640150989991</v>
      </c>
      <c r="R320" s="56">
        <v>243.55302590722158</v>
      </c>
      <c r="S320" s="56">
        <v>6.6678875976515002</v>
      </c>
      <c r="T320" s="49" t="s">
        <v>960</v>
      </c>
      <c r="U320" s="66"/>
    </row>
    <row r="321" spans="1:21" s="45" customFormat="1" ht="13.9">
      <c r="A321" s="74" t="s">
        <v>1013</v>
      </c>
      <c r="B321" s="74">
        <v>702.74828200013849</v>
      </c>
      <c r="C321" s="48">
        <v>12531.32548195468</v>
      </c>
      <c r="D321" s="49">
        <v>5.8623861707090645</v>
      </c>
      <c r="E321" s="50">
        <v>14.880078753136731</v>
      </c>
      <c r="F321" s="51">
        <v>8.9068666163905981</v>
      </c>
      <c r="G321" s="52">
        <v>0.56445453390047895</v>
      </c>
      <c r="H321" s="53">
        <v>10.640572546447387</v>
      </c>
      <c r="I321" s="52">
        <v>6.091621639834794E-2</v>
      </c>
      <c r="J321" s="54">
        <v>5.8214698482459335</v>
      </c>
      <c r="K321" s="55">
        <v>0.54710118490659332</v>
      </c>
      <c r="L321" s="49">
        <v>381.19509993237824</v>
      </c>
      <c r="M321" s="51">
        <v>21.547868096686926</v>
      </c>
      <c r="N321" s="51">
        <v>454.42171152869901</v>
      </c>
      <c r="O321" s="51">
        <v>39.000882095014504</v>
      </c>
      <c r="P321" s="49">
        <v>844.10570509566458</v>
      </c>
      <c r="Q321" s="51">
        <v>185.64180537419935</v>
      </c>
      <c r="R321" s="56">
        <v>381.19509993237824</v>
      </c>
      <c r="S321" s="56">
        <v>21.547868096686926</v>
      </c>
      <c r="T321" s="49">
        <v>45.159640271496144</v>
      </c>
      <c r="U321" s="66"/>
    </row>
    <row r="322" spans="1:21" s="45" customFormat="1" ht="13.9">
      <c r="A322" s="74" t="s">
        <v>1014</v>
      </c>
      <c r="B322" s="74">
        <v>629.74472067169893</v>
      </c>
      <c r="C322" s="48">
        <v>21797.474102346587</v>
      </c>
      <c r="D322" s="49">
        <v>1.9444860895390719</v>
      </c>
      <c r="E322" s="50">
        <v>17.942796799400984</v>
      </c>
      <c r="F322" s="51">
        <v>0.74406647019740413</v>
      </c>
      <c r="G322" s="52">
        <v>0.54533760599536929</v>
      </c>
      <c r="H322" s="53">
        <v>6.2808578494836338</v>
      </c>
      <c r="I322" s="52">
        <v>7.0966651083889665E-2</v>
      </c>
      <c r="J322" s="54">
        <v>6.2366289302273028</v>
      </c>
      <c r="K322" s="55">
        <v>0.9929581403820551</v>
      </c>
      <c r="L322" s="49">
        <v>441.97681141357214</v>
      </c>
      <c r="M322" s="51">
        <v>26.640903335220713</v>
      </c>
      <c r="N322" s="51">
        <v>441.93775873086975</v>
      </c>
      <c r="O322" s="51">
        <v>22.509304859463214</v>
      </c>
      <c r="P322" s="49">
        <v>441.71236286903047</v>
      </c>
      <c r="Q322" s="51">
        <v>16.564728464724482</v>
      </c>
      <c r="R322" s="56">
        <v>441.97681141357214</v>
      </c>
      <c r="S322" s="56">
        <v>26.640903335220713</v>
      </c>
      <c r="T322" s="49" t="s">
        <v>960</v>
      </c>
      <c r="U322" s="66"/>
    </row>
    <row r="323" spans="1:21" s="45" customFormat="1" ht="13.9">
      <c r="A323" s="74" t="s">
        <v>1015</v>
      </c>
      <c r="B323" s="74">
        <v>232.83487850872953</v>
      </c>
      <c r="C323" s="48">
        <v>41359.040825623124</v>
      </c>
      <c r="D323" s="49">
        <v>1.7091042639727985</v>
      </c>
      <c r="E323" s="50">
        <v>10.97507619919336</v>
      </c>
      <c r="F323" s="51">
        <v>0.74081507319511086</v>
      </c>
      <c r="G323" s="52">
        <v>2.9212525037584087</v>
      </c>
      <c r="H323" s="53">
        <v>3.8777779823083693</v>
      </c>
      <c r="I323" s="52">
        <v>0.23252805936925533</v>
      </c>
      <c r="J323" s="54">
        <v>3.8063571965072449</v>
      </c>
      <c r="K323" s="55">
        <v>0.98158203328633853</v>
      </c>
      <c r="L323" s="49">
        <v>1347.735006595205</v>
      </c>
      <c r="M323" s="51">
        <v>46.292833481565594</v>
      </c>
      <c r="N323" s="51">
        <v>1387.430694047642</v>
      </c>
      <c r="O323" s="51">
        <v>29.341208504836459</v>
      </c>
      <c r="P323" s="49">
        <v>1449.0002762540469</v>
      </c>
      <c r="Q323" s="51">
        <v>14.103469916013978</v>
      </c>
      <c r="R323" s="56">
        <v>1449.0002762540469</v>
      </c>
      <c r="S323" s="56">
        <v>14.103469916013978</v>
      </c>
      <c r="T323" s="49">
        <v>93.011369885958018</v>
      </c>
      <c r="U323" s="66"/>
    </row>
    <row r="324" spans="1:21" s="45" customFormat="1" ht="13.9">
      <c r="A324" s="74" t="s">
        <v>1016</v>
      </c>
      <c r="B324" s="74">
        <v>171.09269556547773</v>
      </c>
      <c r="C324" s="48">
        <v>11841.102902980763</v>
      </c>
      <c r="D324" s="49">
        <v>0.98119135120593126</v>
      </c>
      <c r="E324" s="50">
        <v>15.547087713576573</v>
      </c>
      <c r="F324" s="51">
        <v>0.84900990332762849</v>
      </c>
      <c r="G324" s="52">
        <v>1.1010377850294806</v>
      </c>
      <c r="H324" s="53">
        <v>2.4953171648290997</v>
      </c>
      <c r="I324" s="52">
        <v>0.12415093573988543</v>
      </c>
      <c r="J324" s="54">
        <v>2.3464419739559612</v>
      </c>
      <c r="K324" s="55">
        <v>0.94033816904259748</v>
      </c>
      <c r="L324" s="49">
        <v>754.41113245600422</v>
      </c>
      <c r="M324" s="51">
        <v>16.705303390349513</v>
      </c>
      <c r="N324" s="51">
        <v>753.85226786655119</v>
      </c>
      <c r="O324" s="51">
        <v>13.278492766672684</v>
      </c>
      <c r="P324" s="49">
        <v>752.17444329756506</v>
      </c>
      <c r="Q324" s="51">
        <v>17.906931830024519</v>
      </c>
      <c r="R324" s="56">
        <v>754.41113245600422</v>
      </c>
      <c r="S324" s="56">
        <v>16.705303390349513</v>
      </c>
      <c r="T324" s="49">
        <v>100.29736308889112</v>
      </c>
      <c r="U324" s="66"/>
    </row>
    <row r="325" spans="1:21" s="45" customFormat="1">
      <c r="A325" s="47" t="s">
        <v>1017</v>
      </c>
      <c r="B325" s="47">
        <v>77.993989454491697</v>
      </c>
      <c r="C325" s="48">
        <v>1701.5506099917059</v>
      </c>
      <c r="D325" s="49">
        <v>2.3560467325213863</v>
      </c>
      <c r="E325" s="50">
        <v>19.701313899092167</v>
      </c>
      <c r="F325" s="51">
        <v>3.6253142453653084</v>
      </c>
      <c r="G325" s="52">
        <v>0.2836297408856534</v>
      </c>
      <c r="H325" s="53">
        <v>5.5921111196096742</v>
      </c>
      <c r="I325" s="52">
        <v>4.0527114565610922E-2</v>
      </c>
      <c r="J325" s="54">
        <v>4.257793254305982</v>
      </c>
      <c r="K325" s="55">
        <v>0.76139281985569218</v>
      </c>
      <c r="L325" s="49">
        <v>256.0994403305329</v>
      </c>
      <c r="M325" s="51">
        <v>10.690436926915737</v>
      </c>
      <c r="N325" s="51">
        <v>253.53282214216912</v>
      </c>
      <c r="O325" s="51">
        <v>12.546997299240516</v>
      </c>
      <c r="P325" s="49">
        <v>229.8341601926968</v>
      </c>
      <c r="Q325" s="51">
        <v>83.749338791867345</v>
      </c>
      <c r="R325" s="56">
        <v>256.0994403305329</v>
      </c>
      <c r="S325" s="56">
        <v>10.690436926915737</v>
      </c>
      <c r="T325" s="49" t="s">
        <v>960</v>
      </c>
      <c r="U325" s="66"/>
    </row>
    <row r="326" spans="1:21" s="45" customFormat="1" ht="13.9">
      <c r="A326" s="74" t="s">
        <v>1018</v>
      </c>
      <c r="B326" s="74">
        <v>84.043989699643234</v>
      </c>
      <c r="C326" s="48">
        <v>2022.4463610745697</v>
      </c>
      <c r="D326" s="49">
        <v>1.0678592449129931</v>
      </c>
      <c r="E326" s="50">
        <v>20.073377646294674</v>
      </c>
      <c r="F326" s="51">
        <v>3.8049501951603975</v>
      </c>
      <c r="G326" s="52">
        <v>0.3059194052296208</v>
      </c>
      <c r="H326" s="53">
        <v>6.1119675364392405</v>
      </c>
      <c r="I326" s="52">
        <v>4.4537538080243917E-2</v>
      </c>
      <c r="J326" s="54">
        <v>4.783147622521807</v>
      </c>
      <c r="K326" s="55">
        <v>0.78258721009313681</v>
      </c>
      <c r="L326" s="49">
        <v>280.89759982071763</v>
      </c>
      <c r="M326" s="51">
        <v>13.147244723512557</v>
      </c>
      <c r="N326" s="51">
        <v>271.01316727779363</v>
      </c>
      <c r="O326" s="51">
        <v>14.538890954374239</v>
      </c>
      <c r="P326" s="49">
        <v>186.45193078298848</v>
      </c>
      <c r="Q326" s="51">
        <v>88.587692801976786</v>
      </c>
      <c r="R326" s="56">
        <v>280.89759982071763</v>
      </c>
      <c r="S326" s="56">
        <v>13.147244723512557</v>
      </c>
      <c r="T326" s="49" t="s">
        <v>960</v>
      </c>
      <c r="U326" s="66"/>
    </row>
    <row r="327" spans="1:21" s="45" customFormat="1" ht="13.9">
      <c r="A327" s="74" t="s">
        <v>1019</v>
      </c>
      <c r="B327" s="74">
        <v>713.59810062435008</v>
      </c>
      <c r="C327" s="48">
        <v>35372.989571383456</v>
      </c>
      <c r="D327" s="49">
        <v>14.891251823409595</v>
      </c>
      <c r="E327" s="50">
        <v>14.433424778707069</v>
      </c>
      <c r="F327" s="51">
        <v>5.7567816714016482</v>
      </c>
      <c r="G327" s="52">
        <v>1.0725250564725632</v>
      </c>
      <c r="H327" s="53">
        <v>6.3221147330685614</v>
      </c>
      <c r="I327" s="52">
        <v>0.11227306154536766</v>
      </c>
      <c r="J327" s="54">
        <v>2.613158909422963</v>
      </c>
      <c r="K327" s="55">
        <v>0.41333620469659166</v>
      </c>
      <c r="L327" s="49">
        <v>685.93537229591641</v>
      </c>
      <c r="M327" s="51">
        <v>17.003924957513732</v>
      </c>
      <c r="N327" s="51">
        <v>739.97837023803481</v>
      </c>
      <c r="O327" s="51">
        <v>33.231884296999851</v>
      </c>
      <c r="P327" s="49">
        <v>907.17658355634865</v>
      </c>
      <c r="Q327" s="51">
        <v>118.68836091989044</v>
      </c>
      <c r="R327" s="56">
        <v>685.93537229591641</v>
      </c>
      <c r="S327" s="56">
        <v>17.003924957513732</v>
      </c>
      <c r="T327" s="49">
        <v>75.612111768459243</v>
      </c>
      <c r="U327" s="66"/>
    </row>
    <row r="328" spans="1:21" s="45" customFormat="1" ht="13.9">
      <c r="A328" s="74" t="s">
        <v>1020</v>
      </c>
      <c r="B328" s="74">
        <v>144.28524307334177</v>
      </c>
      <c r="C328" s="48">
        <v>5144.3270121271416</v>
      </c>
      <c r="D328" s="49">
        <v>1.4728989036227724</v>
      </c>
      <c r="E328" s="50">
        <v>18.891506239696724</v>
      </c>
      <c r="F328" s="51">
        <v>1.9380972353682271</v>
      </c>
      <c r="G328" s="52">
        <v>0.40502452320706983</v>
      </c>
      <c r="H328" s="53">
        <v>2.5283153563879104</v>
      </c>
      <c r="I328" s="52">
        <v>5.5494076787036196E-2</v>
      </c>
      <c r="J328" s="54">
        <v>1.6236248481730509</v>
      </c>
      <c r="K328" s="55">
        <v>0.64217655604981572</v>
      </c>
      <c r="L328" s="49">
        <v>348.16423226574312</v>
      </c>
      <c r="M328" s="51">
        <v>5.5029406697088916</v>
      </c>
      <c r="N328" s="51">
        <v>345.28583730851693</v>
      </c>
      <c r="O328" s="51">
        <v>7.4005885302740069</v>
      </c>
      <c r="P328" s="49">
        <v>325.94914225430421</v>
      </c>
      <c r="Q328" s="51">
        <v>43.978411530900075</v>
      </c>
      <c r="R328" s="56">
        <v>348.16423226574312</v>
      </c>
      <c r="S328" s="56">
        <v>5.5029406697088916</v>
      </c>
      <c r="T328" s="49" t="s">
        <v>960</v>
      </c>
      <c r="U328" s="66"/>
    </row>
    <row r="329" spans="1:21" s="45" customFormat="1" ht="13.9">
      <c r="A329" s="74" t="s">
        <v>1021</v>
      </c>
      <c r="B329" s="74">
        <v>246.50349890349381</v>
      </c>
      <c r="C329" s="48">
        <v>38150.331776365041</v>
      </c>
      <c r="D329" s="49">
        <v>2.3785787399843743</v>
      </c>
      <c r="E329" s="50">
        <v>11.082655992730604</v>
      </c>
      <c r="F329" s="51">
        <v>0.68899049296580095</v>
      </c>
      <c r="G329" s="52">
        <v>3.162402144878627</v>
      </c>
      <c r="H329" s="53">
        <v>3.7556957876034214</v>
      </c>
      <c r="I329" s="52">
        <v>0.25419070990980008</v>
      </c>
      <c r="J329" s="54">
        <v>3.6919565205490743</v>
      </c>
      <c r="K329" s="55">
        <v>0.98302863952273933</v>
      </c>
      <c r="L329" s="49">
        <v>1460.0516481246</v>
      </c>
      <c r="M329" s="51">
        <v>48.236854869592207</v>
      </c>
      <c r="N329" s="51">
        <v>1448.030000804549</v>
      </c>
      <c r="O329" s="51">
        <v>28.980861074431118</v>
      </c>
      <c r="P329" s="49">
        <v>1430.4068773001616</v>
      </c>
      <c r="Q329" s="51">
        <v>13.149819893691983</v>
      </c>
      <c r="R329" s="56">
        <v>1430.4068773001616</v>
      </c>
      <c r="S329" s="56">
        <v>13.149819893691983</v>
      </c>
      <c r="T329" s="49">
        <v>102.0724712174477</v>
      </c>
      <c r="U329" s="66"/>
    </row>
    <row r="330" spans="1:21" s="45" customFormat="1" ht="13.9">
      <c r="A330" s="74" t="s">
        <v>1022</v>
      </c>
      <c r="B330" s="74">
        <v>408.81705911966753</v>
      </c>
      <c r="C330" s="48">
        <v>8686.8702814343887</v>
      </c>
      <c r="D330" s="49">
        <v>3.3929529909799325</v>
      </c>
      <c r="E330" s="50">
        <v>19.899482934623911</v>
      </c>
      <c r="F330" s="51">
        <v>1.7693205939157688</v>
      </c>
      <c r="G330" s="52">
        <v>0.229428499760816</v>
      </c>
      <c r="H330" s="53">
        <v>2.7703129176869408</v>
      </c>
      <c r="I330" s="52">
        <v>3.3112188248525708E-2</v>
      </c>
      <c r="J330" s="54">
        <v>2.13169845378015</v>
      </c>
      <c r="K330" s="55">
        <v>0.76947930328390524</v>
      </c>
      <c r="L330" s="49">
        <v>209.99702528215821</v>
      </c>
      <c r="M330" s="51">
        <v>4.4043765378777948</v>
      </c>
      <c r="N330" s="51">
        <v>209.72678790429333</v>
      </c>
      <c r="O330" s="51">
        <v>5.2493640881336177</v>
      </c>
      <c r="P330" s="49">
        <v>206.6715307268617</v>
      </c>
      <c r="Q330" s="51">
        <v>41.060444027367652</v>
      </c>
      <c r="R330" s="56">
        <v>209.99702528215821</v>
      </c>
      <c r="S330" s="56">
        <v>4.4043765378777948</v>
      </c>
      <c r="T330" s="49" t="s">
        <v>960</v>
      </c>
      <c r="U330" s="66"/>
    </row>
    <row r="331" spans="1:21" s="45" customFormat="1" ht="13.9">
      <c r="A331" s="74" t="s">
        <v>1023</v>
      </c>
      <c r="B331" s="74">
        <v>1933.0070701363093</v>
      </c>
      <c r="C331" s="48">
        <v>10693.848785254157</v>
      </c>
      <c r="D331" s="49">
        <v>3.5404336118463595</v>
      </c>
      <c r="E331" s="50">
        <v>18.295376122394529</v>
      </c>
      <c r="F331" s="51">
        <v>9.5451855667489749</v>
      </c>
      <c r="G331" s="52">
        <v>0.12570390803033563</v>
      </c>
      <c r="H331" s="53">
        <v>9.8486094175626242</v>
      </c>
      <c r="I331" s="52">
        <v>1.6679723509355093E-2</v>
      </c>
      <c r="J331" s="54">
        <v>2.4258070731264367</v>
      </c>
      <c r="K331" s="55">
        <v>0.24630960273443223</v>
      </c>
      <c r="L331" s="49">
        <v>106.6375159698916</v>
      </c>
      <c r="M331" s="51">
        <v>2.5655422528390588</v>
      </c>
      <c r="N331" s="51">
        <v>120.23002083282078</v>
      </c>
      <c r="O331" s="51">
        <v>11.167268055144383</v>
      </c>
      <c r="P331" s="49">
        <v>398.26339518791582</v>
      </c>
      <c r="Q331" s="51">
        <v>214.34326294929997</v>
      </c>
      <c r="R331" s="56">
        <v>106.6375159698916</v>
      </c>
      <c r="S331" s="56">
        <v>2.5655422528390588</v>
      </c>
      <c r="T331" s="49" t="s">
        <v>960</v>
      </c>
      <c r="U331" s="66"/>
    </row>
    <row r="332" spans="1:21" s="45" customFormat="1" ht="13.9">
      <c r="A332" s="74" t="s">
        <v>1024</v>
      </c>
      <c r="B332" s="74">
        <v>185.15306558092678</v>
      </c>
      <c r="C332" s="48">
        <v>9293.4399786119102</v>
      </c>
      <c r="D332" s="49">
        <v>2.5684743210850565</v>
      </c>
      <c r="E332" s="50">
        <v>17.078706227238825</v>
      </c>
      <c r="F332" s="51">
        <v>0.99070198095140494</v>
      </c>
      <c r="G332" s="52">
        <v>0.66038149778432431</v>
      </c>
      <c r="H332" s="53">
        <v>7.154118783358534</v>
      </c>
      <c r="I332" s="52">
        <v>8.1799112261114332E-2</v>
      </c>
      <c r="J332" s="54">
        <v>7.0851905515195819</v>
      </c>
      <c r="K332" s="55">
        <v>0.9903652379941903</v>
      </c>
      <c r="L332" s="49">
        <v>506.85253725763812</v>
      </c>
      <c r="M332" s="51">
        <v>34.536304524344956</v>
      </c>
      <c r="N332" s="51">
        <v>514.84733097092749</v>
      </c>
      <c r="O332" s="51">
        <v>28.899499147792199</v>
      </c>
      <c r="P332" s="49">
        <v>550.49200316398219</v>
      </c>
      <c r="Q332" s="51">
        <v>21.614111530954688</v>
      </c>
      <c r="R332" s="56">
        <v>506.85253725763812</v>
      </c>
      <c r="S332" s="56">
        <v>34.536304524344956</v>
      </c>
      <c r="T332" s="49">
        <v>92.072643080094906</v>
      </c>
      <c r="U332" s="66"/>
    </row>
    <row r="333" spans="1:21" s="45" customFormat="1" ht="13.9">
      <c r="A333" s="74" t="s">
        <v>1025</v>
      </c>
      <c r="B333" s="74">
        <v>515.59714494955836</v>
      </c>
      <c r="C333" s="48">
        <v>41834.451099723003</v>
      </c>
      <c r="D333" s="49">
        <v>4.3347563558994615</v>
      </c>
      <c r="E333" s="50">
        <v>14.376803980616177</v>
      </c>
      <c r="F333" s="51">
        <v>0.99677015457645735</v>
      </c>
      <c r="G333" s="52">
        <v>1.4115308109015197</v>
      </c>
      <c r="H333" s="53">
        <v>2.9350348665609571</v>
      </c>
      <c r="I333" s="52">
        <v>0.14718089484284413</v>
      </c>
      <c r="J333" s="54">
        <v>2.7605939445840493</v>
      </c>
      <c r="K333" s="55">
        <v>0.94056597965348754</v>
      </c>
      <c r="L333" s="49">
        <v>885.14125380306405</v>
      </c>
      <c r="M333" s="51">
        <v>22.831901696223156</v>
      </c>
      <c r="N333" s="51">
        <v>893.8028502811942</v>
      </c>
      <c r="O333" s="51">
        <v>17.445501303085791</v>
      </c>
      <c r="P333" s="49">
        <v>915.30789384043999</v>
      </c>
      <c r="Q333" s="51">
        <v>20.515823024850533</v>
      </c>
      <c r="R333" s="56">
        <v>885.14125380306405</v>
      </c>
      <c r="S333" s="56">
        <v>22.831901696223156</v>
      </c>
      <c r="T333" s="49">
        <v>96.704208470135328</v>
      </c>
      <c r="U333" s="66"/>
    </row>
    <row r="334" spans="1:21" s="45" customFormat="1" ht="13.9">
      <c r="A334" s="74" t="s">
        <v>1026</v>
      </c>
      <c r="B334" s="74">
        <v>677.15592559544189</v>
      </c>
      <c r="C334" s="48">
        <v>4139.6228536494382</v>
      </c>
      <c r="D334" s="49">
        <v>0.61014959418530557</v>
      </c>
      <c r="E334" s="50">
        <v>21.340308689938283</v>
      </c>
      <c r="F334" s="51">
        <v>3.1161739853114687</v>
      </c>
      <c r="G334" s="52">
        <v>5.7684685451749471E-2</v>
      </c>
      <c r="H334" s="53">
        <v>6.5014960519943932</v>
      </c>
      <c r="I334" s="52">
        <v>8.9281186119983015E-3</v>
      </c>
      <c r="J334" s="54">
        <v>5.7060415882962783</v>
      </c>
      <c r="K334" s="55">
        <v>0.87765055037538608</v>
      </c>
      <c r="L334" s="49">
        <v>57.298943482987688</v>
      </c>
      <c r="M334" s="51">
        <v>3.2550142973476959</v>
      </c>
      <c r="N334" s="51">
        <v>56.944976537639633</v>
      </c>
      <c r="O334" s="51">
        <v>3.600388341540107</v>
      </c>
      <c r="P334" s="49">
        <v>42.076139328318362</v>
      </c>
      <c r="Q334" s="51">
        <v>74.515479901013407</v>
      </c>
      <c r="R334" s="56">
        <v>57.298943482987688</v>
      </c>
      <c r="S334" s="56">
        <v>3.2550142973476959</v>
      </c>
      <c r="T334" s="49" t="s">
        <v>960</v>
      </c>
      <c r="U334" s="66"/>
    </row>
    <row r="335" spans="1:21" s="45" customFormat="1" ht="13.9">
      <c r="A335" s="74" t="s">
        <v>1027</v>
      </c>
      <c r="B335" s="74">
        <v>1191.5021253042885</v>
      </c>
      <c r="C335" s="48">
        <v>2770.9742328211182</v>
      </c>
      <c r="D335" s="49">
        <v>15.698971719105366</v>
      </c>
      <c r="E335" s="50">
        <v>20.812674837998937</v>
      </c>
      <c r="F335" s="51">
        <v>3.023897282594683</v>
      </c>
      <c r="G335" s="52">
        <v>2.7357645588429302E-2</v>
      </c>
      <c r="H335" s="53">
        <v>5.0839399330278274</v>
      </c>
      <c r="I335" s="52">
        <v>4.1295748619465849E-3</v>
      </c>
      <c r="J335" s="54">
        <v>4.0868680510815958</v>
      </c>
      <c r="K335" s="55">
        <v>0.80387811518606822</v>
      </c>
      <c r="L335" s="49">
        <v>26.566134211932681</v>
      </c>
      <c r="M335" s="51">
        <v>1.0834887609465511</v>
      </c>
      <c r="N335" s="51">
        <v>27.405303701680772</v>
      </c>
      <c r="O335" s="51">
        <v>1.3746357949269523</v>
      </c>
      <c r="P335" s="49">
        <v>101.6379908981388</v>
      </c>
      <c r="Q335" s="51">
        <v>71.499810658716839</v>
      </c>
      <c r="R335" s="56">
        <v>26.566134211932681</v>
      </c>
      <c r="S335" s="56">
        <v>1.0834887609465511</v>
      </c>
      <c r="T335" s="49" t="s">
        <v>960</v>
      </c>
      <c r="U335" s="66"/>
    </row>
    <row r="336" spans="1:21" s="45" customFormat="1" ht="13.9">
      <c r="A336" s="74" t="s">
        <v>1028</v>
      </c>
      <c r="B336" s="74">
        <v>116.77320415641127</v>
      </c>
      <c r="C336" s="48">
        <v>26875.317701539443</v>
      </c>
      <c r="D336" s="49">
        <v>1.5282731090687702</v>
      </c>
      <c r="E336" s="50">
        <v>8.7978492370722137</v>
      </c>
      <c r="F336" s="51">
        <v>1.0847231045320729</v>
      </c>
      <c r="G336" s="52">
        <v>5.0563590598401715</v>
      </c>
      <c r="H336" s="53">
        <v>2.2403847723112693</v>
      </c>
      <c r="I336" s="52">
        <v>0.32263623946169157</v>
      </c>
      <c r="J336" s="54">
        <v>1.9602805193386277</v>
      </c>
      <c r="K336" s="55">
        <v>0.87497493446910235</v>
      </c>
      <c r="L336" s="49">
        <v>1802.5907884007424</v>
      </c>
      <c r="M336" s="51">
        <v>30.825666023988219</v>
      </c>
      <c r="N336" s="51">
        <v>1828.8153569696372</v>
      </c>
      <c r="O336" s="51">
        <v>18.994570142614521</v>
      </c>
      <c r="P336" s="49">
        <v>1858.7883319655039</v>
      </c>
      <c r="Q336" s="51">
        <v>19.594471382014831</v>
      </c>
      <c r="R336" s="56">
        <v>1858.7883319655039</v>
      </c>
      <c r="S336" s="56">
        <v>19.594471382014831</v>
      </c>
      <c r="T336" s="49">
        <v>96.976657180468877</v>
      </c>
      <c r="U336" s="66"/>
    </row>
    <row r="337" spans="1:21" s="45" customFormat="1" ht="13.9">
      <c r="A337" s="74" t="s">
        <v>1029</v>
      </c>
      <c r="B337" s="74">
        <v>128.9878252909169</v>
      </c>
      <c r="C337" s="48">
        <v>35118.134745845193</v>
      </c>
      <c r="D337" s="49">
        <v>0.78721708828399872</v>
      </c>
      <c r="E337" s="50">
        <v>8.6278647607355055</v>
      </c>
      <c r="F337" s="51">
        <v>0.65151228652366855</v>
      </c>
      <c r="G337" s="52">
        <v>5.2439432143355464</v>
      </c>
      <c r="H337" s="53">
        <v>6.9628425399214562</v>
      </c>
      <c r="I337" s="52">
        <v>0.32814065032103085</v>
      </c>
      <c r="J337" s="54">
        <v>6.9322945679081309</v>
      </c>
      <c r="K337" s="55">
        <v>0.99561271537620166</v>
      </c>
      <c r="L337" s="49">
        <v>1829.3631383229374</v>
      </c>
      <c r="M337" s="51">
        <v>110.42150225414389</v>
      </c>
      <c r="N337" s="51">
        <v>1859.7876917041772</v>
      </c>
      <c r="O337" s="51">
        <v>59.444446613725631</v>
      </c>
      <c r="P337" s="49">
        <v>1893.9555882850414</v>
      </c>
      <c r="Q337" s="51">
        <v>11.718297410162791</v>
      </c>
      <c r="R337" s="56">
        <v>1893.9555882850414</v>
      </c>
      <c r="S337" s="56">
        <v>11.718297410162791</v>
      </c>
      <c r="T337" s="49">
        <v>96.589547803462921</v>
      </c>
      <c r="U337" s="66"/>
    </row>
    <row r="338" spans="1:21" s="45" customFormat="1" ht="13.9">
      <c r="A338" s="74" t="s">
        <v>1030</v>
      </c>
      <c r="B338" s="74">
        <v>636.92621665606805</v>
      </c>
      <c r="C338" s="48">
        <v>19329.030035575641</v>
      </c>
      <c r="D338" s="49">
        <v>2.8436815177867225</v>
      </c>
      <c r="E338" s="50">
        <v>16.594563879243928</v>
      </c>
      <c r="F338" s="51">
        <v>3.2588024372460112</v>
      </c>
      <c r="G338" s="52">
        <v>0.64176988785388345</v>
      </c>
      <c r="H338" s="53">
        <v>4.9890231068998725</v>
      </c>
      <c r="I338" s="52">
        <v>7.7240291556182783E-2</v>
      </c>
      <c r="J338" s="54">
        <v>3.7776392411372899</v>
      </c>
      <c r="K338" s="55">
        <v>0.75719016733211242</v>
      </c>
      <c r="L338" s="49">
        <v>479.62923594208598</v>
      </c>
      <c r="M338" s="51">
        <v>17.461078481607757</v>
      </c>
      <c r="N338" s="51">
        <v>503.40139090157925</v>
      </c>
      <c r="O338" s="51">
        <v>19.80466698993402</v>
      </c>
      <c r="P338" s="49">
        <v>612.92774711199229</v>
      </c>
      <c r="Q338" s="51">
        <v>70.419299015078991</v>
      </c>
      <c r="R338" s="56">
        <v>479.62923594208598</v>
      </c>
      <c r="S338" s="56">
        <v>17.461078481607757</v>
      </c>
      <c r="T338" s="49">
        <v>78.252165643016582</v>
      </c>
      <c r="U338" s="66"/>
    </row>
    <row r="339" spans="1:21" s="45" customFormat="1" ht="13.9">
      <c r="A339" s="74" t="s">
        <v>1031</v>
      </c>
      <c r="B339" s="74">
        <v>322.80328331679368</v>
      </c>
      <c r="C339" s="48">
        <v>52339.296232874702</v>
      </c>
      <c r="D339" s="49">
        <v>2.2339169640062475</v>
      </c>
      <c r="E339" s="50">
        <v>9.9022795495685312</v>
      </c>
      <c r="F339" s="51">
        <v>0.97075314802933887</v>
      </c>
      <c r="G339" s="52">
        <v>3.8105142865368373</v>
      </c>
      <c r="H339" s="53">
        <v>3.2011758667940793</v>
      </c>
      <c r="I339" s="52">
        <v>0.27366389391436358</v>
      </c>
      <c r="J339" s="54">
        <v>3.0504368958783514</v>
      </c>
      <c r="K339" s="55">
        <v>0.95291137469848219</v>
      </c>
      <c r="L339" s="49">
        <v>1559.3727820145693</v>
      </c>
      <c r="M339" s="51">
        <v>42.252181272430221</v>
      </c>
      <c r="N339" s="51">
        <v>1594.9677602477871</v>
      </c>
      <c r="O339" s="51">
        <v>25.752810873744352</v>
      </c>
      <c r="P339" s="49">
        <v>1642.3113572549207</v>
      </c>
      <c r="Q339" s="51">
        <v>18.016575281828182</v>
      </c>
      <c r="R339" s="56">
        <v>1642.3113572549207</v>
      </c>
      <c r="S339" s="56">
        <v>18.016575281828182</v>
      </c>
      <c r="T339" s="49">
        <v>94.949887250430947</v>
      </c>
      <c r="U339" s="66"/>
    </row>
    <row r="340" spans="1:21" s="45" customFormat="1" ht="13.9">
      <c r="A340" s="74" t="s">
        <v>1032</v>
      </c>
      <c r="B340" s="74">
        <v>129.04814513926212</v>
      </c>
      <c r="C340" s="48">
        <v>5662.94519204685</v>
      </c>
      <c r="D340" s="49">
        <v>0.67493603951330294</v>
      </c>
      <c r="E340" s="50">
        <v>18.928528445937499</v>
      </c>
      <c r="F340" s="51">
        <v>1.4351972597152725</v>
      </c>
      <c r="G340" s="52">
        <v>0.34821278848771092</v>
      </c>
      <c r="H340" s="53">
        <v>3.1553610632849045</v>
      </c>
      <c r="I340" s="52">
        <v>4.7803565942332857E-2</v>
      </c>
      <c r="J340" s="54">
        <v>2.8100733558752902</v>
      </c>
      <c r="K340" s="55">
        <v>0.89057109456432493</v>
      </c>
      <c r="L340" s="49">
        <v>301.02260275519268</v>
      </c>
      <c r="M340" s="51">
        <v>8.2644988349222501</v>
      </c>
      <c r="N340" s="51">
        <v>303.3760014149787</v>
      </c>
      <c r="O340" s="51">
        <v>8.2751307109643619</v>
      </c>
      <c r="P340" s="49">
        <v>321.53784750910728</v>
      </c>
      <c r="Q340" s="51">
        <v>32.588999059835118</v>
      </c>
      <c r="R340" s="56">
        <v>301.02260275519268</v>
      </c>
      <c r="S340" s="56">
        <v>8.2644988349222501</v>
      </c>
      <c r="T340" s="49" t="s">
        <v>960</v>
      </c>
      <c r="U340" s="66"/>
    </row>
    <row r="341" spans="1:21" s="45" customFormat="1" ht="13.9">
      <c r="A341" s="74" t="s">
        <v>1033</v>
      </c>
      <c r="B341" s="74">
        <v>84.163349819956835</v>
      </c>
      <c r="C341" s="48">
        <v>2744.0893733601242</v>
      </c>
      <c r="D341" s="49">
        <v>1.9894028332844331</v>
      </c>
      <c r="E341" s="50">
        <v>19.029978887237686</v>
      </c>
      <c r="F341" s="51">
        <v>2.0707402175232352</v>
      </c>
      <c r="G341" s="52">
        <v>0.31832264606384242</v>
      </c>
      <c r="H341" s="53">
        <v>4.5191232451015511</v>
      </c>
      <c r="I341" s="52">
        <v>4.3934386669020567E-2</v>
      </c>
      <c r="J341" s="54">
        <v>4.01677854205942</v>
      </c>
      <c r="K341" s="55">
        <v>0.88884022944347874</v>
      </c>
      <c r="L341" s="49">
        <v>277.17414644478924</v>
      </c>
      <c r="M341" s="51">
        <v>10.897524955372631</v>
      </c>
      <c r="N341" s="51">
        <v>280.61146963161474</v>
      </c>
      <c r="O341" s="51">
        <v>11.080188735139501</v>
      </c>
      <c r="P341" s="49">
        <v>309.34589253105906</v>
      </c>
      <c r="Q341" s="51">
        <v>47.139257845437669</v>
      </c>
      <c r="R341" s="56">
        <v>277.17414644478924</v>
      </c>
      <c r="S341" s="56">
        <v>10.897524955372631</v>
      </c>
      <c r="T341" s="49" t="s">
        <v>960</v>
      </c>
      <c r="U341" s="66"/>
    </row>
    <row r="342" spans="1:21" s="45" customFormat="1" ht="13.9">
      <c r="A342" s="74" t="s">
        <v>1034</v>
      </c>
      <c r="B342" s="74">
        <v>129.28357722945339</v>
      </c>
      <c r="C342" s="48">
        <v>24226.838636148128</v>
      </c>
      <c r="D342" s="49">
        <v>1.5859029216761587</v>
      </c>
      <c r="E342" s="50">
        <v>9.2708235304692526</v>
      </c>
      <c r="F342" s="51">
        <v>0.53662769068706984</v>
      </c>
      <c r="G342" s="52">
        <v>4.3689435200558977</v>
      </c>
      <c r="H342" s="53">
        <v>2.8290384373930189</v>
      </c>
      <c r="I342" s="52">
        <v>0.29376054822327663</v>
      </c>
      <c r="J342" s="54">
        <v>2.7776769433890252</v>
      </c>
      <c r="K342" s="55">
        <v>0.98184489354222981</v>
      </c>
      <c r="L342" s="49">
        <v>1660.2941577074237</v>
      </c>
      <c r="M342" s="51">
        <v>40.65793004225759</v>
      </c>
      <c r="N342" s="51">
        <v>1706.4843902580801</v>
      </c>
      <c r="O342" s="51">
        <v>23.379385543724197</v>
      </c>
      <c r="P342" s="49">
        <v>1763.6516226754736</v>
      </c>
      <c r="Q342" s="51">
        <v>9.807931708889555</v>
      </c>
      <c r="R342" s="56">
        <v>1763.6516226754736</v>
      </c>
      <c r="S342" s="56">
        <v>9.807931708889555</v>
      </c>
      <c r="T342" s="49">
        <v>94.139575886803783</v>
      </c>
      <c r="U342" s="66"/>
    </row>
    <row r="343" spans="1:21" s="45" customFormat="1" ht="13.9">
      <c r="A343" s="74" t="s">
        <v>1035</v>
      </c>
      <c r="B343" s="74">
        <v>427.42716657576881</v>
      </c>
      <c r="C343" s="48">
        <v>90228.643433707402</v>
      </c>
      <c r="D343" s="49">
        <v>1.6692219811412536</v>
      </c>
      <c r="E343" s="50">
        <v>9.6767623094056354</v>
      </c>
      <c r="F343" s="51">
        <v>0.88483647383627939</v>
      </c>
      <c r="G343" s="52">
        <v>4.2740083410770016</v>
      </c>
      <c r="H343" s="53">
        <v>2.8353730902224235</v>
      </c>
      <c r="I343" s="52">
        <v>0.29996056589076903</v>
      </c>
      <c r="J343" s="54">
        <v>2.693771515055877</v>
      </c>
      <c r="K343" s="55">
        <v>0.95005892675822834</v>
      </c>
      <c r="L343" s="49">
        <v>1691.1131672988258</v>
      </c>
      <c r="M343" s="51">
        <v>40.069926046806131</v>
      </c>
      <c r="N343" s="51">
        <v>1688.3694669000238</v>
      </c>
      <c r="O343" s="51">
        <v>23.335178435744751</v>
      </c>
      <c r="P343" s="49">
        <v>1684.9469093815258</v>
      </c>
      <c r="Q343" s="51">
        <v>16.332840223771996</v>
      </c>
      <c r="R343" s="56">
        <v>1684.9469093815258</v>
      </c>
      <c r="S343" s="56">
        <v>16.332840223771996</v>
      </c>
      <c r="T343" s="49">
        <v>100.36596155540376</v>
      </c>
      <c r="U343" s="66"/>
    </row>
    <row r="344" spans="1:21" s="45" customFormat="1" ht="13.9">
      <c r="A344" s="74" t="s">
        <v>1036</v>
      </c>
      <c r="B344" s="74">
        <v>543.88357197749531</v>
      </c>
      <c r="C344" s="48">
        <v>20037.348292981849</v>
      </c>
      <c r="D344" s="49">
        <v>1.4988368620667534</v>
      </c>
      <c r="E344" s="50">
        <v>18.050912260236885</v>
      </c>
      <c r="F344" s="51">
        <v>0.82038019817698571</v>
      </c>
      <c r="G344" s="52">
        <v>0.50458681612674461</v>
      </c>
      <c r="H344" s="53">
        <v>4.0743496614112793</v>
      </c>
      <c r="I344" s="52">
        <v>6.6059271435858352E-2</v>
      </c>
      <c r="J344" s="54">
        <v>3.9909023408098196</v>
      </c>
      <c r="K344" s="55">
        <v>0.97951886128188759</v>
      </c>
      <c r="L344" s="49">
        <v>412.37019126593322</v>
      </c>
      <c r="M344" s="51">
        <v>15.941993194513486</v>
      </c>
      <c r="N344" s="51">
        <v>414.80257879682028</v>
      </c>
      <c r="O344" s="51">
        <v>13.875028557807241</v>
      </c>
      <c r="P344" s="49">
        <v>428.3344617443185</v>
      </c>
      <c r="Q344" s="51">
        <v>18.290898313583597</v>
      </c>
      <c r="R344" s="56">
        <v>412.37019126593322</v>
      </c>
      <c r="S344" s="56">
        <v>15.941993194513486</v>
      </c>
      <c r="T344" s="49" t="s">
        <v>960</v>
      </c>
      <c r="U344" s="66"/>
    </row>
    <row r="345" spans="1:21" s="45" customFormat="1" ht="13.9">
      <c r="A345" s="74" t="s">
        <v>1037</v>
      </c>
      <c r="B345" s="74">
        <v>196.84656513012322</v>
      </c>
      <c r="C345" s="48">
        <v>46279.580576068322</v>
      </c>
      <c r="D345" s="49">
        <v>2.9753084553190914</v>
      </c>
      <c r="E345" s="50">
        <v>7.9613946052096525</v>
      </c>
      <c r="F345" s="51">
        <v>0.60736294766951104</v>
      </c>
      <c r="G345" s="52">
        <v>6.5123385924750581</v>
      </c>
      <c r="H345" s="53">
        <v>3.1592947491952303</v>
      </c>
      <c r="I345" s="52">
        <v>0.37603203755025782</v>
      </c>
      <c r="J345" s="54">
        <v>3.1003634564500269</v>
      </c>
      <c r="K345" s="55">
        <v>0.98134669366946026</v>
      </c>
      <c r="L345" s="49">
        <v>2057.7213366220135</v>
      </c>
      <c r="M345" s="51">
        <v>54.618215808305877</v>
      </c>
      <c r="N345" s="51">
        <v>2047.5674614772281</v>
      </c>
      <c r="O345" s="51">
        <v>27.815732076213294</v>
      </c>
      <c r="P345" s="49">
        <v>2037.339474837873</v>
      </c>
      <c r="Q345" s="51">
        <v>10.741993141255534</v>
      </c>
      <c r="R345" s="56">
        <v>2037.339474837873</v>
      </c>
      <c r="S345" s="56">
        <v>10.741993141255534</v>
      </c>
      <c r="T345" s="49">
        <v>101.00041559278002</v>
      </c>
      <c r="U345" s="66"/>
    </row>
    <row r="346" spans="1:21" s="45" customFormat="1" ht="13.9">
      <c r="A346" s="74" t="s">
        <v>1038</v>
      </c>
      <c r="B346" s="74">
        <v>1800.9627728566352</v>
      </c>
      <c r="C346" s="48">
        <v>43390.198974452367</v>
      </c>
      <c r="D346" s="49">
        <v>1.9160198434187248</v>
      </c>
      <c r="E346" s="50">
        <v>19.522117863637536</v>
      </c>
      <c r="F346" s="51">
        <v>1.8204164407684409</v>
      </c>
      <c r="G346" s="52">
        <v>0.22622260897253288</v>
      </c>
      <c r="H346" s="53">
        <v>2.5625703101979451</v>
      </c>
      <c r="I346" s="52">
        <v>3.2030348388318634E-2</v>
      </c>
      <c r="J346" s="54">
        <v>1.803566072226896</v>
      </c>
      <c r="K346" s="55">
        <v>0.70381135106789716</v>
      </c>
      <c r="L346" s="49">
        <v>203.24302323935666</v>
      </c>
      <c r="M346" s="51">
        <v>3.608440110762146</v>
      </c>
      <c r="N346" s="51">
        <v>207.07558960108148</v>
      </c>
      <c r="O346" s="51">
        <v>4.8003800680055235</v>
      </c>
      <c r="P346" s="49">
        <v>250.89865270327024</v>
      </c>
      <c r="Q346" s="51">
        <v>41.881798525949208</v>
      </c>
      <c r="R346" s="56">
        <v>203.24302323935666</v>
      </c>
      <c r="S346" s="56">
        <v>3.608440110762146</v>
      </c>
      <c r="T346" s="49" t="s">
        <v>960</v>
      </c>
      <c r="U346" s="66"/>
    </row>
    <row r="347" spans="1:21" s="45" customFormat="1" ht="13.9">
      <c r="A347" s="74" t="s">
        <v>1039</v>
      </c>
      <c r="B347" s="74">
        <v>71.762850727401258</v>
      </c>
      <c r="C347" s="48">
        <v>2974.8715472769536</v>
      </c>
      <c r="D347" s="49">
        <v>3.1237065683769627</v>
      </c>
      <c r="E347" s="50">
        <v>16.921073032149323</v>
      </c>
      <c r="F347" s="51">
        <v>4.9416650729234322</v>
      </c>
      <c r="G347" s="52">
        <v>0.61265096734965385</v>
      </c>
      <c r="H347" s="53">
        <v>7.7530591032806804</v>
      </c>
      <c r="I347" s="52">
        <v>7.5186479269947953E-2</v>
      </c>
      <c r="J347" s="54">
        <v>5.9741000800130619</v>
      </c>
      <c r="K347" s="55">
        <v>0.77054747041527671</v>
      </c>
      <c r="L347" s="49">
        <v>467.32709507769368</v>
      </c>
      <c r="M347" s="51">
        <v>26.930795379986819</v>
      </c>
      <c r="N347" s="51">
        <v>485.23063255114158</v>
      </c>
      <c r="O347" s="51">
        <v>29.915852602404243</v>
      </c>
      <c r="P347" s="49">
        <v>570.70037989840955</v>
      </c>
      <c r="Q347" s="51">
        <v>107.5687447300258</v>
      </c>
      <c r="R347" s="56">
        <v>467.32709507769368</v>
      </c>
      <c r="S347" s="56">
        <v>26.930795379986819</v>
      </c>
      <c r="T347" s="49">
        <v>81.88659260414066</v>
      </c>
      <c r="U347" s="66"/>
    </row>
    <row r="348" spans="1:21" s="45" customFormat="1" ht="13.9">
      <c r="A348" s="74" t="s">
        <v>1040</v>
      </c>
      <c r="B348" s="74">
        <v>422.26244015142078</v>
      </c>
      <c r="C348" s="48">
        <v>76626.020293499692</v>
      </c>
      <c r="D348" s="49">
        <v>4.8327157103022795</v>
      </c>
      <c r="E348" s="50">
        <v>8.759938070424818</v>
      </c>
      <c r="F348" s="51">
        <v>0.67122465029961886</v>
      </c>
      <c r="G348" s="52">
        <v>5.1297602475532651</v>
      </c>
      <c r="H348" s="53">
        <v>3.2218538698171271</v>
      </c>
      <c r="I348" s="52">
        <v>0.32590935657596232</v>
      </c>
      <c r="J348" s="54">
        <v>3.1511584897122757</v>
      </c>
      <c r="K348" s="55">
        <v>0.97805754607087014</v>
      </c>
      <c r="L348" s="49">
        <v>1818.5239702634719</v>
      </c>
      <c r="M348" s="51">
        <v>49.932134436096817</v>
      </c>
      <c r="N348" s="51">
        <v>1841.0475075943116</v>
      </c>
      <c r="O348" s="51">
        <v>27.383855992569465</v>
      </c>
      <c r="P348" s="49">
        <v>1866.5860935156638</v>
      </c>
      <c r="Q348" s="51">
        <v>12.114616808886353</v>
      </c>
      <c r="R348" s="56">
        <v>1866.5860935156638</v>
      </c>
      <c r="S348" s="56">
        <v>12.114616808886353</v>
      </c>
      <c r="T348" s="49">
        <v>97.425132255128503</v>
      </c>
      <c r="U348" s="66"/>
    </row>
    <row r="349" spans="1:21" s="45" customFormat="1" ht="13.9">
      <c r="A349" s="74" t="s">
        <v>1041</v>
      </c>
      <c r="B349" s="74">
        <v>256.91881537015786</v>
      </c>
      <c r="C349" s="48">
        <v>6457.0027947402186</v>
      </c>
      <c r="D349" s="49">
        <v>1.6875793183989787</v>
      </c>
      <c r="E349" s="50">
        <v>19.31508817899573</v>
      </c>
      <c r="F349" s="51">
        <v>2.8529460884308899</v>
      </c>
      <c r="G349" s="52">
        <v>0.31589470497157834</v>
      </c>
      <c r="H349" s="53">
        <v>3.7341716325277461</v>
      </c>
      <c r="I349" s="52">
        <v>4.4252495516419181E-2</v>
      </c>
      <c r="J349" s="54">
        <v>2.409302056131986</v>
      </c>
      <c r="K349" s="55">
        <v>0.64520388809795404</v>
      </c>
      <c r="L349" s="49">
        <v>279.13820571427647</v>
      </c>
      <c r="M349" s="51">
        <v>6.5817571304805824</v>
      </c>
      <c r="N349" s="51">
        <v>278.73972511780249</v>
      </c>
      <c r="O349" s="51">
        <v>9.1024232678603312</v>
      </c>
      <c r="P349" s="49">
        <v>275.37563473547408</v>
      </c>
      <c r="Q349" s="51">
        <v>65.358167035487185</v>
      </c>
      <c r="R349" s="56">
        <v>279.13820571427647</v>
      </c>
      <c r="S349" s="56">
        <v>6.5817571304805824</v>
      </c>
      <c r="T349" s="49" t="s">
        <v>960</v>
      </c>
      <c r="U349" s="66"/>
    </row>
    <row r="350" spans="1:21" s="45" customFormat="1" ht="13.9">
      <c r="A350" s="74" t="s">
        <v>1042</v>
      </c>
      <c r="B350" s="74">
        <v>147.35148924646847</v>
      </c>
      <c r="C350" s="48">
        <v>11033.78445945975</v>
      </c>
      <c r="D350" s="49">
        <v>1.4486097748259359</v>
      </c>
      <c r="E350" s="50">
        <v>15.116931743231124</v>
      </c>
      <c r="F350" s="51">
        <v>0.76115893542219659</v>
      </c>
      <c r="G350" s="52">
        <v>1.2101736652963708</v>
      </c>
      <c r="H350" s="53">
        <v>2.5019919588890787</v>
      </c>
      <c r="I350" s="52">
        <v>0.13268140916551396</v>
      </c>
      <c r="J350" s="54">
        <v>2.3834011071098709</v>
      </c>
      <c r="K350" s="55">
        <v>0.95260142569288497</v>
      </c>
      <c r="L350" s="49">
        <v>803.14424006745833</v>
      </c>
      <c r="M350" s="51">
        <v>17.997773151843887</v>
      </c>
      <c r="N350" s="51">
        <v>805.27094890019703</v>
      </c>
      <c r="O350" s="51">
        <v>13.91119024326764</v>
      </c>
      <c r="P350" s="49">
        <v>811.1778687657694</v>
      </c>
      <c r="Q350" s="51">
        <v>15.920772442352643</v>
      </c>
      <c r="R350" s="56">
        <v>803.14424006745833</v>
      </c>
      <c r="S350" s="56">
        <v>17.997773151843887</v>
      </c>
      <c r="T350" s="49">
        <v>99.009634137265792</v>
      </c>
      <c r="U350" s="66"/>
    </row>
    <row r="351" spans="1:21" s="45" customFormat="1" ht="13.9">
      <c r="A351" s="74" t="s">
        <v>1043</v>
      </c>
      <c r="B351" s="74">
        <v>1550.3936574188488</v>
      </c>
      <c r="C351" s="48">
        <v>65002.747636140157</v>
      </c>
      <c r="D351" s="49">
        <v>15.511145513386424</v>
      </c>
      <c r="E351" s="50">
        <v>16.992194913463653</v>
      </c>
      <c r="F351" s="51">
        <v>1.6037191932390635</v>
      </c>
      <c r="G351" s="52">
        <v>0.64796013370133343</v>
      </c>
      <c r="H351" s="53">
        <v>3.1093601541346305</v>
      </c>
      <c r="I351" s="52">
        <v>7.9853966405621021E-2</v>
      </c>
      <c r="J351" s="54">
        <v>2.6638703642175949</v>
      </c>
      <c r="K351" s="55">
        <v>0.85672621766743484</v>
      </c>
      <c r="L351" s="49">
        <v>495.25102789679198</v>
      </c>
      <c r="M351" s="51">
        <v>12.698818572140397</v>
      </c>
      <c r="N351" s="51">
        <v>507.22266383659399</v>
      </c>
      <c r="O351" s="51">
        <v>12.414355094629059</v>
      </c>
      <c r="P351" s="49">
        <v>561.57828411184641</v>
      </c>
      <c r="Q351" s="51">
        <v>34.928622846628173</v>
      </c>
      <c r="R351" s="56">
        <v>495.25102789679198</v>
      </c>
      <c r="S351" s="56">
        <v>12.698818572140397</v>
      </c>
      <c r="T351" s="49">
        <v>88.189134428523531</v>
      </c>
      <c r="U351" s="66"/>
    </row>
    <row r="352" spans="1:21" s="45" customFormat="1" ht="13.9">
      <c r="A352" s="74" t="s">
        <v>1044</v>
      </c>
      <c r="B352" s="74">
        <v>80.651879881336484</v>
      </c>
      <c r="C352" s="48">
        <v>909.68011322456096</v>
      </c>
      <c r="D352" s="51">
        <v>0.89660264958242186</v>
      </c>
      <c r="E352" s="50">
        <v>21.268365119846997</v>
      </c>
      <c r="F352" s="49">
        <v>7.9075470228842208</v>
      </c>
      <c r="G352" s="52">
        <v>0.1312108231639211</v>
      </c>
      <c r="H352" s="53">
        <v>8.9153378634469167</v>
      </c>
      <c r="I352" s="52">
        <v>2.0239626448549118E-2</v>
      </c>
      <c r="J352" s="54">
        <v>4.1175173709755155</v>
      </c>
      <c r="K352" s="55">
        <v>0.46184647559543757</v>
      </c>
      <c r="L352" s="49">
        <v>129.17020206722626</v>
      </c>
      <c r="M352" s="51">
        <v>5.265674956881881</v>
      </c>
      <c r="N352" s="51">
        <v>125.18513882825681</v>
      </c>
      <c r="O352" s="51">
        <v>10.500483740811013</v>
      </c>
      <c r="P352" s="49">
        <v>50.160234030448869</v>
      </c>
      <c r="Q352" s="51">
        <v>189.05604826486083</v>
      </c>
      <c r="R352" s="65">
        <v>129.17020206722626</v>
      </c>
      <c r="S352" s="65">
        <v>5.265674956881881</v>
      </c>
      <c r="T352" s="49" t="s">
        <v>960</v>
      </c>
      <c r="U352" s="66" t="s">
        <v>956</v>
      </c>
    </row>
    <row r="353" spans="1:21" s="45" customFormat="1" ht="13.9">
      <c r="A353" s="74" t="s">
        <v>1045</v>
      </c>
      <c r="B353" s="74">
        <v>197.04457460610257</v>
      </c>
      <c r="C353" s="48">
        <v>7748.8765229265346</v>
      </c>
      <c r="D353" s="51">
        <v>0.98695546214024665</v>
      </c>
      <c r="E353" s="50">
        <v>18.20565304641644</v>
      </c>
      <c r="F353" s="49">
        <v>1.3946112258220573</v>
      </c>
      <c r="G353" s="52">
        <v>0.53768839222036902</v>
      </c>
      <c r="H353" s="53">
        <v>1.9500337421369633</v>
      </c>
      <c r="I353" s="52">
        <v>7.0996288916808231E-2</v>
      </c>
      <c r="J353" s="54">
        <v>1.3629714319397115</v>
      </c>
      <c r="K353" s="55">
        <v>0.69894761433516839</v>
      </c>
      <c r="L353" s="49">
        <v>442.15520642022454</v>
      </c>
      <c r="M353" s="51">
        <v>5.8244209971821022</v>
      </c>
      <c r="N353" s="51">
        <v>436.89926863746251</v>
      </c>
      <c r="O353" s="51">
        <v>6.923745452287875</v>
      </c>
      <c r="P353" s="49">
        <v>409.27094847504065</v>
      </c>
      <c r="Q353" s="51">
        <v>31.198303831492382</v>
      </c>
      <c r="R353" s="65">
        <v>442.15520642022454</v>
      </c>
      <c r="S353" s="65">
        <v>5.8244209971821022</v>
      </c>
      <c r="T353" s="49" t="s">
        <v>960</v>
      </c>
      <c r="U353" s="57" t="s">
        <v>1046</v>
      </c>
    </row>
    <row r="354" spans="1:21" s="45" customFormat="1" ht="13.9">
      <c r="A354" s="74" t="s">
        <v>1047</v>
      </c>
      <c r="B354" s="74">
        <v>40.258384540066309</v>
      </c>
      <c r="C354" s="48">
        <v>10626.020858639311</v>
      </c>
      <c r="D354" s="51">
        <v>0.64500157855600615</v>
      </c>
      <c r="E354" s="50">
        <v>5.6151811839046051</v>
      </c>
      <c r="F354" s="49">
        <v>1.0346242704725419</v>
      </c>
      <c r="G354" s="52">
        <v>10.121804312302938</v>
      </c>
      <c r="H354" s="53">
        <v>3.3260465463494673</v>
      </c>
      <c r="I354" s="52">
        <v>0.41221181550339392</v>
      </c>
      <c r="J354" s="54">
        <v>3.1610343635323517</v>
      </c>
      <c r="K354" s="55">
        <v>0.95038789129447809</v>
      </c>
      <c r="L354" s="49">
        <v>2225.0258746189793</v>
      </c>
      <c r="M354" s="51">
        <v>59.481285061892549</v>
      </c>
      <c r="N354" s="51">
        <v>2445.963886846328</v>
      </c>
      <c r="O354" s="51">
        <v>30.74493764958379</v>
      </c>
      <c r="P354" s="49">
        <v>2635.1398561500696</v>
      </c>
      <c r="Q354" s="51">
        <v>17.18737287132285</v>
      </c>
      <c r="R354" s="65">
        <v>2635.1398561500696</v>
      </c>
      <c r="S354" s="65">
        <v>17.18737287132285</v>
      </c>
      <c r="T354" s="49">
        <v>84.436728070658631</v>
      </c>
      <c r="U354" s="66" t="s">
        <v>961</v>
      </c>
    </row>
    <row r="355" spans="1:21" s="45" customFormat="1" ht="13.9">
      <c r="A355" s="74" t="s">
        <v>1048</v>
      </c>
      <c r="B355" s="74">
        <v>252.16761313020706</v>
      </c>
      <c r="C355" s="48">
        <v>19282.180678322999</v>
      </c>
      <c r="D355" s="51">
        <v>1.6160231120245498</v>
      </c>
      <c r="E355" s="50">
        <v>15.548020850447807</v>
      </c>
      <c r="F355" s="49">
        <v>1.0696597368543115</v>
      </c>
      <c r="G355" s="52">
        <v>0.89430787960365699</v>
      </c>
      <c r="H355" s="53">
        <v>4.8523875291291594</v>
      </c>
      <c r="I355" s="52">
        <v>0.1008465155120208</v>
      </c>
      <c r="J355" s="54">
        <v>4.7330215275446355</v>
      </c>
      <c r="K355" s="55">
        <v>0.9754005629459801</v>
      </c>
      <c r="L355" s="49">
        <v>619.3678865533027</v>
      </c>
      <c r="M355" s="51">
        <v>27.950754238620334</v>
      </c>
      <c r="N355" s="51">
        <v>648.68105476182211</v>
      </c>
      <c r="O355" s="51">
        <v>23.264722051166359</v>
      </c>
      <c r="P355" s="49">
        <v>752.04773451039364</v>
      </c>
      <c r="Q355" s="51">
        <v>22.566597512760836</v>
      </c>
      <c r="R355" s="65">
        <v>619.3678865533027</v>
      </c>
      <c r="S355" s="65">
        <v>27.950754238620334</v>
      </c>
      <c r="T355" s="49">
        <v>82.357523084160391</v>
      </c>
      <c r="U355" s="66" t="s">
        <v>963</v>
      </c>
    </row>
    <row r="356" spans="1:21" s="45" customFormat="1" ht="13.9">
      <c r="A356" s="74" t="s">
        <v>1049</v>
      </c>
      <c r="B356" s="74">
        <v>187.92160472957033</v>
      </c>
      <c r="C356" s="48">
        <v>4983.1952799431438</v>
      </c>
      <c r="D356" s="51">
        <v>1.7345472131554871</v>
      </c>
      <c r="E356" s="50">
        <v>19.749570065549324</v>
      </c>
      <c r="F356" s="49">
        <v>2.2281134931209472</v>
      </c>
      <c r="G356" s="52">
        <v>0.24313803657787339</v>
      </c>
      <c r="H356" s="53">
        <v>6.3295486643404999</v>
      </c>
      <c r="I356" s="52">
        <v>3.4826455533759827E-2</v>
      </c>
      <c r="J356" s="54">
        <v>5.9244152923328208</v>
      </c>
      <c r="K356" s="55">
        <v>0.93599332377518074</v>
      </c>
      <c r="L356" s="49">
        <v>220.68484670671572</v>
      </c>
      <c r="M356" s="51">
        <v>12.853045016104502</v>
      </c>
      <c r="N356" s="51">
        <v>220.98680764744213</v>
      </c>
      <c r="O356" s="51">
        <v>12.570669019619871</v>
      </c>
      <c r="P356" s="49">
        <v>224.22259552232697</v>
      </c>
      <c r="Q356" s="51">
        <v>51.520601417417936</v>
      </c>
      <c r="R356" s="65">
        <v>220.68484670671572</v>
      </c>
      <c r="S356" s="65">
        <v>12.853045016104502</v>
      </c>
      <c r="T356" s="49" t="s">
        <v>960</v>
      </c>
      <c r="U356" s="66"/>
    </row>
    <row r="357" spans="1:21" s="45" customFormat="1" ht="13.9">
      <c r="A357" s="74" t="s">
        <v>1050</v>
      </c>
      <c r="B357" s="74">
        <v>109.29386763237491</v>
      </c>
      <c r="C357" s="48">
        <v>20158.744783944632</v>
      </c>
      <c r="D357" s="51">
        <v>2.2746991705425201</v>
      </c>
      <c r="E357" s="50">
        <v>9.3492770222491117</v>
      </c>
      <c r="F357" s="49">
        <v>0.64500068486939655</v>
      </c>
      <c r="G357" s="52">
        <v>4.4440647496546326</v>
      </c>
      <c r="H357" s="53">
        <v>2.4550679995363995</v>
      </c>
      <c r="I357" s="52">
        <v>0.30134024114689084</v>
      </c>
      <c r="J357" s="54">
        <v>2.3688252360327615</v>
      </c>
      <c r="K357" s="55">
        <v>0.96487153776599099</v>
      </c>
      <c r="L357" s="49">
        <v>1697.9512530347567</v>
      </c>
      <c r="M357" s="51">
        <v>35.360781465965943</v>
      </c>
      <c r="N357" s="51">
        <v>1720.5929618552236</v>
      </c>
      <c r="O357" s="51">
        <v>20.352074624829015</v>
      </c>
      <c r="P357" s="49">
        <v>1748.2352747865011</v>
      </c>
      <c r="Q357" s="51">
        <v>11.80958145752129</v>
      </c>
      <c r="R357" s="65">
        <v>1748.2352747865011</v>
      </c>
      <c r="S357" s="65">
        <v>11.80958145752129</v>
      </c>
      <c r="T357" s="49">
        <v>97.123726853189993</v>
      </c>
      <c r="U357" s="66"/>
    </row>
    <row r="358" spans="1:21" s="45" customFormat="1" ht="13.9">
      <c r="A358" s="74" t="s">
        <v>1051</v>
      </c>
      <c r="B358" s="74">
        <v>80.428538517313058</v>
      </c>
      <c r="C358" s="48">
        <v>2433.8753483139549</v>
      </c>
      <c r="D358" s="51">
        <v>2.1902546411538948</v>
      </c>
      <c r="E358" s="50">
        <v>19.011405665384348</v>
      </c>
      <c r="F358" s="49">
        <v>3.8162702677213947</v>
      </c>
      <c r="G358" s="52">
        <v>0.40385406250596673</v>
      </c>
      <c r="H358" s="53">
        <v>4.9731328937602308</v>
      </c>
      <c r="I358" s="52">
        <v>5.5684895647769225E-2</v>
      </c>
      <c r="J358" s="54">
        <v>3.1887508561669851</v>
      </c>
      <c r="K358" s="55">
        <v>0.64119558521508591</v>
      </c>
      <c r="L358" s="49">
        <v>349.32955025105258</v>
      </c>
      <c r="M358" s="51">
        <v>10.842821432099299</v>
      </c>
      <c r="N358" s="51">
        <v>344.43961630399497</v>
      </c>
      <c r="O358" s="51">
        <v>14.527540697574153</v>
      </c>
      <c r="P358" s="49">
        <v>311.60171597514449</v>
      </c>
      <c r="Q358" s="51">
        <v>86.86140472251688</v>
      </c>
      <c r="R358" s="65">
        <v>349.32955025105258</v>
      </c>
      <c r="S358" s="65">
        <v>10.842821432099299</v>
      </c>
      <c r="T358" s="49" t="s">
        <v>960</v>
      </c>
      <c r="U358" s="66"/>
    </row>
    <row r="359" spans="1:21" s="45" customFormat="1" ht="13.9">
      <c r="A359" s="74" t="s">
        <v>1052</v>
      </c>
      <c r="B359" s="74">
        <v>249.60140971013001</v>
      </c>
      <c r="C359" s="48">
        <v>43109.591226356126</v>
      </c>
      <c r="D359" s="51">
        <v>6.4036417684912044</v>
      </c>
      <c r="E359" s="50">
        <v>8.9000996798992471</v>
      </c>
      <c r="F359" s="49">
        <v>0.66301088151214282</v>
      </c>
      <c r="G359" s="52">
        <v>5.0839204679300467</v>
      </c>
      <c r="H359" s="53">
        <v>2.4162600323316576</v>
      </c>
      <c r="I359" s="52">
        <v>0.32816506331054135</v>
      </c>
      <c r="J359" s="54">
        <v>2.3235165406856639</v>
      </c>
      <c r="K359" s="55">
        <v>0.96161692433554102</v>
      </c>
      <c r="L359" s="49">
        <v>1829.4816308902687</v>
      </c>
      <c r="M359" s="51">
        <v>37.009143728264121</v>
      </c>
      <c r="N359" s="51">
        <v>1833.4257013547883</v>
      </c>
      <c r="O359" s="51">
        <v>20.504436034939431</v>
      </c>
      <c r="P359" s="49">
        <v>1837.8910594878844</v>
      </c>
      <c r="Q359" s="51">
        <v>12.007924612905072</v>
      </c>
      <c r="R359" s="65">
        <v>1837.8910594878844</v>
      </c>
      <c r="S359" s="65">
        <v>12.007924612905072</v>
      </c>
      <c r="T359" s="49">
        <v>99.54244140020144</v>
      </c>
      <c r="U359" s="66"/>
    </row>
    <row r="360" spans="1:21" s="45" customFormat="1" ht="13.9">
      <c r="A360" s="74" t="s">
        <v>1053</v>
      </c>
      <c r="B360" s="74">
        <v>329.72785365133944</v>
      </c>
      <c r="C360" s="48">
        <v>18426.019957003988</v>
      </c>
      <c r="D360" s="51">
        <v>5.4854760366964852</v>
      </c>
      <c r="E360" s="50">
        <v>12.308186356805964</v>
      </c>
      <c r="F360" s="49">
        <v>8.0610638317955008</v>
      </c>
      <c r="G360" s="52">
        <v>2.3914536472942922</v>
      </c>
      <c r="H360" s="53">
        <v>10.662357527784073</v>
      </c>
      <c r="I360" s="52">
        <v>0.21347880152713569</v>
      </c>
      <c r="J360" s="54">
        <v>6.9789052114219245</v>
      </c>
      <c r="K360" s="55">
        <v>0.65453678449969688</v>
      </c>
      <c r="L360" s="49">
        <v>1247.324913216195</v>
      </c>
      <c r="M360" s="51">
        <v>79.149812442533744</v>
      </c>
      <c r="N360" s="51">
        <v>1240.0453206006687</v>
      </c>
      <c r="O360" s="51">
        <v>76.485579647295594</v>
      </c>
      <c r="P360" s="49">
        <v>1227.4000761674233</v>
      </c>
      <c r="Q360" s="51">
        <v>158.51692982392251</v>
      </c>
      <c r="R360" s="65">
        <v>1227.4000761674233</v>
      </c>
      <c r="S360" s="65">
        <v>158.51692982392251</v>
      </c>
      <c r="T360" s="49">
        <v>101.62333679422501</v>
      </c>
      <c r="U360" s="66"/>
    </row>
    <row r="361" spans="1:21" s="45" customFormat="1" ht="13.9">
      <c r="A361" s="74" t="s">
        <v>1054</v>
      </c>
      <c r="B361" s="74">
        <v>574.27157837656171</v>
      </c>
      <c r="C361" s="48">
        <v>13395.881736795905</v>
      </c>
      <c r="D361" s="51">
        <v>2.6543804076810673</v>
      </c>
      <c r="E361" s="50">
        <v>19.406395033890245</v>
      </c>
      <c r="F361" s="49">
        <v>0.96245322178910109</v>
      </c>
      <c r="G361" s="52">
        <v>0.30673535908318555</v>
      </c>
      <c r="H361" s="53">
        <v>2.8787938143459337</v>
      </c>
      <c r="I361" s="52">
        <v>4.317252356564022E-2</v>
      </c>
      <c r="J361" s="54">
        <v>2.7131416515516085</v>
      </c>
      <c r="K361" s="55">
        <v>0.94245778840817684</v>
      </c>
      <c r="L361" s="49">
        <v>272.46783714312767</v>
      </c>
      <c r="M361" s="51">
        <v>7.2383928903423396</v>
      </c>
      <c r="N361" s="51">
        <v>271.64739247539927</v>
      </c>
      <c r="O361" s="51">
        <v>6.8615665798863859</v>
      </c>
      <c r="P361" s="49">
        <v>264.59233068802257</v>
      </c>
      <c r="Q361" s="51">
        <v>22.108304430103416</v>
      </c>
      <c r="R361" s="65">
        <v>272.46783714312767</v>
      </c>
      <c r="S361" s="65">
        <v>7.2383928903423396</v>
      </c>
      <c r="T361" s="49" t="s">
        <v>960</v>
      </c>
      <c r="U361" s="66"/>
    </row>
    <row r="362" spans="1:21" s="45" customFormat="1" ht="13.9">
      <c r="A362" s="74" t="s">
        <v>1055</v>
      </c>
      <c r="B362" s="74">
        <v>205.9543441952697</v>
      </c>
      <c r="C362" s="48">
        <v>31211.28847487595</v>
      </c>
      <c r="D362" s="51">
        <v>1.885263072337185</v>
      </c>
      <c r="E362" s="50">
        <v>10.889885215868716</v>
      </c>
      <c r="F362" s="49">
        <v>0.81562567038343803</v>
      </c>
      <c r="G362" s="52">
        <v>3.2941531738765328</v>
      </c>
      <c r="H362" s="53">
        <v>2.3906164357656121</v>
      </c>
      <c r="I362" s="52">
        <v>0.26017515192199786</v>
      </c>
      <c r="J362" s="54">
        <v>2.2471763857704286</v>
      </c>
      <c r="K362" s="55">
        <v>0.93999871838526616</v>
      </c>
      <c r="L362" s="49">
        <v>1490.7379259588706</v>
      </c>
      <c r="M362" s="51">
        <v>29.908414365019098</v>
      </c>
      <c r="N362" s="51">
        <v>1479.6713920154932</v>
      </c>
      <c r="O362" s="51">
        <v>18.623219572957851</v>
      </c>
      <c r="P362" s="49">
        <v>1463.8204666845495</v>
      </c>
      <c r="Q362" s="51">
        <v>15.496783102106292</v>
      </c>
      <c r="R362" s="65">
        <v>1463.8204666845495</v>
      </c>
      <c r="S362" s="65">
        <v>15.496783102106292</v>
      </c>
      <c r="T362" s="49">
        <v>101.83884976928128</v>
      </c>
      <c r="U362" s="66"/>
    </row>
    <row r="363" spans="1:21" s="45" customFormat="1" ht="13.9">
      <c r="A363" s="74" t="s">
        <v>1056</v>
      </c>
      <c r="B363" s="74">
        <v>346.88739083454914</v>
      </c>
      <c r="C363" s="48">
        <v>12351.306665654374</v>
      </c>
      <c r="D363" s="51">
        <v>1.1059497861732246</v>
      </c>
      <c r="E363" s="50">
        <v>14.695624409811499</v>
      </c>
      <c r="F363" s="49">
        <v>2.2151629195648388</v>
      </c>
      <c r="G363" s="52">
        <v>1.0032201395124098</v>
      </c>
      <c r="H363" s="53">
        <v>6.6503293878876493</v>
      </c>
      <c r="I363" s="52">
        <v>0.10692592377888793</v>
      </c>
      <c r="J363" s="54">
        <v>6.2705609164720739</v>
      </c>
      <c r="K363" s="55">
        <v>0.94289478772175506</v>
      </c>
      <c r="L363" s="49">
        <v>654.87017114334924</v>
      </c>
      <c r="M363" s="51">
        <v>39.047601329585291</v>
      </c>
      <c r="N363" s="51">
        <v>705.44342340806918</v>
      </c>
      <c r="O363" s="51">
        <v>33.829944545410569</v>
      </c>
      <c r="P363" s="49">
        <v>869.98157287023798</v>
      </c>
      <c r="Q363" s="51">
        <v>45.91782818450838</v>
      </c>
      <c r="R363" s="65">
        <v>654.87017114334924</v>
      </c>
      <c r="S363" s="65">
        <v>39.047601329585291</v>
      </c>
      <c r="T363" s="49">
        <v>75.274027814497899</v>
      </c>
      <c r="U363" s="66"/>
    </row>
    <row r="364" spans="1:21" s="45" customFormat="1" ht="13.9">
      <c r="A364" s="74" t="s">
        <v>1057</v>
      </c>
      <c r="B364" s="74">
        <v>469.61919718903943</v>
      </c>
      <c r="C364" s="48">
        <v>14905.271275816427</v>
      </c>
      <c r="D364" s="51">
        <v>2.9477758327569741</v>
      </c>
      <c r="E364" s="50">
        <v>18.769477782936676</v>
      </c>
      <c r="F364" s="49">
        <v>0.77013973355340049</v>
      </c>
      <c r="G364" s="52">
        <v>0.40294581796430928</v>
      </c>
      <c r="H364" s="53">
        <v>2.8211962789187601</v>
      </c>
      <c r="I364" s="52">
        <v>5.4852644168903029E-2</v>
      </c>
      <c r="J364" s="54">
        <v>2.7140437054305804</v>
      </c>
      <c r="K364" s="55">
        <v>0.96201874563323675</v>
      </c>
      <c r="L364" s="49">
        <v>344.24550136463034</v>
      </c>
      <c r="M364" s="51">
        <v>9.0978988186683125</v>
      </c>
      <c r="N364" s="51">
        <v>343.78248634299075</v>
      </c>
      <c r="O364" s="51">
        <v>8.2277004561274509</v>
      </c>
      <c r="P364" s="49">
        <v>340.67539143291674</v>
      </c>
      <c r="Q364" s="51">
        <v>17.423401602929857</v>
      </c>
      <c r="R364" s="65">
        <v>344.24550136463034</v>
      </c>
      <c r="S364" s="65">
        <v>9.0978988186683125</v>
      </c>
      <c r="T364" s="49" t="s">
        <v>960</v>
      </c>
      <c r="U364" s="66"/>
    </row>
    <row r="365" spans="1:21" s="45" customFormat="1" ht="13.9">
      <c r="A365" s="74" t="s">
        <v>1058</v>
      </c>
      <c r="B365" s="74">
        <v>187.60931078497066</v>
      </c>
      <c r="C365" s="48">
        <v>3127.1622899978747</v>
      </c>
      <c r="D365" s="51">
        <v>0.6416690630853048</v>
      </c>
      <c r="E365" s="50">
        <v>20.024786452772329</v>
      </c>
      <c r="F365" s="49">
        <v>2.4286016534089359</v>
      </c>
      <c r="G365" s="52">
        <v>0.1921893751626215</v>
      </c>
      <c r="H365" s="53">
        <v>4.3971907440089382</v>
      </c>
      <c r="I365" s="52">
        <v>2.7912323731674224E-2</v>
      </c>
      <c r="J365" s="54">
        <v>3.6656759878987208</v>
      </c>
      <c r="K365" s="55">
        <v>0.83364043119874032</v>
      </c>
      <c r="L365" s="49">
        <v>177.46897790148407</v>
      </c>
      <c r="M365" s="51">
        <v>6.4167089981635428</v>
      </c>
      <c r="N365" s="51">
        <v>178.49563670111789</v>
      </c>
      <c r="O365" s="51">
        <v>7.1977476754030221</v>
      </c>
      <c r="P365" s="49">
        <v>192.13644204959641</v>
      </c>
      <c r="Q365" s="51">
        <v>56.50158474817394</v>
      </c>
      <c r="R365" s="65">
        <v>177.46897790148407</v>
      </c>
      <c r="S365" s="65">
        <v>6.4167089981635428</v>
      </c>
      <c r="T365" s="49" t="s">
        <v>960</v>
      </c>
      <c r="U365" s="66"/>
    </row>
    <row r="366" spans="1:21" s="45" customFormat="1" ht="13.9">
      <c r="A366" s="74" t="s">
        <v>1059</v>
      </c>
      <c r="B366" s="74">
        <v>450.05626648655959</v>
      </c>
      <c r="C366" s="48">
        <v>27609.67687535231</v>
      </c>
      <c r="D366" s="51">
        <v>5.7073377188837018</v>
      </c>
      <c r="E366" s="50">
        <v>15.553678602156165</v>
      </c>
      <c r="F366" s="49">
        <v>0.76268737348770121</v>
      </c>
      <c r="G366" s="52">
        <v>1.0096879213925674</v>
      </c>
      <c r="H366" s="53">
        <v>5.395437814097428</v>
      </c>
      <c r="I366" s="52">
        <v>0.11389876282143248</v>
      </c>
      <c r="J366" s="54">
        <v>5.3412598865918195</v>
      </c>
      <c r="K366" s="55">
        <v>0.98995856696484408</v>
      </c>
      <c r="L366" s="49">
        <v>695.35058949536528</v>
      </c>
      <c r="M366" s="51">
        <v>35.207851076500845</v>
      </c>
      <c r="N366" s="51">
        <v>708.71650203347338</v>
      </c>
      <c r="O366" s="51">
        <v>27.530972217375393</v>
      </c>
      <c r="P366" s="49">
        <v>751.2795876980565</v>
      </c>
      <c r="Q366" s="51">
        <v>16.086695579567277</v>
      </c>
      <c r="R366" s="65">
        <v>695.35058949536528</v>
      </c>
      <c r="S366" s="65">
        <v>35.207851076500845</v>
      </c>
      <c r="T366" s="49">
        <v>92.555501424701376</v>
      </c>
      <c r="U366" s="66"/>
    </row>
    <row r="367" spans="1:21" s="45" customFormat="1" ht="13.9">
      <c r="A367" s="74" t="s">
        <v>1060</v>
      </c>
      <c r="B367" s="74">
        <v>305.18738126546236</v>
      </c>
      <c r="C367" s="48">
        <v>13436.802190194876</v>
      </c>
      <c r="D367" s="51">
        <v>0.89915508274475553</v>
      </c>
      <c r="E367" s="50">
        <v>17.761024427923019</v>
      </c>
      <c r="F367" s="49">
        <v>1.0183511680548121</v>
      </c>
      <c r="G367" s="52">
        <v>0.51082729118757952</v>
      </c>
      <c r="H367" s="53">
        <v>2.5488617193364309</v>
      </c>
      <c r="I367" s="52">
        <v>6.5802262817176854E-2</v>
      </c>
      <c r="J367" s="54">
        <v>2.3365908847763803</v>
      </c>
      <c r="K367" s="55">
        <v>0.91671936027376444</v>
      </c>
      <c r="L367" s="49">
        <v>410.81588392861346</v>
      </c>
      <c r="M367" s="51">
        <v>9.2996236952649838</v>
      </c>
      <c r="N367" s="51">
        <v>419.00530614490049</v>
      </c>
      <c r="O367" s="51">
        <v>8.7507687639526637</v>
      </c>
      <c r="P367" s="49">
        <v>464.33599818351797</v>
      </c>
      <c r="Q367" s="51">
        <v>22.573274521328443</v>
      </c>
      <c r="R367" s="65">
        <v>410.81588392861346</v>
      </c>
      <c r="S367" s="65">
        <v>9.2996236952649838</v>
      </c>
      <c r="T367" s="49" t="s">
        <v>960</v>
      </c>
      <c r="U367" s="66"/>
    </row>
    <row r="368" spans="1:21" s="45" customFormat="1" ht="13.9">
      <c r="A368" s="74" t="s">
        <v>1061</v>
      </c>
      <c r="B368" s="74">
        <v>242.9072702758082</v>
      </c>
      <c r="C368" s="48">
        <v>57541.359132703859</v>
      </c>
      <c r="D368" s="51">
        <v>5.3038397656282559</v>
      </c>
      <c r="E368" s="50">
        <v>6.6228501421592885</v>
      </c>
      <c r="F368" s="49">
        <v>0.61647531719602466</v>
      </c>
      <c r="G368" s="52">
        <v>7.8941935407661905</v>
      </c>
      <c r="H368" s="53">
        <v>2.8647054257242881</v>
      </c>
      <c r="I368" s="52">
        <v>0.37918523943789023</v>
      </c>
      <c r="J368" s="54">
        <v>2.7975874176622679</v>
      </c>
      <c r="K368" s="55">
        <v>0.97657071213699032</v>
      </c>
      <c r="L368" s="49">
        <v>2072.4765099520473</v>
      </c>
      <c r="M368" s="51">
        <v>49.583737377971261</v>
      </c>
      <c r="N368" s="51">
        <v>2219.0167565369998</v>
      </c>
      <c r="O368" s="51">
        <v>25.822880818445356</v>
      </c>
      <c r="P368" s="49">
        <v>2357.1803212109153</v>
      </c>
      <c r="Q368" s="51">
        <v>10.530728394903917</v>
      </c>
      <c r="R368" s="65">
        <v>2357.1803212109153</v>
      </c>
      <c r="S368" s="65">
        <v>10.530728394903917</v>
      </c>
      <c r="T368" s="49">
        <v>87.921848460341295</v>
      </c>
      <c r="U368" s="66"/>
    </row>
    <row r="369" spans="1:21" s="45" customFormat="1" ht="13.9">
      <c r="A369" s="74" t="s">
        <v>1062</v>
      </c>
      <c r="B369" s="74">
        <v>248.30849304294958</v>
      </c>
      <c r="C369" s="48">
        <v>23766.979192946583</v>
      </c>
      <c r="D369" s="51">
        <v>10.595603651168899</v>
      </c>
      <c r="E369" s="50">
        <v>14.21169773415064</v>
      </c>
      <c r="F369" s="49">
        <v>0.76398159750592731</v>
      </c>
      <c r="G369" s="52">
        <v>1.3605291371045305</v>
      </c>
      <c r="H369" s="53">
        <v>4.4465356627247479</v>
      </c>
      <c r="I369" s="52">
        <v>0.14023374568490268</v>
      </c>
      <c r="J369" s="54">
        <v>4.3804122544065764</v>
      </c>
      <c r="K369" s="55">
        <v>0.98512923018418963</v>
      </c>
      <c r="L369" s="49">
        <v>845.98408678831322</v>
      </c>
      <c r="M369" s="51">
        <v>34.729300550994026</v>
      </c>
      <c r="N369" s="51">
        <v>872.09809061642193</v>
      </c>
      <c r="O369" s="51">
        <v>26.028268755805868</v>
      </c>
      <c r="P369" s="49">
        <v>938.99084413285516</v>
      </c>
      <c r="Q369" s="51">
        <v>15.641617849245051</v>
      </c>
      <c r="R369" s="65">
        <v>845.98408678831322</v>
      </c>
      <c r="S369" s="65">
        <v>34.729300550994026</v>
      </c>
      <c r="T369" s="49">
        <v>90.095030433397639</v>
      </c>
      <c r="U369" s="66"/>
    </row>
    <row r="370" spans="1:21" s="45" customFormat="1" ht="13.9">
      <c r="A370" s="74" t="s">
        <v>1063</v>
      </c>
      <c r="B370" s="74">
        <v>69.547346912081807</v>
      </c>
      <c r="C370" s="48">
        <v>2473.3412243448338</v>
      </c>
      <c r="D370" s="51">
        <v>1.1068192912567487</v>
      </c>
      <c r="E370" s="50">
        <v>18.031403252637482</v>
      </c>
      <c r="F370" s="49">
        <v>3.515840086056885</v>
      </c>
      <c r="G370" s="52">
        <v>0.44212786427585343</v>
      </c>
      <c r="H370" s="53">
        <v>3.9219242633011717</v>
      </c>
      <c r="I370" s="52">
        <v>5.7819740426351081E-2</v>
      </c>
      <c r="J370" s="54">
        <v>1.7379178393543107</v>
      </c>
      <c r="K370" s="55">
        <v>0.44312886294531995</v>
      </c>
      <c r="L370" s="49">
        <v>362.35256245820204</v>
      </c>
      <c r="M370" s="51">
        <v>6.123673789819378</v>
      </c>
      <c r="N370" s="51">
        <v>371.75174535497626</v>
      </c>
      <c r="O370" s="51">
        <v>12.209395496562593</v>
      </c>
      <c r="P370" s="49">
        <v>430.74443892849371</v>
      </c>
      <c r="Q370" s="51">
        <v>78.372998376733165</v>
      </c>
      <c r="R370" s="65">
        <v>362.35256245820204</v>
      </c>
      <c r="S370" s="65">
        <v>6.123673789819378</v>
      </c>
      <c r="T370" s="49" t="s">
        <v>960</v>
      </c>
      <c r="U370" s="66"/>
    </row>
    <row r="371" spans="1:21" s="45" customFormat="1" ht="13.9">
      <c r="A371" s="74" t="s">
        <v>1064</v>
      </c>
      <c r="B371" s="74">
        <v>378.2396235673919</v>
      </c>
      <c r="C371" s="48">
        <v>60705.601485596446</v>
      </c>
      <c r="D371" s="51">
        <v>7.3182449658239079</v>
      </c>
      <c r="E371" s="50">
        <v>11.596899233439904</v>
      </c>
      <c r="F371" s="49">
        <v>0.65791735211994773</v>
      </c>
      <c r="G371" s="52">
        <v>2.6315466260308913</v>
      </c>
      <c r="H371" s="53">
        <v>3.7773765401320594</v>
      </c>
      <c r="I371" s="52">
        <v>0.22133580686233689</v>
      </c>
      <c r="J371" s="54">
        <v>3.7196395367991677</v>
      </c>
      <c r="K371" s="55">
        <v>0.98471505217457778</v>
      </c>
      <c r="L371" s="49">
        <v>1288.929465986165</v>
      </c>
      <c r="M371" s="51">
        <v>43.455247443153553</v>
      </c>
      <c r="N371" s="51">
        <v>1309.4975126290935</v>
      </c>
      <c r="O371" s="51">
        <v>27.800213597363495</v>
      </c>
      <c r="P371" s="49">
        <v>1343.3258430495014</v>
      </c>
      <c r="Q371" s="51">
        <v>12.707810825896672</v>
      </c>
      <c r="R371" s="65">
        <v>1343.3258430495014</v>
      </c>
      <c r="S371" s="65">
        <v>12.707810825896672</v>
      </c>
      <c r="T371" s="49">
        <v>95.950619327039036</v>
      </c>
      <c r="U371" s="66"/>
    </row>
    <row r="372" spans="1:21" s="45" customFormat="1" ht="13.9">
      <c r="A372" s="74" t="s">
        <v>1065</v>
      </c>
      <c r="B372" s="74">
        <v>260.32114031327893</v>
      </c>
      <c r="C372" s="48">
        <v>5995.0006398210899</v>
      </c>
      <c r="D372" s="51">
        <v>2.1852917876929379</v>
      </c>
      <c r="E372" s="50">
        <v>19.589078212797727</v>
      </c>
      <c r="F372" s="49">
        <v>3.2124925371491795</v>
      </c>
      <c r="G372" s="52">
        <v>0.22742757298771379</v>
      </c>
      <c r="H372" s="53">
        <v>5.1291617703834032</v>
      </c>
      <c r="I372" s="52">
        <v>3.2311404953605231E-2</v>
      </c>
      <c r="J372" s="54">
        <v>3.9985237482755345</v>
      </c>
      <c r="K372" s="55">
        <v>0.77956670646725301</v>
      </c>
      <c r="L372" s="49">
        <v>204.9983595703697</v>
      </c>
      <c r="M372" s="51">
        <v>8.067950571384003</v>
      </c>
      <c r="N372" s="51">
        <v>208.07287939255349</v>
      </c>
      <c r="O372" s="51">
        <v>9.6502069039558194</v>
      </c>
      <c r="P372" s="49">
        <v>243.01410492841038</v>
      </c>
      <c r="Q372" s="51">
        <v>74.037879534178757</v>
      </c>
      <c r="R372" s="65">
        <v>204.9983595703697</v>
      </c>
      <c r="S372" s="65">
        <v>8.067950571384003</v>
      </c>
      <c r="T372" s="49" t="s">
        <v>960</v>
      </c>
      <c r="U372" s="66"/>
    </row>
    <row r="373" spans="1:21" s="45" customFormat="1" ht="13.9">
      <c r="A373" s="74" t="s">
        <v>1066</v>
      </c>
      <c r="B373" s="74">
        <v>197.2234902327086</v>
      </c>
      <c r="C373" s="48">
        <v>2264.0189600231979</v>
      </c>
      <c r="D373" s="51">
        <v>0.85852104276077756</v>
      </c>
      <c r="E373" s="50">
        <v>19.910002114394931</v>
      </c>
      <c r="F373" s="49">
        <v>6.1698958738150091</v>
      </c>
      <c r="G373" s="52">
        <v>0.16116846654038477</v>
      </c>
      <c r="H373" s="53">
        <v>6.6418612203767351</v>
      </c>
      <c r="I373" s="52">
        <v>2.3272878659652232E-2</v>
      </c>
      <c r="J373" s="54">
        <v>2.4590049566897698</v>
      </c>
      <c r="K373" s="55">
        <v>0.37022829521726924</v>
      </c>
      <c r="L373" s="49">
        <v>148.30746145092161</v>
      </c>
      <c r="M373" s="51">
        <v>3.60525756325967</v>
      </c>
      <c r="N373" s="51">
        <v>151.7254372493629</v>
      </c>
      <c r="O373" s="51">
        <v>9.3608837434359629</v>
      </c>
      <c r="P373" s="49">
        <v>205.47660995233821</v>
      </c>
      <c r="Q373" s="51">
        <v>143.26541752654214</v>
      </c>
      <c r="R373" s="65">
        <v>148.30746145092161</v>
      </c>
      <c r="S373" s="65">
        <v>3.60525756325967</v>
      </c>
      <c r="T373" s="49" t="s">
        <v>960</v>
      </c>
      <c r="U373" s="66"/>
    </row>
    <row r="374" spans="1:21" s="45" customFormat="1">
      <c r="A374" s="47" t="s">
        <v>1067</v>
      </c>
      <c r="B374" s="47">
        <v>254.75646822040122</v>
      </c>
      <c r="C374" s="48">
        <v>66585.038784413642</v>
      </c>
      <c r="D374" s="51">
        <v>1.5741430705426969</v>
      </c>
      <c r="E374" s="50">
        <v>8.5513020280024428</v>
      </c>
      <c r="F374" s="49">
        <v>0.73689304469552341</v>
      </c>
      <c r="G374" s="52">
        <v>5.4164464126822516</v>
      </c>
      <c r="H374" s="53">
        <v>2.3525406641540076</v>
      </c>
      <c r="I374" s="52">
        <v>0.33592739478775957</v>
      </c>
      <c r="J374" s="54">
        <v>2.2341522367953219</v>
      </c>
      <c r="K374" s="55">
        <v>0.94967635239526915</v>
      </c>
      <c r="L374" s="49">
        <v>1867.0474031842473</v>
      </c>
      <c r="M374" s="51">
        <v>36.215801709828725</v>
      </c>
      <c r="N374" s="51">
        <v>1887.4594569531243</v>
      </c>
      <c r="O374" s="51">
        <v>20.167126898893798</v>
      </c>
      <c r="P374" s="49">
        <v>1909.9748900194211</v>
      </c>
      <c r="Q374" s="51">
        <v>13.230895202038369</v>
      </c>
      <c r="R374" s="65">
        <v>1909.9748900194211</v>
      </c>
      <c r="S374" s="65">
        <v>13.230895202038369</v>
      </c>
      <c r="T374" s="49">
        <v>97.752458052747642</v>
      </c>
      <c r="U374" s="66"/>
    </row>
    <row r="375" spans="1:21" s="45" customFormat="1" ht="13.9">
      <c r="A375" s="74" t="s">
        <v>1068</v>
      </c>
      <c r="B375" s="74">
        <v>212.18530418045583</v>
      </c>
      <c r="C375" s="48">
        <v>21158.631257865349</v>
      </c>
      <c r="D375" s="51">
        <v>1.4016890002966413</v>
      </c>
      <c r="E375" s="50">
        <v>12.992631220141952</v>
      </c>
      <c r="F375" s="49">
        <v>0.56870109368436861</v>
      </c>
      <c r="G375" s="52">
        <v>1.9900409583800156</v>
      </c>
      <c r="H375" s="53">
        <v>2.3787606396590553</v>
      </c>
      <c r="I375" s="52">
        <v>0.1875244291065376</v>
      </c>
      <c r="J375" s="54">
        <v>2.3097794801308114</v>
      </c>
      <c r="K375" s="55">
        <v>0.9710012187110465</v>
      </c>
      <c r="L375" s="49">
        <v>1107.9505469411806</v>
      </c>
      <c r="M375" s="51">
        <v>23.51288662282991</v>
      </c>
      <c r="N375" s="51">
        <v>1112.1359453354589</v>
      </c>
      <c r="O375" s="51">
        <v>16.076881907049597</v>
      </c>
      <c r="P375" s="49">
        <v>1120.3461121271735</v>
      </c>
      <c r="Q375" s="51">
        <v>11.362042021862067</v>
      </c>
      <c r="R375" s="65">
        <v>1120.3461121271735</v>
      </c>
      <c r="S375" s="65">
        <v>11.362042021862067</v>
      </c>
      <c r="T375" s="49">
        <v>98.893595019269753</v>
      </c>
      <c r="U375" s="66"/>
    </row>
    <row r="376" spans="1:21" s="45" customFormat="1" ht="13.9">
      <c r="A376" s="74" t="s">
        <v>1069</v>
      </c>
      <c r="B376" s="74">
        <v>485.3331395904018</v>
      </c>
      <c r="C376" s="48">
        <v>84603.92281653198</v>
      </c>
      <c r="D376" s="51">
        <v>2.7001518989417508</v>
      </c>
      <c r="E376" s="50">
        <v>7.581308672338972</v>
      </c>
      <c r="F376" s="49">
        <v>0.94500964633372231</v>
      </c>
      <c r="G376" s="52">
        <v>7.1101242280201227</v>
      </c>
      <c r="H376" s="53">
        <v>2.3018347783051505</v>
      </c>
      <c r="I376" s="52">
        <v>0.39094898804247458</v>
      </c>
      <c r="J376" s="54">
        <v>2.0989045035330536</v>
      </c>
      <c r="K376" s="55">
        <v>0.91183977378188907</v>
      </c>
      <c r="L376" s="49">
        <v>2127.2279735837478</v>
      </c>
      <c r="M376" s="51">
        <v>38.029867605639993</v>
      </c>
      <c r="N376" s="51">
        <v>2125.3116575028143</v>
      </c>
      <c r="O376" s="51">
        <v>20.493338069470838</v>
      </c>
      <c r="P376" s="49">
        <v>2123.4427167878825</v>
      </c>
      <c r="Q376" s="51">
        <v>16.552930323495275</v>
      </c>
      <c r="R376" s="65">
        <v>2123.4427167878825</v>
      </c>
      <c r="S376" s="65">
        <v>16.552930323495275</v>
      </c>
      <c r="T376" s="49">
        <v>100.17826036774805</v>
      </c>
      <c r="U376" s="66"/>
    </row>
    <row r="377" spans="1:21" s="45" customFormat="1" ht="13.9">
      <c r="A377" s="74" t="s">
        <v>1070</v>
      </c>
      <c r="B377" s="74">
        <v>223.77223901055081</v>
      </c>
      <c r="C377" s="48">
        <v>9210.7144062589505</v>
      </c>
      <c r="D377" s="51">
        <v>1.7499981974540273</v>
      </c>
      <c r="E377" s="50">
        <v>18.242870948830305</v>
      </c>
      <c r="F377" s="49">
        <v>2.1380842269661833</v>
      </c>
      <c r="G377" s="52">
        <v>0.51164810850967657</v>
      </c>
      <c r="H377" s="53">
        <v>4.7822238013101677</v>
      </c>
      <c r="I377" s="52">
        <v>6.769604304290075E-2</v>
      </c>
      <c r="J377" s="54">
        <v>4.2776465871102403</v>
      </c>
      <c r="K377" s="55">
        <v>0.89448900027186318</v>
      </c>
      <c r="L377" s="49">
        <v>422.26008791757891</v>
      </c>
      <c r="M377" s="51">
        <v>17.483960725336232</v>
      </c>
      <c r="N377" s="51">
        <v>419.5568037810761</v>
      </c>
      <c r="O377" s="51">
        <v>16.436843041705231</v>
      </c>
      <c r="P377" s="49">
        <v>404.70222383723279</v>
      </c>
      <c r="Q377" s="51">
        <v>47.871065563438975</v>
      </c>
      <c r="R377" s="65">
        <v>422.26008791757891</v>
      </c>
      <c r="S377" s="65">
        <v>17.483960725336232</v>
      </c>
      <c r="T377" s="49" t="s">
        <v>960</v>
      </c>
      <c r="U377" s="66"/>
    </row>
    <row r="378" spans="1:21" s="45" customFormat="1" ht="13.9">
      <c r="A378" s="74" t="s">
        <v>1071</v>
      </c>
      <c r="B378" s="74">
        <v>839.49085846919968</v>
      </c>
      <c r="C378" s="48">
        <v>208799.53662310817</v>
      </c>
      <c r="D378" s="51">
        <v>8.6550381050601128</v>
      </c>
      <c r="E378" s="50">
        <v>7.9336909108156899</v>
      </c>
      <c r="F378" s="49">
        <v>1.1755838542474653</v>
      </c>
      <c r="G378" s="52">
        <v>6.269197321208126</v>
      </c>
      <c r="H378" s="53">
        <v>2.5021692899714796</v>
      </c>
      <c r="I378" s="52">
        <v>0.36073305631983593</v>
      </c>
      <c r="J378" s="54">
        <v>2.208812748358052</v>
      </c>
      <c r="K378" s="55">
        <v>0.88275911514493455</v>
      </c>
      <c r="L378" s="49">
        <v>1985.6474877231351</v>
      </c>
      <c r="M378" s="51">
        <v>37.748098151926001</v>
      </c>
      <c r="N378" s="51">
        <v>2014.1604058610853</v>
      </c>
      <c r="O378" s="51">
        <v>21.914900791883156</v>
      </c>
      <c r="P378" s="49">
        <v>2043.5036593751561</v>
      </c>
      <c r="Q378" s="51">
        <v>20.779564425631747</v>
      </c>
      <c r="R378" s="65">
        <v>2043.5036593751561</v>
      </c>
      <c r="S378" s="65">
        <v>20.779564425631747</v>
      </c>
      <c r="T378" s="49">
        <v>97.168775725622538</v>
      </c>
      <c r="U378" s="66"/>
    </row>
    <row r="379" spans="1:21" s="45" customFormat="1" ht="13.9">
      <c r="A379" s="74" t="s">
        <v>1072</v>
      </c>
      <c r="B379" s="74">
        <v>281.88439177109916</v>
      </c>
      <c r="C379" s="48">
        <v>11034.487216299533</v>
      </c>
      <c r="D379" s="51">
        <v>1.158337368886978</v>
      </c>
      <c r="E379" s="50">
        <v>17.246762631069178</v>
      </c>
      <c r="F379" s="49">
        <v>1.9613330985048747</v>
      </c>
      <c r="G379" s="52">
        <v>0.5993955895267693</v>
      </c>
      <c r="H379" s="53">
        <v>8.3659807396235326</v>
      </c>
      <c r="I379" s="52">
        <v>7.49755835123148E-2</v>
      </c>
      <c r="J379" s="54">
        <v>8.1328227702601019</v>
      </c>
      <c r="K379" s="55">
        <v>0.97213022876575228</v>
      </c>
      <c r="L379" s="49">
        <v>466.0625193223625</v>
      </c>
      <c r="M379" s="51">
        <v>36.566671154627556</v>
      </c>
      <c r="N379" s="51">
        <v>476.85008004466539</v>
      </c>
      <c r="O379" s="51">
        <v>31.845405483724619</v>
      </c>
      <c r="P379" s="49">
        <v>529.09889068859525</v>
      </c>
      <c r="Q379" s="51">
        <v>42.985903088163781</v>
      </c>
      <c r="R379" s="65">
        <v>466.0625193223625</v>
      </c>
      <c r="S379" s="65">
        <v>36.566671154627556</v>
      </c>
      <c r="T379" s="49" t="s">
        <v>960</v>
      </c>
      <c r="U379" s="66"/>
    </row>
    <row r="380" spans="1:21" s="45" customFormat="1" ht="13.9">
      <c r="A380" s="74" t="s">
        <v>1073</v>
      </c>
      <c r="B380" s="74">
        <v>744.08368192323235</v>
      </c>
      <c r="C380" s="48">
        <v>126587.93480164524</v>
      </c>
      <c r="D380" s="51">
        <v>3.2353360673528559</v>
      </c>
      <c r="E380" s="50">
        <v>8.4442123448601976</v>
      </c>
      <c r="F380" s="49">
        <v>0.7931933758459242</v>
      </c>
      <c r="G380" s="52">
        <v>5.4581690626575705</v>
      </c>
      <c r="H380" s="53">
        <v>2.602938569825255</v>
      </c>
      <c r="I380" s="52">
        <v>0.33427573672198341</v>
      </c>
      <c r="J380" s="54">
        <v>2.4791396626245343</v>
      </c>
      <c r="K380" s="55">
        <v>0.95243879028269507</v>
      </c>
      <c r="L380" s="49">
        <v>1859.0725242610076</v>
      </c>
      <c r="M380" s="51">
        <v>40.039076282732594</v>
      </c>
      <c r="N380" s="51">
        <v>1894.040565353446</v>
      </c>
      <c r="O380" s="51">
        <v>22.340941799430084</v>
      </c>
      <c r="P380" s="49">
        <v>1932.5675792169288</v>
      </c>
      <c r="Q380" s="51">
        <v>14.201726708978413</v>
      </c>
      <c r="R380" s="65">
        <v>1932.5675792169288</v>
      </c>
      <c r="S380" s="65">
        <v>14.201726708978413</v>
      </c>
      <c r="T380" s="49">
        <v>96.197025359097594</v>
      </c>
      <c r="U380" s="66"/>
    </row>
    <row r="381" spans="1:21" s="45" customFormat="1" ht="13.9">
      <c r="A381" s="74" t="s">
        <v>1074</v>
      </c>
      <c r="B381" s="74">
        <v>432.10454742483904</v>
      </c>
      <c r="C381" s="48">
        <v>6584.3031388824947</v>
      </c>
      <c r="D381" s="51">
        <v>4.8495162565752521</v>
      </c>
      <c r="E381" s="50">
        <v>16.49814802704665</v>
      </c>
      <c r="F381" s="49">
        <v>11.450789287232231</v>
      </c>
      <c r="G381" s="52">
        <v>0.32968332026630798</v>
      </c>
      <c r="H381" s="53">
        <v>11.655536716335233</v>
      </c>
      <c r="I381" s="52">
        <v>3.9448536552087167E-2</v>
      </c>
      <c r="J381" s="54">
        <v>2.1750772044334994</v>
      </c>
      <c r="K381" s="55">
        <v>0.18661321716615026</v>
      </c>
      <c r="L381" s="49">
        <v>249.41382242691145</v>
      </c>
      <c r="M381" s="51">
        <v>5.3213384919220914</v>
      </c>
      <c r="N381" s="51">
        <v>289.32406845633847</v>
      </c>
      <c r="O381" s="51">
        <v>29.351607105010942</v>
      </c>
      <c r="P381" s="49">
        <v>625.50387617469926</v>
      </c>
      <c r="Q381" s="51">
        <v>247.62226314222858</v>
      </c>
      <c r="R381" s="65">
        <v>249.41382242691145</v>
      </c>
      <c r="S381" s="65">
        <v>5.3213384919220914</v>
      </c>
      <c r="T381" s="49" t="s">
        <v>960</v>
      </c>
      <c r="U381" s="66"/>
    </row>
    <row r="382" spans="1:21" s="45" customFormat="1" ht="13.9">
      <c r="A382" s="74" t="s">
        <v>1075</v>
      </c>
      <c r="B382" s="74">
        <v>1794.8125345861129</v>
      </c>
      <c r="C382" s="48">
        <v>5844.3804053634531</v>
      </c>
      <c r="D382" s="51">
        <v>0.80158426746866629</v>
      </c>
      <c r="E382" s="50">
        <v>21.332260875112333</v>
      </c>
      <c r="F382" s="49">
        <v>3.1769041609094031</v>
      </c>
      <c r="G382" s="52">
        <v>3.0629777243251471E-2</v>
      </c>
      <c r="H382" s="53">
        <v>3.6071190743195034</v>
      </c>
      <c r="I382" s="52">
        <v>4.738920791265009E-3</v>
      </c>
      <c r="J382" s="54">
        <v>1.7083875346993476</v>
      </c>
      <c r="K382" s="55">
        <v>0.47361550852646594</v>
      </c>
      <c r="L382" s="49">
        <v>30.476889315655253</v>
      </c>
      <c r="M382" s="51">
        <v>0.51943453918647897</v>
      </c>
      <c r="N382" s="51">
        <v>30.634157088443025</v>
      </c>
      <c r="O382" s="51">
        <v>1.0885082085805049</v>
      </c>
      <c r="P382" s="49">
        <v>42.999569663046827</v>
      </c>
      <c r="Q382" s="51">
        <v>75.95923953684752</v>
      </c>
      <c r="R382" s="65">
        <v>30.476889315655253</v>
      </c>
      <c r="S382" s="65">
        <v>0.51943453918647897</v>
      </c>
      <c r="T382" s="49" t="s">
        <v>960</v>
      </c>
      <c r="U382" s="66"/>
    </row>
    <row r="383" spans="1:21" s="45" customFormat="1" ht="13.9">
      <c r="A383" s="74" t="s">
        <v>1076</v>
      </c>
      <c r="B383" s="74">
        <v>932.67649820468853</v>
      </c>
      <c r="C383" s="48">
        <v>67948.413597858918</v>
      </c>
      <c r="D383" s="51">
        <v>1.9486074159007858</v>
      </c>
      <c r="E383" s="50">
        <v>14.120343973390614</v>
      </c>
      <c r="F383" s="49">
        <v>0.84314239125345503</v>
      </c>
      <c r="G383" s="52">
        <v>1.4988048824023084</v>
      </c>
      <c r="H383" s="53">
        <v>1.9652583480613459</v>
      </c>
      <c r="I383" s="52">
        <v>0.15349318602058212</v>
      </c>
      <c r="J383" s="54">
        <v>1.775204574886009</v>
      </c>
      <c r="K383" s="55">
        <v>0.90329323706330111</v>
      </c>
      <c r="L383" s="49">
        <v>920.51501301033693</v>
      </c>
      <c r="M383" s="51">
        <v>15.227951645786106</v>
      </c>
      <c r="N383" s="51">
        <v>929.90056407997531</v>
      </c>
      <c r="O383" s="51">
        <v>11.96967697805843</v>
      </c>
      <c r="P383" s="49">
        <v>952.21633439234722</v>
      </c>
      <c r="Q383" s="51">
        <v>17.244466689309206</v>
      </c>
      <c r="R383" s="65">
        <v>920.51501301033693</v>
      </c>
      <c r="S383" s="65">
        <v>15.227951645786106</v>
      </c>
      <c r="T383" s="49">
        <v>96.670785803917099</v>
      </c>
      <c r="U383" s="66"/>
    </row>
    <row r="384" spans="1:21" s="45" customFormat="1" ht="13.9">
      <c r="A384" s="74" t="s">
        <v>1077</v>
      </c>
      <c r="B384" s="74">
        <v>222.48948924790511</v>
      </c>
      <c r="C384" s="48">
        <v>6407.5598388409935</v>
      </c>
      <c r="D384" s="51">
        <v>0.72361871450222048</v>
      </c>
      <c r="E384" s="50">
        <v>18.215986546778002</v>
      </c>
      <c r="F384" s="49">
        <v>1.8671978626285723</v>
      </c>
      <c r="G384" s="52">
        <v>0.49168583689469636</v>
      </c>
      <c r="H384" s="53">
        <v>3.251495953503853</v>
      </c>
      <c r="I384" s="52">
        <v>6.4958968596715058E-2</v>
      </c>
      <c r="J384" s="54">
        <v>2.6619162416288047</v>
      </c>
      <c r="K384" s="55">
        <v>0.81867432089536818</v>
      </c>
      <c r="L384" s="49">
        <v>405.71327174836119</v>
      </c>
      <c r="M384" s="51">
        <v>10.466927561670218</v>
      </c>
      <c r="N384" s="51">
        <v>406.05870388957266</v>
      </c>
      <c r="O384" s="51">
        <v>10.882786021565579</v>
      </c>
      <c r="P384" s="49">
        <v>408.00187092101595</v>
      </c>
      <c r="Q384" s="51">
        <v>41.781225742112809</v>
      </c>
      <c r="R384" s="65">
        <v>405.71327174836119</v>
      </c>
      <c r="S384" s="65">
        <v>10.466927561670218</v>
      </c>
      <c r="T384" s="49" t="s">
        <v>960</v>
      </c>
      <c r="U384" s="66"/>
    </row>
    <row r="385" spans="1:21" s="45" customFormat="1" ht="13.9">
      <c r="A385" s="74" t="s">
        <v>1078</v>
      </c>
      <c r="B385" s="74">
        <v>557.80223037350754</v>
      </c>
      <c r="C385" s="48">
        <v>38750.380401063529</v>
      </c>
      <c r="D385" s="51">
        <v>2.9785583323584208</v>
      </c>
      <c r="E385" s="50">
        <v>17.094023462290714</v>
      </c>
      <c r="F385" s="49">
        <v>0.70186639646757698</v>
      </c>
      <c r="G385" s="52">
        <v>0.66225689809636168</v>
      </c>
      <c r="H385" s="53">
        <v>5.7226613917693454</v>
      </c>
      <c r="I385" s="52">
        <v>8.210498226082881E-2</v>
      </c>
      <c r="J385" s="54">
        <v>5.6794574535211622</v>
      </c>
      <c r="K385" s="55">
        <v>0.99245037661841695</v>
      </c>
      <c r="L385" s="49">
        <v>508.6749514045178</v>
      </c>
      <c r="M385" s="51">
        <v>27.779719692847493</v>
      </c>
      <c r="N385" s="51">
        <v>515.99355855891679</v>
      </c>
      <c r="O385" s="51">
        <v>23.15429571935843</v>
      </c>
      <c r="P385" s="49">
        <v>548.55913183772338</v>
      </c>
      <c r="Q385" s="51">
        <v>15.318476015379531</v>
      </c>
      <c r="R385" s="65">
        <v>508.6749514045178</v>
      </c>
      <c r="S385" s="65">
        <v>27.779719692847493</v>
      </c>
      <c r="T385" s="49">
        <v>92.729283295386963</v>
      </c>
      <c r="U385" s="66"/>
    </row>
    <row r="386" spans="1:21" s="45" customFormat="1" ht="13.9">
      <c r="A386" s="74" t="s">
        <v>1079</v>
      </c>
      <c r="B386" s="74">
        <v>201.124481625203</v>
      </c>
      <c r="C386" s="48">
        <v>4372.5714320647694</v>
      </c>
      <c r="D386" s="51">
        <v>1.7878719124952638</v>
      </c>
      <c r="E386" s="50">
        <v>17.689769185272024</v>
      </c>
      <c r="F386" s="49">
        <v>4.4585515462777154</v>
      </c>
      <c r="G386" s="52">
        <v>0.39006249074012106</v>
      </c>
      <c r="H386" s="53">
        <v>5.59936338367734</v>
      </c>
      <c r="I386" s="52">
        <v>5.0044353271141921E-2</v>
      </c>
      <c r="J386" s="54">
        <v>3.38735714261888</v>
      </c>
      <c r="K386" s="55">
        <v>0.60495397610616553</v>
      </c>
      <c r="L386" s="49">
        <v>314.79390483744396</v>
      </c>
      <c r="M386" s="51">
        <v>10.407034843891893</v>
      </c>
      <c r="N386" s="51">
        <v>334.41509214503924</v>
      </c>
      <c r="O386" s="51">
        <v>15.955270497898027</v>
      </c>
      <c r="P386" s="49">
        <v>473.23746263597735</v>
      </c>
      <c r="Q386" s="51">
        <v>98.699027356736536</v>
      </c>
      <c r="R386" s="65">
        <v>314.79390483744396</v>
      </c>
      <c r="S386" s="65">
        <v>10.407034843891893</v>
      </c>
      <c r="T386" s="49" t="s">
        <v>960</v>
      </c>
      <c r="U386" s="66"/>
    </row>
    <row r="387" spans="1:21" s="45" customFormat="1" ht="13.9">
      <c r="A387" s="74" t="s">
        <v>1080</v>
      </c>
      <c r="B387" s="74">
        <v>496.28368045324504</v>
      </c>
      <c r="C387" s="48">
        <v>15611.342645452125</v>
      </c>
      <c r="D387" s="51">
        <v>1.2415707744391717</v>
      </c>
      <c r="E387" s="50">
        <v>17.991338405526594</v>
      </c>
      <c r="F387" s="49">
        <v>0.85822721949684366</v>
      </c>
      <c r="G387" s="52">
        <v>0.52226575817424781</v>
      </c>
      <c r="H387" s="53">
        <v>3.7128272942094656</v>
      </c>
      <c r="I387" s="52">
        <v>6.8148099745661522E-2</v>
      </c>
      <c r="J387" s="54">
        <v>3.6122752603229862</v>
      </c>
      <c r="K387" s="55">
        <v>0.97291766464782758</v>
      </c>
      <c r="L387" s="49">
        <v>424.98888701385175</v>
      </c>
      <c r="M387" s="51">
        <v>14.856690953071251</v>
      </c>
      <c r="N387" s="51">
        <v>426.66381210269071</v>
      </c>
      <c r="O387" s="51">
        <v>12.934785294877315</v>
      </c>
      <c r="P387" s="49">
        <v>435.70058402675846</v>
      </c>
      <c r="Q387" s="51">
        <v>19.129258458067113</v>
      </c>
      <c r="R387" s="65">
        <v>424.98888701385175</v>
      </c>
      <c r="S387" s="65">
        <v>14.856690953071251</v>
      </c>
      <c r="T387" s="49" t="s">
        <v>960</v>
      </c>
      <c r="U387" s="66"/>
    </row>
    <row r="388" spans="1:21" s="45" customFormat="1">
      <c r="A388" s="47" t="s">
        <v>1081</v>
      </c>
      <c r="B388" s="47">
        <v>180.93276020965817</v>
      </c>
      <c r="C388" s="48">
        <v>30620.960378552176</v>
      </c>
      <c r="D388" s="51">
        <v>3.0204848738706538</v>
      </c>
      <c r="E388" s="50">
        <v>11.103257214073416</v>
      </c>
      <c r="F388" s="49">
        <v>0.52147560389937975</v>
      </c>
      <c r="G388" s="52">
        <v>2.9265596408512162</v>
      </c>
      <c r="H388" s="53">
        <v>2.5458336088502933</v>
      </c>
      <c r="I388" s="52">
        <v>0.23567119556641553</v>
      </c>
      <c r="J388" s="54">
        <v>2.4918531173585423</v>
      </c>
      <c r="K388" s="55">
        <v>0.97879653591495752</v>
      </c>
      <c r="L388" s="49">
        <v>1364.153428787009</v>
      </c>
      <c r="M388" s="51">
        <v>30.637088874887354</v>
      </c>
      <c r="N388" s="51">
        <v>1388.804013843662</v>
      </c>
      <c r="O388" s="51">
        <v>19.268913902948725</v>
      </c>
      <c r="P388" s="49">
        <v>1426.8615886602822</v>
      </c>
      <c r="Q388" s="51">
        <v>9.9574231479373339</v>
      </c>
      <c r="R388" s="65">
        <v>1426.8615886602822</v>
      </c>
      <c r="S388" s="65">
        <v>9.9574231479373339</v>
      </c>
      <c r="T388" s="49">
        <v>95.605168688285204</v>
      </c>
      <c r="U388" s="66"/>
    </row>
    <row r="389" spans="1:21" s="45" customFormat="1" ht="13.9">
      <c r="A389" s="74" t="s">
        <v>1082</v>
      </c>
      <c r="B389" s="74">
        <v>275.17915452463484</v>
      </c>
      <c r="C389" s="48">
        <v>41437.332982947548</v>
      </c>
      <c r="D389" s="51">
        <v>3.7877916993014393</v>
      </c>
      <c r="E389" s="50">
        <v>8.73944843599274</v>
      </c>
      <c r="F389" s="49">
        <v>0.82329522192451787</v>
      </c>
      <c r="G389" s="52">
        <v>5.289110472731636</v>
      </c>
      <c r="H389" s="53">
        <v>2.1246066454224137</v>
      </c>
      <c r="I389" s="52">
        <v>0.33524737633237106</v>
      </c>
      <c r="J389" s="54">
        <v>1.9586062328424623</v>
      </c>
      <c r="K389" s="55">
        <v>0.92186769586849937</v>
      </c>
      <c r="L389" s="49">
        <v>1863.7651913596897</v>
      </c>
      <c r="M389" s="51">
        <v>31.700965752776028</v>
      </c>
      <c r="N389" s="51">
        <v>1867.1063019060273</v>
      </c>
      <c r="O389" s="51">
        <v>18.1446286750338</v>
      </c>
      <c r="P389" s="49">
        <v>1870.811487497481</v>
      </c>
      <c r="Q389" s="51">
        <v>14.851757359753037</v>
      </c>
      <c r="R389" s="65">
        <v>1870.811487497481</v>
      </c>
      <c r="S389" s="65">
        <v>14.851757359753037</v>
      </c>
      <c r="T389" s="49">
        <v>99.623356164697441</v>
      </c>
      <c r="U389" s="66"/>
    </row>
    <row r="390" spans="1:21" s="45" customFormat="1" ht="13.9">
      <c r="A390" s="74" t="s">
        <v>1083</v>
      </c>
      <c r="B390" s="74">
        <v>201.12167750710722</v>
      </c>
      <c r="C390" s="48">
        <v>9504.6014210530884</v>
      </c>
      <c r="D390" s="51">
        <v>3.3871076349751528</v>
      </c>
      <c r="E390" s="50">
        <v>17.859492727353963</v>
      </c>
      <c r="F390" s="49">
        <v>2.0058985120476551</v>
      </c>
      <c r="G390" s="52">
        <v>0.51460730012979294</v>
      </c>
      <c r="H390" s="53">
        <v>5.8953828339283074</v>
      </c>
      <c r="I390" s="52">
        <v>6.6656696650067418E-2</v>
      </c>
      <c r="J390" s="54">
        <v>5.5436368854698239</v>
      </c>
      <c r="K390" s="55">
        <v>0.94033535083859798</v>
      </c>
      <c r="L390" s="49">
        <v>415.98178374425117</v>
      </c>
      <c r="M390" s="51">
        <v>22.332319966440934</v>
      </c>
      <c r="N390" s="51">
        <v>421.5425674225059</v>
      </c>
      <c r="O390" s="51">
        <v>20.341169187189308</v>
      </c>
      <c r="P390" s="49">
        <v>452.05477429143889</v>
      </c>
      <c r="Q390" s="51">
        <v>44.56021996651512</v>
      </c>
      <c r="R390" s="65">
        <v>415.98178374425117</v>
      </c>
      <c r="S390" s="65">
        <v>22.332319966440934</v>
      </c>
      <c r="T390" s="49" t="s">
        <v>960</v>
      </c>
      <c r="U390" s="66"/>
    </row>
    <row r="391" spans="1:21" s="45" customFormat="1" ht="13.9">
      <c r="A391" s="74" t="s">
        <v>1084</v>
      </c>
      <c r="B391" s="74">
        <v>1305.9531533181985</v>
      </c>
      <c r="C391" s="48">
        <v>58162.570870279313</v>
      </c>
      <c r="D391" s="51">
        <v>228.37926017628374</v>
      </c>
      <c r="E391" s="50">
        <v>17.481412319524601</v>
      </c>
      <c r="F391" s="49">
        <v>2.1598972263610903</v>
      </c>
      <c r="G391" s="52">
        <v>0.58229750649895451</v>
      </c>
      <c r="H391" s="53">
        <v>4.6346323346562706</v>
      </c>
      <c r="I391" s="52">
        <v>7.3827841628512345E-2</v>
      </c>
      <c r="J391" s="54">
        <v>4.1005683568255638</v>
      </c>
      <c r="K391" s="55">
        <v>0.88476670008165459</v>
      </c>
      <c r="L391" s="49">
        <v>459.17606319129146</v>
      </c>
      <c r="M391" s="51">
        <v>18.173933060996461</v>
      </c>
      <c r="N391" s="51">
        <v>465.93685218087001</v>
      </c>
      <c r="O391" s="51">
        <v>17.31984903110444</v>
      </c>
      <c r="P391" s="49">
        <v>499.37076186603588</v>
      </c>
      <c r="Q391" s="51">
        <v>47.573703739813084</v>
      </c>
      <c r="R391" s="65">
        <v>459.17606319129146</v>
      </c>
      <c r="S391" s="65">
        <v>18.173933060996461</v>
      </c>
      <c r="T391" s="49" t="s">
        <v>960</v>
      </c>
      <c r="U391" s="66"/>
    </row>
    <row r="392" spans="1:21" s="45" customFormat="1" ht="13.9">
      <c r="A392" s="74" t="s">
        <v>1085</v>
      </c>
      <c r="B392" s="74">
        <v>858.23931572167066</v>
      </c>
      <c r="C392" s="48">
        <v>26529.217451067729</v>
      </c>
      <c r="D392" s="51">
        <v>1.6502594664231363</v>
      </c>
      <c r="E392" s="50">
        <v>17.478300535398169</v>
      </c>
      <c r="F392" s="49">
        <v>1.017513647509269</v>
      </c>
      <c r="G392" s="52">
        <v>0.60138383817363583</v>
      </c>
      <c r="H392" s="53">
        <v>1.6187732693779464</v>
      </c>
      <c r="I392" s="52">
        <v>7.6234170733464363E-2</v>
      </c>
      <c r="J392" s="54">
        <v>1.2590047159502418</v>
      </c>
      <c r="K392" s="55">
        <v>0.7777523509725639</v>
      </c>
      <c r="L392" s="49">
        <v>473.60560099680549</v>
      </c>
      <c r="M392" s="51">
        <v>5.748950656103176</v>
      </c>
      <c r="N392" s="51">
        <v>478.11154418922979</v>
      </c>
      <c r="O392" s="51">
        <v>6.1727344841194167</v>
      </c>
      <c r="P392" s="49">
        <v>499.80443833563737</v>
      </c>
      <c r="Q392" s="51">
        <v>22.408465421084713</v>
      </c>
      <c r="R392" s="65">
        <v>473.60560099680549</v>
      </c>
      <c r="S392" s="65">
        <v>5.748950656103176</v>
      </c>
      <c r="T392" s="49" t="s">
        <v>960</v>
      </c>
      <c r="U392" s="66"/>
    </row>
    <row r="393" spans="1:21" s="45" customFormat="1">
      <c r="A393" s="47" t="s">
        <v>1086</v>
      </c>
      <c r="B393" s="47">
        <v>298.79179418270365</v>
      </c>
      <c r="C393" s="48">
        <v>9510.1020323219</v>
      </c>
      <c r="D393" s="51">
        <v>2.3037282363567</v>
      </c>
      <c r="E393" s="50">
        <v>18.619332512480099</v>
      </c>
      <c r="F393" s="49">
        <v>1.6040098099434936</v>
      </c>
      <c r="G393" s="52">
        <v>0.37997659593149746</v>
      </c>
      <c r="H393" s="53">
        <v>4.7139258554324153</v>
      </c>
      <c r="I393" s="52">
        <v>5.1312087225187444E-2</v>
      </c>
      <c r="J393" s="54">
        <v>4.4326346003386368</v>
      </c>
      <c r="K393" s="55">
        <v>0.94032760299578899</v>
      </c>
      <c r="L393" s="49">
        <v>322.57206086512775</v>
      </c>
      <c r="M393" s="51">
        <v>13.946615840586304</v>
      </c>
      <c r="N393" s="51">
        <v>327.02090628559739</v>
      </c>
      <c r="O393" s="51">
        <v>13.180205326151281</v>
      </c>
      <c r="P393" s="49">
        <v>358.78713662038246</v>
      </c>
      <c r="Q393" s="51">
        <v>36.180736383373841</v>
      </c>
      <c r="R393" s="65">
        <v>322.57206086512775</v>
      </c>
      <c r="S393" s="65">
        <v>13.946615840586304</v>
      </c>
      <c r="T393" s="49" t="s">
        <v>960</v>
      </c>
      <c r="U393" s="66"/>
    </row>
    <row r="394" spans="1:21" s="45" customFormat="1" ht="13.9">
      <c r="A394" s="74" t="s">
        <v>1087</v>
      </c>
      <c r="B394" s="74">
        <v>593.03231179839611</v>
      </c>
      <c r="C394" s="48">
        <v>8926.4915794551671</v>
      </c>
      <c r="D394" s="51">
        <v>1.5564361372649427</v>
      </c>
      <c r="E394" s="50">
        <v>17.105222118973575</v>
      </c>
      <c r="F394" s="49">
        <v>6.4150483339543287</v>
      </c>
      <c r="G394" s="52">
        <v>0.31034406928498454</v>
      </c>
      <c r="H394" s="53">
        <v>8.4392131984655077</v>
      </c>
      <c r="I394" s="52">
        <v>3.8500901061979877E-2</v>
      </c>
      <c r="J394" s="54">
        <v>5.4833816465922025</v>
      </c>
      <c r="K394" s="55">
        <v>0.64975034018446642</v>
      </c>
      <c r="L394" s="49">
        <v>243.53413048078681</v>
      </c>
      <c r="M394" s="51">
        <v>13.104827053201745</v>
      </c>
      <c r="N394" s="51">
        <v>274.4476326711478</v>
      </c>
      <c r="O394" s="51">
        <v>20.297746126688708</v>
      </c>
      <c r="P394" s="49">
        <v>547.08577828497482</v>
      </c>
      <c r="Q394" s="51">
        <v>140.28361492910179</v>
      </c>
      <c r="R394" s="65">
        <v>243.53413048078681</v>
      </c>
      <c r="S394" s="65">
        <v>13.104827053201745</v>
      </c>
      <c r="T394" s="49" t="s">
        <v>960</v>
      </c>
      <c r="U394" s="66"/>
    </row>
    <row r="395" spans="1:21" s="45" customFormat="1" ht="13.9">
      <c r="A395" s="74" t="s">
        <v>1088</v>
      </c>
      <c r="B395" s="74">
        <v>193.22501340579831</v>
      </c>
      <c r="C395" s="48">
        <v>26238.146776371123</v>
      </c>
      <c r="D395" s="51">
        <v>1.2510235942405559</v>
      </c>
      <c r="E395" s="50">
        <v>10.601096586252368</v>
      </c>
      <c r="F395" s="49">
        <v>0.83511031165842797</v>
      </c>
      <c r="G395" s="52">
        <v>3.1686130761123357</v>
      </c>
      <c r="H395" s="53">
        <v>3.397979678536851</v>
      </c>
      <c r="I395" s="52">
        <v>0.24362324676768998</v>
      </c>
      <c r="J395" s="54">
        <v>3.2937602619363733</v>
      </c>
      <c r="K395" s="55">
        <v>0.96932900533255872</v>
      </c>
      <c r="L395" s="49">
        <v>1405.5058317530309</v>
      </c>
      <c r="M395" s="51">
        <v>41.595477427561377</v>
      </c>
      <c r="N395" s="51">
        <v>1449.5439760694455</v>
      </c>
      <c r="O395" s="51">
        <v>26.231607986919244</v>
      </c>
      <c r="P395" s="49">
        <v>1514.7116392284699</v>
      </c>
      <c r="Q395" s="51">
        <v>15.757899734712623</v>
      </c>
      <c r="R395" s="65">
        <v>1514.7116392284699</v>
      </c>
      <c r="S395" s="65">
        <v>15.757899734712623</v>
      </c>
      <c r="T395" s="49">
        <v>92.790323607002591</v>
      </c>
      <c r="U395" s="66"/>
    </row>
    <row r="396" spans="1:21" s="45" customFormat="1" ht="13.9">
      <c r="A396" s="74" t="s">
        <v>1089</v>
      </c>
      <c r="B396" s="74">
        <v>479.35045979635601</v>
      </c>
      <c r="C396" s="48">
        <v>9358.9569529504406</v>
      </c>
      <c r="D396" s="51">
        <v>2.0601103686764266</v>
      </c>
      <c r="E396" s="50">
        <v>15.371240655695511</v>
      </c>
      <c r="F396" s="49">
        <v>14.490792667590686</v>
      </c>
      <c r="G396" s="52">
        <v>0.50703531955484937</v>
      </c>
      <c r="H396" s="53">
        <v>16.976394468464648</v>
      </c>
      <c r="I396" s="52">
        <v>5.6525688408870511E-2</v>
      </c>
      <c r="J396" s="54">
        <v>8.8439186458162951</v>
      </c>
      <c r="K396" s="55">
        <v>0.52095388465700165</v>
      </c>
      <c r="L396" s="49">
        <v>354.4617077230123</v>
      </c>
      <c r="M396" s="51">
        <v>30.502257613207234</v>
      </c>
      <c r="N396" s="51">
        <v>416.45362884394785</v>
      </c>
      <c r="O396" s="51">
        <v>58.058135214511509</v>
      </c>
      <c r="P396" s="49">
        <v>776.14534536229257</v>
      </c>
      <c r="Q396" s="51">
        <v>306.2706926442296</v>
      </c>
      <c r="R396" s="65">
        <v>354.4617077230123</v>
      </c>
      <c r="S396" s="65">
        <v>30.502257613207234</v>
      </c>
      <c r="T396" s="49">
        <v>45.669501188280023</v>
      </c>
      <c r="U396" s="66"/>
    </row>
    <row r="397" spans="1:21" s="45" customFormat="1" ht="13.9">
      <c r="A397" s="74" t="s">
        <v>1090</v>
      </c>
      <c r="B397" s="74">
        <v>318.84052175331311</v>
      </c>
      <c r="C397" s="48">
        <v>8437.2798100588589</v>
      </c>
      <c r="D397" s="51">
        <v>1.0751081779569287</v>
      </c>
      <c r="E397" s="50">
        <v>19.23270128872543</v>
      </c>
      <c r="F397" s="49">
        <v>1.0529771325515169</v>
      </c>
      <c r="G397" s="52">
        <v>0.30456728452483822</v>
      </c>
      <c r="H397" s="53">
        <v>1.9262171476636267</v>
      </c>
      <c r="I397" s="52">
        <v>4.2483693106936907E-2</v>
      </c>
      <c r="J397" s="54">
        <v>1.6129326267011226</v>
      </c>
      <c r="K397" s="55">
        <v>0.8373576305545315</v>
      </c>
      <c r="L397" s="49">
        <v>268.20971774261358</v>
      </c>
      <c r="M397" s="51">
        <v>4.2372831656724372</v>
      </c>
      <c r="N397" s="51">
        <v>269.96131700193666</v>
      </c>
      <c r="O397" s="51">
        <v>4.5661991731458329</v>
      </c>
      <c r="P397" s="49">
        <v>285.18453409338332</v>
      </c>
      <c r="Q397" s="51">
        <v>24.084066148721917</v>
      </c>
      <c r="R397" s="65">
        <v>268.20971774261358</v>
      </c>
      <c r="S397" s="65">
        <v>4.2372831656724372</v>
      </c>
      <c r="T397" s="49" t="s">
        <v>960</v>
      </c>
      <c r="U397" s="66"/>
    </row>
    <row r="398" spans="1:21" s="45" customFormat="1" ht="13.9">
      <c r="A398" s="74" t="s">
        <v>1091</v>
      </c>
      <c r="B398" s="74">
        <v>163.66074066084363</v>
      </c>
      <c r="C398" s="48">
        <v>5500.3031258009851</v>
      </c>
      <c r="D398" s="51">
        <v>1.4396039818439992</v>
      </c>
      <c r="E398" s="50">
        <v>18.81823996719471</v>
      </c>
      <c r="F398" s="49">
        <v>1.6624344819304269</v>
      </c>
      <c r="G398" s="52">
        <v>0.34454282799976876</v>
      </c>
      <c r="H398" s="53">
        <v>3.1764439770854924</v>
      </c>
      <c r="I398" s="52">
        <v>4.7024148652999281E-2</v>
      </c>
      <c r="J398" s="54">
        <v>2.706678394795254</v>
      </c>
      <c r="K398" s="55">
        <v>0.85210959624061533</v>
      </c>
      <c r="L398" s="49">
        <v>296.22560024793376</v>
      </c>
      <c r="M398" s="51">
        <v>7.836449134533126</v>
      </c>
      <c r="N398" s="51">
        <v>300.6082656650002</v>
      </c>
      <c r="O398" s="51">
        <v>8.2651221457558393</v>
      </c>
      <c r="P398" s="49">
        <v>334.75402337244873</v>
      </c>
      <c r="Q398" s="51">
        <v>37.666811001295713</v>
      </c>
      <c r="R398" s="65">
        <v>296.22560024793376</v>
      </c>
      <c r="S398" s="65">
        <v>7.836449134533126</v>
      </c>
      <c r="T398" s="49" t="s">
        <v>960</v>
      </c>
      <c r="U398" s="66"/>
    </row>
    <row r="399" spans="1:21" s="45" customFormat="1" ht="13.9">
      <c r="A399" s="74" t="s">
        <v>1092</v>
      </c>
      <c r="B399" s="74">
        <v>414.33998450817853</v>
      </c>
      <c r="C399" s="48">
        <v>56834.746719584189</v>
      </c>
      <c r="D399" s="51">
        <v>9.5509190323813744</v>
      </c>
      <c r="E399" s="50">
        <v>10.482168646174046</v>
      </c>
      <c r="F399" s="49">
        <v>1.2815202455509143</v>
      </c>
      <c r="G399" s="52">
        <v>3.4902425586878154</v>
      </c>
      <c r="H399" s="53">
        <v>2.7319497886419075</v>
      </c>
      <c r="I399" s="52">
        <v>0.2653416820149383</v>
      </c>
      <c r="J399" s="54">
        <v>2.4127278147158844</v>
      </c>
      <c r="K399" s="55">
        <v>0.88315232759650641</v>
      </c>
      <c r="L399" s="49">
        <v>1517.1132317002634</v>
      </c>
      <c r="M399" s="51">
        <v>32.615790249389534</v>
      </c>
      <c r="N399" s="51">
        <v>1525.0106333700535</v>
      </c>
      <c r="O399" s="51">
        <v>21.565211636285881</v>
      </c>
      <c r="P399" s="49">
        <v>1535.9683285395683</v>
      </c>
      <c r="Q399" s="51">
        <v>24.114749624200613</v>
      </c>
      <c r="R399" s="65">
        <v>1535.9683285395683</v>
      </c>
      <c r="S399" s="65">
        <v>24.114749624200613</v>
      </c>
      <c r="T399" s="49">
        <v>98.772429321037322</v>
      </c>
      <c r="U399" s="66"/>
    </row>
    <row r="400" spans="1:21" s="45" customFormat="1" ht="13.9">
      <c r="A400" s="74" t="s">
        <v>1093</v>
      </c>
      <c r="B400" s="74">
        <v>346.4936061108935</v>
      </c>
      <c r="C400" s="48">
        <v>20515.45256150591</v>
      </c>
      <c r="D400" s="51">
        <v>2.6240867953788394</v>
      </c>
      <c r="E400" s="50">
        <v>16.717018469067625</v>
      </c>
      <c r="F400" s="49">
        <v>3.6005396242501866</v>
      </c>
      <c r="G400" s="52">
        <v>0.58481875869896427</v>
      </c>
      <c r="H400" s="53">
        <v>9.2173759880323249</v>
      </c>
      <c r="I400" s="52">
        <v>7.0905323398809034E-2</v>
      </c>
      <c r="J400" s="54">
        <v>8.4850535955266189</v>
      </c>
      <c r="K400" s="55">
        <v>0.92054979709447249</v>
      </c>
      <c r="L400" s="49">
        <v>441.60765428029958</v>
      </c>
      <c r="M400" s="51">
        <v>36.216387580932633</v>
      </c>
      <c r="N400" s="51">
        <v>467.55348831500822</v>
      </c>
      <c r="O400" s="51">
        <v>34.549874076954382</v>
      </c>
      <c r="P400" s="49">
        <v>597.06422795460583</v>
      </c>
      <c r="Q400" s="51">
        <v>78.023722021599951</v>
      </c>
      <c r="R400" s="65">
        <v>441.60765428029958</v>
      </c>
      <c r="S400" s="65">
        <v>36.216387580932633</v>
      </c>
      <c r="T400" s="49">
        <v>73.963174078128588</v>
      </c>
      <c r="U400" s="66"/>
    </row>
    <row r="401" spans="1:21" s="45" customFormat="1" ht="13.9">
      <c r="A401" s="74" t="s">
        <v>1094</v>
      </c>
      <c r="B401" s="74">
        <v>317.77144412127006</v>
      </c>
      <c r="C401" s="48">
        <v>54270.357847596279</v>
      </c>
      <c r="D401" s="51">
        <v>11.48764419636235</v>
      </c>
      <c r="E401" s="50">
        <v>8.0299386117880065</v>
      </c>
      <c r="F401" s="49">
        <v>1.0199811610631289</v>
      </c>
      <c r="G401" s="52">
        <v>5.5017692155293751</v>
      </c>
      <c r="H401" s="53">
        <v>6.3842607212936473</v>
      </c>
      <c r="I401" s="52">
        <v>0.32041535434382029</v>
      </c>
      <c r="J401" s="54">
        <v>6.3022554207624113</v>
      </c>
      <c r="K401" s="55">
        <v>0.98715508277133468</v>
      </c>
      <c r="L401" s="49">
        <v>1791.7572891805767</v>
      </c>
      <c r="M401" s="51">
        <v>98.594075911887899</v>
      </c>
      <c r="N401" s="51">
        <v>1900.8725459409536</v>
      </c>
      <c r="O401" s="51">
        <v>54.907842445326992</v>
      </c>
      <c r="P401" s="49">
        <v>2022.1658781615138</v>
      </c>
      <c r="Q401" s="51">
        <v>18.072916294131005</v>
      </c>
      <c r="R401" s="65">
        <v>2022.1658781615138</v>
      </c>
      <c r="S401" s="65">
        <v>18.072916294131005</v>
      </c>
      <c r="T401" s="49">
        <v>88.605851207893139</v>
      </c>
      <c r="U401" s="66"/>
    </row>
    <row r="402" spans="1:21" s="45" customFormat="1" ht="13.9">
      <c r="A402" s="74" t="s">
        <v>1095</v>
      </c>
      <c r="B402" s="74">
        <v>93.271769302158191</v>
      </c>
      <c r="C402" s="48">
        <v>2347.2624766241829</v>
      </c>
      <c r="D402" s="51">
        <v>2.2879265575703944</v>
      </c>
      <c r="E402" s="50">
        <v>19.124995142503192</v>
      </c>
      <c r="F402" s="49">
        <v>3.4810302101195707</v>
      </c>
      <c r="G402" s="52">
        <v>0.30811953792569752</v>
      </c>
      <c r="H402" s="53">
        <v>6.3827941147852183</v>
      </c>
      <c r="I402" s="52">
        <v>4.2738502075277726E-2</v>
      </c>
      <c r="J402" s="54">
        <v>5.3499990082215643</v>
      </c>
      <c r="K402" s="55">
        <v>0.83819075345525096</v>
      </c>
      <c r="L402" s="49">
        <v>269.78518932469433</v>
      </c>
      <c r="M402" s="51">
        <v>14.135672998150952</v>
      </c>
      <c r="N402" s="51">
        <v>272.72238281023471</v>
      </c>
      <c r="O402" s="51">
        <v>15.266703694974296</v>
      </c>
      <c r="P402" s="49">
        <v>298.01157939335411</v>
      </c>
      <c r="Q402" s="51">
        <v>79.435540959226955</v>
      </c>
      <c r="R402" s="65">
        <v>269.78518932469433</v>
      </c>
      <c r="S402" s="65">
        <v>14.135672998150952</v>
      </c>
      <c r="T402" s="49" t="s">
        <v>960</v>
      </c>
      <c r="U402" s="66"/>
    </row>
    <row r="403" spans="1:21" s="45" customFormat="1" ht="13.9">
      <c r="A403" s="74" t="s">
        <v>1096</v>
      </c>
      <c r="B403" s="74">
        <v>301.73605367823632</v>
      </c>
      <c r="C403" s="48">
        <v>7212.1190915031375</v>
      </c>
      <c r="D403" s="51">
        <v>0.93958914335950849</v>
      </c>
      <c r="E403" s="50">
        <v>18.834676521478436</v>
      </c>
      <c r="F403" s="49">
        <v>2.0016491023296501</v>
      </c>
      <c r="G403" s="52">
        <v>0.40821667211617502</v>
      </c>
      <c r="H403" s="53">
        <v>6.7053710571466096</v>
      </c>
      <c r="I403" s="52">
        <v>5.5763192413566746E-2</v>
      </c>
      <c r="J403" s="54">
        <v>6.3996407621961362</v>
      </c>
      <c r="K403" s="55">
        <v>0.95440516380899976</v>
      </c>
      <c r="L403" s="49">
        <v>349.80764240452373</v>
      </c>
      <c r="M403" s="51">
        <v>21.789966747149009</v>
      </c>
      <c r="N403" s="51">
        <v>347.59012270162276</v>
      </c>
      <c r="O403" s="51">
        <v>19.739160890258177</v>
      </c>
      <c r="P403" s="49">
        <v>332.79780091431536</v>
      </c>
      <c r="Q403" s="51">
        <v>45.369261092330646</v>
      </c>
      <c r="R403" s="65">
        <v>349.80764240452373</v>
      </c>
      <c r="S403" s="65">
        <v>21.789966747149009</v>
      </c>
      <c r="T403" s="49" t="s">
        <v>960</v>
      </c>
      <c r="U403" s="66"/>
    </row>
    <row r="404" spans="1:21" s="45" customFormat="1" ht="13.9">
      <c r="A404" s="74" t="s">
        <v>1097</v>
      </c>
      <c r="B404" s="74">
        <v>634.34441003682082</v>
      </c>
      <c r="C404" s="48">
        <v>28622.435809415987</v>
      </c>
      <c r="D404" s="51">
        <v>16.895435867105846</v>
      </c>
      <c r="E404" s="50">
        <v>16.054523239541876</v>
      </c>
      <c r="F404" s="49">
        <v>4.3010035963680071</v>
      </c>
      <c r="G404" s="52">
        <v>0.65867825135747571</v>
      </c>
      <c r="H404" s="53">
        <v>9.6133644539820118</v>
      </c>
      <c r="I404" s="52">
        <v>7.6695425687550042E-2</v>
      </c>
      <c r="J404" s="54">
        <v>8.5975661782340662</v>
      </c>
      <c r="K404" s="55">
        <v>0.89433477939898709</v>
      </c>
      <c r="L404" s="49">
        <v>476.3678283618105</v>
      </c>
      <c r="M404" s="51">
        <v>39.479873904581751</v>
      </c>
      <c r="N404" s="51">
        <v>513.80519986159561</v>
      </c>
      <c r="O404" s="51">
        <v>38.781767870984851</v>
      </c>
      <c r="P404" s="49">
        <v>684.02304760692755</v>
      </c>
      <c r="Q404" s="51">
        <v>91.847983224597272</v>
      </c>
      <c r="R404" s="65">
        <v>476.3678283618105</v>
      </c>
      <c r="S404" s="65">
        <v>39.479873904581751</v>
      </c>
      <c r="T404" s="49">
        <v>69.642072738396124</v>
      </c>
      <c r="U404" s="66"/>
    </row>
    <row r="405" spans="1:21" s="45" customFormat="1" ht="13.9">
      <c r="A405" s="74" t="s">
        <v>1098</v>
      </c>
      <c r="B405" s="74">
        <v>89.734743341076864</v>
      </c>
      <c r="C405" s="48">
        <v>16832.673389674324</v>
      </c>
      <c r="D405" s="51">
        <v>1.7275341776335378</v>
      </c>
      <c r="E405" s="50">
        <v>8.766459699918201</v>
      </c>
      <c r="F405" s="49">
        <v>0.6497265409117553</v>
      </c>
      <c r="G405" s="52">
        <v>4.8723530352994446</v>
      </c>
      <c r="H405" s="53">
        <v>1.760934321217662</v>
      </c>
      <c r="I405" s="52">
        <v>0.30978594812682553</v>
      </c>
      <c r="J405" s="54">
        <v>1.6366872351421189</v>
      </c>
      <c r="K405" s="55">
        <v>0.92944252117840009</v>
      </c>
      <c r="L405" s="49">
        <v>1739.6533472078775</v>
      </c>
      <c r="M405" s="51">
        <v>24.954418692237482</v>
      </c>
      <c r="N405" s="51">
        <v>1797.487344590822</v>
      </c>
      <c r="O405" s="51">
        <v>14.836469445056082</v>
      </c>
      <c r="P405" s="49">
        <v>1865.2428167279134</v>
      </c>
      <c r="Q405" s="51">
        <v>11.726599089262322</v>
      </c>
      <c r="R405" s="65">
        <v>1865.2428167279134</v>
      </c>
      <c r="S405" s="65">
        <v>11.726599089262322</v>
      </c>
      <c r="T405" s="49">
        <v>93.266856819191489</v>
      </c>
      <c r="U405" s="66"/>
    </row>
    <row r="406" spans="1:21" s="45" customFormat="1" ht="13.9">
      <c r="A406" s="74" t="s">
        <v>1099</v>
      </c>
      <c r="B406" s="74">
        <v>316.17382698737333</v>
      </c>
      <c r="C406" s="48">
        <v>8964.3610945284345</v>
      </c>
      <c r="D406" s="51">
        <v>2.2108406247826986</v>
      </c>
      <c r="E406" s="50">
        <v>17.702942089354007</v>
      </c>
      <c r="F406" s="49">
        <v>2.8690987510570967</v>
      </c>
      <c r="G406" s="52">
        <v>0.50575372916656613</v>
      </c>
      <c r="H406" s="53">
        <v>7.5109147817910173</v>
      </c>
      <c r="I406" s="52">
        <v>6.4935661291779453E-2</v>
      </c>
      <c r="J406" s="54">
        <v>6.9413336770399834</v>
      </c>
      <c r="K406" s="55">
        <v>0.92416621393017395</v>
      </c>
      <c r="L406" s="49">
        <v>405.57218632659311</v>
      </c>
      <c r="M406" s="51">
        <v>27.284978634227997</v>
      </c>
      <c r="N406" s="51">
        <v>415.58977464179401</v>
      </c>
      <c r="O406" s="51">
        <v>25.62123446615405</v>
      </c>
      <c r="P406" s="49">
        <v>471.59439501503249</v>
      </c>
      <c r="Q406" s="51">
        <v>63.519244444310232</v>
      </c>
      <c r="R406" s="65">
        <v>405.57218632659311</v>
      </c>
      <c r="S406" s="65">
        <v>27.284978634227997</v>
      </c>
      <c r="T406" s="49" t="s">
        <v>960</v>
      </c>
      <c r="U406" s="66"/>
    </row>
    <row r="407" spans="1:21" s="45" customFormat="1" ht="13.9">
      <c r="A407" s="74" t="s">
        <v>1100</v>
      </c>
      <c r="B407" s="74">
        <v>195.94934108713605</v>
      </c>
      <c r="C407" s="48">
        <v>7153.8852012325424</v>
      </c>
      <c r="D407" s="51">
        <v>2.3822018004372389</v>
      </c>
      <c r="E407" s="50">
        <v>17.770273576319472</v>
      </c>
      <c r="F407" s="49">
        <v>2.2938152764812578</v>
      </c>
      <c r="G407" s="52">
        <v>0.51577825875825345</v>
      </c>
      <c r="H407" s="53">
        <v>6.5684255533835154</v>
      </c>
      <c r="I407" s="52">
        <v>6.6474621140497958E-2</v>
      </c>
      <c r="J407" s="54">
        <v>6.1548863293908811</v>
      </c>
      <c r="K407" s="55">
        <v>0.93704134717952092</v>
      </c>
      <c r="L407" s="49">
        <v>414.88130376895424</v>
      </c>
      <c r="M407" s="51">
        <v>24.731230126310891</v>
      </c>
      <c r="N407" s="51">
        <v>422.32726731199125</v>
      </c>
      <c r="O407" s="51">
        <v>22.698172044245268</v>
      </c>
      <c r="P407" s="49">
        <v>463.20613505171974</v>
      </c>
      <c r="Q407" s="51">
        <v>50.839578056984891</v>
      </c>
      <c r="R407" s="65">
        <v>414.88130376895424</v>
      </c>
      <c r="S407" s="65">
        <v>24.731230126310891</v>
      </c>
      <c r="T407" s="49" t="s">
        <v>960</v>
      </c>
      <c r="U407" s="66"/>
    </row>
    <row r="408" spans="1:21" s="45" customFormat="1" ht="13.9">
      <c r="A408" s="74" t="s">
        <v>1101</v>
      </c>
      <c r="B408" s="74">
        <v>546.64963294775123</v>
      </c>
      <c r="C408" s="48">
        <v>75109.322522300441</v>
      </c>
      <c r="D408" s="51">
        <v>2.447049243391854</v>
      </c>
      <c r="E408" s="50">
        <v>6.7362156486288329</v>
      </c>
      <c r="F408" s="49">
        <v>0.74091698716278309</v>
      </c>
      <c r="G408" s="52">
        <v>6.2255890153469062</v>
      </c>
      <c r="H408" s="53">
        <v>4.8660366868127305</v>
      </c>
      <c r="I408" s="52">
        <v>0.30415513596686683</v>
      </c>
      <c r="J408" s="54">
        <v>4.809298811213651</v>
      </c>
      <c r="K408" s="55">
        <v>0.98834002305144097</v>
      </c>
      <c r="L408" s="49">
        <v>1711.8802625490398</v>
      </c>
      <c r="M408" s="51">
        <v>72.307621886712468</v>
      </c>
      <c r="N408" s="51">
        <v>2008.0507237559361</v>
      </c>
      <c r="O408" s="51">
        <v>42.595835412682277</v>
      </c>
      <c r="P408" s="49">
        <v>2328.1494027278072</v>
      </c>
      <c r="Q408" s="51">
        <v>12.694840390167883</v>
      </c>
      <c r="R408" s="65">
        <v>2328.1494027278072</v>
      </c>
      <c r="S408" s="65">
        <v>12.694840390167883</v>
      </c>
      <c r="T408" s="49">
        <v>73.529656668222955</v>
      </c>
      <c r="U408" s="66"/>
    </row>
    <row r="409" spans="1:21" s="45" customFormat="1">
      <c r="A409" s="47" t="s">
        <v>1102</v>
      </c>
      <c r="B409" s="47">
        <v>404.76315310466316</v>
      </c>
      <c r="C409" s="48">
        <v>13067.55967846292</v>
      </c>
      <c r="D409" s="51">
        <v>1.1167139550857552</v>
      </c>
      <c r="E409" s="50">
        <v>17.961801920345337</v>
      </c>
      <c r="F409" s="49">
        <v>5.7385854345137428</v>
      </c>
      <c r="G409" s="52">
        <v>0.37365475436891055</v>
      </c>
      <c r="H409" s="53">
        <v>10.437147216468896</v>
      </c>
      <c r="I409" s="52">
        <v>4.8676477259716147E-2</v>
      </c>
      <c r="J409" s="54">
        <v>8.7179515500506852</v>
      </c>
      <c r="K409" s="55">
        <v>0.83528107530135509</v>
      </c>
      <c r="L409" s="49">
        <v>306.39078953048119</v>
      </c>
      <c r="M409" s="51">
        <v>26.086309415567911</v>
      </c>
      <c r="N409" s="51">
        <v>322.35862492011853</v>
      </c>
      <c r="O409" s="51">
        <v>28.835093504579504</v>
      </c>
      <c r="P409" s="49">
        <v>439.35742097098063</v>
      </c>
      <c r="Q409" s="51">
        <v>127.79097213464959</v>
      </c>
      <c r="R409" s="65">
        <v>306.39078953048119</v>
      </c>
      <c r="S409" s="65">
        <v>26.086309415567911</v>
      </c>
      <c r="T409" s="49" t="s">
        <v>960</v>
      </c>
      <c r="U409" s="66"/>
    </row>
    <row r="410" spans="1:21" s="45" customFormat="1" ht="13.9">
      <c r="A410" s="74" t="s">
        <v>1103</v>
      </c>
      <c r="B410" s="74">
        <v>205.04568665138464</v>
      </c>
      <c r="C410" s="48">
        <v>20473.369609736117</v>
      </c>
      <c r="D410" s="51">
        <v>1.4465276942752503</v>
      </c>
      <c r="E410" s="50">
        <v>13.762520744515964</v>
      </c>
      <c r="F410" s="49">
        <v>1.278541915726026</v>
      </c>
      <c r="G410" s="52">
        <v>1.5559113408147627</v>
      </c>
      <c r="H410" s="53">
        <v>2.3095710599501715</v>
      </c>
      <c r="I410" s="52">
        <v>0.15530361259494357</v>
      </c>
      <c r="J410" s="54">
        <v>1.923395188381988</v>
      </c>
      <c r="K410" s="55">
        <v>0.83279324967965462</v>
      </c>
      <c r="L410" s="49">
        <v>930.62483466607819</v>
      </c>
      <c r="M410" s="51">
        <v>16.667602146281411</v>
      </c>
      <c r="N410" s="51">
        <v>952.84444252576657</v>
      </c>
      <c r="O410" s="51">
        <v>14.276735684686969</v>
      </c>
      <c r="P410" s="49">
        <v>1004.4969661505289</v>
      </c>
      <c r="Q410" s="51">
        <v>25.948516070203539</v>
      </c>
      <c r="R410" s="65">
        <v>930.62483466607819</v>
      </c>
      <c r="S410" s="65">
        <v>16.667602146281411</v>
      </c>
      <c r="T410" s="49">
        <v>92.645858178392885</v>
      </c>
      <c r="U410" s="66"/>
    </row>
    <row r="411" spans="1:21" s="45" customFormat="1" ht="13.9">
      <c r="A411" s="74" t="s">
        <v>1104</v>
      </c>
      <c r="B411" s="74">
        <v>525.47636468844212</v>
      </c>
      <c r="C411" s="48">
        <v>14292.376031175183</v>
      </c>
      <c r="D411" s="51">
        <v>1.0308073492064869</v>
      </c>
      <c r="E411" s="50">
        <v>19.115137396918421</v>
      </c>
      <c r="F411" s="49">
        <v>1.1847236119985707</v>
      </c>
      <c r="G411" s="52">
        <v>0.33863689316766532</v>
      </c>
      <c r="H411" s="53">
        <v>4.2632923245092762</v>
      </c>
      <c r="I411" s="52">
        <v>4.6947278362093905E-2</v>
      </c>
      <c r="J411" s="54">
        <v>4.0953743916024044</v>
      </c>
      <c r="K411" s="55">
        <v>0.96061308488242125</v>
      </c>
      <c r="L411" s="49">
        <v>295.75230082531078</v>
      </c>
      <c r="M411" s="51">
        <v>11.838533627426045</v>
      </c>
      <c r="N411" s="51">
        <v>296.13834829097584</v>
      </c>
      <c r="O411" s="51">
        <v>10.95124116686776</v>
      </c>
      <c r="P411" s="49">
        <v>299.1611063212776</v>
      </c>
      <c r="Q411" s="51">
        <v>27.024275049506201</v>
      </c>
      <c r="R411" s="65">
        <v>295.75230082531078</v>
      </c>
      <c r="S411" s="65">
        <v>11.838533627426045</v>
      </c>
      <c r="T411" s="49" t="s">
        <v>960</v>
      </c>
      <c r="U411" s="66"/>
    </row>
    <row r="412" spans="1:21" s="45" customFormat="1" ht="13.9">
      <c r="A412" s="74" t="s">
        <v>1105</v>
      </c>
      <c r="B412" s="74">
        <v>437.92394970314228</v>
      </c>
      <c r="C412" s="48">
        <v>69544.863707186538</v>
      </c>
      <c r="D412" s="51">
        <v>35.555050568658778</v>
      </c>
      <c r="E412" s="50">
        <v>8.4072282290236764</v>
      </c>
      <c r="F412" s="49">
        <v>0.8813085168974244</v>
      </c>
      <c r="G412" s="52">
        <v>5.2844028446006766</v>
      </c>
      <c r="H412" s="53">
        <v>4.1022375500632888</v>
      </c>
      <c r="I412" s="52">
        <v>0.32221628059660445</v>
      </c>
      <c r="J412" s="54">
        <v>4.0064508252558539</v>
      </c>
      <c r="K412" s="55">
        <v>0.9766501272443483</v>
      </c>
      <c r="L412" s="49">
        <v>1800.5436203367231</v>
      </c>
      <c r="M412" s="51">
        <v>62.941458500610224</v>
      </c>
      <c r="N412" s="51">
        <v>1866.3459661227134</v>
      </c>
      <c r="O412" s="51">
        <v>35.039262777585918</v>
      </c>
      <c r="P412" s="49">
        <v>1940.4240113831238</v>
      </c>
      <c r="Q412" s="51">
        <v>15.765038908650013</v>
      </c>
      <c r="R412" s="65">
        <v>1940.4240113831238</v>
      </c>
      <c r="S412" s="65">
        <v>15.765038908650013</v>
      </c>
      <c r="T412" s="49">
        <v>92.79124612838126</v>
      </c>
      <c r="U412" s="66"/>
    </row>
    <row r="413" spans="1:21" s="45" customFormat="1" ht="13.9">
      <c r="A413" s="74" t="s">
        <v>1106</v>
      </c>
      <c r="B413" s="74">
        <v>462.5114278492386</v>
      </c>
      <c r="C413" s="48">
        <v>32466.333915060572</v>
      </c>
      <c r="D413" s="51">
        <v>7.8711107588602172</v>
      </c>
      <c r="E413" s="50">
        <v>14.284528353121461</v>
      </c>
      <c r="F413" s="49">
        <v>0.75230925779447477</v>
      </c>
      <c r="G413" s="52">
        <v>1.3320423716582939</v>
      </c>
      <c r="H413" s="53">
        <v>4.7827201860830355</v>
      </c>
      <c r="I413" s="52">
        <v>0.13800113885633922</v>
      </c>
      <c r="J413" s="54">
        <v>4.7231814658133633</v>
      </c>
      <c r="K413" s="55">
        <v>0.98755128505261058</v>
      </c>
      <c r="L413" s="49">
        <v>833.34946949965035</v>
      </c>
      <c r="M413" s="51">
        <v>36.923049288622224</v>
      </c>
      <c r="N413" s="51">
        <v>859.7699527724742</v>
      </c>
      <c r="O413" s="51">
        <v>27.745628022949745</v>
      </c>
      <c r="P413" s="49">
        <v>928.51405159639671</v>
      </c>
      <c r="Q413" s="51">
        <v>15.456889906462266</v>
      </c>
      <c r="R413" s="65">
        <v>833.34946949965035</v>
      </c>
      <c r="S413" s="65">
        <v>36.923049288622224</v>
      </c>
      <c r="T413" s="49">
        <v>89.750873243853476</v>
      </c>
      <c r="U413" s="66"/>
    </row>
    <row r="414" spans="1:21" s="45" customFormat="1" ht="13.9">
      <c r="A414" s="74" t="s">
        <v>1107</v>
      </c>
      <c r="B414" s="74">
        <v>138.6116531040467</v>
      </c>
      <c r="C414" s="48">
        <v>4231.8420208592543</v>
      </c>
      <c r="D414" s="51">
        <v>2.7309943431943511</v>
      </c>
      <c r="E414" s="50">
        <v>19.216109634733133</v>
      </c>
      <c r="F414" s="49">
        <v>2.3931673433199623</v>
      </c>
      <c r="G414" s="52">
        <v>0.31872508253458975</v>
      </c>
      <c r="H414" s="53">
        <v>4.5120665382239897</v>
      </c>
      <c r="I414" s="52">
        <v>4.4420192408790568E-2</v>
      </c>
      <c r="J414" s="54">
        <v>3.8251136600403779</v>
      </c>
      <c r="K414" s="55">
        <v>0.84775205055951885</v>
      </c>
      <c r="L414" s="49">
        <v>280.17335462377434</v>
      </c>
      <c r="M414" s="51">
        <v>10.487406663553543</v>
      </c>
      <c r="N414" s="51">
        <v>280.92138224423076</v>
      </c>
      <c r="O414" s="51">
        <v>11.073492067878391</v>
      </c>
      <c r="P414" s="49">
        <v>287.13144335844345</v>
      </c>
      <c r="Q414" s="51">
        <v>54.722315524201306</v>
      </c>
      <c r="R414" s="65">
        <v>280.17335462377434</v>
      </c>
      <c r="S414" s="65">
        <v>10.487406663553543</v>
      </c>
      <c r="T414" s="49" t="s">
        <v>960</v>
      </c>
      <c r="U414" s="66"/>
    </row>
    <row r="415" spans="1:21" s="45" customFormat="1" ht="13.9">
      <c r="A415" s="74" t="s">
        <v>1108</v>
      </c>
      <c r="B415" s="74">
        <v>222.25460929477424</v>
      </c>
      <c r="C415" s="48">
        <v>9246.6791739682521</v>
      </c>
      <c r="D415" s="51">
        <v>31.485330605045966</v>
      </c>
      <c r="E415" s="50">
        <v>17.964445802528616</v>
      </c>
      <c r="F415" s="49">
        <v>1.6383856360561124</v>
      </c>
      <c r="G415" s="52">
        <v>0.52441749425719664</v>
      </c>
      <c r="H415" s="53">
        <v>2.0104196204324465</v>
      </c>
      <c r="I415" s="52">
        <v>6.8326585824494274E-2</v>
      </c>
      <c r="J415" s="54">
        <v>1.1651092471458415</v>
      </c>
      <c r="K415" s="55">
        <v>0.57953535436309755</v>
      </c>
      <c r="L415" s="49">
        <v>426.06598397207443</v>
      </c>
      <c r="M415" s="51">
        <v>4.8036418421789904</v>
      </c>
      <c r="N415" s="51">
        <v>428.09805159261924</v>
      </c>
      <c r="O415" s="51">
        <v>7.022581633364041</v>
      </c>
      <c r="P415" s="49">
        <v>439.02993723465971</v>
      </c>
      <c r="Q415" s="51">
        <v>36.483922847051616</v>
      </c>
      <c r="R415" s="65">
        <v>426.06598397207443</v>
      </c>
      <c r="S415" s="65">
        <v>4.8036418421789904</v>
      </c>
      <c r="T415" s="49" t="s">
        <v>960</v>
      </c>
      <c r="U415" s="66"/>
    </row>
    <row r="416" spans="1:21" s="45" customFormat="1" ht="13.9">
      <c r="A416" s="74" t="s">
        <v>1109</v>
      </c>
      <c r="B416" s="74">
        <v>221.24137280003396</v>
      </c>
      <c r="C416" s="48">
        <v>4337.0211385278199</v>
      </c>
      <c r="D416" s="51">
        <v>0.78841026468842468</v>
      </c>
      <c r="E416" s="50">
        <v>19.698485437174572</v>
      </c>
      <c r="F416" s="49">
        <v>2.7491767111575589</v>
      </c>
      <c r="G416" s="52">
        <v>0.26428758740319441</v>
      </c>
      <c r="H416" s="53">
        <v>6.4295693863253938</v>
      </c>
      <c r="I416" s="52">
        <v>3.7757943078675853E-2</v>
      </c>
      <c r="J416" s="54">
        <v>5.812176004251902</v>
      </c>
      <c r="K416" s="55">
        <v>0.90397593602666737</v>
      </c>
      <c r="L416" s="49">
        <v>238.92062566830012</v>
      </c>
      <c r="M416" s="51">
        <v>13.632323114855808</v>
      </c>
      <c r="N416" s="51">
        <v>238.11625275450683</v>
      </c>
      <c r="O416" s="51">
        <v>13.647994650961451</v>
      </c>
      <c r="P416" s="49">
        <v>230.16590191710461</v>
      </c>
      <c r="Q416" s="51">
        <v>63.503825942988612</v>
      </c>
      <c r="R416" s="65">
        <v>238.92062566830012</v>
      </c>
      <c r="S416" s="65">
        <v>13.632323114855808</v>
      </c>
      <c r="T416" s="49" t="s">
        <v>960</v>
      </c>
      <c r="U416" s="66"/>
    </row>
    <row r="417" spans="1:21" s="45" customFormat="1" ht="13.9">
      <c r="A417" s="74" t="s">
        <v>1110</v>
      </c>
      <c r="B417" s="74">
        <v>72.228308978161678</v>
      </c>
      <c r="C417" s="48">
        <v>16382.727085421735</v>
      </c>
      <c r="D417" s="51">
        <v>0.98740603869087762</v>
      </c>
      <c r="E417" s="50">
        <v>6.0324376959165162</v>
      </c>
      <c r="F417" s="49">
        <v>0.78035770128027693</v>
      </c>
      <c r="G417" s="52">
        <v>9.5207034940607187</v>
      </c>
      <c r="H417" s="53">
        <v>5.4785790773208047</v>
      </c>
      <c r="I417" s="52">
        <v>0.41654373839002012</v>
      </c>
      <c r="J417" s="54">
        <v>5.422718005254362</v>
      </c>
      <c r="K417" s="55">
        <v>0.98980372989454757</v>
      </c>
      <c r="L417" s="49">
        <v>2244.7698153235619</v>
      </c>
      <c r="M417" s="51">
        <v>102.8022597598208</v>
      </c>
      <c r="N417" s="51">
        <v>2389.5467097859887</v>
      </c>
      <c r="O417" s="51">
        <v>50.382338093625094</v>
      </c>
      <c r="P417" s="49">
        <v>2515.3706043660254</v>
      </c>
      <c r="Q417" s="51">
        <v>13.114831908570068</v>
      </c>
      <c r="R417" s="65">
        <v>2515.3706043660254</v>
      </c>
      <c r="S417" s="65">
        <v>13.114831908570068</v>
      </c>
      <c r="T417" s="49">
        <v>89.242110543362031</v>
      </c>
      <c r="U417" s="66"/>
    </row>
    <row r="418" spans="1:21" s="45" customFormat="1" ht="13.9">
      <c r="A418" s="74" t="s">
        <v>1111</v>
      </c>
      <c r="B418" s="74">
        <v>721.83270329615743</v>
      </c>
      <c r="C418" s="48">
        <v>28706.964060105169</v>
      </c>
      <c r="D418" s="51">
        <v>3.7832231642533678</v>
      </c>
      <c r="E418" s="50">
        <v>17.352751808871922</v>
      </c>
      <c r="F418" s="49">
        <v>0.59810799978715212</v>
      </c>
      <c r="G418" s="52">
        <v>0.55709521975146015</v>
      </c>
      <c r="H418" s="53">
        <v>5.4563755345291431</v>
      </c>
      <c r="I418" s="52">
        <v>7.0112671034639196E-2</v>
      </c>
      <c r="J418" s="54">
        <v>5.4234952562345624</v>
      </c>
      <c r="K418" s="55">
        <v>0.99397397080048699</v>
      </c>
      <c r="L418" s="49">
        <v>436.83444294941881</v>
      </c>
      <c r="M418" s="51">
        <v>22.906899159973563</v>
      </c>
      <c r="N418" s="51">
        <v>449.63400202228922</v>
      </c>
      <c r="O418" s="51">
        <v>19.824562095089505</v>
      </c>
      <c r="P418" s="49">
        <v>515.6160508770331</v>
      </c>
      <c r="Q418" s="51">
        <v>13.156737670229802</v>
      </c>
      <c r="R418" s="65">
        <v>436.83444294941881</v>
      </c>
      <c r="S418" s="65">
        <v>22.906899159973563</v>
      </c>
      <c r="T418" s="49" t="s">
        <v>960</v>
      </c>
      <c r="U418" s="66"/>
    </row>
    <row r="419" spans="1:21" s="45" customFormat="1" ht="13.9">
      <c r="A419" s="74" t="s">
        <v>1112</v>
      </c>
      <c r="B419" s="74">
        <v>102.39276430338508</v>
      </c>
      <c r="C419" s="48">
        <v>33384.284855769089</v>
      </c>
      <c r="D419" s="51">
        <v>0.62340801651111222</v>
      </c>
      <c r="E419" s="50">
        <v>6.3195336927408556</v>
      </c>
      <c r="F419" s="49">
        <v>0.52994718170130029</v>
      </c>
      <c r="G419" s="52">
        <v>9.3119431382337776</v>
      </c>
      <c r="H419" s="53">
        <v>1.6269772053647806</v>
      </c>
      <c r="I419" s="52">
        <v>0.42679966932807789</v>
      </c>
      <c r="J419" s="54">
        <v>1.5382492682863336</v>
      </c>
      <c r="K419" s="55">
        <v>0.94546454812896197</v>
      </c>
      <c r="L419" s="49">
        <v>2291.274409314085</v>
      </c>
      <c r="M419" s="51">
        <v>29.662589527474211</v>
      </c>
      <c r="N419" s="51">
        <v>2369.1960719765361</v>
      </c>
      <c r="O419" s="51">
        <v>14.919093510241282</v>
      </c>
      <c r="P419" s="49">
        <v>2436.9207403164669</v>
      </c>
      <c r="Q419" s="51">
        <v>8.9787308313896119</v>
      </c>
      <c r="R419" s="65">
        <v>2436.9207403164669</v>
      </c>
      <c r="S419" s="65">
        <v>8.9787308313896119</v>
      </c>
      <c r="T419" s="49">
        <v>94.023345585565991</v>
      </c>
      <c r="U419" s="66"/>
    </row>
    <row r="420" spans="1:21" s="45" customFormat="1" ht="13.9">
      <c r="A420" s="74" t="s">
        <v>1113</v>
      </c>
      <c r="B420" s="74">
        <v>262.49283366802871</v>
      </c>
      <c r="C420" s="48">
        <v>9759.4780794368453</v>
      </c>
      <c r="D420" s="51">
        <v>1.5735881507435812</v>
      </c>
      <c r="E420" s="50">
        <v>18.939385832500612</v>
      </c>
      <c r="F420" s="49">
        <v>2.0612667904311288</v>
      </c>
      <c r="G420" s="52">
        <v>0.33236366990382687</v>
      </c>
      <c r="H420" s="53">
        <v>5.1622989497426603</v>
      </c>
      <c r="I420" s="52">
        <v>4.5653929366220258E-2</v>
      </c>
      <c r="J420" s="54">
        <v>4.732917669385337</v>
      </c>
      <c r="K420" s="55">
        <v>0.91682363138253975</v>
      </c>
      <c r="L420" s="49">
        <v>287.78378361309325</v>
      </c>
      <c r="M420" s="51">
        <v>13.32103478197584</v>
      </c>
      <c r="N420" s="51">
        <v>291.36879759034815</v>
      </c>
      <c r="O420" s="51">
        <v>13.076389064038352</v>
      </c>
      <c r="P420" s="49">
        <v>320.23548714632801</v>
      </c>
      <c r="Q420" s="51">
        <v>46.845415668862671</v>
      </c>
      <c r="R420" s="65">
        <v>287.78378361309325</v>
      </c>
      <c r="S420" s="65">
        <v>13.32103478197584</v>
      </c>
      <c r="T420" s="49" t="s">
        <v>960</v>
      </c>
      <c r="U420" s="66"/>
    </row>
    <row r="421" spans="1:21" s="45" customFormat="1" ht="13.9">
      <c r="A421" s="74" t="s">
        <v>1114</v>
      </c>
      <c r="B421" s="74">
        <v>2651.6782412706216</v>
      </c>
      <c r="C421" s="48">
        <v>1974.4860987173649</v>
      </c>
      <c r="D421" s="51">
        <v>0.36156036133710878</v>
      </c>
      <c r="E421" s="50">
        <v>14.142917714664103</v>
      </c>
      <c r="F421" s="49">
        <v>17.119636746956708</v>
      </c>
      <c r="G421" s="52">
        <v>2.2669185152962304E-2</v>
      </c>
      <c r="H421" s="53">
        <v>17.203475519683142</v>
      </c>
      <c r="I421" s="52">
        <v>2.3252713974240718E-3</v>
      </c>
      <c r="J421" s="54">
        <v>1.6963512633256987</v>
      </c>
      <c r="K421" s="55">
        <v>9.8605148790128772E-2</v>
      </c>
      <c r="L421" s="49">
        <v>14.972261965638953</v>
      </c>
      <c r="M421" s="51">
        <v>0.25368743740691801</v>
      </c>
      <c r="N421" s="51">
        <v>22.760884906063879</v>
      </c>
      <c r="O421" s="51">
        <v>3.8721212604355255</v>
      </c>
      <c r="P421" s="49">
        <v>948.96690835127151</v>
      </c>
      <c r="Q421" s="51">
        <v>352.86312208690435</v>
      </c>
      <c r="R421" s="65">
        <v>14.972261965638953</v>
      </c>
      <c r="S421" s="65">
        <v>0.25368743740691801</v>
      </c>
      <c r="T421" s="49" t="s">
        <v>960</v>
      </c>
      <c r="U421" s="66"/>
    </row>
    <row r="422" spans="1:21" s="45" customFormat="1" ht="13.9">
      <c r="A422" s="74" t="s">
        <v>1115</v>
      </c>
      <c r="B422" s="74">
        <v>477.48116635982137</v>
      </c>
      <c r="C422" s="48">
        <v>18752.076952225972</v>
      </c>
      <c r="D422" s="51">
        <v>0.79309449336132554</v>
      </c>
      <c r="E422" s="50">
        <v>17.628192776881839</v>
      </c>
      <c r="F422" s="49">
        <v>0.62445440837876154</v>
      </c>
      <c r="G422" s="52">
        <v>0.58893749873514478</v>
      </c>
      <c r="H422" s="53">
        <v>4.1589424982713759</v>
      </c>
      <c r="I422" s="52">
        <v>7.5296662033926154E-2</v>
      </c>
      <c r="J422" s="54">
        <v>4.1117951548908769</v>
      </c>
      <c r="K422" s="55">
        <v>0.98866362220682391</v>
      </c>
      <c r="L422" s="49">
        <v>467.98767568798797</v>
      </c>
      <c r="M422" s="51">
        <v>18.560868864106396</v>
      </c>
      <c r="N422" s="51">
        <v>470.18891513550182</v>
      </c>
      <c r="O422" s="51">
        <v>15.65343386882202</v>
      </c>
      <c r="P422" s="49">
        <v>480.92617089969383</v>
      </c>
      <c r="Q422" s="51">
        <v>13.785997105805052</v>
      </c>
      <c r="R422" s="65">
        <v>467.98767568798797</v>
      </c>
      <c r="S422" s="65">
        <v>18.560868864106396</v>
      </c>
      <c r="T422" s="49" t="s">
        <v>960</v>
      </c>
      <c r="U422" s="66"/>
    </row>
    <row r="423" spans="1:21" s="45" customFormat="1" ht="13.9">
      <c r="A423" s="74" t="s">
        <v>1116</v>
      </c>
      <c r="B423" s="74">
        <v>296.72089461484342</v>
      </c>
      <c r="C423" s="48">
        <v>18270.602683978766</v>
      </c>
      <c r="D423" s="51">
        <v>1.2941349025383051</v>
      </c>
      <c r="E423" s="50">
        <v>17.893691206402281</v>
      </c>
      <c r="F423" s="49">
        <v>0.90029084921440139</v>
      </c>
      <c r="G423" s="52">
        <v>0.53999070732003773</v>
      </c>
      <c r="H423" s="53">
        <v>2.4181676955292564</v>
      </c>
      <c r="I423" s="52">
        <v>7.0078524594658451E-2</v>
      </c>
      <c r="J423" s="54">
        <v>2.2443287171272583</v>
      </c>
      <c r="K423" s="55">
        <v>0.92811128081671357</v>
      </c>
      <c r="L423" s="49">
        <v>436.62873974362276</v>
      </c>
      <c r="M423" s="51">
        <v>9.4748923897981001</v>
      </c>
      <c r="N423" s="51">
        <v>438.41842128198618</v>
      </c>
      <c r="O423" s="51">
        <v>8.6098368152798628</v>
      </c>
      <c r="P423" s="49">
        <v>447.80606091358095</v>
      </c>
      <c r="Q423" s="51">
        <v>20.014867176004003</v>
      </c>
      <c r="R423" s="65">
        <v>436.62873974362276</v>
      </c>
      <c r="S423" s="65">
        <v>9.4748923897981001</v>
      </c>
      <c r="T423" s="49" t="s">
        <v>960</v>
      </c>
      <c r="U423" s="66"/>
    </row>
    <row r="424" spans="1:21" s="45" customFormat="1" ht="13.9">
      <c r="A424" s="74" t="s">
        <v>1117</v>
      </c>
      <c r="B424" s="74">
        <v>346.00234362249165</v>
      </c>
      <c r="C424" s="48">
        <v>8857.0611324682941</v>
      </c>
      <c r="D424" s="51">
        <v>1.3497720206262935</v>
      </c>
      <c r="E424" s="50">
        <v>19.306297893784869</v>
      </c>
      <c r="F424" s="49">
        <v>1.4299212569501667</v>
      </c>
      <c r="G424" s="52">
        <v>0.29815411024946054</v>
      </c>
      <c r="H424" s="53">
        <v>3.0380678158831125</v>
      </c>
      <c r="I424" s="52">
        <v>4.1748274374328848E-2</v>
      </c>
      <c r="J424" s="54">
        <v>2.6805188402297868</v>
      </c>
      <c r="K424" s="55">
        <v>0.88231040341362743</v>
      </c>
      <c r="L424" s="49">
        <v>263.66049863611323</v>
      </c>
      <c r="M424" s="51">
        <v>6.924891542705808</v>
      </c>
      <c r="N424" s="51">
        <v>264.957445539844</v>
      </c>
      <c r="O424" s="51">
        <v>7.0851487287371242</v>
      </c>
      <c r="P424" s="49">
        <v>276.4619307314847</v>
      </c>
      <c r="Q424" s="51">
        <v>32.749721739304718</v>
      </c>
      <c r="R424" s="65">
        <v>263.66049863611323</v>
      </c>
      <c r="S424" s="65">
        <v>6.924891542705808</v>
      </c>
      <c r="T424" s="49" t="s">
        <v>960</v>
      </c>
      <c r="U424" s="66"/>
    </row>
    <row r="425" spans="1:21" s="45" customFormat="1" ht="13.9">
      <c r="A425" s="74" t="s">
        <v>1118</v>
      </c>
      <c r="B425" s="74">
        <v>391.86276441888407</v>
      </c>
      <c r="C425" s="48">
        <v>27661.263659134751</v>
      </c>
      <c r="D425" s="51">
        <v>4.9388804210305963</v>
      </c>
      <c r="E425" s="50">
        <v>13.791787683222557</v>
      </c>
      <c r="F425" s="49">
        <v>0.97800925662804583</v>
      </c>
      <c r="G425" s="52">
        <v>1.6131204935368175</v>
      </c>
      <c r="H425" s="53">
        <v>4.8697138545059797</v>
      </c>
      <c r="I425" s="52">
        <v>0.16135636317315763</v>
      </c>
      <c r="J425" s="54">
        <v>4.7704937814357695</v>
      </c>
      <c r="K425" s="55">
        <v>0.9796250711983</v>
      </c>
      <c r="L425" s="49">
        <v>964.31007666089147</v>
      </c>
      <c r="M425" s="51">
        <v>42.727599302611509</v>
      </c>
      <c r="N425" s="51">
        <v>975.3212149848132</v>
      </c>
      <c r="O425" s="51">
        <v>30.533149250069812</v>
      </c>
      <c r="P425" s="49">
        <v>1000.184014124365</v>
      </c>
      <c r="Q425" s="51">
        <v>19.862650310500044</v>
      </c>
      <c r="R425" s="65">
        <v>964.31007666089147</v>
      </c>
      <c r="S425" s="65">
        <v>42.727599302611509</v>
      </c>
      <c r="T425" s="49">
        <v>96.413266263320537</v>
      </c>
      <c r="U425" s="66"/>
    </row>
    <row r="426" spans="1:21" s="45" customFormat="1" ht="13.9">
      <c r="A426" s="74" t="s">
        <v>1119</v>
      </c>
      <c r="B426" s="74">
        <v>203.8660961050706</v>
      </c>
      <c r="C426" s="48">
        <v>67946.694186126726</v>
      </c>
      <c r="D426" s="51">
        <v>2.2958861768136778</v>
      </c>
      <c r="E426" s="50">
        <v>6.2097894697838933</v>
      </c>
      <c r="F426" s="49">
        <v>0.85193475588589773</v>
      </c>
      <c r="G426" s="52">
        <v>9.8261207909253816</v>
      </c>
      <c r="H426" s="53">
        <v>2.6282279264894903</v>
      </c>
      <c r="I426" s="52">
        <v>0.4425452670170657</v>
      </c>
      <c r="J426" s="54">
        <v>2.4863204148485933</v>
      </c>
      <c r="K426" s="55">
        <v>0.94600639076594772</v>
      </c>
      <c r="L426" s="49">
        <v>2362.0248177627841</v>
      </c>
      <c r="M426" s="51">
        <v>49.171332128268659</v>
      </c>
      <c r="N426" s="51">
        <v>2418.6036511112088</v>
      </c>
      <c r="O426" s="51">
        <v>24.22615905276416</v>
      </c>
      <c r="P426" s="49">
        <v>2466.5564233061882</v>
      </c>
      <c r="Q426" s="51">
        <v>14.38809106619351</v>
      </c>
      <c r="R426" s="65">
        <v>2466.5564233061882</v>
      </c>
      <c r="S426" s="65">
        <v>14.38809106619351</v>
      </c>
      <c r="T426" s="49">
        <v>95.76204279960119</v>
      </c>
      <c r="U426" s="66"/>
    </row>
    <row r="427" spans="1:21" s="45" customFormat="1" ht="13.9">
      <c r="A427" s="74" t="s">
        <v>1120</v>
      </c>
      <c r="B427" s="74">
        <v>929.98629584290757</v>
      </c>
      <c r="C427" s="48">
        <v>19330.211340296861</v>
      </c>
      <c r="D427" s="51">
        <v>2.4633927755634342</v>
      </c>
      <c r="E427" s="50">
        <v>16.936224118727772</v>
      </c>
      <c r="F427" s="49">
        <v>1.4670431491893392</v>
      </c>
      <c r="G427" s="52">
        <v>0.53766680284295321</v>
      </c>
      <c r="H427" s="53">
        <v>3.1311728023600907</v>
      </c>
      <c r="I427" s="52">
        <v>6.6043265695881009E-2</v>
      </c>
      <c r="J427" s="54">
        <v>2.7662298380026504</v>
      </c>
      <c r="K427" s="55">
        <v>0.8834484752542664</v>
      </c>
      <c r="L427" s="49">
        <v>412.27340452384135</v>
      </c>
      <c r="M427" s="51">
        <v>11.047413282060063</v>
      </c>
      <c r="N427" s="51">
        <v>436.88501240586112</v>
      </c>
      <c r="O427" s="51">
        <v>11.117452566212904</v>
      </c>
      <c r="P427" s="49">
        <v>568.77793301809925</v>
      </c>
      <c r="Q427" s="51">
        <v>31.916969844336336</v>
      </c>
      <c r="R427" s="65">
        <v>412.27340452384135</v>
      </c>
      <c r="S427" s="65">
        <v>11.047413282060063</v>
      </c>
      <c r="T427" s="49" t="s">
        <v>960</v>
      </c>
      <c r="U427" s="66"/>
    </row>
    <row r="428" spans="1:21" s="45" customFormat="1" ht="13.9">
      <c r="A428" s="74" t="s">
        <v>1121</v>
      </c>
      <c r="B428" s="74">
        <v>545.36139156077741</v>
      </c>
      <c r="C428" s="48">
        <v>252626.08163478679</v>
      </c>
      <c r="D428" s="51">
        <v>1.2124352483328082</v>
      </c>
      <c r="E428" s="50">
        <v>3.3998759791691904</v>
      </c>
      <c r="F428" s="49">
        <v>0.58071768179871242</v>
      </c>
      <c r="G428" s="52">
        <v>28.260269082777203</v>
      </c>
      <c r="H428" s="53">
        <v>2.8066598143102914</v>
      </c>
      <c r="I428" s="52">
        <v>0.69684805642146752</v>
      </c>
      <c r="J428" s="54">
        <v>2.7459253972587474</v>
      </c>
      <c r="K428" s="55">
        <v>0.97836060617611087</v>
      </c>
      <c r="L428" s="49">
        <v>3408.6861928258581</v>
      </c>
      <c r="M428" s="51">
        <v>72.697669247139174</v>
      </c>
      <c r="N428" s="51">
        <v>3428.1673268181517</v>
      </c>
      <c r="O428" s="51">
        <v>27.531132267793964</v>
      </c>
      <c r="P428" s="49">
        <v>3439.5653566875949</v>
      </c>
      <c r="Q428" s="51">
        <v>9.0169293501833181</v>
      </c>
      <c r="R428" s="65">
        <v>3439.5653566875949</v>
      </c>
      <c r="S428" s="65">
        <v>9.0169293501833181</v>
      </c>
      <c r="T428" s="49">
        <v>99.102236455495813</v>
      </c>
      <c r="U428" s="66"/>
    </row>
    <row r="429" spans="1:21" s="45" customFormat="1" ht="13.9">
      <c r="A429" s="74" t="s">
        <v>1122</v>
      </c>
      <c r="B429" s="74">
        <v>144.73205269066364</v>
      </c>
      <c r="C429" s="48">
        <v>4181.2920769123539</v>
      </c>
      <c r="D429" s="51">
        <v>1.5023783421424728</v>
      </c>
      <c r="E429" s="50">
        <v>19.032317451718068</v>
      </c>
      <c r="F429" s="49">
        <v>1.9427307009063473</v>
      </c>
      <c r="G429" s="52">
        <v>0.31881902218774549</v>
      </c>
      <c r="H429" s="53">
        <v>2.1319591023366318</v>
      </c>
      <c r="I429" s="52">
        <v>4.400830316161531E-2</v>
      </c>
      <c r="J429" s="54">
        <v>0.87809284121438347</v>
      </c>
      <c r="K429" s="55">
        <v>0.41187133479811711</v>
      </c>
      <c r="L429" s="49">
        <v>277.63057307821708</v>
      </c>
      <c r="M429" s="51">
        <v>2.3861038025925723</v>
      </c>
      <c r="N429" s="51">
        <v>280.99371068925097</v>
      </c>
      <c r="O429" s="51">
        <v>5.2332520027873386</v>
      </c>
      <c r="P429" s="49">
        <v>309.10129818734447</v>
      </c>
      <c r="Q429" s="51">
        <v>44.248384825860398</v>
      </c>
      <c r="R429" s="65">
        <v>277.63057307821708</v>
      </c>
      <c r="S429" s="65">
        <v>2.3861038025925723</v>
      </c>
      <c r="T429" s="49" t="s">
        <v>960</v>
      </c>
      <c r="U429" s="66"/>
    </row>
    <row r="430" spans="1:21" s="45" customFormat="1" ht="13.9">
      <c r="A430" s="74" t="s">
        <v>1123</v>
      </c>
      <c r="B430" s="74">
        <v>574.54932847020427</v>
      </c>
      <c r="C430" s="48">
        <v>25004.258541842395</v>
      </c>
      <c r="D430" s="51">
        <v>1.2687871684574992</v>
      </c>
      <c r="E430" s="50">
        <v>17.748556285493585</v>
      </c>
      <c r="F430" s="49">
        <v>0.6835490977787434</v>
      </c>
      <c r="G430" s="52">
        <v>0.56953428986115606</v>
      </c>
      <c r="H430" s="53">
        <v>5.0618277434541499</v>
      </c>
      <c r="I430" s="52">
        <v>7.3313108501010638E-2</v>
      </c>
      <c r="J430" s="54">
        <v>5.0154621656760598</v>
      </c>
      <c r="K430" s="55">
        <v>0.99084015100315315</v>
      </c>
      <c r="L430" s="49">
        <v>456.0852712276851</v>
      </c>
      <c r="M430" s="51">
        <v>22.084423349688706</v>
      </c>
      <c r="N430" s="51">
        <v>457.71330120826093</v>
      </c>
      <c r="O430" s="51">
        <v>18.652420095334151</v>
      </c>
      <c r="P430" s="49">
        <v>465.8889302108314</v>
      </c>
      <c r="Q430" s="51">
        <v>15.141516722012284</v>
      </c>
      <c r="R430" s="65">
        <v>456.0852712276851</v>
      </c>
      <c r="S430" s="65">
        <v>22.084423349688706</v>
      </c>
      <c r="T430" s="49" t="s">
        <v>960</v>
      </c>
      <c r="U430" s="66"/>
    </row>
    <row r="431" spans="1:21" s="45" customFormat="1" ht="13.9">
      <c r="A431" s="74" t="s">
        <v>1124</v>
      </c>
      <c r="B431" s="74">
        <v>390.82418447016244</v>
      </c>
      <c r="C431" s="48">
        <v>17831.221752732068</v>
      </c>
      <c r="D431" s="51">
        <v>1.7401814070729114</v>
      </c>
      <c r="E431" s="50">
        <v>17.212881103793354</v>
      </c>
      <c r="F431" s="49">
        <v>1.7889555916495921</v>
      </c>
      <c r="G431" s="52">
        <v>0.5788327924226504</v>
      </c>
      <c r="H431" s="53">
        <v>8.1506319347678513</v>
      </c>
      <c r="I431" s="52">
        <v>7.2261241912879165E-2</v>
      </c>
      <c r="J431" s="54">
        <v>7.9518827221710948</v>
      </c>
      <c r="K431" s="55">
        <v>0.97561548427319367</v>
      </c>
      <c r="L431" s="49">
        <v>449.76456904987322</v>
      </c>
      <c r="M431" s="51">
        <v>34.545950165158615</v>
      </c>
      <c r="N431" s="51">
        <v>463.71105758620541</v>
      </c>
      <c r="O431" s="51">
        <v>30.350615029746592</v>
      </c>
      <c r="P431" s="49">
        <v>533.39227794665373</v>
      </c>
      <c r="Q431" s="51">
        <v>39.165917099112107</v>
      </c>
      <c r="R431" s="65">
        <v>449.76456904987322</v>
      </c>
      <c r="S431" s="65">
        <v>34.545950165158615</v>
      </c>
      <c r="T431" s="49" t="s">
        <v>960</v>
      </c>
      <c r="U431" s="66"/>
    </row>
    <row r="432" spans="1:21" s="45" customFormat="1">
      <c r="A432" s="47" t="s">
        <v>1125</v>
      </c>
      <c r="B432" s="47">
        <v>514.02977896350353</v>
      </c>
      <c r="C432" s="48">
        <v>19363.06992326273</v>
      </c>
      <c r="D432" s="51">
        <v>2.4431217786962609</v>
      </c>
      <c r="E432" s="50">
        <v>17.393026375553543</v>
      </c>
      <c r="F432" s="49">
        <v>0.63882251805570922</v>
      </c>
      <c r="G432" s="52">
        <v>0.63725958891642187</v>
      </c>
      <c r="H432" s="53">
        <v>2.9834027172387789</v>
      </c>
      <c r="I432" s="52">
        <v>8.0387821570189533E-2</v>
      </c>
      <c r="J432" s="54">
        <v>2.9142061635465484</v>
      </c>
      <c r="K432" s="55">
        <v>0.97680616388381059</v>
      </c>
      <c r="L432" s="49">
        <v>498.43720047551233</v>
      </c>
      <c r="M432" s="51">
        <v>13.978151344200711</v>
      </c>
      <c r="N432" s="51">
        <v>500.60807414312211</v>
      </c>
      <c r="O432" s="51">
        <v>11.791258200309045</v>
      </c>
      <c r="P432" s="49">
        <v>510.52799571187779</v>
      </c>
      <c r="Q432" s="51">
        <v>14.042550362470621</v>
      </c>
      <c r="R432" s="65">
        <v>498.43720047551233</v>
      </c>
      <c r="S432" s="65">
        <v>13.978151344200711</v>
      </c>
      <c r="T432" s="49">
        <v>97.631707695186023</v>
      </c>
      <c r="U432" s="66"/>
    </row>
    <row r="433" spans="1:21" s="45" customFormat="1">
      <c r="A433" s="47" t="s">
        <v>1126</v>
      </c>
      <c r="B433" s="47">
        <v>287.07959417735884</v>
      </c>
      <c r="C433" s="48">
        <v>20376.805972347363</v>
      </c>
      <c r="D433" s="51">
        <v>139.13579277889937</v>
      </c>
      <c r="E433" s="50">
        <v>14.774238771284933</v>
      </c>
      <c r="F433" s="49">
        <v>1.2415637831075088</v>
      </c>
      <c r="G433" s="52">
        <v>1.1539669574270313</v>
      </c>
      <c r="H433" s="53">
        <v>6.7366475428941559</v>
      </c>
      <c r="I433" s="52">
        <v>0.12365088020887843</v>
      </c>
      <c r="J433" s="54">
        <v>6.6212490883259809</v>
      </c>
      <c r="K433" s="55">
        <v>0.98287004718097537</v>
      </c>
      <c r="L433" s="49">
        <v>751.54293909729074</v>
      </c>
      <c r="M433" s="51">
        <v>46.971197595598596</v>
      </c>
      <c r="N433" s="51">
        <v>779.11482816435512</v>
      </c>
      <c r="O433" s="51">
        <v>36.662049895322752</v>
      </c>
      <c r="P433" s="49">
        <v>858.91548727549605</v>
      </c>
      <c r="Q433" s="51">
        <v>25.792159905913195</v>
      </c>
      <c r="R433" s="65">
        <v>751.54293909729074</v>
      </c>
      <c r="S433" s="65">
        <v>46.971197595598596</v>
      </c>
      <c r="T433" s="49">
        <v>87.499055521889119</v>
      </c>
      <c r="U433" s="66"/>
    </row>
    <row r="434" spans="1:21" s="45" customFormat="1" ht="13.9">
      <c r="A434" s="74" t="s">
        <v>1127</v>
      </c>
      <c r="B434" s="74">
        <v>774.15030280296787</v>
      </c>
      <c r="C434" s="48">
        <v>205914.20333489103</v>
      </c>
      <c r="D434" s="51">
        <v>18.993936172168077</v>
      </c>
      <c r="E434" s="50">
        <v>6.0903587584004208</v>
      </c>
      <c r="F434" s="49">
        <v>0.57164721238595939</v>
      </c>
      <c r="G434" s="52">
        <v>10.203166080495196</v>
      </c>
      <c r="H434" s="53">
        <v>2.4089290195852691</v>
      </c>
      <c r="I434" s="52">
        <v>0.45068858356366415</v>
      </c>
      <c r="J434" s="54">
        <v>2.3401193315665352</v>
      </c>
      <c r="K434" s="55">
        <v>0.9714355684790662</v>
      </c>
      <c r="L434" s="49">
        <v>2398.3131598807677</v>
      </c>
      <c r="M434" s="51">
        <v>46.866899676126422</v>
      </c>
      <c r="N434" s="51">
        <v>2453.3649023825533</v>
      </c>
      <c r="O434" s="51">
        <v>22.280133514862882</v>
      </c>
      <c r="P434" s="49">
        <v>2499.3008079907099</v>
      </c>
      <c r="Q434" s="51">
        <v>9.6244440235072943</v>
      </c>
      <c r="R434" s="65">
        <v>2499.3008079907099</v>
      </c>
      <c r="S434" s="65">
        <v>9.6244440235072943</v>
      </c>
      <c r="T434" s="49">
        <v>95.959364003441806</v>
      </c>
      <c r="U434" s="66"/>
    </row>
    <row r="435" spans="1:21" s="45" customFormat="1" ht="13.9">
      <c r="A435" s="74" t="s">
        <v>1128</v>
      </c>
      <c r="B435" s="74">
        <v>2160.7523409554428</v>
      </c>
      <c r="C435" s="48">
        <v>40888.856037949146</v>
      </c>
      <c r="D435" s="51">
        <v>28.398534368894211</v>
      </c>
      <c r="E435" s="50">
        <v>19.901127947150897</v>
      </c>
      <c r="F435" s="49">
        <v>0.96685645576621215</v>
      </c>
      <c r="G435" s="52">
        <v>0.2251584173577085</v>
      </c>
      <c r="H435" s="53">
        <v>3.8634859743957133</v>
      </c>
      <c r="I435" s="52">
        <v>3.2498596404219308E-2</v>
      </c>
      <c r="J435" s="54">
        <v>3.7405497548215547</v>
      </c>
      <c r="K435" s="55">
        <v>0.96817997518591037</v>
      </c>
      <c r="L435" s="49">
        <v>206.16719701741835</v>
      </c>
      <c r="M435" s="51">
        <v>7.5897763139937382</v>
      </c>
      <c r="N435" s="51">
        <v>206.1939949510577</v>
      </c>
      <c r="O435" s="51">
        <v>7.2096218827103797</v>
      </c>
      <c r="P435" s="49">
        <v>206.47732104092219</v>
      </c>
      <c r="Q435" s="51">
        <v>22.426760013374491</v>
      </c>
      <c r="R435" s="65">
        <v>206.16719701741835</v>
      </c>
      <c r="S435" s="65">
        <v>7.5897763139937382</v>
      </c>
      <c r="T435" s="49" t="s">
        <v>960</v>
      </c>
      <c r="U435" s="66"/>
    </row>
    <row r="436" spans="1:21" s="45" customFormat="1" ht="13.9">
      <c r="A436" s="74" t="s">
        <v>1129</v>
      </c>
      <c r="B436" s="74">
        <v>350.36575874022287</v>
      </c>
      <c r="C436" s="48">
        <v>40168.787195632176</v>
      </c>
      <c r="D436" s="51">
        <v>3.9137137013198569</v>
      </c>
      <c r="E436" s="50">
        <v>11.098915640465453</v>
      </c>
      <c r="F436" s="49">
        <v>0.68087267697124176</v>
      </c>
      <c r="G436" s="52">
        <v>2.8123421039390619</v>
      </c>
      <c r="H436" s="53">
        <v>2.3992667680486761</v>
      </c>
      <c r="I436" s="52">
        <v>0.22638488369414544</v>
      </c>
      <c r="J436" s="54">
        <v>2.3006289187995432</v>
      </c>
      <c r="K436" s="55">
        <v>0.95888833598551659</v>
      </c>
      <c r="L436" s="49">
        <v>1315.5244012542637</v>
      </c>
      <c r="M436" s="51">
        <v>27.37713683989341</v>
      </c>
      <c r="N436" s="51">
        <v>1358.8300002189617</v>
      </c>
      <c r="O436" s="51">
        <v>17.973393738495929</v>
      </c>
      <c r="P436" s="49">
        <v>1427.6083293639615</v>
      </c>
      <c r="Q436" s="51">
        <v>12.999808614737049</v>
      </c>
      <c r="R436" s="65">
        <v>1427.6083293639615</v>
      </c>
      <c r="S436" s="65">
        <v>12.999808614737049</v>
      </c>
      <c r="T436" s="49">
        <v>92.148832014756152</v>
      </c>
      <c r="U436" s="66"/>
    </row>
    <row r="437" spans="1:21" s="45" customFormat="1" ht="13.9">
      <c r="A437" s="74" t="s">
        <v>1130</v>
      </c>
      <c r="B437" s="74">
        <v>390.36564053358603</v>
      </c>
      <c r="C437" s="48">
        <v>17098.528360212651</v>
      </c>
      <c r="D437" s="51">
        <v>2.4859681852954738</v>
      </c>
      <c r="E437" s="50">
        <v>17.938323285988261</v>
      </c>
      <c r="F437" s="49">
        <v>0.73352331778526914</v>
      </c>
      <c r="G437" s="52">
        <v>0.58694550769994758</v>
      </c>
      <c r="H437" s="53">
        <v>2.9080062092754408</v>
      </c>
      <c r="I437" s="52">
        <v>7.6362186454744505E-2</v>
      </c>
      <c r="J437" s="54">
        <v>2.8139729308310355</v>
      </c>
      <c r="K437" s="55">
        <v>0.96766400355526272</v>
      </c>
      <c r="L437" s="49">
        <v>474.37234238741593</v>
      </c>
      <c r="M437" s="51">
        <v>12.869409510669442</v>
      </c>
      <c r="N437" s="51">
        <v>468.91516909352083</v>
      </c>
      <c r="O437" s="51">
        <v>10.92138598811664</v>
      </c>
      <c r="P437" s="49">
        <v>442.26690431688274</v>
      </c>
      <c r="Q437" s="51">
        <v>16.321264591705955</v>
      </c>
      <c r="R437" s="65">
        <v>474.37234238741593</v>
      </c>
      <c r="S437" s="65">
        <v>12.869409510669442</v>
      </c>
      <c r="T437" s="49" t="s">
        <v>960</v>
      </c>
      <c r="U437" s="66"/>
    </row>
    <row r="438" spans="1:21" s="45" customFormat="1" ht="13.9">
      <c r="A438" s="74" t="s">
        <v>1131</v>
      </c>
      <c r="B438" s="74">
        <v>630.29141134503107</v>
      </c>
      <c r="C438" s="48">
        <v>55008.529431977891</v>
      </c>
      <c r="D438" s="51">
        <v>37.189763688971617</v>
      </c>
      <c r="E438" s="50">
        <v>14.087267552652662</v>
      </c>
      <c r="F438" s="49">
        <v>0.72245219001388239</v>
      </c>
      <c r="G438" s="52">
        <v>1.4383588590925773</v>
      </c>
      <c r="H438" s="53">
        <v>6.250033061401318</v>
      </c>
      <c r="I438" s="52">
        <v>0.14695783351294872</v>
      </c>
      <c r="J438" s="54">
        <v>6.2081378932618492</v>
      </c>
      <c r="K438" s="55">
        <v>0.99329680855638935</v>
      </c>
      <c r="L438" s="49">
        <v>883.88767161356782</v>
      </c>
      <c r="M438" s="51">
        <v>51.278346078893264</v>
      </c>
      <c r="N438" s="51">
        <v>905.03651751693781</v>
      </c>
      <c r="O438" s="51">
        <v>37.452321733472274</v>
      </c>
      <c r="P438" s="49">
        <v>956.99273145887605</v>
      </c>
      <c r="Q438" s="51">
        <v>14.75950907553073</v>
      </c>
      <c r="R438" s="65">
        <v>883.88767161356782</v>
      </c>
      <c r="S438" s="65">
        <v>51.278346078893264</v>
      </c>
      <c r="T438" s="49">
        <v>92.360959760492207</v>
      </c>
      <c r="U438" s="66"/>
    </row>
    <row r="439" spans="1:21" s="45" customFormat="1" ht="13.9">
      <c r="A439" s="74" t="s">
        <v>1132</v>
      </c>
      <c r="B439" s="74">
        <v>250.15809069765527</v>
      </c>
      <c r="C439" s="48">
        <v>40914.580193679532</v>
      </c>
      <c r="D439" s="51">
        <v>7.4543045957325127</v>
      </c>
      <c r="E439" s="50">
        <v>8.3334311728803208</v>
      </c>
      <c r="F439" s="49">
        <v>2.0429674205702577</v>
      </c>
      <c r="G439" s="52">
        <v>5.6776985158036224</v>
      </c>
      <c r="H439" s="53">
        <v>3.4770773219238671</v>
      </c>
      <c r="I439" s="52">
        <v>0.34315861475061094</v>
      </c>
      <c r="J439" s="54">
        <v>2.8136010415703501</v>
      </c>
      <c r="K439" s="55">
        <v>0.80918564100656387</v>
      </c>
      <c r="L439" s="49">
        <v>1901.8469967472222</v>
      </c>
      <c r="M439" s="51">
        <v>46.33997618115302</v>
      </c>
      <c r="N439" s="51">
        <v>1927.9823268730249</v>
      </c>
      <c r="O439" s="51">
        <v>30.027304928083481</v>
      </c>
      <c r="P439" s="49">
        <v>1956.1822565987143</v>
      </c>
      <c r="Q439" s="51">
        <v>36.481125334908825</v>
      </c>
      <c r="R439" s="65">
        <v>1956.1822565987143</v>
      </c>
      <c r="S439" s="65">
        <v>36.481125334908825</v>
      </c>
      <c r="T439" s="49">
        <v>97.222382542924862</v>
      </c>
      <c r="U439" s="66"/>
    </row>
    <row r="440" spans="1:21" s="45" customFormat="1" ht="13.9">
      <c r="A440" s="74" t="s">
        <v>1133</v>
      </c>
      <c r="B440" s="74">
        <v>813.97509179611359</v>
      </c>
      <c r="C440" s="48">
        <v>18327.74554523941</v>
      </c>
      <c r="D440" s="51">
        <v>1.5355087381246448</v>
      </c>
      <c r="E440" s="50">
        <v>19.566533901003897</v>
      </c>
      <c r="F440" s="49">
        <v>1.1783309423449715</v>
      </c>
      <c r="G440" s="52">
        <v>0.26836486476051202</v>
      </c>
      <c r="H440" s="53">
        <v>2.502657410803049</v>
      </c>
      <c r="I440" s="52">
        <v>3.8083625066542531E-2</v>
      </c>
      <c r="J440" s="54">
        <v>2.2079017881599334</v>
      </c>
      <c r="K440" s="55">
        <v>0.88222294375140442</v>
      </c>
      <c r="L440" s="49">
        <v>240.94340142815213</v>
      </c>
      <c r="M440" s="51">
        <v>5.2216047181229897</v>
      </c>
      <c r="N440" s="51">
        <v>241.38555400039962</v>
      </c>
      <c r="O440" s="51">
        <v>5.3767126362426154</v>
      </c>
      <c r="P440" s="49">
        <v>245.71071029722856</v>
      </c>
      <c r="Q440" s="51">
        <v>27.128627394665031</v>
      </c>
      <c r="R440" s="65">
        <v>240.94340142815213</v>
      </c>
      <c r="S440" s="65">
        <v>5.2216047181229897</v>
      </c>
      <c r="T440" s="49" t="s">
        <v>960</v>
      </c>
      <c r="U440" s="66"/>
    </row>
    <row r="441" spans="1:21" s="45" customFormat="1" ht="13.9">
      <c r="A441" s="74" t="s">
        <v>1134</v>
      </c>
      <c r="B441" s="74">
        <v>73.928124341113715</v>
      </c>
      <c r="C441" s="48">
        <v>18103.311224446486</v>
      </c>
      <c r="D441" s="51">
        <v>0.69103021864452885</v>
      </c>
      <c r="E441" s="50">
        <v>6.0277658035478723</v>
      </c>
      <c r="F441" s="49">
        <v>0.633143261368731</v>
      </c>
      <c r="G441" s="52">
        <v>10.131136914901328</v>
      </c>
      <c r="H441" s="53">
        <v>3.1697371501181424</v>
      </c>
      <c r="I441" s="52">
        <v>0.44290775055630771</v>
      </c>
      <c r="J441" s="54">
        <v>3.1058594964071458</v>
      </c>
      <c r="K441" s="55">
        <v>0.97984764960444271</v>
      </c>
      <c r="L441" s="49">
        <v>2363.6444726497025</v>
      </c>
      <c r="M441" s="51">
        <v>61.459338660129333</v>
      </c>
      <c r="N441" s="51">
        <v>2446.8155645620964</v>
      </c>
      <c r="O441" s="51">
        <v>29.301668646609642</v>
      </c>
      <c r="P441" s="49">
        <v>2516.6728852516485</v>
      </c>
      <c r="Q441" s="51">
        <v>10.638783028733087</v>
      </c>
      <c r="R441" s="65">
        <v>2516.6728852516485</v>
      </c>
      <c r="S441" s="65">
        <v>10.638783028733087</v>
      </c>
      <c r="T441" s="49">
        <v>93.91941584864955</v>
      </c>
      <c r="U441" s="66"/>
    </row>
    <row r="442" spans="1:21" s="45" customFormat="1" ht="13.9">
      <c r="A442" s="74" t="s">
        <v>1135</v>
      </c>
      <c r="B442" s="74">
        <v>1070.9164734854994</v>
      </c>
      <c r="C442" s="48">
        <v>36239.17146974169</v>
      </c>
      <c r="D442" s="51">
        <v>2.9135705328493748</v>
      </c>
      <c r="E442" s="50">
        <v>17.987671597034868</v>
      </c>
      <c r="F442" s="49">
        <v>0.76655818610583715</v>
      </c>
      <c r="G442" s="52">
        <v>0.50986213423549831</v>
      </c>
      <c r="H442" s="53">
        <v>5.4091632015059146</v>
      </c>
      <c r="I442" s="52">
        <v>6.6516047507915954E-2</v>
      </c>
      <c r="J442" s="54">
        <v>5.3545714196226619</v>
      </c>
      <c r="K442" s="55">
        <v>0.98990753655425778</v>
      </c>
      <c r="L442" s="49">
        <v>415.13170479170043</v>
      </c>
      <c r="M442" s="51">
        <v>21.527994602665473</v>
      </c>
      <c r="N442" s="51">
        <v>418.3564449690524</v>
      </c>
      <c r="O442" s="51">
        <v>18.549139584468634</v>
      </c>
      <c r="P442" s="49">
        <v>436.15436039619073</v>
      </c>
      <c r="Q442" s="51">
        <v>17.067693411724264</v>
      </c>
      <c r="R442" s="65">
        <v>415.13170479170043</v>
      </c>
      <c r="S442" s="65">
        <v>21.527994602665473</v>
      </c>
      <c r="T442" s="49" t="s">
        <v>960</v>
      </c>
      <c r="U442" s="66"/>
    </row>
    <row r="443" spans="1:21" s="45" customFormat="1" ht="13.9">
      <c r="A443" s="74" t="s">
        <v>1136</v>
      </c>
      <c r="B443" s="74">
        <v>163.17021519832045</v>
      </c>
      <c r="C443" s="48">
        <v>5852.9125827238213</v>
      </c>
      <c r="D443" s="51">
        <v>2.2194319449618805</v>
      </c>
      <c r="E443" s="50">
        <v>18.132578605829973</v>
      </c>
      <c r="F443" s="49">
        <v>1.6005634149034171</v>
      </c>
      <c r="G443" s="52">
        <v>0.48682477637387633</v>
      </c>
      <c r="H443" s="53">
        <v>3.1891840458732954</v>
      </c>
      <c r="I443" s="52">
        <v>6.4022255039635267E-2</v>
      </c>
      <c r="J443" s="54">
        <v>2.7584581985822214</v>
      </c>
      <c r="K443" s="55">
        <v>0.86494167752769868</v>
      </c>
      <c r="L443" s="49">
        <v>400.0406581230788</v>
      </c>
      <c r="M443" s="51">
        <v>10.699543943956428</v>
      </c>
      <c r="N443" s="51">
        <v>402.74440120820634</v>
      </c>
      <c r="O443" s="51">
        <v>10.603229534463338</v>
      </c>
      <c r="P443" s="49">
        <v>418.26184459410956</v>
      </c>
      <c r="Q443" s="51">
        <v>35.771208436282421</v>
      </c>
      <c r="R443" s="65">
        <v>400.0406581230788</v>
      </c>
      <c r="S443" s="65">
        <v>10.699543943956428</v>
      </c>
      <c r="T443" s="49" t="s">
        <v>960</v>
      </c>
      <c r="U443" s="66"/>
    </row>
    <row r="444" spans="1:21" s="45" customFormat="1">
      <c r="A444" s="47" t="s">
        <v>1137</v>
      </c>
      <c r="B444" s="47">
        <v>489.1122584940681</v>
      </c>
      <c r="C444" s="48">
        <v>69344.165837032633</v>
      </c>
      <c r="D444" s="51">
        <v>3.1565114367036524</v>
      </c>
      <c r="E444" s="50">
        <v>6.3651182899601952</v>
      </c>
      <c r="F444" s="49">
        <v>1.7194756532297437</v>
      </c>
      <c r="G444" s="52">
        <v>7.9544449659744947</v>
      </c>
      <c r="H444" s="53">
        <v>4.3105229650588361</v>
      </c>
      <c r="I444" s="52">
        <v>0.36721049564408226</v>
      </c>
      <c r="J444" s="54">
        <v>3.9527220633697184</v>
      </c>
      <c r="K444" s="55">
        <v>0.91699362128691653</v>
      </c>
      <c r="L444" s="49">
        <v>2016.261270159858</v>
      </c>
      <c r="M444" s="51">
        <v>68.440079022572718</v>
      </c>
      <c r="N444" s="51">
        <v>2225.8720142588113</v>
      </c>
      <c r="O444" s="51">
        <v>38.899451483095845</v>
      </c>
      <c r="P444" s="49">
        <v>2424.7413342841123</v>
      </c>
      <c r="Q444" s="51">
        <v>29.167750671623708</v>
      </c>
      <c r="R444" s="65">
        <v>2424.7413342841123</v>
      </c>
      <c r="S444" s="65">
        <v>29.167750671623708</v>
      </c>
      <c r="T444" s="49">
        <v>83.153664337360951</v>
      </c>
      <c r="U444" s="66"/>
    </row>
    <row r="445" spans="1:21" s="45" customFormat="1">
      <c r="A445" s="47" t="s">
        <v>1138</v>
      </c>
      <c r="B445" s="47">
        <v>410.56078820310023</v>
      </c>
      <c r="C445" s="48">
        <v>30315.739930955038</v>
      </c>
      <c r="D445" s="51">
        <v>3.137860282825863</v>
      </c>
      <c r="E445" s="50">
        <v>13.936201066601841</v>
      </c>
      <c r="F445" s="49">
        <v>0.82400196910033718</v>
      </c>
      <c r="G445" s="52">
        <v>1.4689327662153133</v>
      </c>
      <c r="H445" s="53">
        <v>2.2748523537756933</v>
      </c>
      <c r="I445" s="52">
        <v>0.14847216698068061</v>
      </c>
      <c r="J445" s="54">
        <v>2.1203711907110931</v>
      </c>
      <c r="K445" s="55">
        <v>0.93209178485443245</v>
      </c>
      <c r="L445" s="49">
        <v>892.3932868202719</v>
      </c>
      <c r="M445" s="51">
        <v>17.670781657805378</v>
      </c>
      <c r="N445" s="51">
        <v>917.68896665660156</v>
      </c>
      <c r="O445" s="51">
        <v>13.743656788855787</v>
      </c>
      <c r="P445" s="49">
        <v>978.99713268775838</v>
      </c>
      <c r="Q445" s="51">
        <v>16.788563643438806</v>
      </c>
      <c r="R445" s="65">
        <v>892.3932868202719</v>
      </c>
      <c r="S445" s="65">
        <v>17.670781657805378</v>
      </c>
      <c r="T445" s="49">
        <v>91.153820274251203</v>
      </c>
      <c r="U445" s="66"/>
    </row>
    <row r="446" spans="1:21" s="45" customFormat="1">
      <c r="A446" s="47" t="s">
        <v>1139</v>
      </c>
      <c r="B446" s="47">
        <v>126.8793967484429</v>
      </c>
      <c r="C446" s="48">
        <v>29720.518360375649</v>
      </c>
      <c r="D446" s="51">
        <v>0.39888290690359757</v>
      </c>
      <c r="E446" s="50">
        <v>3.8479184177001371</v>
      </c>
      <c r="F446" s="49">
        <v>1.7725806015352421</v>
      </c>
      <c r="G446" s="52">
        <v>17.900944526506855</v>
      </c>
      <c r="H446" s="53">
        <v>3.0590370828437261</v>
      </c>
      <c r="I446" s="52">
        <v>0.49957480517677827</v>
      </c>
      <c r="J446" s="54">
        <v>2.4931237204106043</v>
      </c>
      <c r="K446" s="55">
        <v>0.81500277796337117</v>
      </c>
      <c r="L446" s="49">
        <v>2611.9684429292006</v>
      </c>
      <c r="M446" s="51">
        <v>53.543211407145463</v>
      </c>
      <c r="N446" s="51">
        <v>2984.4259488900275</v>
      </c>
      <c r="O446" s="51">
        <v>29.425824973737235</v>
      </c>
      <c r="P446" s="49">
        <v>3245.9741384622585</v>
      </c>
      <c r="Q446" s="51">
        <v>27.934052004193745</v>
      </c>
      <c r="R446" s="65">
        <v>3245.9741384622585</v>
      </c>
      <c r="S446" s="65">
        <v>27.934052004193745</v>
      </c>
      <c r="T446" s="49">
        <v>80.467937559311224</v>
      </c>
      <c r="U446" s="66"/>
    </row>
    <row r="447" spans="1:21" s="45" customFormat="1">
      <c r="A447" s="47" t="s">
        <v>1140</v>
      </c>
      <c r="B447" s="47">
        <v>222.65474907371689</v>
      </c>
      <c r="C447" s="48">
        <v>6478.6240621958414</v>
      </c>
      <c r="D447" s="51">
        <v>0.81325353206404039</v>
      </c>
      <c r="E447" s="50">
        <v>18.716706137581067</v>
      </c>
      <c r="F447" s="49">
        <v>3.4599320139784489</v>
      </c>
      <c r="G447" s="52">
        <v>0.30974368151437309</v>
      </c>
      <c r="H447" s="53">
        <v>5.1118209810023592</v>
      </c>
      <c r="I447" s="52">
        <v>4.2046572852313766E-2</v>
      </c>
      <c r="J447" s="54">
        <v>3.7629222952996195</v>
      </c>
      <c r="K447" s="55">
        <v>0.73612168917577403</v>
      </c>
      <c r="L447" s="49">
        <v>265.50612711022018</v>
      </c>
      <c r="M447" s="51">
        <v>9.7878490454578895</v>
      </c>
      <c r="N447" s="51">
        <v>273.98228674664904</v>
      </c>
      <c r="O447" s="51">
        <v>12.275603400739925</v>
      </c>
      <c r="P447" s="49">
        <v>347.00638040203341</v>
      </c>
      <c r="Q447" s="51">
        <v>78.271676445576418</v>
      </c>
      <c r="R447" s="65">
        <v>265.50612711022018</v>
      </c>
      <c r="S447" s="65">
        <v>9.7878490454578895</v>
      </c>
      <c r="T447" s="49" t="s">
        <v>960</v>
      </c>
      <c r="U447" s="66"/>
    </row>
    <row r="448" spans="1:21" s="45" customFormat="1">
      <c r="A448" s="47" t="s">
        <v>1141</v>
      </c>
      <c r="B448" s="47">
        <v>733.92712145878727</v>
      </c>
      <c r="C448" s="48">
        <v>35784.873598547958</v>
      </c>
      <c r="D448" s="51">
        <v>4.108260198677665</v>
      </c>
      <c r="E448" s="50">
        <v>17.900585189277997</v>
      </c>
      <c r="F448" s="49">
        <v>0.88261781748425971</v>
      </c>
      <c r="G448" s="52">
        <v>0.59027303539514508</v>
      </c>
      <c r="H448" s="53">
        <v>2.3145911951961886</v>
      </c>
      <c r="I448" s="52">
        <v>7.6633541884424866E-2</v>
      </c>
      <c r="J448" s="54">
        <v>2.139700490521756</v>
      </c>
      <c r="K448" s="55">
        <v>0.9244399161988478</v>
      </c>
      <c r="L448" s="49">
        <v>475.99730566673981</v>
      </c>
      <c r="M448" s="51">
        <v>9.8179885231013486</v>
      </c>
      <c r="N448" s="51">
        <v>471.04200828977957</v>
      </c>
      <c r="O448" s="51">
        <v>8.7236079999887295</v>
      </c>
      <c r="P448" s="49">
        <v>446.95018281127466</v>
      </c>
      <c r="Q448" s="51">
        <v>19.615463964145079</v>
      </c>
      <c r="R448" s="65">
        <v>475.99730566673981</v>
      </c>
      <c r="S448" s="65">
        <v>9.8179885231013486</v>
      </c>
      <c r="T448" s="49" t="s">
        <v>960</v>
      </c>
      <c r="U448" s="66"/>
    </row>
    <row r="449" spans="1:21" s="45" customFormat="1" ht="13.9">
      <c r="A449" s="74" t="s">
        <v>1142</v>
      </c>
      <c r="B449" s="74">
        <v>90.675286525978791</v>
      </c>
      <c r="C449" s="47">
        <v>692.31628978450499</v>
      </c>
      <c r="D449" s="60">
        <v>4.2825479518863929</v>
      </c>
      <c r="E449" s="50">
        <v>18.158806913560756</v>
      </c>
      <c r="F449" s="49">
        <v>12.115102644439421</v>
      </c>
      <c r="G449" s="52">
        <v>0.29180676353560836</v>
      </c>
      <c r="H449" s="53">
        <v>12.937155252046118</v>
      </c>
      <c r="I449" s="52">
        <v>3.8430973854904217E-2</v>
      </c>
      <c r="J449" s="63">
        <v>4.5380914413706295</v>
      </c>
      <c r="K449" s="64">
        <v>0.35077970024769495</v>
      </c>
      <c r="L449" s="60">
        <v>243.10004812592257</v>
      </c>
      <c r="M449" s="60">
        <v>10.826687775134317</v>
      </c>
      <c r="N449" s="51">
        <v>259.98053545991479</v>
      </c>
      <c r="O449" s="51">
        <v>29.681796261825241</v>
      </c>
      <c r="P449" s="51">
        <v>415.03167991492654</v>
      </c>
      <c r="Q449" s="51">
        <v>271.63562409156879</v>
      </c>
      <c r="R449" s="56">
        <v>243.10004812592257</v>
      </c>
      <c r="S449" s="56">
        <v>10.826687775134317</v>
      </c>
      <c r="T449" s="49" t="s">
        <v>960</v>
      </c>
      <c r="U449" s="66"/>
    </row>
    <row r="450" spans="1:21" s="45" customFormat="1" ht="13.9">
      <c r="A450" s="74" t="s">
        <v>1143</v>
      </c>
      <c r="B450" s="74">
        <v>488.66529478833434</v>
      </c>
      <c r="C450" s="47">
        <v>65586.163962950654</v>
      </c>
      <c r="D450" s="60">
        <v>0.99430945377674296</v>
      </c>
      <c r="E450" s="50">
        <v>6.4016042770791888</v>
      </c>
      <c r="F450" s="49">
        <v>0.97114620906284999</v>
      </c>
      <c r="G450" s="52">
        <v>10.859452632678753</v>
      </c>
      <c r="H450" s="53">
        <v>1.3394908986422509</v>
      </c>
      <c r="I450" s="52">
        <v>0.50419145938566268</v>
      </c>
      <c r="J450" s="63">
        <v>0.9225567235505252</v>
      </c>
      <c r="K450" s="64">
        <v>0.68873683612606618</v>
      </c>
      <c r="L450" s="60">
        <v>2631.7841582538013</v>
      </c>
      <c r="M450" s="60">
        <v>19.934485648760301</v>
      </c>
      <c r="N450" s="51">
        <v>2511.1694573961126</v>
      </c>
      <c r="O450" s="51">
        <v>12.454742365588118</v>
      </c>
      <c r="P450" s="51">
        <v>2415.0407445281076</v>
      </c>
      <c r="Q450" s="51">
        <v>16.487890780264706</v>
      </c>
      <c r="R450" s="56">
        <v>2415.0407445281076</v>
      </c>
      <c r="S450" s="56">
        <v>16.487890780264706</v>
      </c>
      <c r="T450" s="49">
        <v>108.97473113928953</v>
      </c>
      <c r="U450" s="66"/>
    </row>
    <row r="451" spans="1:21" s="45" customFormat="1" ht="13.9">
      <c r="A451" s="74" t="s">
        <v>1144</v>
      </c>
      <c r="B451" s="74">
        <v>231.54772697638919</v>
      </c>
      <c r="C451" s="47">
        <v>15109.214715677952</v>
      </c>
      <c r="D451" s="60">
        <v>2.3606049316457947</v>
      </c>
      <c r="E451" s="50">
        <v>9.1631275095759825</v>
      </c>
      <c r="F451" s="49">
        <v>1.5478204979295367</v>
      </c>
      <c r="G451" s="52">
        <v>4.8949000891091723</v>
      </c>
      <c r="H451" s="53">
        <v>2.4685690238767442</v>
      </c>
      <c r="I451" s="52">
        <v>0.32530166567408025</v>
      </c>
      <c r="J451" s="63">
        <v>1.9230404914699382</v>
      </c>
      <c r="K451" s="64">
        <v>0.77901021720264285</v>
      </c>
      <c r="L451" s="60">
        <v>1815.5687718398378</v>
      </c>
      <c r="M451" s="60">
        <v>30.428560187817425</v>
      </c>
      <c r="N451" s="51">
        <v>1801.3784692423762</v>
      </c>
      <c r="O451" s="51">
        <v>20.816293651070851</v>
      </c>
      <c r="P451" s="51">
        <v>1784.9756559886391</v>
      </c>
      <c r="Q451" s="51">
        <v>28.214667712656706</v>
      </c>
      <c r="R451" s="56">
        <v>1784.9756559886391</v>
      </c>
      <c r="S451" s="56">
        <v>28.214667712656706</v>
      </c>
      <c r="T451" s="49">
        <v>101.71392342234797</v>
      </c>
      <c r="U451" s="66"/>
    </row>
    <row r="452" spans="1:21" s="45" customFormat="1" ht="13.9">
      <c r="A452" s="74" t="s">
        <v>1145</v>
      </c>
      <c r="B452" s="74">
        <v>416.3898463559961</v>
      </c>
      <c r="C452" s="47">
        <v>16525.916994354513</v>
      </c>
      <c r="D452" s="60">
        <v>6.5861225980871207</v>
      </c>
      <c r="E452" s="50">
        <v>14.584708898188897</v>
      </c>
      <c r="F452" s="49">
        <v>1.0015466191898392</v>
      </c>
      <c r="G452" s="52">
        <v>1.5151303651249453</v>
      </c>
      <c r="H452" s="53">
        <v>3.0275432893028649</v>
      </c>
      <c r="I452" s="52">
        <v>0.16026788017228011</v>
      </c>
      <c r="J452" s="63">
        <v>2.8570829071261152</v>
      </c>
      <c r="K452" s="64">
        <v>0.94369679773728299</v>
      </c>
      <c r="L452" s="60">
        <v>958.26533209200431</v>
      </c>
      <c r="M452" s="60">
        <v>25.440844649365033</v>
      </c>
      <c r="N452" s="51">
        <v>936.51280626293646</v>
      </c>
      <c r="O452" s="51">
        <v>18.520722892386459</v>
      </c>
      <c r="P452" s="51">
        <v>885.69959629779873</v>
      </c>
      <c r="Q452" s="51">
        <v>20.684001869713825</v>
      </c>
      <c r="R452" s="56">
        <v>958.26533209200431</v>
      </c>
      <c r="S452" s="56">
        <v>25.440844649365033</v>
      </c>
      <c r="T452" s="49">
        <v>108.1930415343451</v>
      </c>
      <c r="U452" s="66"/>
    </row>
    <row r="453" spans="1:21" s="45" customFormat="1" ht="13.9">
      <c r="A453" s="74" t="s">
        <v>1146</v>
      </c>
      <c r="B453" s="74">
        <v>97.982974679869173</v>
      </c>
      <c r="C453" s="47">
        <v>8026.2815331918218</v>
      </c>
      <c r="D453" s="60">
        <v>0.6957222640611852</v>
      </c>
      <c r="E453" s="50">
        <v>7.8350709164018788</v>
      </c>
      <c r="F453" s="49">
        <v>1.6369571328150274</v>
      </c>
      <c r="G453" s="52">
        <v>6.9283581060636656</v>
      </c>
      <c r="H453" s="53">
        <v>2.5464120854854495</v>
      </c>
      <c r="I453" s="52">
        <v>0.3937059551438688</v>
      </c>
      <c r="J453" s="63">
        <v>1.9505347611443282</v>
      </c>
      <c r="K453" s="64">
        <v>0.76599336464917733</v>
      </c>
      <c r="L453" s="60">
        <v>2139.9926126443206</v>
      </c>
      <c r="M453" s="60">
        <v>35.520340745226804</v>
      </c>
      <c r="N453" s="51">
        <v>2102.2957463508101</v>
      </c>
      <c r="O453" s="51">
        <v>22.598382989355514</v>
      </c>
      <c r="P453" s="51">
        <v>2065.5871418873048</v>
      </c>
      <c r="Q453" s="51">
        <v>28.863860592773221</v>
      </c>
      <c r="R453" s="56">
        <v>2065.5871418873048</v>
      </c>
      <c r="S453" s="56">
        <v>28.863860592773221</v>
      </c>
      <c r="T453" s="49">
        <v>103.60214629768814</v>
      </c>
      <c r="U453" s="66"/>
    </row>
    <row r="454" spans="1:21" s="45" customFormat="1" ht="13.9">
      <c r="A454" s="74" t="s">
        <v>1147</v>
      </c>
      <c r="B454" s="74">
        <v>120.66147961730069</v>
      </c>
      <c r="C454" s="47">
        <v>2239.9767793121778</v>
      </c>
      <c r="D454" s="60">
        <v>1.7024688525327867</v>
      </c>
      <c r="E454" s="50">
        <v>14.94581282884123</v>
      </c>
      <c r="F454" s="49">
        <v>3.8466382340239269</v>
      </c>
      <c r="G454" s="52">
        <v>1.1987454226224825</v>
      </c>
      <c r="H454" s="53">
        <v>6.3165970866926671</v>
      </c>
      <c r="I454" s="52">
        <v>0.1299407072522904</v>
      </c>
      <c r="J454" s="63">
        <v>5.0102667645704821</v>
      </c>
      <c r="K454" s="64">
        <v>0.79319081078097198</v>
      </c>
      <c r="L454" s="60">
        <v>787.52721927106563</v>
      </c>
      <c r="M454" s="60">
        <v>37.142696758450597</v>
      </c>
      <c r="N454" s="51">
        <v>800.00704194392392</v>
      </c>
      <c r="O454" s="51">
        <v>34.981374799830235</v>
      </c>
      <c r="P454" s="51">
        <v>834.93657064971433</v>
      </c>
      <c r="Q454" s="51">
        <v>80.198379099540773</v>
      </c>
      <c r="R454" s="56">
        <v>787.52721927106563</v>
      </c>
      <c r="S454" s="56">
        <v>37.142696758450597</v>
      </c>
      <c r="T454" s="49">
        <v>94.321802033206353</v>
      </c>
      <c r="U454" s="66"/>
    </row>
    <row r="455" spans="1:21" s="45" customFormat="1" ht="13.9">
      <c r="A455" s="74" t="s">
        <v>1148</v>
      </c>
      <c r="B455" s="74">
        <v>703.25438376556542</v>
      </c>
      <c r="C455" s="47">
        <v>7171.0166238037391</v>
      </c>
      <c r="D455" s="60">
        <v>0.50186266171485183</v>
      </c>
      <c r="E455" s="50">
        <v>16.049401791451356</v>
      </c>
      <c r="F455" s="49">
        <v>11.825963706610427</v>
      </c>
      <c r="G455" s="52">
        <v>0.60169769717635901</v>
      </c>
      <c r="H455" s="53">
        <v>12.23559136798198</v>
      </c>
      <c r="I455" s="52">
        <v>7.0038352908140492E-2</v>
      </c>
      <c r="J455" s="63">
        <v>3.1394710596162736</v>
      </c>
      <c r="K455" s="64">
        <v>0.25658515107260094</v>
      </c>
      <c r="L455" s="60">
        <v>436.38673115760469</v>
      </c>
      <c r="M455" s="60">
        <v>13.246827495068374</v>
      </c>
      <c r="N455" s="51">
        <v>478.31053201391052</v>
      </c>
      <c r="O455" s="51">
        <v>46.704508253600977</v>
      </c>
      <c r="P455" s="51">
        <v>684.70519968085807</v>
      </c>
      <c r="Q455" s="51">
        <v>253.27935076790649</v>
      </c>
      <c r="R455" s="56">
        <v>436.38673115760469</v>
      </c>
      <c r="S455" s="56">
        <v>13.246827495068374</v>
      </c>
      <c r="T455" s="49">
        <v>63.733520843861719</v>
      </c>
      <c r="U455" s="66"/>
    </row>
    <row r="456" spans="1:21" s="45" customFormat="1" ht="13.9">
      <c r="A456" s="74" t="s">
        <v>1149</v>
      </c>
      <c r="B456" s="74">
        <v>479.82413765138074</v>
      </c>
      <c r="C456" s="47">
        <v>7406.9785417847525</v>
      </c>
      <c r="D456" s="60">
        <v>0.637964127804305</v>
      </c>
      <c r="E456" s="50">
        <v>18.307828303251796</v>
      </c>
      <c r="F456" s="49">
        <v>2.0436866207171138</v>
      </c>
      <c r="G456" s="52">
        <v>0.53903608261754277</v>
      </c>
      <c r="H456" s="53">
        <v>3.5259578302115964</v>
      </c>
      <c r="I456" s="52">
        <v>7.1573687625612281E-2</v>
      </c>
      <c r="J456" s="63">
        <v>2.8732775043027661</v>
      </c>
      <c r="K456" s="64">
        <v>0.81489275897844127</v>
      </c>
      <c r="L456" s="60">
        <v>445.62967993196463</v>
      </c>
      <c r="M456" s="60">
        <v>12.371651104444737</v>
      </c>
      <c r="N456" s="51">
        <v>437.78880040349321</v>
      </c>
      <c r="O456" s="51">
        <v>12.540017408772826</v>
      </c>
      <c r="P456" s="51">
        <v>396.73889784078034</v>
      </c>
      <c r="Q456" s="51">
        <v>45.816560669926361</v>
      </c>
      <c r="R456" s="56">
        <v>445.62967993196463</v>
      </c>
      <c r="S456" s="56">
        <v>12.371651104444737</v>
      </c>
      <c r="T456" s="49" t="s">
        <v>960</v>
      </c>
      <c r="U456" s="66"/>
    </row>
    <row r="457" spans="1:21" s="45" customFormat="1" ht="13.9">
      <c r="A457" s="74" t="s">
        <v>1150</v>
      </c>
      <c r="B457" s="74">
        <v>558.17053051984192</v>
      </c>
      <c r="C457" s="47">
        <v>8902.3366136690656</v>
      </c>
      <c r="D457" s="60">
        <v>3.953332504834945</v>
      </c>
      <c r="E457" s="50">
        <v>18.063898137726692</v>
      </c>
      <c r="F457" s="49">
        <v>2.0412851183759853</v>
      </c>
      <c r="G457" s="52">
        <v>0.54233587781200787</v>
      </c>
      <c r="H457" s="53">
        <v>4.4050999326638935</v>
      </c>
      <c r="I457" s="52">
        <v>7.1052364760884099E-2</v>
      </c>
      <c r="J457" s="63">
        <v>3.9035958400239359</v>
      </c>
      <c r="K457" s="64">
        <v>0.88615375353433079</v>
      </c>
      <c r="L457" s="60">
        <v>442.49272267223461</v>
      </c>
      <c r="M457" s="60">
        <v>16.693671188780201</v>
      </c>
      <c r="N457" s="51">
        <v>439.96351831714111</v>
      </c>
      <c r="O457" s="51">
        <v>15.729314206137758</v>
      </c>
      <c r="P457" s="51">
        <v>426.73118826315721</v>
      </c>
      <c r="Q457" s="51">
        <v>45.549295397315802</v>
      </c>
      <c r="R457" s="56">
        <v>442.49272267223461</v>
      </c>
      <c r="S457" s="56">
        <v>16.693671188780201</v>
      </c>
      <c r="T457" s="49" t="s">
        <v>960</v>
      </c>
      <c r="U457" s="66"/>
    </row>
    <row r="458" spans="1:21" s="45" customFormat="1" ht="13.9">
      <c r="A458" s="74" t="s">
        <v>1151</v>
      </c>
      <c r="B458" s="74">
        <v>70.572822364587054</v>
      </c>
      <c r="C458" s="47">
        <v>5726.6457417073925</v>
      </c>
      <c r="D458" s="60">
        <v>1.2016563818431991</v>
      </c>
      <c r="E458" s="50">
        <v>8.8175385480172519</v>
      </c>
      <c r="F458" s="49">
        <v>1.3666398380646052</v>
      </c>
      <c r="G458" s="52">
        <v>4.9906547930908918</v>
      </c>
      <c r="H458" s="53">
        <v>5.0333441047894967</v>
      </c>
      <c r="I458" s="52">
        <v>0.31915644776563679</v>
      </c>
      <c r="J458" s="63">
        <v>4.8442593273104126</v>
      </c>
      <c r="K458" s="64">
        <v>0.96243356831114335</v>
      </c>
      <c r="L458" s="60">
        <v>1785.608235892159</v>
      </c>
      <c r="M458" s="60">
        <v>75.556667428908213</v>
      </c>
      <c r="N458" s="51">
        <v>1817.7394735496912</v>
      </c>
      <c r="O458" s="51">
        <v>42.601461178671116</v>
      </c>
      <c r="P458" s="51">
        <v>1854.7488812586139</v>
      </c>
      <c r="Q458" s="51">
        <v>24.700012261157099</v>
      </c>
      <c r="R458" s="56">
        <v>1854.7488812586139</v>
      </c>
      <c r="S458" s="56">
        <v>24.700012261157099</v>
      </c>
      <c r="T458" s="49">
        <v>96.272236847527481</v>
      </c>
      <c r="U458" s="66"/>
    </row>
    <row r="459" spans="1:21" s="45" customFormat="1" ht="13.9">
      <c r="A459" s="74" t="s">
        <v>1152</v>
      </c>
      <c r="B459" s="74">
        <v>110.34264511301767</v>
      </c>
      <c r="C459" s="47">
        <v>758.36871886233826</v>
      </c>
      <c r="D459" s="60">
        <v>0.72263168826943014</v>
      </c>
      <c r="E459" s="50">
        <v>20.919764376591218</v>
      </c>
      <c r="F459" s="49">
        <v>10.16766837538982</v>
      </c>
      <c r="G459" s="52">
        <v>0.24200006341256566</v>
      </c>
      <c r="H459" s="53">
        <v>10.357863794097247</v>
      </c>
      <c r="I459" s="52">
        <v>3.6717321625406203E-2</v>
      </c>
      <c r="J459" s="63">
        <v>1.9758193705823239</v>
      </c>
      <c r="K459" s="64">
        <v>0.19075548876287723</v>
      </c>
      <c r="L459" s="60">
        <v>232.45318055446293</v>
      </c>
      <c r="M459" s="60">
        <v>4.5110345577467115</v>
      </c>
      <c r="N459" s="51">
        <v>220.0568965508472</v>
      </c>
      <c r="O459" s="51">
        <v>20.495236930941445</v>
      </c>
      <c r="P459" s="51">
        <v>89.487942676954461</v>
      </c>
      <c r="Q459" s="51">
        <v>241.49645057793145</v>
      </c>
      <c r="R459" s="56">
        <v>232.45318055446293</v>
      </c>
      <c r="S459" s="56">
        <v>4.5110345577467115</v>
      </c>
      <c r="T459" s="49" t="s">
        <v>960</v>
      </c>
      <c r="U459" s="66"/>
    </row>
    <row r="460" spans="1:21" s="45" customFormat="1" ht="13.9">
      <c r="A460" s="74" t="s">
        <v>1153</v>
      </c>
      <c r="B460" s="74">
        <v>172.46158247022433</v>
      </c>
      <c r="C460" s="47">
        <v>1523.8614089170849</v>
      </c>
      <c r="D460" s="60">
        <v>1.4652680967949445</v>
      </c>
      <c r="E460" s="50">
        <v>17.593869201578926</v>
      </c>
      <c r="F460" s="49">
        <v>6.3883213817454614</v>
      </c>
      <c r="G460" s="52">
        <v>0.33946770897394951</v>
      </c>
      <c r="H460" s="53">
        <v>7.2831003873294833</v>
      </c>
      <c r="I460" s="52">
        <v>4.3317018203128291E-2</v>
      </c>
      <c r="J460" s="63">
        <v>3.4975564577934457</v>
      </c>
      <c r="K460" s="64">
        <v>0.48022906067286897</v>
      </c>
      <c r="L460" s="60">
        <v>273.36069786750261</v>
      </c>
      <c r="M460" s="60">
        <v>9.361070295435411</v>
      </c>
      <c r="N460" s="51">
        <v>296.76834333782108</v>
      </c>
      <c r="O460" s="51">
        <v>18.743977564303265</v>
      </c>
      <c r="P460" s="51">
        <v>485.24925747833885</v>
      </c>
      <c r="Q460" s="51">
        <v>141.15653742756848</v>
      </c>
      <c r="R460" s="56">
        <v>273.36069786750261</v>
      </c>
      <c r="S460" s="56">
        <v>9.361070295435411</v>
      </c>
      <c r="T460" s="49" t="s">
        <v>960</v>
      </c>
      <c r="U460" s="66"/>
    </row>
    <row r="461" spans="1:21" s="45" customFormat="1" ht="13.9">
      <c r="A461" s="74" t="s">
        <v>1154</v>
      </c>
      <c r="B461" s="74">
        <v>37.194793661070761</v>
      </c>
      <c r="C461" s="47">
        <v>2202.8655020532115</v>
      </c>
      <c r="D461" s="60">
        <v>1.3803006096126762</v>
      </c>
      <c r="E461" s="50">
        <v>8.9213539701243452</v>
      </c>
      <c r="F461" s="49">
        <v>1.7901128160867534</v>
      </c>
      <c r="G461" s="52">
        <v>4.9704645665820566</v>
      </c>
      <c r="H461" s="53">
        <v>3.6490950249757939</v>
      </c>
      <c r="I461" s="52">
        <v>0.32160772986973613</v>
      </c>
      <c r="J461" s="63">
        <v>3.1798412864457628</v>
      </c>
      <c r="K461" s="64">
        <v>0.87140544838698897</v>
      </c>
      <c r="L461" s="60">
        <v>1797.575971892674</v>
      </c>
      <c r="M461" s="60">
        <v>49.883420577367019</v>
      </c>
      <c r="N461" s="51">
        <v>1814.3115613797559</v>
      </c>
      <c r="O461" s="51">
        <v>30.85585573892422</v>
      </c>
      <c r="P461" s="51">
        <v>1833.5699963798488</v>
      </c>
      <c r="Q461" s="51">
        <v>32.436729945349271</v>
      </c>
      <c r="R461" s="56">
        <v>1833.5699963798488</v>
      </c>
      <c r="S461" s="56">
        <v>32.436729945349271</v>
      </c>
      <c r="T461" s="49">
        <v>98.036942982365531</v>
      </c>
      <c r="U461" s="66"/>
    </row>
    <row r="462" spans="1:21" s="45" customFormat="1" ht="13.9">
      <c r="A462" s="74" t="s">
        <v>1155</v>
      </c>
      <c r="B462" s="74">
        <v>185.02731866908027</v>
      </c>
      <c r="C462" s="47">
        <v>2601.3050750023399</v>
      </c>
      <c r="D462" s="60">
        <v>1.4022434257378649</v>
      </c>
      <c r="E462" s="50">
        <v>16.905643023188073</v>
      </c>
      <c r="F462" s="49">
        <v>8.7339195811568366</v>
      </c>
      <c r="G462" s="52">
        <v>0.52360511298152901</v>
      </c>
      <c r="H462" s="53">
        <v>12.20244881962272</v>
      </c>
      <c r="I462" s="52">
        <v>6.4199892117651508E-2</v>
      </c>
      <c r="J462" s="63">
        <v>8.5216433829043297</v>
      </c>
      <c r="K462" s="64">
        <v>0.69835518336292446</v>
      </c>
      <c r="L462" s="60">
        <v>401.11678843511538</v>
      </c>
      <c r="M462" s="60">
        <v>33.140303001561847</v>
      </c>
      <c r="N462" s="51">
        <v>427.55679694597097</v>
      </c>
      <c r="O462" s="51">
        <v>42.605251623693164</v>
      </c>
      <c r="P462" s="51">
        <v>572.71062099483993</v>
      </c>
      <c r="Q462" s="51">
        <v>190.2950727790832</v>
      </c>
      <c r="R462" s="56">
        <v>401.11678843511538</v>
      </c>
      <c r="S462" s="56">
        <v>33.140303001561847</v>
      </c>
      <c r="T462" s="49" t="s">
        <v>960</v>
      </c>
      <c r="U462" s="66"/>
    </row>
    <row r="463" spans="1:21" s="45" customFormat="1" ht="13.9">
      <c r="A463" s="74" t="s">
        <v>1156</v>
      </c>
      <c r="B463" s="74">
        <v>350.87615688051426</v>
      </c>
      <c r="C463" s="47">
        <v>2258.6124682371801</v>
      </c>
      <c r="D463" s="60">
        <v>1.4244197261122009</v>
      </c>
      <c r="E463" s="50">
        <v>18.083065717174616</v>
      </c>
      <c r="F463" s="49">
        <v>3.8836308204365464</v>
      </c>
      <c r="G463" s="52">
        <v>0.24218519272717201</v>
      </c>
      <c r="H463" s="53">
        <v>4.9629121610151019</v>
      </c>
      <c r="I463" s="52">
        <v>3.1762770204613079E-2</v>
      </c>
      <c r="J463" s="63">
        <v>3.0899690562377709</v>
      </c>
      <c r="K463" s="64">
        <v>0.62261207855142797</v>
      </c>
      <c r="L463" s="60">
        <v>201.57142176691386</v>
      </c>
      <c r="M463" s="60">
        <v>6.132124821934454</v>
      </c>
      <c r="N463" s="51">
        <v>220.20823564167856</v>
      </c>
      <c r="O463" s="51">
        <v>9.8251975759459924</v>
      </c>
      <c r="P463" s="51">
        <v>424.36600390624022</v>
      </c>
      <c r="Q463" s="51">
        <v>86.686624975346888</v>
      </c>
      <c r="R463" s="56">
        <v>201.57142176691386</v>
      </c>
      <c r="S463" s="56">
        <v>6.132124821934454</v>
      </c>
      <c r="T463" s="49" t="s">
        <v>960</v>
      </c>
      <c r="U463" s="66"/>
    </row>
    <row r="464" spans="1:21" s="45" customFormat="1" ht="13.9">
      <c r="A464" s="74" t="s">
        <v>1157</v>
      </c>
      <c r="B464" s="74">
        <v>324.86238405636658</v>
      </c>
      <c r="C464" s="47">
        <v>13137.015137409719</v>
      </c>
      <c r="D464" s="60">
        <v>18.884410140297888</v>
      </c>
      <c r="E464" s="50">
        <v>9.6034079579870983</v>
      </c>
      <c r="F464" s="49">
        <v>0.61109772636003545</v>
      </c>
      <c r="G464" s="52">
        <v>3.1745615754062997</v>
      </c>
      <c r="H464" s="53">
        <v>1.6424760524222968</v>
      </c>
      <c r="I464" s="52">
        <v>0.22110973234970205</v>
      </c>
      <c r="J464" s="63">
        <v>1.5245612980849037</v>
      </c>
      <c r="K464" s="64">
        <v>0.92820914852092096</v>
      </c>
      <c r="L464" s="60">
        <v>1287.7360965331086</v>
      </c>
      <c r="M464" s="60">
        <v>17.795793831772926</v>
      </c>
      <c r="N464" s="51">
        <v>1450.991867705696</v>
      </c>
      <c r="O464" s="51">
        <v>12.683071090055932</v>
      </c>
      <c r="P464" s="51">
        <v>1698.9798893608277</v>
      </c>
      <c r="Q464" s="51">
        <v>11.258126185994342</v>
      </c>
      <c r="R464" s="56">
        <v>1698.9798893608277</v>
      </c>
      <c r="S464" s="56">
        <v>11.258126185994342</v>
      </c>
      <c r="T464" s="49">
        <v>75.794663880192672</v>
      </c>
      <c r="U464" s="66"/>
    </row>
    <row r="465" spans="1:21" s="45" customFormat="1" ht="13.9">
      <c r="A465" s="74" t="s">
        <v>1158</v>
      </c>
      <c r="B465" s="74">
        <v>209.4647927321121</v>
      </c>
      <c r="C465" s="47">
        <v>3073.0756400482119</v>
      </c>
      <c r="D465" s="60">
        <v>1.6049434281449872</v>
      </c>
      <c r="E465" s="50">
        <v>17.464263326896234</v>
      </c>
      <c r="F465" s="49">
        <v>2.1674695683429683</v>
      </c>
      <c r="G465" s="52">
        <v>0.63040908232050952</v>
      </c>
      <c r="H465" s="53">
        <v>3.7726344382732879</v>
      </c>
      <c r="I465" s="52">
        <v>7.984936333995056E-2</v>
      </c>
      <c r="J465" s="63">
        <v>3.0878546395762791</v>
      </c>
      <c r="K465" s="64">
        <v>0.81848763512575351</v>
      </c>
      <c r="L465" s="60">
        <v>495.22354887464087</v>
      </c>
      <c r="M465" s="60">
        <v>14.719196027296135</v>
      </c>
      <c r="N465" s="51">
        <v>496.35066667975804</v>
      </c>
      <c r="O465" s="51">
        <v>14.812600765334764</v>
      </c>
      <c r="P465" s="51">
        <v>501.56647342406416</v>
      </c>
      <c r="Q465" s="51">
        <v>47.718074548980212</v>
      </c>
      <c r="R465" s="56">
        <v>495.22354887464087</v>
      </c>
      <c r="S465" s="56">
        <v>14.719196027296135</v>
      </c>
      <c r="T465" s="49" t="s">
        <v>960</v>
      </c>
      <c r="U465" s="66"/>
    </row>
    <row r="466" spans="1:21" s="45" customFormat="1" ht="13.9">
      <c r="A466" s="74" t="s">
        <v>1159</v>
      </c>
      <c r="B466" s="74">
        <v>1231.3167903591138</v>
      </c>
      <c r="C466" s="47">
        <v>18877.52756723178</v>
      </c>
      <c r="D466" s="60">
        <v>118.33483098395244</v>
      </c>
      <c r="E466" s="50">
        <v>17.876483361097502</v>
      </c>
      <c r="F466" s="49">
        <v>1.3469888416118441</v>
      </c>
      <c r="G466" s="52">
        <v>0.57866658449944819</v>
      </c>
      <c r="H466" s="53">
        <v>5.2626952435627086</v>
      </c>
      <c r="I466" s="52">
        <v>7.5025555333822949E-2</v>
      </c>
      <c r="J466" s="63">
        <v>5.0873944497346315</v>
      </c>
      <c r="K466" s="64">
        <v>0.96668992109271334</v>
      </c>
      <c r="L466" s="60">
        <v>466.36218340450182</v>
      </c>
      <c r="M466" s="60">
        <v>22.887896062273001</v>
      </c>
      <c r="N466" s="51">
        <v>463.60415988739607</v>
      </c>
      <c r="O466" s="51">
        <v>19.589799895978928</v>
      </c>
      <c r="P466" s="51">
        <v>449.94328131860323</v>
      </c>
      <c r="Q466" s="51">
        <v>29.920282981506972</v>
      </c>
      <c r="R466" s="56">
        <v>466.36218340450182</v>
      </c>
      <c r="S466" s="56">
        <v>22.887896062273001</v>
      </c>
      <c r="T466" s="49" t="s">
        <v>960</v>
      </c>
      <c r="U466" s="66"/>
    </row>
    <row r="467" spans="1:21" s="45" customFormat="1" ht="13.9">
      <c r="A467" s="74" t="s">
        <v>1160</v>
      </c>
      <c r="B467" s="74">
        <v>498.52833659902331</v>
      </c>
      <c r="C467" s="47">
        <v>384.09676062764953</v>
      </c>
      <c r="D467" s="60">
        <v>0.27677177010611353</v>
      </c>
      <c r="E467" s="50">
        <v>10.95894596639573</v>
      </c>
      <c r="F467" s="49">
        <v>19.666053367533582</v>
      </c>
      <c r="G467" s="52">
        <v>2.6631769620504279E-2</v>
      </c>
      <c r="H467" s="53">
        <v>21.633079097604092</v>
      </c>
      <c r="I467" s="52">
        <v>2.1167400947244394E-3</v>
      </c>
      <c r="J467" s="63">
        <v>9.0131268818604884</v>
      </c>
      <c r="K467" s="64">
        <v>0.41663633924671922</v>
      </c>
      <c r="L467" s="60">
        <v>13.630961848918778</v>
      </c>
      <c r="M467" s="60">
        <v>1.2272779028511396</v>
      </c>
      <c r="N467" s="51">
        <v>26.687634777174122</v>
      </c>
      <c r="O467" s="51">
        <v>5.6982058430498359</v>
      </c>
      <c r="P467" s="51">
        <v>1451.7997783999517</v>
      </c>
      <c r="Q467" s="51">
        <v>377.91039959985426</v>
      </c>
      <c r="R467" s="56">
        <v>13.630961848918778</v>
      </c>
      <c r="S467" s="56">
        <v>1.2272779028511396</v>
      </c>
      <c r="T467" s="49">
        <v>0.93890094568974558</v>
      </c>
      <c r="U467" s="66"/>
    </row>
    <row r="468" spans="1:21" s="45" customFormat="1" ht="13.9">
      <c r="A468" s="74" t="s">
        <v>1161</v>
      </c>
      <c r="B468" s="74">
        <v>40.880318094250846</v>
      </c>
      <c r="C468" s="47">
        <v>1499.2763175806467</v>
      </c>
      <c r="D468" s="60">
        <v>2.0241409985845786</v>
      </c>
      <c r="E468" s="50">
        <v>11.950622217422303</v>
      </c>
      <c r="F468" s="49">
        <v>3.1271299760179452</v>
      </c>
      <c r="G468" s="52">
        <v>2.3550244812679519</v>
      </c>
      <c r="H468" s="53">
        <v>9.5475141976035065</v>
      </c>
      <c r="I468" s="52">
        <v>0.20411958143613446</v>
      </c>
      <c r="J468" s="63">
        <v>9.0208694407208085</v>
      </c>
      <c r="K468" s="64">
        <v>0.9448395942668627</v>
      </c>
      <c r="L468" s="60">
        <v>1197.412809569003</v>
      </c>
      <c r="M468" s="60">
        <v>98.586059651981714</v>
      </c>
      <c r="N468" s="51">
        <v>1229.0796236454605</v>
      </c>
      <c r="O468" s="51">
        <v>68.150872374683445</v>
      </c>
      <c r="P468" s="51">
        <v>1285.0505727154991</v>
      </c>
      <c r="Q468" s="51">
        <v>60.915832724565803</v>
      </c>
      <c r="R468" s="56">
        <v>1285.0505727154991</v>
      </c>
      <c r="S468" s="56">
        <v>60.915832724565803</v>
      </c>
      <c r="T468" s="49">
        <v>93.18020901221773</v>
      </c>
      <c r="U468" s="66"/>
    </row>
    <row r="469" spans="1:21" s="45" customFormat="1" ht="13.9">
      <c r="A469" s="74" t="s">
        <v>1162</v>
      </c>
      <c r="B469" s="74">
        <v>72.63072300251136</v>
      </c>
      <c r="C469" s="47">
        <v>879.55025468520262</v>
      </c>
      <c r="D469" s="60">
        <v>0.74475183779207876</v>
      </c>
      <c r="E469" s="50">
        <v>16.640442137548597</v>
      </c>
      <c r="F469" s="49">
        <v>7.706607300691072</v>
      </c>
      <c r="G469" s="52">
        <v>0.60188294761852823</v>
      </c>
      <c r="H469" s="53">
        <v>8.1091135541385313</v>
      </c>
      <c r="I469" s="52">
        <v>7.2639964921840106E-2</v>
      </c>
      <c r="J469" s="63">
        <v>2.523078783321739</v>
      </c>
      <c r="K469" s="64">
        <v>0.31114113355017353</v>
      </c>
      <c r="L469" s="60">
        <v>452.04104257103074</v>
      </c>
      <c r="M469" s="60">
        <v>11.014659886892019</v>
      </c>
      <c r="N469" s="51">
        <v>478.42796321396617</v>
      </c>
      <c r="O469" s="51">
        <v>30.947031676868221</v>
      </c>
      <c r="P469" s="51">
        <v>606.96095421505754</v>
      </c>
      <c r="Q469" s="51">
        <v>166.88341898614334</v>
      </c>
      <c r="R469" s="56">
        <v>452.04104257103074</v>
      </c>
      <c r="S469" s="56">
        <v>11.014659886892019</v>
      </c>
      <c r="T469" s="49">
        <v>74.476132184750753</v>
      </c>
      <c r="U469" s="66"/>
    </row>
    <row r="470" spans="1:21" s="45" customFormat="1" ht="13.9">
      <c r="A470" s="74" t="s">
        <v>1163</v>
      </c>
      <c r="B470" s="74">
        <v>107.15907810616835</v>
      </c>
      <c r="C470" s="47">
        <v>1344.7745275678753</v>
      </c>
      <c r="D470" s="60">
        <v>3.8470041470342853</v>
      </c>
      <c r="E470" s="50">
        <v>18.501665949052168</v>
      </c>
      <c r="F470" s="49">
        <v>4.4888554824987938</v>
      </c>
      <c r="G470" s="52">
        <v>0.50380676455813656</v>
      </c>
      <c r="H470" s="53">
        <v>5.0210094215619892</v>
      </c>
      <c r="I470" s="52">
        <v>6.7604180887202048E-2</v>
      </c>
      <c r="J470" s="63">
        <v>2.2496026468367223</v>
      </c>
      <c r="K470" s="64">
        <v>0.44803792583541724</v>
      </c>
      <c r="L470" s="60">
        <v>421.70542914217668</v>
      </c>
      <c r="M470" s="60">
        <v>9.1830638253632344</v>
      </c>
      <c r="N470" s="51">
        <v>414.27601793306445</v>
      </c>
      <c r="O470" s="51">
        <v>17.081809537630704</v>
      </c>
      <c r="P470" s="51">
        <v>373.07779514251166</v>
      </c>
      <c r="Q470" s="51">
        <v>101.10238718888948</v>
      </c>
      <c r="R470" s="56">
        <v>421.70542914217668</v>
      </c>
      <c r="S470" s="56">
        <v>9.1830638253632344</v>
      </c>
      <c r="T470" s="49" t="s">
        <v>960</v>
      </c>
      <c r="U470" s="66"/>
    </row>
    <row r="471" spans="1:21" s="45" customFormat="1">
      <c r="A471" s="47" t="s">
        <v>1164</v>
      </c>
      <c r="B471" s="47">
        <v>150.31813115308773</v>
      </c>
      <c r="C471" s="47">
        <v>1017.2139479678175</v>
      </c>
      <c r="D471" s="60">
        <v>1.7486568251840622</v>
      </c>
      <c r="E471" s="50">
        <v>18.338812879031138</v>
      </c>
      <c r="F471" s="49">
        <v>8.7664266743533084</v>
      </c>
      <c r="G471" s="52">
        <v>0.26100309814822842</v>
      </c>
      <c r="H471" s="53">
        <v>10.081829348356424</v>
      </c>
      <c r="I471" s="52">
        <v>3.4714875092745574E-2</v>
      </c>
      <c r="J471" s="63">
        <v>4.9792616292546539</v>
      </c>
      <c r="K471" s="64">
        <v>0.49388473631190649</v>
      </c>
      <c r="L471" s="60">
        <v>219.98972288632766</v>
      </c>
      <c r="M471" s="60">
        <v>10.769076703075896</v>
      </c>
      <c r="N471" s="51">
        <v>235.47495951428709</v>
      </c>
      <c r="O471" s="51">
        <v>21.191505506005512</v>
      </c>
      <c r="P471" s="51">
        <v>392.946649381491</v>
      </c>
      <c r="Q471" s="51">
        <v>196.98870422845818</v>
      </c>
      <c r="R471" s="56">
        <v>219.98972288632766</v>
      </c>
      <c r="S471" s="56">
        <v>10.769076703075896</v>
      </c>
      <c r="T471" s="49" t="s">
        <v>960</v>
      </c>
      <c r="U471" s="66"/>
    </row>
    <row r="472" spans="1:21" s="45" customFormat="1" ht="13.9">
      <c r="A472" s="74" t="s">
        <v>1165</v>
      </c>
      <c r="B472" s="74">
        <v>121.58696323326313</v>
      </c>
      <c r="C472" s="47">
        <v>1336.1647634312876</v>
      </c>
      <c r="D472" s="60">
        <v>1.5318233869299596</v>
      </c>
      <c r="E472" s="50">
        <v>18.467592793814287</v>
      </c>
      <c r="F472" s="49">
        <v>7.0902042635215787</v>
      </c>
      <c r="G472" s="52">
        <v>0.51938702379904267</v>
      </c>
      <c r="H472" s="53">
        <v>8.1099179449360648</v>
      </c>
      <c r="I472" s="52">
        <v>6.9566493022279158E-2</v>
      </c>
      <c r="J472" s="63">
        <v>3.9369750539134003</v>
      </c>
      <c r="K472" s="64">
        <v>0.48545189737359767</v>
      </c>
      <c r="L472" s="60">
        <v>433.54339836623893</v>
      </c>
      <c r="M472" s="60">
        <v>16.507227584864921</v>
      </c>
      <c r="N472" s="51">
        <v>424.74181825152283</v>
      </c>
      <c r="O472" s="51">
        <v>28.156609041372803</v>
      </c>
      <c r="P472" s="51">
        <v>377.22673992634054</v>
      </c>
      <c r="Q472" s="51">
        <v>159.68058638124933</v>
      </c>
      <c r="R472" s="56">
        <v>433.54339836623893</v>
      </c>
      <c r="S472" s="56">
        <v>16.507227584864921</v>
      </c>
      <c r="T472" s="49" t="s">
        <v>960</v>
      </c>
      <c r="U472" s="66"/>
    </row>
    <row r="473" spans="1:21" s="45" customFormat="1" ht="13.9">
      <c r="A473" s="74" t="s">
        <v>1166</v>
      </c>
      <c r="B473" s="74">
        <v>164.17753386250209</v>
      </c>
      <c r="C473" s="47">
        <v>1833.1663844130489</v>
      </c>
      <c r="D473" s="60">
        <v>5.9327666926993672</v>
      </c>
      <c r="E473" s="50">
        <v>17.845308585054465</v>
      </c>
      <c r="F473" s="49">
        <v>4.1258814008479829</v>
      </c>
      <c r="G473" s="52">
        <v>0.51956080269937455</v>
      </c>
      <c r="H473" s="53">
        <v>4.8522183603872131</v>
      </c>
      <c r="I473" s="52">
        <v>6.7244871285675495E-2</v>
      </c>
      <c r="J473" s="63">
        <v>2.5536494831937016</v>
      </c>
      <c r="K473" s="64">
        <v>0.52628494711641904</v>
      </c>
      <c r="L473" s="60">
        <v>419.53547850274987</v>
      </c>
      <c r="M473" s="60">
        <v>10.372297283611317</v>
      </c>
      <c r="N473" s="51">
        <v>424.85794538543684</v>
      </c>
      <c r="O473" s="51">
        <v>16.847225723575917</v>
      </c>
      <c r="P473" s="51">
        <v>453.8606059806994</v>
      </c>
      <c r="Q473" s="51">
        <v>91.61651917673052</v>
      </c>
      <c r="R473" s="56">
        <v>419.53547850274987</v>
      </c>
      <c r="S473" s="56">
        <v>10.372297283611317</v>
      </c>
      <c r="T473" s="49" t="s">
        <v>960</v>
      </c>
      <c r="U473" s="66"/>
    </row>
    <row r="474" spans="1:21" s="45" customFormat="1" ht="13.9">
      <c r="A474" s="74" t="s">
        <v>1167</v>
      </c>
      <c r="B474" s="74">
        <v>35.878100465306602</v>
      </c>
      <c r="C474" s="47">
        <v>281.66940340747777</v>
      </c>
      <c r="D474" s="60">
        <v>1.5239913870759993</v>
      </c>
      <c r="E474" s="50">
        <v>15.118879484706579</v>
      </c>
      <c r="F474" s="49">
        <v>23.075879664858416</v>
      </c>
      <c r="G474" s="52">
        <v>0.32672493373544587</v>
      </c>
      <c r="H474" s="53">
        <v>24.902225294228707</v>
      </c>
      <c r="I474" s="52">
        <v>3.5826188698831946E-2</v>
      </c>
      <c r="J474" s="63">
        <v>9.360801370475599</v>
      </c>
      <c r="K474" s="64">
        <v>0.37590220391448476</v>
      </c>
      <c r="L474" s="60">
        <v>226.9096421328</v>
      </c>
      <c r="M474" s="60">
        <v>20.871154590278366</v>
      </c>
      <c r="N474" s="51">
        <v>287.06244561595764</v>
      </c>
      <c r="O474" s="51">
        <v>62.346887238336592</v>
      </c>
      <c r="P474" s="51">
        <v>810.90668154818547</v>
      </c>
      <c r="Q474" s="51">
        <v>488.80344557787521</v>
      </c>
      <c r="R474" s="56">
        <v>226.9096421328</v>
      </c>
      <c r="S474" s="56">
        <v>20.871154590278366</v>
      </c>
      <c r="T474" s="49">
        <v>27.98221389662044</v>
      </c>
      <c r="U474" s="66"/>
    </row>
    <row r="475" spans="1:21" s="45" customFormat="1" ht="13.9">
      <c r="A475" s="74" t="s">
        <v>1168</v>
      </c>
      <c r="B475" s="74">
        <v>153.6412580769379</v>
      </c>
      <c r="C475" s="47">
        <v>8614.1993536374666</v>
      </c>
      <c r="D475" s="60">
        <v>1.6060461519616516</v>
      </c>
      <c r="E475" s="50">
        <v>9.3959741689629173</v>
      </c>
      <c r="F475" s="49">
        <v>1.033656988332776</v>
      </c>
      <c r="G475" s="52">
        <v>4.6413587906161817</v>
      </c>
      <c r="H475" s="53">
        <v>7.7011362187044865</v>
      </c>
      <c r="I475" s="52">
        <v>0.31629016032432988</v>
      </c>
      <c r="J475" s="63">
        <v>7.6314515191746359</v>
      </c>
      <c r="K475" s="64">
        <v>0.99095137424519231</v>
      </c>
      <c r="L475" s="60">
        <v>1771.586109061557</v>
      </c>
      <c r="M475" s="60">
        <v>118.22466393440197</v>
      </c>
      <c r="N475" s="51">
        <v>1756.7395611670256</v>
      </c>
      <c r="O475" s="51">
        <v>64.421125706122666</v>
      </c>
      <c r="P475" s="51">
        <v>1739.1100542256779</v>
      </c>
      <c r="Q475" s="51">
        <v>18.948573678908133</v>
      </c>
      <c r="R475" s="56">
        <v>1739.1100542256779</v>
      </c>
      <c r="S475" s="56">
        <v>18.948573678908133</v>
      </c>
      <c r="T475" s="49">
        <v>101.86739503672979</v>
      </c>
      <c r="U475" s="66"/>
    </row>
    <row r="476" spans="1:21" s="45" customFormat="1" ht="13.9">
      <c r="A476" s="74" t="s">
        <v>1169</v>
      </c>
      <c r="B476" s="74">
        <v>55.539740666329948</v>
      </c>
      <c r="C476" s="47">
        <v>413.53059730136329</v>
      </c>
      <c r="D476" s="60">
        <v>1.2834637222551974</v>
      </c>
      <c r="E476" s="50">
        <v>15.040192513519179</v>
      </c>
      <c r="F476" s="49">
        <v>16.775041603469283</v>
      </c>
      <c r="G476" s="52">
        <v>0.41533470842748488</v>
      </c>
      <c r="H476" s="53">
        <v>17.459723857168303</v>
      </c>
      <c r="I476" s="52">
        <v>4.5305439311689358E-2</v>
      </c>
      <c r="J476" s="63">
        <v>4.8414808034780794</v>
      </c>
      <c r="K476" s="64">
        <v>0.27729423690113753</v>
      </c>
      <c r="L476" s="60">
        <v>285.63499843409397</v>
      </c>
      <c r="M476" s="60">
        <v>13.527084184564075</v>
      </c>
      <c r="N476" s="51">
        <v>352.70959656962566</v>
      </c>
      <c r="O476" s="51">
        <v>52.069908090345479</v>
      </c>
      <c r="P476" s="51">
        <v>821.81180503026314</v>
      </c>
      <c r="Q476" s="51">
        <v>352.5688679846196</v>
      </c>
      <c r="R476" s="56">
        <v>285.63499843409397</v>
      </c>
      <c r="S476" s="56">
        <v>13.527084184564075</v>
      </c>
      <c r="T476" s="49">
        <v>34.756740738662849</v>
      </c>
      <c r="U476" s="66"/>
    </row>
    <row r="477" spans="1:21" s="45" customFormat="1" ht="13.9">
      <c r="A477" s="74" t="s">
        <v>1170</v>
      </c>
      <c r="B477" s="74">
        <v>127.06633612319867</v>
      </c>
      <c r="C477" s="47">
        <v>1100.8916496720558</v>
      </c>
      <c r="D477" s="60">
        <v>0.83117006066737198</v>
      </c>
      <c r="E477" s="50">
        <v>18.217164287498882</v>
      </c>
      <c r="F477" s="49">
        <v>9.2465776121630352</v>
      </c>
      <c r="G477" s="52">
        <v>0.34034782897588645</v>
      </c>
      <c r="H477" s="53">
        <v>12.30466742626384</v>
      </c>
      <c r="I477" s="52">
        <v>4.4967887404607595E-2</v>
      </c>
      <c r="J477" s="63">
        <v>8.1182290515360389</v>
      </c>
      <c r="K477" s="64">
        <v>0.65976826274946632</v>
      </c>
      <c r="L477" s="60">
        <v>283.55297462207437</v>
      </c>
      <c r="M477" s="60">
        <v>22.52064440314939</v>
      </c>
      <c r="N477" s="51">
        <v>297.43529892060269</v>
      </c>
      <c r="O477" s="51">
        <v>31.735594861012828</v>
      </c>
      <c r="P477" s="51">
        <v>407.85725846082664</v>
      </c>
      <c r="Q477" s="51">
        <v>207.2858914694682</v>
      </c>
      <c r="R477" s="56">
        <v>283.55297462207437</v>
      </c>
      <c r="S477" s="56">
        <v>22.52064440314939</v>
      </c>
      <c r="T477" s="49" t="s">
        <v>960</v>
      </c>
      <c r="U477" s="66"/>
    </row>
    <row r="478" spans="1:21" s="45" customFormat="1" ht="13.9">
      <c r="A478" s="74" t="s">
        <v>1171</v>
      </c>
      <c r="B478" s="74">
        <v>120.70899739989814</v>
      </c>
      <c r="C478" s="47">
        <v>1282.4736175384387</v>
      </c>
      <c r="D478" s="60">
        <v>0.92830409495326727</v>
      </c>
      <c r="E478" s="50">
        <v>17.372232517963276</v>
      </c>
      <c r="F478" s="49">
        <v>5.2688298396991122</v>
      </c>
      <c r="G478" s="52">
        <v>0.43905470109606276</v>
      </c>
      <c r="H478" s="53">
        <v>6.3219004109400219</v>
      </c>
      <c r="I478" s="52">
        <v>5.5318830545007747E-2</v>
      </c>
      <c r="J478" s="63">
        <v>3.4936881552508159</v>
      </c>
      <c r="K478" s="64">
        <v>0.55263258326641818</v>
      </c>
      <c r="L478" s="60">
        <v>347.09382961788526</v>
      </c>
      <c r="M478" s="60">
        <v>11.80571055901089</v>
      </c>
      <c r="N478" s="51">
        <v>369.58566325137326</v>
      </c>
      <c r="O478" s="51">
        <v>19.587217934402361</v>
      </c>
      <c r="P478" s="51">
        <v>513.15531156916677</v>
      </c>
      <c r="Q478" s="51">
        <v>115.85689721992921</v>
      </c>
      <c r="R478" s="56">
        <v>347.09382961788526</v>
      </c>
      <c r="S478" s="56">
        <v>11.80571055901089</v>
      </c>
      <c r="T478" s="49" t="s">
        <v>960</v>
      </c>
      <c r="U478" s="66"/>
    </row>
    <row r="479" spans="1:21" s="45" customFormat="1" ht="13.9">
      <c r="A479" s="74" t="s">
        <v>1172</v>
      </c>
      <c r="B479" s="74">
        <v>278.703796892551</v>
      </c>
      <c r="C479" s="47">
        <v>8042.1875774648188</v>
      </c>
      <c r="D479" s="60">
        <v>13.603359679997171</v>
      </c>
      <c r="E479" s="50">
        <v>14.63611276269946</v>
      </c>
      <c r="F479" s="49">
        <v>0.7956365319652029</v>
      </c>
      <c r="G479" s="52">
        <v>1.3141858599654199</v>
      </c>
      <c r="H479" s="53">
        <v>4.7313450725204778</v>
      </c>
      <c r="I479" s="52">
        <v>0.13950226601101717</v>
      </c>
      <c r="J479" s="63">
        <v>4.6639670565159648</v>
      </c>
      <c r="K479" s="64">
        <v>0.98575922597659538</v>
      </c>
      <c r="L479" s="60">
        <v>841.84727350704668</v>
      </c>
      <c r="M479" s="60">
        <v>36.808190532553283</v>
      </c>
      <c r="N479" s="51">
        <v>851.96521838213664</v>
      </c>
      <c r="O479" s="51">
        <v>27.28837217323138</v>
      </c>
      <c r="P479" s="51">
        <v>878.4116546597395</v>
      </c>
      <c r="Q479" s="51">
        <v>16.481073035701741</v>
      </c>
      <c r="R479" s="56">
        <v>841.84727350704668</v>
      </c>
      <c r="S479" s="56">
        <v>36.808190532553283</v>
      </c>
      <c r="T479" s="49">
        <v>95.837443531318314</v>
      </c>
      <c r="U479" s="66"/>
    </row>
    <row r="480" spans="1:21" s="45" customFormat="1" ht="13.9">
      <c r="A480" s="74" t="s">
        <v>1173</v>
      </c>
      <c r="B480" s="74">
        <v>97.041201153321353</v>
      </c>
      <c r="C480" s="47">
        <v>3376.2428942031279</v>
      </c>
      <c r="D480" s="60">
        <v>3.2327629911465747</v>
      </c>
      <c r="E480" s="50">
        <v>13.395586522577563</v>
      </c>
      <c r="F480" s="49">
        <v>4.2158974712581827</v>
      </c>
      <c r="G480" s="52">
        <v>1.7927300272150295</v>
      </c>
      <c r="H480" s="53">
        <v>5.0680451336304513</v>
      </c>
      <c r="I480" s="52">
        <v>0.17417080208283839</v>
      </c>
      <c r="J480" s="63">
        <v>2.8127015462636908</v>
      </c>
      <c r="K480" s="64">
        <v>0.55498746994165693</v>
      </c>
      <c r="L480" s="60">
        <v>1035.0504310548536</v>
      </c>
      <c r="M480" s="60">
        <v>26.896046852301595</v>
      </c>
      <c r="N480" s="51">
        <v>1042.8183193258662</v>
      </c>
      <c r="O480" s="51">
        <v>33.045293480018245</v>
      </c>
      <c r="P480" s="51">
        <v>1059.1504027805429</v>
      </c>
      <c r="Q480" s="51">
        <v>84.891297769026664</v>
      </c>
      <c r="R480" s="56">
        <v>1059.1504027805429</v>
      </c>
      <c r="S480" s="56">
        <v>84.891297769026664</v>
      </c>
      <c r="T480" s="49">
        <v>97.724594008327742</v>
      </c>
      <c r="U480" s="66"/>
    </row>
    <row r="481" spans="1:21" s="45" customFormat="1" ht="13.9">
      <c r="A481" s="74" t="s">
        <v>1174</v>
      </c>
      <c r="B481" s="74">
        <v>326.16969638559561</v>
      </c>
      <c r="C481" s="47">
        <v>2158.1793832469039</v>
      </c>
      <c r="D481" s="60">
        <v>1.9040220244358714</v>
      </c>
      <c r="E481" s="50">
        <v>19.33513603716267</v>
      </c>
      <c r="F481" s="49">
        <v>1.2758049180341531</v>
      </c>
      <c r="G481" s="52">
        <v>0.22612302332032966</v>
      </c>
      <c r="H481" s="53">
        <v>5.8256362966597566</v>
      </c>
      <c r="I481" s="52">
        <v>3.1709598324870039E-2</v>
      </c>
      <c r="J481" s="63">
        <v>5.6842202694898685</v>
      </c>
      <c r="K481" s="64">
        <v>0.97572522210990553</v>
      </c>
      <c r="L481" s="60">
        <v>201.23919734271698</v>
      </c>
      <c r="M481" s="60">
        <v>11.262189123216032</v>
      </c>
      <c r="N481" s="51">
        <v>206.99312358787472</v>
      </c>
      <c r="O481" s="51">
        <v>10.909396462838032</v>
      </c>
      <c r="P481" s="51">
        <v>272.99810680137955</v>
      </c>
      <c r="Q481" s="51">
        <v>29.227154595072832</v>
      </c>
      <c r="R481" s="56">
        <v>201.23919734271698</v>
      </c>
      <c r="S481" s="56">
        <v>11.262189123216032</v>
      </c>
      <c r="T481" s="49" t="s">
        <v>960</v>
      </c>
      <c r="U481" s="66"/>
    </row>
    <row r="482" spans="1:21" s="45" customFormat="1" ht="13.9">
      <c r="A482" s="74" t="s">
        <v>1175</v>
      </c>
      <c r="B482" s="74">
        <v>117.07273703691864</v>
      </c>
      <c r="C482" s="47">
        <v>733.77107161697097</v>
      </c>
      <c r="D482" s="60">
        <v>2.3094628972735465</v>
      </c>
      <c r="E482" s="50">
        <v>17.9949799468667</v>
      </c>
      <c r="F482" s="49">
        <v>13.522235174755751</v>
      </c>
      <c r="G482" s="52">
        <v>0.27249454137784013</v>
      </c>
      <c r="H482" s="53">
        <v>13.822818228400692</v>
      </c>
      <c r="I482" s="52">
        <v>3.5563778704125838E-2</v>
      </c>
      <c r="J482" s="63">
        <v>2.8669600021633963</v>
      </c>
      <c r="K482" s="64">
        <v>0.207407777111101</v>
      </c>
      <c r="L482" s="60">
        <v>225.27633932929967</v>
      </c>
      <c r="M482" s="60">
        <v>6.3470369625287049</v>
      </c>
      <c r="N482" s="51">
        <v>244.68617530579664</v>
      </c>
      <c r="O482" s="51">
        <v>30.064589331200025</v>
      </c>
      <c r="P482" s="51">
        <v>435.24999108673364</v>
      </c>
      <c r="Q482" s="51">
        <v>302.35081263891891</v>
      </c>
      <c r="R482" s="56">
        <v>225.27633932929967</v>
      </c>
      <c r="S482" s="56">
        <v>6.3470369625287049</v>
      </c>
      <c r="T482" s="49" t="s">
        <v>960</v>
      </c>
      <c r="U482" s="66"/>
    </row>
    <row r="483" spans="1:21" s="45" customFormat="1" ht="13.9">
      <c r="A483" s="74" t="s">
        <v>1176</v>
      </c>
      <c r="B483" s="74">
        <v>338.2027437840531</v>
      </c>
      <c r="C483" s="47">
        <v>2953.5729954717585</v>
      </c>
      <c r="D483" s="60">
        <v>3.4387321588169875</v>
      </c>
      <c r="E483" s="50">
        <v>19.496421512270725</v>
      </c>
      <c r="F483" s="49">
        <v>3.7951503865722014</v>
      </c>
      <c r="G483" s="52">
        <v>0.31655902544391828</v>
      </c>
      <c r="H483" s="53">
        <v>5.910113958692035</v>
      </c>
      <c r="I483" s="52">
        <v>4.4761881299450718E-2</v>
      </c>
      <c r="J483" s="63">
        <v>4.5305938405497468</v>
      </c>
      <c r="K483" s="64">
        <v>0.76658316103813529</v>
      </c>
      <c r="L483" s="60">
        <v>282.28199623809945</v>
      </c>
      <c r="M483" s="60">
        <v>12.513099375885616</v>
      </c>
      <c r="N483" s="51">
        <v>279.25220498103516</v>
      </c>
      <c r="O483" s="51">
        <v>14.430100892342409</v>
      </c>
      <c r="P483" s="51">
        <v>253.9501544930767</v>
      </c>
      <c r="Q483" s="51">
        <v>87.317088039299051</v>
      </c>
      <c r="R483" s="56">
        <v>282.28199623809945</v>
      </c>
      <c r="S483" s="56">
        <v>12.513099375885616</v>
      </c>
      <c r="T483" s="49" t="s">
        <v>960</v>
      </c>
      <c r="U483" s="66"/>
    </row>
    <row r="484" spans="1:21" s="45" customFormat="1" ht="13.9">
      <c r="A484" s="74" t="s">
        <v>1177</v>
      </c>
      <c r="B484" s="74">
        <v>822.07427962566135</v>
      </c>
      <c r="C484" s="47">
        <v>6536.8465196143834</v>
      </c>
      <c r="D484" s="60">
        <v>0.61896592250910443</v>
      </c>
      <c r="E484" s="50">
        <v>17.21921160867193</v>
      </c>
      <c r="F484" s="49">
        <v>3.5903807451067893</v>
      </c>
      <c r="G484" s="52">
        <v>0.45694514429737726</v>
      </c>
      <c r="H484" s="53">
        <v>4.9328196183904378</v>
      </c>
      <c r="I484" s="52">
        <v>5.7065819068840069E-2</v>
      </c>
      <c r="J484" s="63">
        <v>3.382584144222283</v>
      </c>
      <c r="K484" s="64">
        <v>0.68573035422000883</v>
      </c>
      <c r="L484" s="60">
        <v>357.75648441954866</v>
      </c>
      <c r="M484" s="60">
        <v>11.771757914239544</v>
      </c>
      <c r="N484" s="51">
        <v>382.13116387543005</v>
      </c>
      <c r="O484" s="51">
        <v>15.710162044104692</v>
      </c>
      <c r="P484" s="51">
        <v>532.60039205755425</v>
      </c>
      <c r="Q484" s="51">
        <v>78.63576485785606</v>
      </c>
      <c r="R484" s="56">
        <v>357.75648441954866</v>
      </c>
      <c r="S484" s="56">
        <v>11.771757914239544</v>
      </c>
      <c r="T484" s="49" t="s">
        <v>960</v>
      </c>
      <c r="U484" s="66"/>
    </row>
    <row r="485" spans="1:21" s="45" customFormat="1">
      <c r="A485" s="47" t="s">
        <v>1178</v>
      </c>
      <c r="B485" s="47">
        <v>492.19877918665668</v>
      </c>
      <c r="C485" s="47">
        <v>6512.5851981753649</v>
      </c>
      <c r="D485" s="60">
        <v>1.373993181944027</v>
      </c>
      <c r="E485" s="50">
        <v>18.441651131706909</v>
      </c>
      <c r="F485" s="49">
        <v>3.1407021714651147</v>
      </c>
      <c r="G485" s="52">
        <v>0.36169245118423782</v>
      </c>
      <c r="H485" s="53">
        <v>4.4185491103915684</v>
      </c>
      <c r="I485" s="52">
        <v>4.8376892962805666E-2</v>
      </c>
      <c r="J485" s="63">
        <v>3.1079842520669945</v>
      </c>
      <c r="K485" s="64">
        <v>0.70339475117694628</v>
      </c>
      <c r="L485" s="60">
        <v>304.54892465388565</v>
      </c>
      <c r="M485" s="60">
        <v>9.2452326579083604</v>
      </c>
      <c r="N485" s="51">
        <v>313.47756050443121</v>
      </c>
      <c r="O485" s="51">
        <v>11.917631538000109</v>
      </c>
      <c r="P485" s="51">
        <v>380.38706413790959</v>
      </c>
      <c r="Q485" s="51">
        <v>70.623816810398495</v>
      </c>
      <c r="R485" s="56">
        <v>304.54892465388565</v>
      </c>
      <c r="S485" s="56">
        <v>9.2452326579083604</v>
      </c>
      <c r="T485" s="49" t="s">
        <v>960</v>
      </c>
      <c r="U485" s="66"/>
    </row>
    <row r="486" spans="1:21" s="45" customFormat="1" ht="13.9">
      <c r="A486" s="74" t="s">
        <v>1179</v>
      </c>
      <c r="B486" s="74">
        <v>2278.8520879364355</v>
      </c>
      <c r="C486" s="47">
        <v>13955.880307022571</v>
      </c>
      <c r="D486" s="60">
        <v>1.8391776796501704</v>
      </c>
      <c r="E486" s="50">
        <v>19.14110601988568</v>
      </c>
      <c r="F486" s="49">
        <v>2.4242629557802746</v>
      </c>
      <c r="G486" s="52">
        <v>0.25658503066164984</v>
      </c>
      <c r="H486" s="53">
        <v>3.6928525163800425</v>
      </c>
      <c r="I486" s="52">
        <v>3.5620258739558E-2</v>
      </c>
      <c r="J486" s="63">
        <v>2.7856971890293276</v>
      </c>
      <c r="K486" s="64">
        <v>0.75434834634556069</v>
      </c>
      <c r="L486" s="60">
        <v>225.62791957994258</v>
      </c>
      <c r="M486" s="60">
        <v>6.1765900380051022</v>
      </c>
      <c r="N486" s="51">
        <v>231.91120306996601</v>
      </c>
      <c r="O486" s="51">
        <v>7.6566631234646536</v>
      </c>
      <c r="P486" s="51">
        <v>296.06804156530978</v>
      </c>
      <c r="Q486" s="51">
        <v>55.324061518097821</v>
      </c>
      <c r="R486" s="56">
        <v>225.62791957994258</v>
      </c>
      <c r="S486" s="56">
        <v>6.1765900380051022</v>
      </c>
      <c r="T486" s="49" t="s">
        <v>960</v>
      </c>
      <c r="U486" s="66"/>
    </row>
    <row r="487" spans="1:21" s="45" customFormat="1" ht="13.9">
      <c r="A487" s="74" t="s">
        <v>1180</v>
      </c>
      <c r="B487" s="74">
        <v>168.97058222475036</v>
      </c>
      <c r="C487" s="47">
        <v>3734.8761554029129</v>
      </c>
      <c r="D487" s="60">
        <v>4.9954490457583649</v>
      </c>
      <c r="E487" s="50">
        <v>14.079480067531936</v>
      </c>
      <c r="F487" s="49">
        <v>4.0090390831207205</v>
      </c>
      <c r="G487" s="52">
        <v>1.534701885547741</v>
      </c>
      <c r="H487" s="53">
        <v>7.3744750752055914</v>
      </c>
      <c r="I487" s="52">
        <v>0.15671456779208803</v>
      </c>
      <c r="J487" s="63">
        <v>6.1895466930009571</v>
      </c>
      <c r="K487" s="64">
        <v>0.83932030820897452</v>
      </c>
      <c r="L487" s="60">
        <v>938.49294124024834</v>
      </c>
      <c r="M487" s="60">
        <v>54.059296961718474</v>
      </c>
      <c r="N487" s="51">
        <v>944.38343985210429</v>
      </c>
      <c r="O487" s="51">
        <v>45.367727607510403</v>
      </c>
      <c r="P487" s="51">
        <v>958.12334119011416</v>
      </c>
      <c r="Q487" s="51">
        <v>81.952565804221194</v>
      </c>
      <c r="R487" s="56">
        <v>938.49294124024834</v>
      </c>
      <c r="S487" s="56">
        <v>54.059296961718474</v>
      </c>
      <c r="T487" s="49">
        <v>97.951161493938528</v>
      </c>
      <c r="U487" s="66"/>
    </row>
    <row r="488" spans="1:21" s="45" customFormat="1" ht="13.9">
      <c r="A488" s="74" t="s">
        <v>1181</v>
      </c>
      <c r="B488" s="74">
        <v>589.69812257763942</v>
      </c>
      <c r="C488" s="47">
        <v>4941.4956835905705</v>
      </c>
      <c r="D488" s="60">
        <v>1.3463686452808572</v>
      </c>
      <c r="E488" s="50">
        <v>19.396295462491484</v>
      </c>
      <c r="F488" s="49">
        <v>1.2885406907924972</v>
      </c>
      <c r="G488" s="52">
        <v>0.36206323928437356</v>
      </c>
      <c r="H488" s="53">
        <v>3.8689645796910455</v>
      </c>
      <c r="I488" s="52">
        <v>5.0933315674981605E-2</v>
      </c>
      <c r="J488" s="63">
        <v>3.6480885141503765</v>
      </c>
      <c r="K488" s="64">
        <v>0.94291080701537289</v>
      </c>
      <c r="L488" s="60">
        <v>320.24909864950718</v>
      </c>
      <c r="M488" s="60">
        <v>11.397531844203883</v>
      </c>
      <c r="N488" s="51">
        <v>313.75401111038701</v>
      </c>
      <c r="O488" s="51">
        <v>10.443044719461483</v>
      </c>
      <c r="P488" s="51">
        <v>265.75521853856367</v>
      </c>
      <c r="Q488" s="51">
        <v>29.579992778796836</v>
      </c>
      <c r="R488" s="56">
        <v>320.24909864950718</v>
      </c>
      <c r="S488" s="56">
        <v>11.397531844203883</v>
      </c>
      <c r="T488" s="49" t="s">
        <v>960</v>
      </c>
      <c r="U488" s="66"/>
    </row>
    <row r="489" spans="1:21" s="45" customFormat="1" ht="13.9">
      <c r="A489" s="74" t="s">
        <v>1182</v>
      </c>
      <c r="B489" s="74">
        <v>163.33452823795855</v>
      </c>
      <c r="C489" s="47">
        <v>2363.4615826105251</v>
      </c>
      <c r="D489" s="60">
        <v>1.4537446484989869</v>
      </c>
      <c r="E489" s="50">
        <v>18.076829497961146</v>
      </c>
      <c r="F489" s="49">
        <v>2.6118903269394695</v>
      </c>
      <c r="G489" s="52">
        <v>0.53150493605527327</v>
      </c>
      <c r="H489" s="53">
        <v>4.0798782516486494</v>
      </c>
      <c r="I489" s="52">
        <v>6.9683232567420345E-2</v>
      </c>
      <c r="J489" s="63">
        <v>3.1342360262615303</v>
      </c>
      <c r="K489" s="64">
        <v>0.76821802831861685</v>
      </c>
      <c r="L489" s="60">
        <v>434.24696415489467</v>
      </c>
      <c r="M489" s="60">
        <v>13.162052179562295</v>
      </c>
      <c r="N489" s="51">
        <v>432.80791014427831</v>
      </c>
      <c r="O489" s="51">
        <v>14.377886154313558</v>
      </c>
      <c r="P489" s="51">
        <v>425.13535256722207</v>
      </c>
      <c r="Q489" s="51">
        <v>58.295480519347336</v>
      </c>
      <c r="R489" s="56">
        <v>434.24696415489467</v>
      </c>
      <c r="S489" s="56">
        <v>13.162052179562295</v>
      </c>
      <c r="T489" s="49" t="s">
        <v>960</v>
      </c>
      <c r="U489" s="66"/>
    </row>
    <row r="490" spans="1:21" s="45" customFormat="1">
      <c r="A490" s="47" t="s">
        <v>1183</v>
      </c>
      <c r="B490" s="47">
        <v>80.496870007666942</v>
      </c>
      <c r="C490" s="47">
        <v>4878.72310823306</v>
      </c>
      <c r="D490" s="60">
        <v>1.8808132296104012</v>
      </c>
      <c r="E490" s="50">
        <v>6.3114253070827901</v>
      </c>
      <c r="F490" s="49">
        <v>1.962833486513222</v>
      </c>
      <c r="G490" s="52">
        <v>9.0700282183828058</v>
      </c>
      <c r="H490" s="53">
        <v>2.8692415685759518</v>
      </c>
      <c r="I490" s="52">
        <v>0.41517845687160049</v>
      </c>
      <c r="J490" s="63">
        <v>2.0928047885711982</v>
      </c>
      <c r="K490" s="64">
        <v>0.72939302549206031</v>
      </c>
      <c r="L490" s="60">
        <v>2238.5536894340894</v>
      </c>
      <c r="M490" s="60">
        <v>39.580017762894386</v>
      </c>
      <c r="N490" s="51">
        <v>2345.0916474074897</v>
      </c>
      <c r="O490" s="51">
        <v>26.246517482573381</v>
      </c>
      <c r="P490" s="51">
        <v>2439.0957369965527</v>
      </c>
      <c r="Q490" s="51">
        <v>33.245584814524136</v>
      </c>
      <c r="R490" s="56">
        <v>2439.0957369965527</v>
      </c>
      <c r="S490" s="56">
        <v>33.245584814524136</v>
      </c>
      <c r="T490" s="49">
        <v>91.778016560784693</v>
      </c>
      <c r="U490" s="66"/>
    </row>
    <row r="491" spans="1:21" s="45" customFormat="1" ht="13.9">
      <c r="A491" s="74" t="s">
        <v>1184</v>
      </c>
      <c r="B491" s="74">
        <v>468.69202512821033</v>
      </c>
      <c r="C491" s="47">
        <v>7286.2579887921747</v>
      </c>
      <c r="D491" s="60">
        <v>0.87735360265386753</v>
      </c>
      <c r="E491" s="50">
        <v>18.243054835986648</v>
      </c>
      <c r="F491" s="49">
        <v>1.2808397903920146</v>
      </c>
      <c r="G491" s="52">
        <v>0.44688904723101569</v>
      </c>
      <c r="H491" s="53">
        <v>4.9153172227464736</v>
      </c>
      <c r="I491" s="52">
        <v>5.912838260978566E-2</v>
      </c>
      <c r="J491" s="63">
        <v>4.7455023792615094</v>
      </c>
      <c r="K491" s="64">
        <v>0.96545190558625238</v>
      </c>
      <c r="L491" s="60">
        <v>370.32257411166069</v>
      </c>
      <c r="M491" s="60">
        <v>17.078464059236609</v>
      </c>
      <c r="N491" s="51">
        <v>375.09850933108333</v>
      </c>
      <c r="O491" s="51">
        <v>15.416270158218964</v>
      </c>
      <c r="P491" s="51">
        <v>404.67966484551732</v>
      </c>
      <c r="Q491" s="51">
        <v>28.67642283474828</v>
      </c>
      <c r="R491" s="56">
        <v>370.32257411166069</v>
      </c>
      <c r="S491" s="56">
        <v>17.078464059236609</v>
      </c>
      <c r="T491" s="49" t="s">
        <v>960</v>
      </c>
      <c r="U491" s="66"/>
    </row>
    <row r="492" spans="1:21" s="45" customFormat="1" ht="13.9">
      <c r="A492" s="74" t="s">
        <v>1185</v>
      </c>
      <c r="B492" s="74">
        <v>753.96968333162272</v>
      </c>
      <c r="C492" s="47">
        <v>5537.3122574150702</v>
      </c>
      <c r="D492" s="60">
        <v>2.0764195780154577</v>
      </c>
      <c r="E492" s="50">
        <v>19.190491611014608</v>
      </c>
      <c r="F492" s="49">
        <v>2.834919798863436</v>
      </c>
      <c r="G492" s="52">
        <v>0.31378782611881428</v>
      </c>
      <c r="H492" s="53">
        <v>3.6843015297014343</v>
      </c>
      <c r="I492" s="52">
        <v>4.3673793478181143E-2</v>
      </c>
      <c r="J492" s="63">
        <v>2.3531484219599124</v>
      </c>
      <c r="K492" s="64">
        <v>0.63869593815536707</v>
      </c>
      <c r="L492" s="60">
        <v>275.56475281825647</v>
      </c>
      <c r="M492" s="60">
        <v>6.3478083179859368</v>
      </c>
      <c r="N492" s="51">
        <v>277.11269256553697</v>
      </c>
      <c r="O492" s="51">
        <v>8.9352589760519834</v>
      </c>
      <c r="P492" s="51">
        <v>290.18844518218935</v>
      </c>
      <c r="Q492" s="51">
        <v>64.781029445752239</v>
      </c>
      <c r="R492" s="56">
        <v>275.56475281825647</v>
      </c>
      <c r="S492" s="56">
        <v>6.3478083179859368</v>
      </c>
      <c r="T492" s="49" t="s">
        <v>960</v>
      </c>
      <c r="U492" s="66"/>
    </row>
    <row r="493" spans="1:21" s="45" customFormat="1" ht="13.9">
      <c r="A493" s="74" t="s">
        <v>1186</v>
      </c>
      <c r="B493" s="74">
        <v>644.80611768202039</v>
      </c>
      <c r="C493" s="47">
        <v>9739.3429509779999</v>
      </c>
      <c r="D493" s="60">
        <v>2.6076316000001754</v>
      </c>
      <c r="E493" s="50">
        <v>16.686691327729356</v>
      </c>
      <c r="F493" s="49">
        <v>6.0926242786782119</v>
      </c>
      <c r="G493" s="52">
        <v>0.55199591556931993</v>
      </c>
      <c r="H493" s="53">
        <v>6.7377632864763832</v>
      </c>
      <c r="I493" s="52">
        <v>6.6804362179232649E-2</v>
      </c>
      <c r="J493" s="63">
        <v>2.8770442303603589</v>
      </c>
      <c r="K493" s="64">
        <v>0.42700286549617744</v>
      </c>
      <c r="L493" s="60">
        <v>416.87414890742144</v>
      </c>
      <c r="M493" s="60">
        <v>11.614091760925334</v>
      </c>
      <c r="N493" s="51">
        <v>446.30328480150786</v>
      </c>
      <c r="O493" s="51">
        <v>24.337395853181022</v>
      </c>
      <c r="P493" s="51">
        <v>600.95509737028692</v>
      </c>
      <c r="Q493" s="51">
        <v>132.01547922016192</v>
      </c>
      <c r="R493" s="56">
        <v>416.87414890742144</v>
      </c>
      <c r="S493" s="56">
        <v>11.614091760925334</v>
      </c>
      <c r="T493" s="49">
        <v>69.368601869193995</v>
      </c>
      <c r="U493" s="66"/>
    </row>
    <row r="494" spans="1:21" s="45" customFormat="1" ht="13.9">
      <c r="A494" s="74" t="s">
        <v>1187</v>
      </c>
      <c r="B494" s="74">
        <v>546.66107258131171</v>
      </c>
      <c r="C494" s="47">
        <v>6635.1506626158625</v>
      </c>
      <c r="D494" s="60">
        <v>0.96050381018254782</v>
      </c>
      <c r="E494" s="50">
        <v>16.059541233714505</v>
      </c>
      <c r="F494" s="49">
        <v>9.4835622197981078</v>
      </c>
      <c r="G494" s="52">
        <v>0.55584003437097618</v>
      </c>
      <c r="H494" s="53">
        <v>12.198070331426633</v>
      </c>
      <c r="I494" s="52">
        <v>6.4741339942921236E-2</v>
      </c>
      <c r="J494" s="63">
        <v>7.6716991229875973</v>
      </c>
      <c r="K494" s="64">
        <v>0.62892727411339211</v>
      </c>
      <c r="L494" s="60">
        <v>404.3957864294099</v>
      </c>
      <c r="M494" s="60">
        <v>30.071181002471263</v>
      </c>
      <c r="N494" s="51">
        <v>448.81516453993453</v>
      </c>
      <c r="O494" s="51">
        <v>44.277294602239579</v>
      </c>
      <c r="P494" s="51">
        <v>683.35575292742601</v>
      </c>
      <c r="Q494" s="51">
        <v>202.91340881135991</v>
      </c>
      <c r="R494" s="56">
        <v>404.3957864294099</v>
      </c>
      <c r="S494" s="56">
        <v>30.071181002471263</v>
      </c>
      <c r="T494" s="49">
        <v>59.17792960650727</v>
      </c>
      <c r="U494" s="66"/>
    </row>
    <row r="495" spans="1:21" s="45" customFormat="1" ht="13.9">
      <c r="A495" s="74" t="s">
        <v>1188</v>
      </c>
      <c r="B495" s="74">
        <v>445.41305961476706</v>
      </c>
      <c r="C495" s="47">
        <v>4321.9385542334967</v>
      </c>
      <c r="D495" s="60">
        <v>1.1467465649658264</v>
      </c>
      <c r="E495" s="50">
        <v>19.08664312688914</v>
      </c>
      <c r="F495" s="49">
        <v>2.394586213954192</v>
      </c>
      <c r="G495" s="52">
        <v>0.3094600806612412</v>
      </c>
      <c r="H495" s="53">
        <v>2.5376887647289283</v>
      </c>
      <c r="I495" s="52">
        <v>4.2838367577599637E-2</v>
      </c>
      <c r="J495" s="63">
        <v>0.8401316150294319</v>
      </c>
      <c r="K495" s="64">
        <v>0.33106172305537784</v>
      </c>
      <c r="L495" s="60">
        <v>270.40254790814527</v>
      </c>
      <c r="M495" s="60">
        <v>2.2247512660334792</v>
      </c>
      <c r="N495" s="51">
        <v>273.76240045491176</v>
      </c>
      <c r="O495" s="51">
        <v>6.0895590411255967</v>
      </c>
      <c r="P495" s="51">
        <v>302.56366773276523</v>
      </c>
      <c r="Q495" s="51">
        <v>54.594278488453412</v>
      </c>
      <c r="R495" s="56">
        <v>270.40254790814527</v>
      </c>
      <c r="S495" s="56">
        <v>2.2247512660334792</v>
      </c>
      <c r="T495" s="49" t="s">
        <v>960</v>
      </c>
      <c r="U495" s="66"/>
    </row>
    <row r="496" spans="1:21" s="45" customFormat="1" ht="13.9">
      <c r="A496" s="74" t="s">
        <v>1189</v>
      </c>
      <c r="B496" s="74">
        <v>1893.8361636695454</v>
      </c>
      <c r="C496" s="47">
        <v>32473.47043553364</v>
      </c>
      <c r="D496" s="60">
        <v>2.9521520445247269</v>
      </c>
      <c r="E496" s="50">
        <v>18.017973404279427</v>
      </c>
      <c r="F496" s="49">
        <v>1.2489282381230846</v>
      </c>
      <c r="G496" s="52">
        <v>0.52052129675711922</v>
      </c>
      <c r="H496" s="53">
        <v>2.9926812578948656</v>
      </c>
      <c r="I496" s="52">
        <v>6.802102466877584E-2</v>
      </c>
      <c r="J496" s="63">
        <v>2.7196175038732857</v>
      </c>
      <c r="K496" s="64">
        <v>0.90875615192856851</v>
      </c>
      <c r="L496" s="60">
        <v>424.22192659912304</v>
      </c>
      <c r="M496" s="60">
        <v>11.165799759732181</v>
      </c>
      <c r="N496" s="51">
        <v>425.49955267730104</v>
      </c>
      <c r="O496" s="51">
        <v>10.402831525170569</v>
      </c>
      <c r="P496" s="51">
        <v>432.40615259881298</v>
      </c>
      <c r="Q496" s="51">
        <v>27.829733112877534</v>
      </c>
      <c r="R496" s="56">
        <v>424.22192659912304</v>
      </c>
      <c r="S496" s="56">
        <v>11.165799759732181</v>
      </c>
      <c r="T496" s="49" t="s">
        <v>960</v>
      </c>
      <c r="U496" s="66"/>
    </row>
    <row r="497" spans="1:21" s="45" customFormat="1" ht="13.9">
      <c r="A497" s="74" t="s">
        <v>1190</v>
      </c>
      <c r="B497" s="74">
        <v>387.84332818822242</v>
      </c>
      <c r="C497" s="47">
        <v>2588.9422556605773</v>
      </c>
      <c r="D497" s="60">
        <v>1.6272289102369122</v>
      </c>
      <c r="E497" s="50">
        <v>18.297956582452901</v>
      </c>
      <c r="F497" s="49">
        <v>10.291922061934608</v>
      </c>
      <c r="G497" s="52">
        <v>0.23988677455416205</v>
      </c>
      <c r="H497" s="53">
        <v>10.668665706439311</v>
      </c>
      <c r="I497" s="52">
        <v>3.1835202969950134E-2</v>
      </c>
      <c r="J497" s="63">
        <v>2.8101188990535415</v>
      </c>
      <c r="K497" s="64">
        <v>0.26339928313223204</v>
      </c>
      <c r="L497" s="60">
        <v>202.02396301960047</v>
      </c>
      <c r="M497" s="60">
        <v>5.5890795705997078</v>
      </c>
      <c r="N497" s="51">
        <v>218.32772970953837</v>
      </c>
      <c r="O497" s="51">
        <v>20.96167508706624</v>
      </c>
      <c r="P497" s="51">
        <v>397.94742166079533</v>
      </c>
      <c r="Q497" s="51">
        <v>231.24511864616406</v>
      </c>
      <c r="R497" s="56">
        <v>202.02396301960047</v>
      </c>
      <c r="S497" s="56">
        <v>5.5890795705997078</v>
      </c>
      <c r="T497" s="49" t="s">
        <v>960</v>
      </c>
      <c r="U497" s="66"/>
    </row>
    <row r="498" spans="1:21" s="45" customFormat="1" ht="13.9">
      <c r="A498" s="74" t="s">
        <v>1191</v>
      </c>
      <c r="B498" s="74">
        <v>1017.2197805344584</v>
      </c>
      <c r="C498" s="47">
        <v>4604.8718584264279</v>
      </c>
      <c r="D498" s="60">
        <v>1.2694860712822991</v>
      </c>
      <c r="E498" s="50">
        <v>16.413412095542817</v>
      </c>
      <c r="F498" s="49">
        <v>4.1239850590412663</v>
      </c>
      <c r="G498" s="52">
        <v>0.28892375953707888</v>
      </c>
      <c r="H498" s="53">
        <v>4.4063460234030067</v>
      </c>
      <c r="I498" s="52">
        <v>3.4393855015053633E-2</v>
      </c>
      <c r="J498" s="63">
        <v>1.5519769685030422</v>
      </c>
      <c r="K498" s="64">
        <v>0.35221404770759612</v>
      </c>
      <c r="L498" s="60">
        <v>217.98941389524566</v>
      </c>
      <c r="M498" s="60">
        <v>3.3265835863869739</v>
      </c>
      <c r="N498" s="51">
        <v>257.71191067002644</v>
      </c>
      <c r="O498" s="51">
        <v>10.029485645051238</v>
      </c>
      <c r="P498" s="51">
        <v>636.63458585740614</v>
      </c>
      <c r="Q498" s="51">
        <v>88.757494444603594</v>
      </c>
      <c r="R498" s="56">
        <v>217.98941389524566</v>
      </c>
      <c r="S498" s="56">
        <v>3.3265835863869739</v>
      </c>
      <c r="T498" s="49" t="s">
        <v>960</v>
      </c>
      <c r="U498" s="66"/>
    </row>
    <row r="499" spans="1:21" s="45" customFormat="1" ht="13.9">
      <c r="A499" s="74" t="s">
        <v>1192</v>
      </c>
      <c r="B499" s="74">
        <v>164.53850141640359</v>
      </c>
      <c r="C499" s="47">
        <v>1017.9830634876071</v>
      </c>
      <c r="D499" s="60">
        <v>1.7032611310170902</v>
      </c>
      <c r="E499" s="50">
        <v>18.047321876995063</v>
      </c>
      <c r="F499" s="49">
        <v>7.738077071970384</v>
      </c>
      <c r="G499" s="52">
        <v>0.23274570355895693</v>
      </c>
      <c r="H499" s="53">
        <v>9.4370471388961601</v>
      </c>
      <c r="I499" s="52">
        <v>3.0464437392052304E-2</v>
      </c>
      <c r="J499" s="63">
        <v>5.4018535642864709</v>
      </c>
      <c r="K499" s="64">
        <v>0.57240930184845085</v>
      </c>
      <c r="L499" s="60">
        <v>193.45438002585436</v>
      </c>
      <c r="M499" s="60">
        <v>10.29488584876097</v>
      </c>
      <c r="N499" s="51">
        <v>212.46277186043602</v>
      </c>
      <c r="O499" s="51">
        <v>18.093399548489288</v>
      </c>
      <c r="P499" s="51">
        <v>428.77786637637746</v>
      </c>
      <c r="Q499" s="51">
        <v>172.71679464861751</v>
      </c>
      <c r="R499" s="56">
        <v>193.45438002585436</v>
      </c>
      <c r="S499" s="56">
        <v>10.29488584876097</v>
      </c>
      <c r="T499" s="49" t="s">
        <v>960</v>
      </c>
      <c r="U499" s="66"/>
    </row>
    <row r="500" spans="1:21" s="45" customFormat="1" ht="13.9">
      <c r="A500" s="74" t="s">
        <v>1193</v>
      </c>
      <c r="B500" s="74">
        <v>950.49311225286942</v>
      </c>
      <c r="C500" s="47">
        <v>19226.746204686351</v>
      </c>
      <c r="D500" s="60">
        <v>2.598504292453919</v>
      </c>
      <c r="E500" s="50">
        <v>8.978481000793515</v>
      </c>
      <c r="F500" s="49">
        <v>0.82064791735915432</v>
      </c>
      <c r="G500" s="52">
        <v>3.7894843669142393</v>
      </c>
      <c r="H500" s="53">
        <v>7.2620840139777965</v>
      </c>
      <c r="I500" s="52">
        <v>0.24676394974719712</v>
      </c>
      <c r="J500" s="63">
        <v>7.2155665904907247</v>
      </c>
      <c r="K500" s="64">
        <v>0.99359448012477736</v>
      </c>
      <c r="L500" s="60">
        <v>1421.7653780523353</v>
      </c>
      <c r="M500" s="60">
        <v>92.069471376825845</v>
      </c>
      <c r="N500" s="51">
        <v>1590.519122508548</v>
      </c>
      <c r="O500" s="51">
        <v>58.406496899721105</v>
      </c>
      <c r="P500" s="51">
        <v>1821.9954730220215</v>
      </c>
      <c r="Q500" s="51">
        <v>14.889975260486153</v>
      </c>
      <c r="R500" s="56">
        <v>1821.9954730220215</v>
      </c>
      <c r="S500" s="56">
        <v>14.889975260486153</v>
      </c>
      <c r="T500" s="49">
        <v>78.03341990165039</v>
      </c>
      <c r="U500" s="66"/>
    </row>
    <row r="501" spans="1:21" s="45" customFormat="1" ht="13.9">
      <c r="A501" s="74" t="s">
        <v>1194</v>
      </c>
      <c r="B501" s="74">
        <v>3492.9797813957684</v>
      </c>
      <c r="C501" s="47">
        <v>110571.84973288271</v>
      </c>
      <c r="D501" s="60">
        <v>1.5893284378803529</v>
      </c>
      <c r="E501" s="50">
        <v>13.291032411844757</v>
      </c>
      <c r="F501" s="49">
        <v>0.85120790282738201</v>
      </c>
      <c r="G501" s="52">
        <v>1.9675698086362234</v>
      </c>
      <c r="H501" s="53">
        <v>1.5953151869754278</v>
      </c>
      <c r="I501" s="52">
        <v>0.18966517333297964</v>
      </c>
      <c r="J501" s="63">
        <v>1.3492500331512518</v>
      </c>
      <c r="K501" s="64">
        <v>0.84575765602113206</v>
      </c>
      <c r="L501" s="60">
        <v>1119.5610029670015</v>
      </c>
      <c r="M501" s="60">
        <v>13.866733111878261</v>
      </c>
      <c r="N501" s="51">
        <v>1104.4761858333659</v>
      </c>
      <c r="O501" s="51">
        <v>10.740433568411277</v>
      </c>
      <c r="P501" s="51">
        <v>1074.9052285713112</v>
      </c>
      <c r="Q501" s="51">
        <v>17.073770784084672</v>
      </c>
      <c r="R501" s="56">
        <v>1074.9052285713112</v>
      </c>
      <c r="S501" s="56">
        <v>17.073770784084672</v>
      </c>
      <c r="T501" s="49">
        <v>104.15439177415145</v>
      </c>
      <c r="U501" s="66"/>
    </row>
    <row r="502" spans="1:21" s="45" customFormat="1" ht="13.9">
      <c r="A502" s="74" t="s">
        <v>1195</v>
      </c>
      <c r="B502" s="74">
        <v>3483.7907050003409</v>
      </c>
      <c r="C502" s="47">
        <v>11979.381966262345</v>
      </c>
      <c r="D502" s="60">
        <v>6.3899500522568635</v>
      </c>
      <c r="E502" s="50">
        <v>15.950193501163783</v>
      </c>
      <c r="F502" s="49">
        <v>3.4817129577567618</v>
      </c>
      <c r="G502" s="52">
        <v>0.57750539653222899</v>
      </c>
      <c r="H502" s="53">
        <v>3.967430953268487</v>
      </c>
      <c r="I502" s="52">
        <v>6.6806808983575383E-2</v>
      </c>
      <c r="J502" s="63">
        <v>1.9021522674963633</v>
      </c>
      <c r="K502" s="64">
        <v>0.47944180753273435</v>
      </c>
      <c r="L502" s="60">
        <v>416.88893427640414</v>
      </c>
      <c r="M502" s="60">
        <v>7.6788934150204682</v>
      </c>
      <c r="N502" s="51">
        <v>462.85702022337011</v>
      </c>
      <c r="O502" s="51">
        <v>14.748743506363013</v>
      </c>
      <c r="P502" s="51">
        <v>697.89517407170945</v>
      </c>
      <c r="Q502" s="51">
        <v>74.189259968815861</v>
      </c>
      <c r="R502" s="56">
        <v>416.88893427640414</v>
      </c>
      <c r="S502" s="56">
        <v>7.6788934150204682</v>
      </c>
      <c r="T502" s="49">
        <v>59.735179402969827</v>
      </c>
      <c r="U502" s="66"/>
    </row>
    <row r="503" spans="1:21" s="45" customFormat="1" ht="13.9">
      <c r="A503" s="74" t="s">
        <v>1196</v>
      </c>
      <c r="B503" s="74">
        <v>706.43938924631937</v>
      </c>
      <c r="C503" s="47">
        <v>4027.7900568203881</v>
      </c>
      <c r="D503" s="60">
        <v>1.5823323727299696</v>
      </c>
      <c r="E503" s="50">
        <v>18.914418780015314</v>
      </c>
      <c r="F503" s="49">
        <v>2.3246802645276246</v>
      </c>
      <c r="G503" s="52">
        <v>0.28584723989067379</v>
      </c>
      <c r="H503" s="53">
        <v>2.6435145423648301</v>
      </c>
      <c r="I503" s="52">
        <v>3.921260808241734E-2</v>
      </c>
      <c r="J503" s="63">
        <v>1.2585828552026721</v>
      </c>
      <c r="K503" s="64">
        <v>0.47610211142503173</v>
      </c>
      <c r="L503" s="60">
        <v>247.95048373575457</v>
      </c>
      <c r="M503" s="60">
        <v>3.0614091166176678</v>
      </c>
      <c r="N503" s="51">
        <v>255.2854056337936</v>
      </c>
      <c r="O503" s="51">
        <v>5.9670714778465168</v>
      </c>
      <c r="P503" s="51">
        <v>323.23143605490884</v>
      </c>
      <c r="Q503" s="51">
        <v>52.804754572820968</v>
      </c>
      <c r="R503" s="56">
        <v>247.95048373575457</v>
      </c>
      <c r="S503" s="56">
        <v>3.0614091166176678</v>
      </c>
      <c r="T503" s="49" t="s">
        <v>960</v>
      </c>
      <c r="U503" s="66"/>
    </row>
    <row r="504" spans="1:21" s="45" customFormat="1" ht="13.9">
      <c r="A504" s="74" t="s">
        <v>1197</v>
      </c>
      <c r="B504" s="74">
        <v>92.64147906861912</v>
      </c>
      <c r="C504" s="47">
        <v>1090.1982876003713</v>
      </c>
      <c r="D504" s="60">
        <v>0.83375717399945781</v>
      </c>
      <c r="E504" s="50">
        <v>17.56504383222838</v>
      </c>
      <c r="F504" s="49">
        <v>5.0603686634282345</v>
      </c>
      <c r="G504" s="52">
        <v>0.48737031036783912</v>
      </c>
      <c r="H504" s="53">
        <v>7.3518065282728502</v>
      </c>
      <c r="I504" s="52">
        <v>6.208790879125213E-2</v>
      </c>
      <c r="J504" s="63">
        <v>5.3330786811511457</v>
      </c>
      <c r="K504" s="64">
        <v>0.72541064031564462</v>
      </c>
      <c r="L504" s="60">
        <v>388.31069159417973</v>
      </c>
      <c r="M504" s="60">
        <v>20.097598754856563</v>
      </c>
      <c r="N504" s="51">
        <v>403.11688920075716</v>
      </c>
      <c r="O504" s="51">
        <v>24.46515505285538</v>
      </c>
      <c r="P504" s="51">
        <v>488.85694794531622</v>
      </c>
      <c r="Q504" s="51">
        <v>111.71123023835352</v>
      </c>
      <c r="R504" s="56">
        <v>388.31069159417973</v>
      </c>
      <c r="S504" s="56">
        <v>20.097598754856563</v>
      </c>
      <c r="T504" s="49" t="s">
        <v>960</v>
      </c>
      <c r="U504" s="66"/>
    </row>
    <row r="505" spans="1:21" s="45" customFormat="1" ht="13.9">
      <c r="A505" s="74" t="s">
        <v>1198</v>
      </c>
      <c r="B505" s="74">
        <v>1754.1497872108273</v>
      </c>
      <c r="C505" s="47">
        <v>19491.655381898978</v>
      </c>
      <c r="D505" s="60">
        <v>3.7567683535801208</v>
      </c>
      <c r="E505" s="50">
        <v>17.730477345756732</v>
      </c>
      <c r="F505" s="49">
        <v>0.5933888550326184</v>
      </c>
      <c r="G505" s="52">
        <v>0.5354580815449741</v>
      </c>
      <c r="H505" s="53">
        <v>7.0649239389038003</v>
      </c>
      <c r="I505" s="52">
        <v>6.8856450423814358E-2</v>
      </c>
      <c r="J505" s="63">
        <v>7.0399602221332946</v>
      </c>
      <c r="K505" s="64">
        <v>0.99646652717192885</v>
      </c>
      <c r="L505" s="60">
        <v>429.26245959414956</v>
      </c>
      <c r="M505" s="60">
        <v>29.235911374045685</v>
      </c>
      <c r="N505" s="51">
        <v>435.42545664690562</v>
      </c>
      <c r="O505" s="51">
        <v>25.021469386636113</v>
      </c>
      <c r="P505" s="51">
        <v>468.1492044586447</v>
      </c>
      <c r="Q505" s="51">
        <v>13.123012759663197</v>
      </c>
      <c r="R505" s="56">
        <v>429.26245959414956</v>
      </c>
      <c r="S505" s="56">
        <v>29.235911374045685</v>
      </c>
      <c r="T505" s="49" t="s">
        <v>960</v>
      </c>
      <c r="U505" s="66"/>
    </row>
    <row r="506" spans="1:21" s="45" customFormat="1">
      <c r="A506" s="47" t="s">
        <v>1199</v>
      </c>
      <c r="B506" s="47">
        <v>185.06274356555943</v>
      </c>
      <c r="C506" s="47">
        <v>1991.8078950843064</v>
      </c>
      <c r="D506" s="60">
        <v>3.0347479757876772</v>
      </c>
      <c r="E506" s="50">
        <v>18.399454952015208</v>
      </c>
      <c r="F506" s="49">
        <v>2.2263123695173199</v>
      </c>
      <c r="G506" s="52">
        <v>0.4541637277376081</v>
      </c>
      <c r="H506" s="53">
        <v>4.4046742865608604</v>
      </c>
      <c r="I506" s="52">
        <v>6.0606070853984777E-2</v>
      </c>
      <c r="J506" s="63">
        <v>3.8006168978239043</v>
      </c>
      <c r="K506" s="64">
        <v>0.86285991893203084</v>
      </c>
      <c r="L506" s="60">
        <v>379.31029611772419</v>
      </c>
      <c r="M506" s="60">
        <v>14.000224626745506</v>
      </c>
      <c r="N506" s="51">
        <v>380.19086949114404</v>
      </c>
      <c r="O506" s="51">
        <v>13.96915854738009</v>
      </c>
      <c r="P506" s="51">
        <v>385.53474028963041</v>
      </c>
      <c r="Q506" s="51">
        <v>50.007643114800914</v>
      </c>
      <c r="R506" s="56">
        <v>379.31029611772419</v>
      </c>
      <c r="S506" s="56">
        <v>14.000224626745506</v>
      </c>
      <c r="T506" s="49" t="s">
        <v>960</v>
      </c>
      <c r="U506" s="66"/>
    </row>
    <row r="507" spans="1:21" s="45" customFormat="1" ht="13.9">
      <c r="A507" s="74" t="s">
        <v>1200</v>
      </c>
      <c r="B507" s="74">
        <v>1377.4528260095644</v>
      </c>
      <c r="C507" s="47">
        <v>2443.0707331498124</v>
      </c>
      <c r="D507" s="60">
        <v>0.94775284213344457</v>
      </c>
      <c r="E507" s="50">
        <v>20.011153432322445</v>
      </c>
      <c r="F507" s="49">
        <v>4.60616004749612</v>
      </c>
      <c r="G507" s="52">
        <v>7.5290886548812913E-2</v>
      </c>
      <c r="H507" s="53">
        <v>7.0043457077211375</v>
      </c>
      <c r="I507" s="52">
        <v>1.0927309854829396E-2</v>
      </c>
      <c r="J507" s="63">
        <v>5.2767554813656155</v>
      </c>
      <c r="K507" s="64">
        <v>0.75335451754599436</v>
      </c>
      <c r="L507" s="60">
        <v>70.059875584695192</v>
      </c>
      <c r="M507" s="60">
        <v>3.6768723406769155</v>
      </c>
      <c r="N507" s="51">
        <v>73.707891673459869</v>
      </c>
      <c r="O507" s="51">
        <v>4.9798631912693736</v>
      </c>
      <c r="P507" s="51">
        <v>193.72007211130804</v>
      </c>
      <c r="Q507" s="51">
        <v>107.11981940779603</v>
      </c>
      <c r="R507" s="56">
        <v>70.059875584695192</v>
      </c>
      <c r="S507" s="56">
        <v>3.6768723406769155</v>
      </c>
      <c r="T507" s="49" t="s">
        <v>960</v>
      </c>
      <c r="U507" s="66"/>
    </row>
    <row r="508" spans="1:21" s="45" customFormat="1" ht="13.9">
      <c r="A508" s="74" t="s">
        <v>1201</v>
      </c>
      <c r="B508" s="74">
        <v>973.27485552156998</v>
      </c>
      <c r="C508" s="47">
        <v>1622.512962214663</v>
      </c>
      <c r="D508" s="60">
        <v>0.84319827062101227</v>
      </c>
      <c r="E508" s="50">
        <v>17.292242774124798</v>
      </c>
      <c r="F508" s="49">
        <v>12.766514496719788</v>
      </c>
      <c r="G508" s="52">
        <v>8.0197384826192847E-2</v>
      </c>
      <c r="H508" s="53">
        <v>14.325041678995564</v>
      </c>
      <c r="I508" s="52">
        <v>1.0057968148131992E-2</v>
      </c>
      <c r="J508" s="63">
        <v>6.4979171055041576</v>
      </c>
      <c r="K508" s="64">
        <v>0.45360545896574139</v>
      </c>
      <c r="L508" s="60">
        <v>64.513930135407136</v>
      </c>
      <c r="M508" s="60">
        <v>4.17115558773747</v>
      </c>
      <c r="N508" s="51">
        <v>78.330495166603157</v>
      </c>
      <c r="O508" s="51">
        <v>10.799390997749128</v>
      </c>
      <c r="P508" s="51">
        <v>523.28309166270708</v>
      </c>
      <c r="Q508" s="51">
        <v>281.05507985694379</v>
      </c>
      <c r="R508" s="56">
        <v>64.513930135407136</v>
      </c>
      <c r="S508" s="56">
        <v>4.17115558773747</v>
      </c>
      <c r="T508" s="49" t="s">
        <v>960</v>
      </c>
      <c r="U508" s="66"/>
    </row>
    <row r="509" spans="1:21" s="45" customFormat="1" ht="13.9">
      <c r="A509" s="74" t="s">
        <v>1202</v>
      </c>
      <c r="B509" s="74">
        <v>4522.3151402638678</v>
      </c>
      <c r="C509" s="47">
        <v>16546.019245172534</v>
      </c>
      <c r="D509" s="60">
        <v>10.462434831682181</v>
      </c>
      <c r="E509" s="50">
        <v>17.811268288091757</v>
      </c>
      <c r="F509" s="49">
        <v>3.2218474298475188</v>
      </c>
      <c r="G509" s="52">
        <v>0.30103419537882631</v>
      </c>
      <c r="H509" s="53">
        <v>4.9092342002901699</v>
      </c>
      <c r="I509" s="52">
        <v>3.8887444283305102E-2</v>
      </c>
      <c r="J509" s="63">
        <v>3.7040895739821957</v>
      </c>
      <c r="K509" s="64">
        <v>0.75451474157889198</v>
      </c>
      <c r="L509" s="60">
        <v>245.93312125041464</v>
      </c>
      <c r="M509" s="60">
        <v>8.9380106658531702</v>
      </c>
      <c r="N509" s="51">
        <v>267.20767944774468</v>
      </c>
      <c r="O509" s="51">
        <v>11.53425268268343</v>
      </c>
      <c r="P509" s="51">
        <v>458.07926420787305</v>
      </c>
      <c r="Q509" s="51">
        <v>71.50031337656398</v>
      </c>
      <c r="R509" s="56">
        <v>245.93312125041464</v>
      </c>
      <c r="S509" s="56">
        <v>8.9380106658531702</v>
      </c>
      <c r="T509" s="49" t="s">
        <v>960</v>
      </c>
      <c r="U509" s="66"/>
    </row>
    <row r="510" spans="1:21" s="45" customFormat="1" ht="13.9">
      <c r="A510" s="74" t="s">
        <v>1203</v>
      </c>
      <c r="B510" s="74">
        <v>2089.4270346675585</v>
      </c>
      <c r="C510" s="47">
        <v>1414.7402998248028</v>
      </c>
      <c r="D510" s="60">
        <v>0.51604764791236979</v>
      </c>
      <c r="E510" s="50">
        <v>7.9140311534923606</v>
      </c>
      <c r="F510" s="49">
        <v>4.4286439938662507</v>
      </c>
      <c r="G510" s="52">
        <v>0.60007580801027538</v>
      </c>
      <c r="H510" s="53">
        <v>7.4253233111639849</v>
      </c>
      <c r="I510" s="52">
        <v>3.4443129090879175E-2</v>
      </c>
      <c r="J510" s="63">
        <v>5.9600787453613115</v>
      </c>
      <c r="K510" s="64">
        <v>0.80266925702754566</v>
      </c>
      <c r="L510" s="60">
        <v>218.29648603646572</v>
      </c>
      <c r="M510" s="60">
        <v>12.792833672849127</v>
      </c>
      <c r="N510" s="51">
        <v>477.28182782125265</v>
      </c>
      <c r="O510" s="51">
        <v>28.282847792462036</v>
      </c>
      <c r="P510" s="51">
        <v>2047.8884397799445</v>
      </c>
      <c r="Q510" s="51">
        <v>78.278380978337282</v>
      </c>
      <c r="R510" s="56">
        <v>2047.8884397799445</v>
      </c>
      <c r="S510" s="56">
        <v>78.278380978337282</v>
      </c>
      <c r="T510" s="49">
        <v>10.6595887645092</v>
      </c>
      <c r="U510" s="66"/>
    </row>
    <row r="511" spans="1:21" s="45" customFormat="1" ht="13.9">
      <c r="A511" s="74" t="s">
        <v>1204</v>
      </c>
      <c r="B511" s="74">
        <v>319.14449988433597</v>
      </c>
      <c r="C511" s="47">
        <v>3230.709075116084</v>
      </c>
      <c r="D511" s="60">
        <v>1.4093074745178005</v>
      </c>
      <c r="E511" s="50">
        <v>18.573739616930879</v>
      </c>
      <c r="F511" s="49">
        <v>2.052862702522416</v>
      </c>
      <c r="G511" s="52">
        <v>0.30495667766786982</v>
      </c>
      <c r="H511" s="53">
        <v>5.417904163851917</v>
      </c>
      <c r="I511" s="52">
        <v>4.1080547762165173E-2</v>
      </c>
      <c r="J511" s="63">
        <v>5.0139246357794711</v>
      </c>
      <c r="K511" s="64">
        <v>0.92543619897011398</v>
      </c>
      <c r="L511" s="60">
        <v>259.52723295038686</v>
      </c>
      <c r="M511" s="60">
        <v>12.754060354893483</v>
      </c>
      <c r="N511" s="51">
        <v>270.2643479050069</v>
      </c>
      <c r="O511" s="51">
        <v>12.856610623127864</v>
      </c>
      <c r="P511" s="51">
        <v>364.31826383808885</v>
      </c>
      <c r="Q511" s="51">
        <v>46.290378354288492</v>
      </c>
      <c r="R511" s="56">
        <v>259.52723295038686</v>
      </c>
      <c r="S511" s="56">
        <v>12.754060354893483</v>
      </c>
      <c r="T511" s="49" t="s">
        <v>960</v>
      </c>
      <c r="U511" s="66"/>
    </row>
    <row r="512" spans="1:21" s="45" customFormat="1" ht="13.9">
      <c r="A512" s="74" t="s">
        <v>1205</v>
      </c>
      <c r="B512" s="74">
        <v>596.28650811998534</v>
      </c>
      <c r="C512" s="47">
        <v>11368.805544826508</v>
      </c>
      <c r="D512" s="60">
        <v>3.0747747104099621</v>
      </c>
      <c r="E512" s="50">
        <v>16.62327417583629</v>
      </c>
      <c r="F512" s="49">
        <v>0.9061076157775565</v>
      </c>
      <c r="G512" s="52">
        <v>0.76021409810133866</v>
      </c>
      <c r="H512" s="53">
        <v>5.1852226661618843</v>
      </c>
      <c r="I512" s="52">
        <v>9.1653955505328247E-2</v>
      </c>
      <c r="J512" s="63">
        <v>5.1054385792318442</v>
      </c>
      <c r="K512" s="64">
        <v>0.98461318017243482</v>
      </c>
      <c r="L512" s="60">
        <v>565.31143619276543</v>
      </c>
      <c r="M512" s="60">
        <v>27.63249760054066</v>
      </c>
      <c r="N512" s="51">
        <v>574.13357191470243</v>
      </c>
      <c r="O512" s="51">
        <v>22.742613034727356</v>
      </c>
      <c r="P512" s="51">
        <v>609.19301709464924</v>
      </c>
      <c r="Q512" s="51">
        <v>19.56710909643391</v>
      </c>
      <c r="R512" s="56">
        <v>565.31143619276543</v>
      </c>
      <c r="S512" s="56">
        <v>27.63249760054066</v>
      </c>
      <c r="T512" s="49">
        <v>92.796768894173638</v>
      </c>
      <c r="U512" s="66"/>
    </row>
    <row r="513" spans="1:21" s="45" customFormat="1" ht="13.9">
      <c r="A513" s="74" t="s">
        <v>1206</v>
      </c>
      <c r="B513" s="74">
        <v>273.83736879779531</v>
      </c>
      <c r="C513" s="47">
        <v>4756.4610523066485</v>
      </c>
      <c r="D513" s="60">
        <v>1.4905431968669007</v>
      </c>
      <c r="E513" s="50">
        <v>18.16270279767221</v>
      </c>
      <c r="F513" s="49">
        <v>1.8201090473972994</v>
      </c>
      <c r="G513" s="52">
        <v>0.50316586353866588</v>
      </c>
      <c r="H513" s="53">
        <v>6.7337116335557772</v>
      </c>
      <c r="I513" s="52">
        <v>6.6281201315541632E-2</v>
      </c>
      <c r="J513" s="63">
        <v>6.4830606521508738</v>
      </c>
      <c r="K513" s="64">
        <v>0.96277669804631272</v>
      </c>
      <c r="L513" s="60">
        <v>413.71205195588607</v>
      </c>
      <c r="M513" s="60">
        <v>25.978810367952065</v>
      </c>
      <c r="N513" s="51">
        <v>413.84318390074969</v>
      </c>
      <c r="O513" s="51">
        <v>22.890867716190314</v>
      </c>
      <c r="P513" s="51">
        <v>414.55239336197644</v>
      </c>
      <c r="Q513" s="51">
        <v>40.689003411026192</v>
      </c>
      <c r="R513" s="56">
        <v>413.71205195588607</v>
      </c>
      <c r="S513" s="56">
        <v>25.978810367952065</v>
      </c>
      <c r="T513" s="49" t="s">
        <v>960</v>
      </c>
      <c r="U513" s="66"/>
    </row>
    <row r="514" spans="1:21" s="45" customFormat="1" ht="13.9">
      <c r="A514" s="74" t="s">
        <v>1207</v>
      </c>
      <c r="B514" s="74">
        <v>2251.8112603744016</v>
      </c>
      <c r="C514" s="47">
        <v>10782.391419015774</v>
      </c>
      <c r="D514" s="60">
        <v>1.4355344447007692</v>
      </c>
      <c r="E514" s="50">
        <v>17.343085036162417</v>
      </c>
      <c r="F514" s="49">
        <v>3.6133321817527921</v>
      </c>
      <c r="G514" s="52">
        <v>0.38207403718744765</v>
      </c>
      <c r="H514" s="53">
        <v>3.6361864883642756</v>
      </c>
      <c r="I514" s="52">
        <v>4.8058764991672366E-2</v>
      </c>
      <c r="J514" s="63">
        <v>0.40704142599068249</v>
      </c>
      <c r="K514" s="64">
        <v>0.11194184547278017</v>
      </c>
      <c r="L514" s="60">
        <v>302.59247569462485</v>
      </c>
      <c r="M514" s="60">
        <v>1.2032165403564647</v>
      </c>
      <c r="N514" s="51">
        <v>328.56302625278818</v>
      </c>
      <c r="O514" s="51">
        <v>10.207206639221141</v>
      </c>
      <c r="P514" s="51">
        <v>516.84060880355082</v>
      </c>
      <c r="Q514" s="51">
        <v>79.384149583612043</v>
      </c>
      <c r="R514" s="56">
        <v>302.59247569462485</v>
      </c>
      <c r="S514" s="56">
        <v>1.2032165403564647</v>
      </c>
      <c r="T514" s="49" t="s">
        <v>960</v>
      </c>
      <c r="U514" s="66"/>
    </row>
    <row r="515" spans="1:21" s="45" customFormat="1" ht="13.9">
      <c r="A515" s="74" t="s">
        <v>1208</v>
      </c>
      <c r="B515" s="74">
        <v>166.92834457585482</v>
      </c>
      <c r="C515" s="47">
        <v>1744.3725551043619</v>
      </c>
      <c r="D515" s="60">
        <v>1.3171940638334254</v>
      </c>
      <c r="E515" s="50">
        <v>16.202500645616922</v>
      </c>
      <c r="F515" s="49">
        <v>15.021055637312713</v>
      </c>
      <c r="G515" s="52">
        <v>0.51663807208956625</v>
      </c>
      <c r="H515" s="53">
        <v>15.899920422386632</v>
      </c>
      <c r="I515" s="52">
        <v>6.0710971109526245E-2</v>
      </c>
      <c r="J515" s="63">
        <v>5.2129988470153599</v>
      </c>
      <c r="K515" s="64">
        <v>0.32786320362179955</v>
      </c>
      <c r="L515" s="60">
        <v>379.94785333543643</v>
      </c>
      <c r="M515" s="60">
        <v>19.234337934068151</v>
      </c>
      <c r="N515" s="51">
        <v>422.90307209189183</v>
      </c>
      <c r="O515" s="51">
        <v>55.049646632317291</v>
      </c>
      <c r="P515" s="51">
        <v>664.40280927264985</v>
      </c>
      <c r="Q515" s="51">
        <v>323.42563503991721</v>
      </c>
      <c r="R515" s="56">
        <v>379.94785333543643</v>
      </c>
      <c r="S515" s="56">
        <v>19.234337934068151</v>
      </c>
      <c r="T515" s="49">
        <v>57.186370682475228</v>
      </c>
      <c r="U515" s="66"/>
    </row>
    <row r="516" spans="1:21" s="45" customFormat="1" ht="13.9">
      <c r="A516" s="74" t="s">
        <v>1209</v>
      </c>
      <c r="B516" s="74">
        <v>2838.8917874702524</v>
      </c>
      <c r="C516" s="47">
        <v>1253.9350845380127</v>
      </c>
      <c r="D516" s="60">
        <v>1.2607507970892975</v>
      </c>
      <c r="E516" s="50">
        <v>6.9378402185979695</v>
      </c>
      <c r="F516" s="49">
        <v>17.604090051783366</v>
      </c>
      <c r="G516" s="52">
        <v>1.0483043873337459</v>
      </c>
      <c r="H516" s="53">
        <v>19.529291987119525</v>
      </c>
      <c r="I516" s="52">
        <v>5.2748537422227786E-2</v>
      </c>
      <c r="J516" s="63">
        <v>8.4551321081856976</v>
      </c>
      <c r="K516" s="64">
        <v>0.43294616690468118</v>
      </c>
      <c r="L516" s="60">
        <v>331.37404523027823</v>
      </c>
      <c r="M516" s="60">
        <v>27.310331827968014</v>
      </c>
      <c r="N516" s="51">
        <v>728.04216150807122</v>
      </c>
      <c r="O516" s="51">
        <v>101.82672946370224</v>
      </c>
      <c r="P516" s="51">
        <v>2277.4878417289233</v>
      </c>
      <c r="Q516" s="51">
        <v>305.77876628807985</v>
      </c>
      <c r="R516" s="56">
        <v>2277.4878417289233</v>
      </c>
      <c r="S516" s="56">
        <v>305.77876628807985</v>
      </c>
      <c r="T516" s="49">
        <v>14.549980867459658</v>
      </c>
      <c r="U516" s="66"/>
    </row>
    <row r="517" spans="1:21" s="45" customFormat="1" ht="13.9">
      <c r="A517" s="74" t="s">
        <v>1210</v>
      </c>
      <c r="B517" s="74">
        <v>142.51024067709838</v>
      </c>
      <c r="C517" s="48">
        <v>39807.933266098247</v>
      </c>
      <c r="D517" s="51">
        <v>1.9049170404001907</v>
      </c>
      <c r="E517" s="50">
        <v>7.9502898372143394</v>
      </c>
      <c r="F517" s="49">
        <v>0.84727771768962823</v>
      </c>
      <c r="G517" s="52">
        <v>6.7061273484688186</v>
      </c>
      <c r="H517" s="53">
        <v>4.4110589989155269</v>
      </c>
      <c r="I517" s="52">
        <v>0.38668157894978816</v>
      </c>
      <c r="J517" s="54">
        <v>4.3289215702089479</v>
      </c>
      <c r="K517" s="55">
        <v>0.98137920423944169</v>
      </c>
      <c r="L517" s="49">
        <v>2107.4200779859202</v>
      </c>
      <c r="M517" s="51">
        <v>77.820811662983601</v>
      </c>
      <c r="N517" s="51">
        <v>2073.4282093235379</v>
      </c>
      <c r="O517" s="51">
        <v>38.996159913959332</v>
      </c>
      <c r="P517" s="49">
        <v>2039.8082774334243</v>
      </c>
      <c r="Q517" s="51">
        <v>14.981938153889587</v>
      </c>
      <c r="R517" s="65">
        <v>2039.8082774334243</v>
      </c>
      <c r="S517" s="65">
        <v>14.981938153889587</v>
      </c>
      <c r="T517" s="49">
        <v>103.31461546168291</v>
      </c>
      <c r="U517" s="66" t="s">
        <v>956</v>
      </c>
    </row>
    <row r="518" spans="1:21" s="45" customFormat="1" ht="13.9">
      <c r="A518" s="74" t="s">
        <v>1211</v>
      </c>
      <c r="B518" s="74">
        <v>225.26709383436412</v>
      </c>
      <c r="C518" s="48">
        <v>56861.88222427939</v>
      </c>
      <c r="D518" s="51">
        <v>1.094853626519708</v>
      </c>
      <c r="E518" s="50">
        <v>8.8432406455456416</v>
      </c>
      <c r="F518" s="49">
        <v>0.94074314196065201</v>
      </c>
      <c r="G518" s="52">
        <v>5.4574493318861501</v>
      </c>
      <c r="H518" s="53">
        <v>4.307417586693969</v>
      </c>
      <c r="I518" s="52">
        <v>0.35002565820091025</v>
      </c>
      <c r="J518" s="54">
        <v>4.2034329549803093</v>
      </c>
      <c r="K518" s="55">
        <v>0.97585917092531749</v>
      </c>
      <c r="L518" s="49">
        <v>1934.7210207540584</v>
      </c>
      <c r="M518" s="51">
        <v>70.258259013436145</v>
      </c>
      <c r="N518" s="51">
        <v>1893.9273996641789</v>
      </c>
      <c r="O518" s="51">
        <v>36.980054747726967</v>
      </c>
      <c r="P518" s="49">
        <v>1849.4903339468369</v>
      </c>
      <c r="Q518" s="51">
        <v>17.012356267423002</v>
      </c>
      <c r="R518" s="65">
        <v>1849.4903339468369</v>
      </c>
      <c r="S518" s="65">
        <v>17.012356267423002</v>
      </c>
      <c r="T518" s="49">
        <v>104.60833372539655</v>
      </c>
      <c r="U518" s="57" t="s">
        <v>1212</v>
      </c>
    </row>
    <row r="519" spans="1:21" s="45" customFormat="1" ht="13.9">
      <c r="A519" s="74" t="s">
        <v>1213</v>
      </c>
      <c r="B519" s="74">
        <v>136.09887992054968</v>
      </c>
      <c r="C519" s="48">
        <v>27080.662729859654</v>
      </c>
      <c r="D519" s="51">
        <v>0.99290205108075935</v>
      </c>
      <c r="E519" s="50">
        <v>9.1419720533759321</v>
      </c>
      <c r="F519" s="49">
        <v>0.51089273880139219</v>
      </c>
      <c r="G519" s="52">
        <v>4.9017649983887273</v>
      </c>
      <c r="H519" s="53">
        <v>4.1534730642284083</v>
      </c>
      <c r="I519" s="52">
        <v>0.32500579219238518</v>
      </c>
      <c r="J519" s="54">
        <v>4.1219324478587636</v>
      </c>
      <c r="K519" s="55">
        <v>0.99240620659339618</v>
      </c>
      <c r="L519" s="49">
        <v>1814.1294497636218</v>
      </c>
      <c r="M519" s="51">
        <v>65.178925805280073</v>
      </c>
      <c r="N519" s="51">
        <v>1802.5602461733579</v>
      </c>
      <c r="O519" s="51">
        <v>35.041625902616602</v>
      </c>
      <c r="P519" s="49">
        <v>1789.188024704164</v>
      </c>
      <c r="Q519" s="51">
        <v>9.3081918910003196</v>
      </c>
      <c r="R519" s="65">
        <v>1789.188024704164</v>
      </c>
      <c r="S519" s="65">
        <v>9.3081918910003196</v>
      </c>
      <c r="T519" s="49">
        <v>101.39400804806871</v>
      </c>
      <c r="U519" s="66" t="s">
        <v>961</v>
      </c>
    </row>
    <row r="520" spans="1:21" s="45" customFormat="1" ht="13.9">
      <c r="A520" s="74" t="s">
        <v>1214</v>
      </c>
      <c r="B520" s="74">
        <v>2128.6161277063693</v>
      </c>
      <c r="C520" s="48">
        <v>44468.202863752362</v>
      </c>
      <c r="D520" s="51">
        <v>13.474323267999818</v>
      </c>
      <c r="E520" s="50">
        <v>17.533303583826537</v>
      </c>
      <c r="F520" s="49">
        <v>1.3380630186524296</v>
      </c>
      <c r="G520" s="52">
        <v>0.56541104364905326</v>
      </c>
      <c r="H520" s="53">
        <v>6.2290132917654315</v>
      </c>
      <c r="I520" s="52">
        <v>7.1899648084907508E-2</v>
      </c>
      <c r="J520" s="54">
        <v>6.0836004098810728</v>
      </c>
      <c r="K520" s="55">
        <v>0.97665555119675374</v>
      </c>
      <c r="L520" s="49">
        <v>447.59030720807556</v>
      </c>
      <c r="M520" s="51">
        <v>26.30594652850661</v>
      </c>
      <c r="N520" s="51">
        <v>455.04232848182318</v>
      </c>
      <c r="O520" s="51">
        <v>22.848534825829972</v>
      </c>
      <c r="P520" s="49">
        <v>492.84055753454135</v>
      </c>
      <c r="Q520" s="51">
        <v>29.481929077616769</v>
      </c>
      <c r="R520" s="65">
        <v>447.59030720807556</v>
      </c>
      <c r="S520" s="65">
        <v>26.30594652850661</v>
      </c>
      <c r="T520" s="49" t="s">
        <v>960</v>
      </c>
      <c r="U520" s="66" t="s">
        <v>963</v>
      </c>
    </row>
    <row r="521" spans="1:21" s="45" customFormat="1" ht="13.9">
      <c r="A521" s="74" t="s">
        <v>1215</v>
      </c>
      <c r="B521" s="74">
        <v>1605.4934333315391</v>
      </c>
      <c r="C521" s="48">
        <v>3084.920833651795</v>
      </c>
      <c r="D521" s="51">
        <v>1.1735818566022809</v>
      </c>
      <c r="E521" s="50">
        <v>21.044372548726802</v>
      </c>
      <c r="F521" s="49">
        <v>3.0632401137060681</v>
      </c>
      <c r="G521" s="52">
        <v>1.9094566342035355E-2</v>
      </c>
      <c r="H521" s="53">
        <v>6.9070874051451598</v>
      </c>
      <c r="I521" s="52">
        <v>2.9143687826963418E-3</v>
      </c>
      <c r="J521" s="54">
        <v>6.1906717267269897</v>
      </c>
      <c r="K521" s="55">
        <v>0.89627817973108248</v>
      </c>
      <c r="L521" s="49">
        <v>18.75990487097625</v>
      </c>
      <c r="M521" s="51">
        <v>1.1596759169306647</v>
      </c>
      <c r="N521" s="51">
        <v>19.205516594504648</v>
      </c>
      <c r="O521" s="51">
        <v>1.3140758033795521</v>
      </c>
      <c r="P521" s="49">
        <v>75.348041891196758</v>
      </c>
      <c r="Q521" s="51">
        <v>72.810830788367952</v>
      </c>
      <c r="R521" s="65">
        <v>18.75990487097625</v>
      </c>
      <c r="S521" s="65">
        <v>1.1596759169306647</v>
      </c>
      <c r="T521" s="49" t="s">
        <v>960</v>
      </c>
      <c r="U521" s="66"/>
    </row>
    <row r="522" spans="1:21" s="45" customFormat="1" ht="13.9">
      <c r="A522" s="74" t="s">
        <v>1216</v>
      </c>
      <c r="B522" s="74">
        <v>216.06589747599821</v>
      </c>
      <c r="C522" s="48">
        <v>3493.0946227121372</v>
      </c>
      <c r="D522" s="51">
        <v>0.87125633289576188</v>
      </c>
      <c r="E522" s="50">
        <v>17.875314704660063</v>
      </c>
      <c r="F522" s="49">
        <v>8.7138431847425633</v>
      </c>
      <c r="G522" s="52">
        <v>0.30041625354290807</v>
      </c>
      <c r="H522" s="53">
        <v>10.105759271797487</v>
      </c>
      <c r="I522" s="52">
        <v>3.8947164740893755E-2</v>
      </c>
      <c r="J522" s="54">
        <v>5.1181351497627015</v>
      </c>
      <c r="K522" s="55">
        <v>0.50645725987616474</v>
      </c>
      <c r="L522" s="49">
        <v>246.30368279866752</v>
      </c>
      <c r="M522" s="51">
        <v>12.368381526898446</v>
      </c>
      <c r="N522" s="51">
        <v>266.72529649084396</v>
      </c>
      <c r="O522" s="51">
        <v>23.709304590792868</v>
      </c>
      <c r="P522" s="49">
        <v>450.08847504098594</v>
      </c>
      <c r="Q522" s="51">
        <v>193.8875415897777</v>
      </c>
      <c r="R522" s="65">
        <v>246.30368279866752</v>
      </c>
      <c r="S522" s="65">
        <v>12.368381526898446</v>
      </c>
      <c r="T522" s="49" t="s">
        <v>960</v>
      </c>
      <c r="U522" s="66"/>
    </row>
    <row r="523" spans="1:21" s="45" customFormat="1" ht="13.9">
      <c r="A523" s="74" t="s">
        <v>1217</v>
      </c>
      <c r="B523" s="74">
        <v>211.5310655695441</v>
      </c>
      <c r="C523" s="48">
        <v>36881.88189773749</v>
      </c>
      <c r="D523" s="51">
        <v>1.2733234393828599</v>
      </c>
      <c r="E523" s="50">
        <v>6.0417902026523658</v>
      </c>
      <c r="F523" s="49">
        <v>0.65609877840763431</v>
      </c>
      <c r="G523" s="52">
        <v>8.3437066016409283</v>
      </c>
      <c r="H523" s="53">
        <v>7.6387147455944628</v>
      </c>
      <c r="I523" s="52">
        <v>0.36561448215549774</v>
      </c>
      <c r="J523" s="54">
        <v>7.610486013227689</v>
      </c>
      <c r="K523" s="55">
        <v>0.9963045180626684</v>
      </c>
      <c r="L523" s="49">
        <v>2008.7316513654191</v>
      </c>
      <c r="M523" s="51">
        <v>131.36691018953093</v>
      </c>
      <c r="N523" s="51">
        <v>2269.0795816009927</v>
      </c>
      <c r="O523" s="51">
        <v>69.368925462663128</v>
      </c>
      <c r="P523" s="49">
        <v>2512.7661276268636</v>
      </c>
      <c r="Q523" s="51">
        <v>11.028837204965384</v>
      </c>
      <c r="R523" s="65">
        <v>2512.7661276268636</v>
      </c>
      <c r="S523" s="65">
        <v>11.028837204965384</v>
      </c>
      <c r="T523" s="49">
        <v>79.941050990787161</v>
      </c>
      <c r="U523" s="66"/>
    </row>
    <row r="524" spans="1:21" s="45" customFormat="1" ht="13.9">
      <c r="A524" s="74" t="s">
        <v>1218</v>
      </c>
      <c r="B524" s="74">
        <v>534.10054396722762</v>
      </c>
      <c r="C524" s="48">
        <v>118393.56128704545</v>
      </c>
      <c r="D524" s="51">
        <v>1.9185737562110605</v>
      </c>
      <c r="E524" s="50">
        <v>9.2220920140005198</v>
      </c>
      <c r="F524" s="49">
        <v>0.60306346149935508</v>
      </c>
      <c r="G524" s="52">
        <v>4.9505808146868313</v>
      </c>
      <c r="H524" s="53">
        <v>1.8885173102931683</v>
      </c>
      <c r="I524" s="52">
        <v>0.33111917461406742</v>
      </c>
      <c r="J524" s="54">
        <v>1.7896402131940818</v>
      </c>
      <c r="K524" s="55">
        <v>0.94764300196764562</v>
      </c>
      <c r="L524" s="49">
        <v>1843.8038553177046</v>
      </c>
      <c r="M524" s="51">
        <v>28.698169456550204</v>
      </c>
      <c r="N524" s="51">
        <v>1810.9243343729181</v>
      </c>
      <c r="O524" s="51">
        <v>15.954508020874528</v>
      </c>
      <c r="P524" s="49">
        <v>1773.2783020633844</v>
      </c>
      <c r="Q524" s="51">
        <v>11.007230189067855</v>
      </c>
      <c r="R524" s="65">
        <v>1773.2783020633844</v>
      </c>
      <c r="S524" s="65">
        <v>11.007230189067855</v>
      </c>
      <c r="T524" s="49">
        <v>103.97712830367668</v>
      </c>
      <c r="U524" s="66"/>
    </row>
    <row r="525" spans="1:21" s="45" customFormat="1" ht="13.9">
      <c r="A525" s="74" t="s">
        <v>1219</v>
      </c>
      <c r="B525" s="74">
        <v>237.94280124017487</v>
      </c>
      <c r="C525" s="48">
        <v>11900.268809982854</v>
      </c>
      <c r="D525" s="51">
        <v>1.0944163244687291</v>
      </c>
      <c r="E525" s="50">
        <v>17.187218553606861</v>
      </c>
      <c r="F525" s="49">
        <v>1.0235079870988402</v>
      </c>
      <c r="G525" s="52">
        <v>0.68087041504744727</v>
      </c>
      <c r="H525" s="53">
        <v>2.4135128894352182</v>
      </c>
      <c r="I525" s="52">
        <v>8.4872850522958301E-2</v>
      </c>
      <c r="J525" s="54">
        <v>2.1857437790863816</v>
      </c>
      <c r="K525" s="55">
        <v>0.9056275558560879</v>
      </c>
      <c r="L525" s="49">
        <v>525.14289551791205</v>
      </c>
      <c r="M525" s="51">
        <v>11.023203561336288</v>
      </c>
      <c r="N525" s="51">
        <v>527.30036395434706</v>
      </c>
      <c r="O525" s="51">
        <v>9.9271275215451737</v>
      </c>
      <c r="P525" s="49">
        <v>536.65565759871197</v>
      </c>
      <c r="Q525" s="51">
        <v>22.408556292186972</v>
      </c>
      <c r="R525" s="65">
        <v>525.14289551791205</v>
      </c>
      <c r="S525" s="65">
        <v>11.023203561336288</v>
      </c>
      <c r="T525" s="49">
        <v>97.854720821855437</v>
      </c>
      <c r="U525" s="66"/>
    </row>
    <row r="526" spans="1:21" s="45" customFormat="1" ht="13.9">
      <c r="A526" s="74" t="s">
        <v>1220</v>
      </c>
      <c r="B526" s="74">
        <v>341.56874066035556</v>
      </c>
      <c r="C526" s="48">
        <v>14040.394522827226</v>
      </c>
      <c r="D526" s="51">
        <v>1.3064234632817455</v>
      </c>
      <c r="E526" s="50">
        <v>17.933295898012283</v>
      </c>
      <c r="F526" s="49">
        <v>0.67211531721170825</v>
      </c>
      <c r="G526" s="52">
        <v>0.44776375200226243</v>
      </c>
      <c r="H526" s="53">
        <v>6.7525299282347797</v>
      </c>
      <c r="I526" s="52">
        <v>5.8238177089213534E-2</v>
      </c>
      <c r="J526" s="54">
        <v>6.7189970555192096</v>
      </c>
      <c r="K526" s="55">
        <v>0.99503402827207654</v>
      </c>
      <c r="L526" s="49">
        <v>364.9020352780355</v>
      </c>
      <c r="M526" s="51">
        <v>23.836856564810432</v>
      </c>
      <c r="N526" s="51">
        <v>375.71216526149095</v>
      </c>
      <c r="O526" s="51">
        <v>21.208542005332475</v>
      </c>
      <c r="P526" s="49">
        <v>442.89020676018464</v>
      </c>
      <c r="Q526" s="51">
        <v>14.96511646194395</v>
      </c>
      <c r="R526" s="65">
        <v>364.9020352780355</v>
      </c>
      <c r="S526" s="65">
        <v>23.836856564810432</v>
      </c>
      <c r="T526" s="49" t="s">
        <v>960</v>
      </c>
      <c r="U526" s="66"/>
    </row>
    <row r="527" spans="1:21" s="45" customFormat="1" ht="13.9">
      <c r="A527" s="74" t="s">
        <v>1221</v>
      </c>
      <c r="B527" s="74">
        <v>373.31814081098827</v>
      </c>
      <c r="C527" s="48">
        <v>64986.488302691076</v>
      </c>
      <c r="D527" s="51">
        <v>1.8734107468320629</v>
      </c>
      <c r="E527" s="50">
        <v>10.870101123781911</v>
      </c>
      <c r="F527" s="49">
        <v>0.63779612069376745</v>
      </c>
      <c r="G527" s="52">
        <v>3.2244052773981204</v>
      </c>
      <c r="H527" s="53">
        <v>5.6625473483368234</v>
      </c>
      <c r="I527" s="52">
        <v>0.25420373824610992</v>
      </c>
      <c r="J527" s="54">
        <v>5.6265138923301672</v>
      </c>
      <c r="K527" s="55">
        <v>0.99363652897008625</v>
      </c>
      <c r="L527" s="49">
        <v>1460.1186121158646</v>
      </c>
      <c r="M527" s="51">
        <v>73.517422186909243</v>
      </c>
      <c r="N527" s="51">
        <v>1463.0435986750522</v>
      </c>
      <c r="O527" s="51">
        <v>43.913338264823096</v>
      </c>
      <c r="P527" s="49">
        <v>1467.2745307872628</v>
      </c>
      <c r="Q527" s="51">
        <v>12.112343579340859</v>
      </c>
      <c r="R527" s="65">
        <v>1467.2745307872628</v>
      </c>
      <c r="S527" s="65">
        <v>12.112343579340859</v>
      </c>
      <c r="T527" s="49">
        <v>99.51229858344513</v>
      </c>
      <c r="U527" s="66"/>
    </row>
    <row r="528" spans="1:21" s="45" customFormat="1" ht="13.9">
      <c r="A528" s="74" t="s">
        <v>1222</v>
      </c>
      <c r="B528" s="74">
        <v>348.00902679651279</v>
      </c>
      <c r="C528" s="48">
        <v>101967.20230984064</v>
      </c>
      <c r="D528" s="51">
        <v>1.6931373776306364</v>
      </c>
      <c r="E528" s="50">
        <v>8.0614084455605859</v>
      </c>
      <c r="F528" s="49">
        <v>0.76013397537798433</v>
      </c>
      <c r="G528" s="52">
        <v>6.5118672315647332</v>
      </c>
      <c r="H528" s="53">
        <v>3.619555137539554</v>
      </c>
      <c r="I528" s="52">
        <v>0.38072832533293571</v>
      </c>
      <c r="J528" s="54">
        <v>3.5388381897403902</v>
      </c>
      <c r="K528" s="55">
        <v>0.97769976012741922</v>
      </c>
      <c r="L528" s="49">
        <v>2079.684976160212</v>
      </c>
      <c r="M528" s="51">
        <v>62.907097902401802</v>
      </c>
      <c r="N528" s="51">
        <v>2047.5037493734308</v>
      </c>
      <c r="O528" s="51">
        <v>31.870239448438952</v>
      </c>
      <c r="P528" s="49">
        <v>2015.2319161215737</v>
      </c>
      <c r="Q528" s="51">
        <v>13.480946780265867</v>
      </c>
      <c r="R528" s="65">
        <v>2015.2319161215737</v>
      </c>
      <c r="S528" s="65">
        <v>13.480946780265867</v>
      </c>
      <c r="T528" s="49">
        <v>103.19829492194039</v>
      </c>
      <c r="U528" s="66"/>
    </row>
    <row r="529" spans="1:21" s="45" customFormat="1" ht="13.9">
      <c r="A529" s="74" t="s">
        <v>1223</v>
      </c>
      <c r="B529" s="74">
        <v>905.97139381226896</v>
      </c>
      <c r="C529" s="48">
        <v>72292.193061971469</v>
      </c>
      <c r="D529" s="51">
        <v>10.830725878802639</v>
      </c>
      <c r="E529" s="50">
        <v>14.335920319219923</v>
      </c>
      <c r="F529" s="49">
        <v>0.53591478188177555</v>
      </c>
      <c r="G529" s="52">
        <v>1.4220802758184914</v>
      </c>
      <c r="H529" s="53">
        <v>3.7145577504355871</v>
      </c>
      <c r="I529" s="52">
        <v>0.14785922194421369</v>
      </c>
      <c r="J529" s="54">
        <v>3.6756951217261884</v>
      </c>
      <c r="K529" s="55">
        <v>0.98953775083861828</v>
      </c>
      <c r="L529" s="49">
        <v>888.95188660353244</v>
      </c>
      <c r="M529" s="51">
        <v>30.522543519571684</v>
      </c>
      <c r="N529" s="51">
        <v>898.23505002321656</v>
      </c>
      <c r="O529" s="51">
        <v>22.148355033856603</v>
      </c>
      <c r="P529" s="49">
        <v>921.16415979541443</v>
      </c>
      <c r="Q529" s="51">
        <v>11.035815965849451</v>
      </c>
      <c r="R529" s="65">
        <v>888.95188660353244</v>
      </c>
      <c r="S529" s="65">
        <v>30.522543519571684</v>
      </c>
      <c r="T529" s="49">
        <v>96.503090914974791</v>
      </c>
      <c r="U529" s="66"/>
    </row>
    <row r="530" spans="1:21" s="45" customFormat="1" ht="13.9">
      <c r="A530" s="74" t="s">
        <v>1224</v>
      </c>
      <c r="B530" s="74">
        <v>176.00653577236531</v>
      </c>
      <c r="C530" s="48">
        <v>4803.2270861568304</v>
      </c>
      <c r="D530" s="51">
        <v>1.0284120261016456</v>
      </c>
      <c r="E530" s="50">
        <v>19.050661376929696</v>
      </c>
      <c r="F530" s="49">
        <v>2.0721125398987774</v>
      </c>
      <c r="G530" s="52">
        <v>0.29781457518080284</v>
      </c>
      <c r="H530" s="53">
        <v>3.6325168725870509</v>
      </c>
      <c r="I530" s="52">
        <v>4.1148568500751707E-2</v>
      </c>
      <c r="J530" s="54">
        <v>2.9835429361120056</v>
      </c>
      <c r="K530" s="55">
        <v>0.82134317355204722</v>
      </c>
      <c r="L530" s="49">
        <v>259.94840644242322</v>
      </c>
      <c r="M530" s="51">
        <v>7.6013849019676343</v>
      </c>
      <c r="N530" s="51">
        <v>264.69183512735918</v>
      </c>
      <c r="O530" s="51">
        <v>8.4641024477453755</v>
      </c>
      <c r="P530" s="49">
        <v>306.88380718644328</v>
      </c>
      <c r="Q530" s="51">
        <v>47.213666589470762</v>
      </c>
      <c r="R530" s="65">
        <v>259.94840644242322</v>
      </c>
      <c r="S530" s="65">
        <v>7.6013849019676343</v>
      </c>
      <c r="T530" s="49" t="s">
        <v>960</v>
      </c>
      <c r="U530" s="66"/>
    </row>
    <row r="531" spans="1:21" s="45" customFormat="1" ht="13.9">
      <c r="A531" s="74" t="s">
        <v>1225</v>
      </c>
      <c r="B531" s="74">
        <v>322.19547498980711</v>
      </c>
      <c r="C531" s="48">
        <v>53346.625841087211</v>
      </c>
      <c r="D531" s="51">
        <v>3.2943213155959543</v>
      </c>
      <c r="E531" s="50">
        <v>9.3029762110336733</v>
      </c>
      <c r="F531" s="49">
        <v>0.76106476500412745</v>
      </c>
      <c r="G531" s="52">
        <v>4.810471832594124</v>
      </c>
      <c r="H531" s="53">
        <v>2.0236053481387484</v>
      </c>
      <c r="I531" s="52">
        <v>0.32456995229526181</v>
      </c>
      <c r="J531" s="54">
        <v>1.8750357405886848</v>
      </c>
      <c r="K531" s="55">
        <v>0.92658172815825302</v>
      </c>
      <c r="L531" s="49">
        <v>1812.0086539908402</v>
      </c>
      <c r="M531" s="51">
        <v>29.618579404078105</v>
      </c>
      <c r="N531" s="51">
        <v>1786.7307488406484</v>
      </c>
      <c r="O531" s="51">
        <v>17.012676424296274</v>
      </c>
      <c r="P531" s="49">
        <v>1757.3213951384162</v>
      </c>
      <c r="Q531" s="51">
        <v>13.921049087378151</v>
      </c>
      <c r="R531" s="65">
        <v>1757.3213951384162</v>
      </c>
      <c r="S531" s="65">
        <v>13.921049087378151</v>
      </c>
      <c r="T531" s="49">
        <v>103.11196682654152</v>
      </c>
      <c r="U531" s="66"/>
    </row>
    <row r="532" spans="1:21" s="45" customFormat="1" ht="13.9">
      <c r="A532" s="74" t="s">
        <v>1226</v>
      </c>
      <c r="B532" s="74">
        <v>380.18720562361847</v>
      </c>
      <c r="C532" s="48">
        <v>84893.362350263458</v>
      </c>
      <c r="D532" s="51">
        <v>1.6906565530075639</v>
      </c>
      <c r="E532" s="50">
        <v>7.3453329123374758</v>
      </c>
      <c r="F532" s="49">
        <v>1.2963248969326298</v>
      </c>
      <c r="G532" s="52">
        <v>7.6248103854016067</v>
      </c>
      <c r="H532" s="53">
        <v>4.3597869829178189</v>
      </c>
      <c r="I532" s="52">
        <v>0.40619938115914578</v>
      </c>
      <c r="J532" s="54">
        <v>4.1626054698965005</v>
      </c>
      <c r="K532" s="55">
        <v>0.95477267265719645</v>
      </c>
      <c r="L532" s="49">
        <v>2197.521938453327</v>
      </c>
      <c r="M532" s="51">
        <v>77.516961823518614</v>
      </c>
      <c r="N532" s="51">
        <v>2187.7879660603162</v>
      </c>
      <c r="O532" s="51">
        <v>39.155238015513305</v>
      </c>
      <c r="P532" s="49">
        <v>2178.6617218923097</v>
      </c>
      <c r="Q532" s="51">
        <v>22.569285507040377</v>
      </c>
      <c r="R532" s="65">
        <v>2178.6617218923097</v>
      </c>
      <c r="S532" s="65">
        <v>22.569285507040377</v>
      </c>
      <c r="T532" s="49">
        <v>100.8656789795084</v>
      </c>
      <c r="U532" s="66"/>
    </row>
    <row r="533" spans="1:21" s="45" customFormat="1" ht="13.9">
      <c r="A533" s="74" t="s">
        <v>1227</v>
      </c>
      <c r="B533" s="74">
        <v>305.68305889172899</v>
      </c>
      <c r="C533" s="48">
        <v>84733.747809707929</v>
      </c>
      <c r="D533" s="51">
        <v>1.0706602578582567</v>
      </c>
      <c r="E533" s="50">
        <v>5.903916461170553</v>
      </c>
      <c r="F533" s="49">
        <v>0.56312922255691855</v>
      </c>
      <c r="G533" s="52">
        <v>11.807699521453801</v>
      </c>
      <c r="H533" s="53">
        <v>1.6636678566833516</v>
      </c>
      <c r="I533" s="52">
        <v>0.50559668968136606</v>
      </c>
      <c r="J533" s="54">
        <v>1.5654635786449385</v>
      </c>
      <c r="K533" s="55">
        <v>0.94097122352643692</v>
      </c>
      <c r="L533" s="49">
        <v>2637.8036498039801</v>
      </c>
      <c r="M533" s="51">
        <v>33.889155364768158</v>
      </c>
      <c r="N533" s="51">
        <v>2589.2740165461096</v>
      </c>
      <c r="O533" s="51">
        <v>15.574881749164433</v>
      </c>
      <c r="P533" s="49">
        <v>2551.5057382454179</v>
      </c>
      <c r="Q533" s="51">
        <v>9.4293627988267872</v>
      </c>
      <c r="R533" s="65">
        <v>2551.5057382454179</v>
      </c>
      <c r="S533" s="65">
        <v>9.4293627988267872</v>
      </c>
      <c r="T533" s="49">
        <v>103.38223466500632</v>
      </c>
      <c r="U533" s="66"/>
    </row>
    <row r="534" spans="1:21" s="45" customFormat="1" ht="13.9">
      <c r="A534" s="74" t="s">
        <v>1228</v>
      </c>
      <c r="B534" s="74">
        <v>804.32406707066036</v>
      </c>
      <c r="C534" s="48">
        <v>43540.250189069186</v>
      </c>
      <c r="D534" s="51">
        <v>8.0036082798393071</v>
      </c>
      <c r="E534" s="50">
        <v>13.689789688722259</v>
      </c>
      <c r="F534" s="49">
        <v>1.9989561268908429</v>
      </c>
      <c r="G534" s="52">
        <v>1.7214689007369597</v>
      </c>
      <c r="H534" s="53">
        <v>3.1094608071014829</v>
      </c>
      <c r="I534" s="52">
        <v>0.17092070791097239</v>
      </c>
      <c r="J534" s="54">
        <v>2.3817894352074376</v>
      </c>
      <c r="K534" s="55">
        <v>0.76598149420884587</v>
      </c>
      <c r="L534" s="49">
        <v>1017.1820736899876</v>
      </c>
      <c r="M534" s="51">
        <v>22.412511023163006</v>
      </c>
      <c r="N534" s="51">
        <v>1016.5728502574304</v>
      </c>
      <c r="O534" s="51">
        <v>19.974081499000818</v>
      </c>
      <c r="P534" s="49">
        <v>1015.2420164813633</v>
      </c>
      <c r="Q534" s="51">
        <v>40.50831271999516</v>
      </c>
      <c r="R534" s="65">
        <v>1015.2420164813633</v>
      </c>
      <c r="S534" s="65">
        <v>40.50831271999516</v>
      </c>
      <c r="T534" s="49">
        <v>100.19109307703282</v>
      </c>
      <c r="U534" s="66"/>
    </row>
    <row r="535" spans="1:21" s="45" customFormat="1" ht="13.9">
      <c r="A535" s="74" t="s">
        <v>1229</v>
      </c>
      <c r="B535" s="74">
        <v>463.31596078414242</v>
      </c>
      <c r="C535" s="48">
        <v>62801.398748782602</v>
      </c>
      <c r="D535" s="51">
        <v>2.2539590396931128</v>
      </c>
      <c r="E535" s="50">
        <v>8.003346625209792</v>
      </c>
      <c r="F535" s="49">
        <v>0.85155189842932555</v>
      </c>
      <c r="G535" s="52">
        <v>6.4671662661489764</v>
      </c>
      <c r="H535" s="53">
        <v>2.8653237000982026</v>
      </c>
      <c r="I535" s="52">
        <v>0.37539145134068774</v>
      </c>
      <c r="J535" s="54">
        <v>2.7358617053180643</v>
      </c>
      <c r="K535" s="55">
        <v>0.95481767216189151</v>
      </c>
      <c r="L535" s="49">
        <v>2054.719629238527</v>
      </c>
      <c r="M535" s="51">
        <v>48.136939591865712</v>
      </c>
      <c r="N535" s="51">
        <v>2041.443446818723</v>
      </c>
      <c r="O535" s="51">
        <v>25.20292706410055</v>
      </c>
      <c r="P535" s="49">
        <v>2028.0419231873705</v>
      </c>
      <c r="Q535" s="51">
        <v>15.07784767862529</v>
      </c>
      <c r="R535" s="65">
        <v>2028.0419231873705</v>
      </c>
      <c r="S535" s="65">
        <v>15.07784767862529</v>
      </c>
      <c r="T535" s="49">
        <v>101.31544154714655</v>
      </c>
      <c r="U535" s="66"/>
    </row>
    <row r="536" spans="1:21" s="45" customFormat="1" ht="13.9">
      <c r="A536" s="74" t="s">
        <v>1230</v>
      </c>
      <c r="B536" s="74">
        <v>1825.1451245082776</v>
      </c>
      <c r="C536" s="48">
        <v>17934.017095235751</v>
      </c>
      <c r="D536" s="51">
        <v>1.0028108084320089</v>
      </c>
      <c r="E536" s="50">
        <v>16.106782270426176</v>
      </c>
      <c r="F536" s="49">
        <v>4.6400261215355716</v>
      </c>
      <c r="G536" s="52">
        <v>0.59334025919469002</v>
      </c>
      <c r="H536" s="53">
        <v>5.1827176258746395</v>
      </c>
      <c r="I536" s="52">
        <v>6.9312462772897487E-2</v>
      </c>
      <c r="J536" s="54">
        <v>2.3088351134325764</v>
      </c>
      <c r="K536" s="55">
        <v>0.44548734469069912</v>
      </c>
      <c r="L536" s="49">
        <v>432.01214368203779</v>
      </c>
      <c r="M536" s="51">
        <v>9.6475747037440271</v>
      </c>
      <c r="N536" s="51">
        <v>472.99853236606373</v>
      </c>
      <c r="O536" s="51">
        <v>19.59912472101928</v>
      </c>
      <c r="P536" s="49">
        <v>677.06647022324364</v>
      </c>
      <c r="Q536" s="51">
        <v>99.222427783964406</v>
      </c>
      <c r="R536" s="65">
        <v>432.01214368203779</v>
      </c>
      <c r="S536" s="65">
        <v>9.6475747037440271</v>
      </c>
      <c r="T536" s="49">
        <v>63.806459584329133</v>
      </c>
      <c r="U536" s="66"/>
    </row>
    <row r="537" spans="1:21" s="45" customFormat="1" ht="13.9">
      <c r="A537" s="74" t="s">
        <v>1231</v>
      </c>
      <c r="B537" s="74">
        <v>242.42601370538259</v>
      </c>
      <c r="C537" s="48">
        <v>48628.100700756608</v>
      </c>
      <c r="D537" s="51">
        <v>3.6843511711797201</v>
      </c>
      <c r="E537" s="50">
        <v>8.7645160882151298</v>
      </c>
      <c r="F537" s="49">
        <v>0.88576551033294693</v>
      </c>
      <c r="G537" s="52">
        <v>5.2436113935421549</v>
      </c>
      <c r="H537" s="53">
        <v>5.7172460841483028</v>
      </c>
      <c r="I537" s="52">
        <v>0.33331677124346076</v>
      </c>
      <c r="J537" s="54">
        <v>5.6482140759193715</v>
      </c>
      <c r="K537" s="55">
        <v>0.98792565385276487</v>
      </c>
      <c r="L537" s="49">
        <v>1854.437716726693</v>
      </c>
      <c r="M537" s="51">
        <v>91.029476155540124</v>
      </c>
      <c r="N537" s="51">
        <v>1859.7337299444914</v>
      </c>
      <c r="O537" s="51">
        <v>48.791651465950736</v>
      </c>
      <c r="P537" s="49">
        <v>1865.643065727478</v>
      </c>
      <c r="Q537" s="51">
        <v>15.986777224197681</v>
      </c>
      <c r="R537" s="65">
        <v>1865.643065727478</v>
      </c>
      <c r="S537" s="65">
        <v>15.986777224197681</v>
      </c>
      <c r="T537" s="49">
        <v>99.399384094062199</v>
      </c>
      <c r="U537" s="66"/>
    </row>
    <row r="538" spans="1:21" s="45" customFormat="1" ht="13.9">
      <c r="A538" s="74" t="s">
        <v>1232</v>
      </c>
      <c r="B538" s="74">
        <v>101.31334859322219</v>
      </c>
      <c r="C538" s="48">
        <v>32935.876027335238</v>
      </c>
      <c r="D538" s="51">
        <v>1.9942002314161997</v>
      </c>
      <c r="E538" s="50">
        <v>6.1149539373579049</v>
      </c>
      <c r="F538" s="49">
        <v>2.4689704840042763</v>
      </c>
      <c r="G538" s="52">
        <v>10.79343802446482</v>
      </c>
      <c r="H538" s="53">
        <v>4.8117065882419645</v>
      </c>
      <c r="I538" s="52">
        <v>0.47868709272794951</v>
      </c>
      <c r="J538" s="54">
        <v>4.1299763970810801</v>
      </c>
      <c r="K538" s="55">
        <v>0.85831842015745885</v>
      </c>
      <c r="L538" s="49">
        <v>2521.5445257840984</v>
      </c>
      <c r="M538" s="51">
        <v>86.192026007239292</v>
      </c>
      <c r="N538" s="51">
        <v>2505.5016268155059</v>
      </c>
      <c r="O538" s="51">
        <v>44.743442389715256</v>
      </c>
      <c r="P538" s="49">
        <v>2492.5130882681183</v>
      </c>
      <c r="Q538" s="51">
        <v>41.597961311870449</v>
      </c>
      <c r="R538" s="65">
        <v>2492.5130882681183</v>
      </c>
      <c r="S538" s="65">
        <v>41.597961311870449</v>
      </c>
      <c r="T538" s="49">
        <v>101.16474563975719</v>
      </c>
      <c r="U538" s="66"/>
    </row>
    <row r="539" spans="1:21" s="45" customFormat="1">
      <c r="A539" s="47" t="s">
        <v>1233</v>
      </c>
      <c r="B539" s="47">
        <v>292.31887593710843</v>
      </c>
      <c r="C539" s="48">
        <v>37121.677062386225</v>
      </c>
      <c r="D539" s="51">
        <v>2.0784582810987353</v>
      </c>
      <c r="E539" s="50">
        <v>13.054542699889051</v>
      </c>
      <c r="F539" s="49">
        <v>0.58335085648003981</v>
      </c>
      <c r="G539" s="52">
        <v>2.0332390438641186</v>
      </c>
      <c r="H539" s="53">
        <v>1.4911783201418436</v>
      </c>
      <c r="I539" s="52">
        <v>0.19250802086746246</v>
      </c>
      <c r="J539" s="54">
        <v>1.3723390837198561</v>
      </c>
      <c r="K539" s="55">
        <v>0.92030514740136304</v>
      </c>
      <c r="L539" s="49">
        <v>1134.947106217872</v>
      </c>
      <c r="M539" s="51">
        <v>14.281304148056051</v>
      </c>
      <c r="N539" s="51">
        <v>1126.7005533138681</v>
      </c>
      <c r="O539" s="51">
        <v>10.149759680865714</v>
      </c>
      <c r="P539" s="49">
        <v>1110.8200802720244</v>
      </c>
      <c r="Q539" s="51">
        <v>11.663633055330592</v>
      </c>
      <c r="R539" s="65">
        <v>1110.8200802720244</v>
      </c>
      <c r="S539" s="65">
        <v>11.663633055330592</v>
      </c>
      <c r="T539" s="49">
        <v>102.172001242536</v>
      </c>
      <c r="U539" s="66"/>
    </row>
    <row r="540" spans="1:21" s="45" customFormat="1" ht="13.9">
      <c r="A540" s="74" t="s">
        <v>1234</v>
      </c>
      <c r="B540" s="74">
        <v>359.92488112697202</v>
      </c>
      <c r="C540" s="48">
        <v>138095.251497499</v>
      </c>
      <c r="D540" s="51">
        <v>2.8893513204212544</v>
      </c>
      <c r="E540" s="50">
        <v>6.0620651913881796</v>
      </c>
      <c r="F540" s="49">
        <v>0.53520325453283979</v>
      </c>
      <c r="G540" s="52">
        <v>11.103165351060662</v>
      </c>
      <c r="H540" s="53">
        <v>3.3783659627272251</v>
      </c>
      <c r="I540" s="52">
        <v>0.4881644342101259</v>
      </c>
      <c r="J540" s="54">
        <v>3.3357029325842711</v>
      </c>
      <c r="K540" s="55">
        <v>0.98737169666825741</v>
      </c>
      <c r="L540" s="49">
        <v>2562.7296513592937</v>
      </c>
      <c r="M540" s="51">
        <v>70.540432817576175</v>
      </c>
      <c r="N540" s="51">
        <v>2531.8241535795164</v>
      </c>
      <c r="O540" s="51">
        <v>31.479190286407174</v>
      </c>
      <c r="P540" s="49">
        <v>2507.1374127602844</v>
      </c>
      <c r="Q540" s="51">
        <v>9.0010087470159306</v>
      </c>
      <c r="R540" s="65">
        <v>2507.1374127602844</v>
      </c>
      <c r="S540" s="65">
        <v>9.0010087470159306</v>
      </c>
      <c r="T540" s="49">
        <v>102.21735906121731</v>
      </c>
      <c r="U540" s="66"/>
    </row>
    <row r="541" spans="1:21" s="45" customFormat="1" ht="13.9">
      <c r="A541" s="74" t="s">
        <v>1235</v>
      </c>
      <c r="B541" s="74">
        <v>413.25092796637864</v>
      </c>
      <c r="C541" s="48">
        <v>90778.281556266229</v>
      </c>
      <c r="D541" s="51">
        <v>1.773666610651641</v>
      </c>
      <c r="E541" s="50">
        <v>9.0694233119901551</v>
      </c>
      <c r="F541" s="49">
        <v>0.52470778602751988</v>
      </c>
      <c r="G541" s="52">
        <v>5.132970898573654</v>
      </c>
      <c r="H541" s="53">
        <v>2.5155422756577224</v>
      </c>
      <c r="I541" s="52">
        <v>0.33763479784806322</v>
      </c>
      <c r="J541" s="54">
        <v>2.4602102918050179</v>
      </c>
      <c r="K541" s="55">
        <v>0.97800395390364203</v>
      </c>
      <c r="L541" s="49">
        <v>1875.2810839485533</v>
      </c>
      <c r="M541" s="51">
        <v>40.031850030202236</v>
      </c>
      <c r="N541" s="51">
        <v>1841.5792065562589</v>
      </c>
      <c r="O541" s="51">
        <v>21.380783213750988</v>
      </c>
      <c r="P541" s="49">
        <v>1803.6911795658411</v>
      </c>
      <c r="Q541" s="51">
        <v>9.5427956896623982</v>
      </c>
      <c r="R541" s="65">
        <v>1803.6911795658411</v>
      </c>
      <c r="S541" s="65">
        <v>9.5427956896623982</v>
      </c>
      <c r="T541" s="49">
        <v>103.96907769987233</v>
      </c>
      <c r="U541" s="66"/>
    </row>
    <row r="542" spans="1:21" s="45" customFormat="1" ht="13.9">
      <c r="A542" s="74" t="s">
        <v>1236</v>
      </c>
      <c r="B542" s="74">
        <v>1107.9951352954556</v>
      </c>
      <c r="C542" s="48">
        <v>35820.068291505311</v>
      </c>
      <c r="D542" s="51">
        <v>2.3112483632413063</v>
      </c>
      <c r="E542" s="50">
        <v>17.573999711549654</v>
      </c>
      <c r="F542" s="49">
        <v>2.5379253755978288</v>
      </c>
      <c r="G542" s="52">
        <v>0.52530329059757752</v>
      </c>
      <c r="H542" s="53">
        <v>4.921201115694732</v>
      </c>
      <c r="I542" s="52">
        <v>6.6954452258760594E-2</v>
      </c>
      <c r="J542" s="54">
        <v>4.2162963853376922</v>
      </c>
      <c r="K542" s="55">
        <v>0.85676164948655464</v>
      </c>
      <c r="L542" s="49">
        <v>417.78103942598608</v>
      </c>
      <c r="M542" s="51">
        <v>17.056264904366287</v>
      </c>
      <c r="N542" s="51">
        <v>428.6878909132671</v>
      </c>
      <c r="O542" s="51">
        <v>17.210620429855396</v>
      </c>
      <c r="P542" s="49">
        <v>487.72548082033052</v>
      </c>
      <c r="Q542" s="51">
        <v>56.025345444625259</v>
      </c>
      <c r="R542" s="65">
        <v>417.78103942598608</v>
      </c>
      <c r="S542" s="65">
        <v>17.056264904366287</v>
      </c>
      <c r="T542" s="49" t="s">
        <v>960</v>
      </c>
      <c r="U542" s="66"/>
    </row>
    <row r="543" spans="1:21" s="45" customFormat="1" ht="13.9">
      <c r="A543" s="74" t="s">
        <v>1237</v>
      </c>
      <c r="B543" s="74">
        <v>635.94656200859788</v>
      </c>
      <c r="C543" s="48">
        <v>67477.186001391092</v>
      </c>
      <c r="D543" s="51">
        <v>4.3373780139227804</v>
      </c>
      <c r="E543" s="50">
        <v>13.858127761494998</v>
      </c>
      <c r="F543" s="49">
        <v>0.52664001912379188</v>
      </c>
      <c r="G543" s="52">
        <v>1.6385148258991298</v>
      </c>
      <c r="H543" s="53">
        <v>3.3404719919257571</v>
      </c>
      <c r="I543" s="52">
        <v>0.16468485492032112</v>
      </c>
      <c r="J543" s="54">
        <v>3.2986972305893318</v>
      </c>
      <c r="K543" s="55">
        <v>0.98749435366097993</v>
      </c>
      <c r="L543" s="49">
        <v>982.75932070917406</v>
      </c>
      <c r="M543" s="51">
        <v>30.0683117422941</v>
      </c>
      <c r="N543" s="51">
        <v>985.14108027753548</v>
      </c>
      <c r="O543" s="51">
        <v>21.066427339523841</v>
      </c>
      <c r="P543" s="49">
        <v>990.47142277245803</v>
      </c>
      <c r="Q543" s="51">
        <v>10.710333556681519</v>
      </c>
      <c r="R543" s="65">
        <v>982.75932070917406</v>
      </c>
      <c r="S543" s="65">
        <v>30.0683117422941</v>
      </c>
      <c r="T543" s="49">
        <v>99.221370562949019</v>
      </c>
      <c r="U543" s="66"/>
    </row>
    <row r="544" spans="1:21" s="45" customFormat="1" ht="13.9">
      <c r="A544" s="74" t="s">
        <v>1238</v>
      </c>
      <c r="B544" s="74">
        <v>404.81459533660552</v>
      </c>
      <c r="C544" s="48">
        <v>6371.7357826468642</v>
      </c>
      <c r="D544" s="51">
        <v>1.9706939216233368</v>
      </c>
      <c r="E544" s="50">
        <v>15.436961561927516</v>
      </c>
      <c r="F544" s="49">
        <v>21.250320737129119</v>
      </c>
      <c r="G544" s="52">
        <v>0.41035491598064461</v>
      </c>
      <c r="H544" s="53">
        <v>21.256007678383963</v>
      </c>
      <c r="I544" s="52">
        <v>4.5943088662178756E-2</v>
      </c>
      <c r="J544" s="54">
        <v>0.49166146143268841</v>
      </c>
      <c r="K544" s="55">
        <v>2.3130470635492985E-2</v>
      </c>
      <c r="L544" s="49">
        <v>289.56619254001896</v>
      </c>
      <c r="M544" s="51">
        <v>1.3921836018215004</v>
      </c>
      <c r="N544" s="51">
        <v>349.13071653247579</v>
      </c>
      <c r="O544" s="51">
        <v>62.877819287060532</v>
      </c>
      <c r="P544" s="49">
        <v>767.16600643747552</v>
      </c>
      <c r="Q544" s="51">
        <v>452.3796133698944</v>
      </c>
      <c r="R544" s="65">
        <v>289.56619254001896</v>
      </c>
      <c r="S544" s="65">
        <v>1.3921836018215004</v>
      </c>
      <c r="T544" s="49">
        <v>37.744919627590249</v>
      </c>
      <c r="U544" s="66"/>
    </row>
    <row r="545" spans="1:21" s="45" customFormat="1" ht="13.9">
      <c r="A545" s="74" t="s">
        <v>1239</v>
      </c>
      <c r="B545" s="74">
        <v>416.18803463605042</v>
      </c>
      <c r="C545" s="48">
        <v>35251.718590871475</v>
      </c>
      <c r="D545" s="51">
        <v>3.1333557636844609</v>
      </c>
      <c r="E545" s="50">
        <v>12.955370026112069</v>
      </c>
      <c r="F545" s="49">
        <v>0.61103054823635505</v>
      </c>
      <c r="G545" s="52">
        <v>2.0354406333965831</v>
      </c>
      <c r="H545" s="53">
        <v>3.8502475053160699</v>
      </c>
      <c r="I545" s="52">
        <v>0.19125244104900388</v>
      </c>
      <c r="J545" s="54">
        <v>3.8014533433036632</v>
      </c>
      <c r="K545" s="55">
        <v>0.98732700639503412</v>
      </c>
      <c r="L545" s="49">
        <v>1128.1561652434596</v>
      </c>
      <c r="M545" s="51">
        <v>39.343812872456851</v>
      </c>
      <c r="N545" s="51">
        <v>1127.4372726394693</v>
      </c>
      <c r="O545" s="51">
        <v>26.221152744339747</v>
      </c>
      <c r="P545" s="49">
        <v>1126.0584016892676</v>
      </c>
      <c r="Q545" s="51">
        <v>12.196191629721284</v>
      </c>
      <c r="R545" s="65">
        <v>1126.0584016892676</v>
      </c>
      <c r="S545" s="65">
        <v>12.196191629721284</v>
      </c>
      <c r="T545" s="49">
        <v>100.18629260711921</v>
      </c>
      <c r="U545" s="66"/>
    </row>
    <row r="546" spans="1:21" s="45" customFormat="1" ht="13.9">
      <c r="A546" s="74" t="s">
        <v>1240</v>
      </c>
      <c r="B546" s="74">
        <v>261.85295970211024</v>
      </c>
      <c r="C546" s="48">
        <v>69288.537792119372</v>
      </c>
      <c r="D546" s="51">
        <v>9.5197114784568893</v>
      </c>
      <c r="E546" s="50">
        <v>8.6459080324690945</v>
      </c>
      <c r="F546" s="49">
        <v>0.7359722765608816</v>
      </c>
      <c r="G546" s="52">
        <v>5.3800764362032298</v>
      </c>
      <c r="H546" s="53">
        <v>2.5914686709258814</v>
      </c>
      <c r="I546" s="52">
        <v>0.3373632584498637</v>
      </c>
      <c r="J546" s="54">
        <v>2.4847645120864366</v>
      </c>
      <c r="K546" s="55">
        <v>0.95882483163444088</v>
      </c>
      <c r="L546" s="49">
        <v>1873.9723312715587</v>
      </c>
      <c r="M546" s="51">
        <v>40.407085263511476</v>
      </c>
      <c r="N546" s="51">
        <v>1881.6876457136104</v>
      </c>
      <c r="O546" s="51">
        <v>22.192569271837101</v>
      </c>
      <c r="P546" s="49">
        <v>1890.200516575944</v>
      </c>
      <c r="Q546" s="51">
        <v>13.243648481108721</v>
      </c>
      <c r="R546" s="65">
        <v>1890.200516575944</v>
      </c>
      <c r="S546" s="65">
        <v>13.243648481108721</v>
      </c>
      <c r="T546" s="49">
        <v>99.141456942685508</v>
      </c>
      <c r="U546" s="66"/>
    </row>
    <row r="547" spans="1:21" s="45" customFormat="1" ht="13.9">
      <c r="A547" s="74" t="s">
        <v>1241</v>
      </c>
      <c r="B547" s="74">
        <v>553.51493666624356</v>
      </c>
      <c r="C547" s="48">
        <v>177497.917368194</v>
      </c>
      <c r="D547" s="51">
        <v>2.4167149070804546</v>
      </c>
      <c r="E547" s="50">
        <v>9.4943308859158897</v>
      </c>
      <c r="F547" s="49">
        <v>0.89247937071895722</v>
      </c>
      <c r="G547" s="52">
        <v>4.6922682783372185</v>
      </c>
      <c r="H547" s="53">
        <v>2.678217640238465</v>
      </c>
      <c r="I547" s="52">
        <v>0.32310666985799563</v>
      </c>
      <c r="J547" s="54">
        <v>2.5251396597664826</v>
      </c>
      <c r="K547" s="55">
        <v>0.94284333798266184</v>
      </c>
      <c r="L547" s="49">
        <v>1804.8832176460082</v>
      </c>
      <c r="M547" s="51">
        <v>39.75210928980232</v>
      </c>
      <c r="N547" s="51">
        <v>1765.8616151117099</v>
      </c>
      <c r="O547" s="51">
        <v>22.420424177842506</v>
      </c>
      <c r="P547" s="49">
        <v>1719.9963032108553</v>
      </c>
      <c r="Q547" s="51">
        <v>16.401225754523693</v>
      </c>
      <c r="R547" s="65">
        <v>1719.9963032108553</v>
      </c>
      <c r="S547" s="65">
        <v>16.401225754523693</v>
      </c>
      <c r="T547" s="49">
        <v>104.93529633038673</v>
      </c>
      <c r="U547" s="66"/>
    </row>
    <row r="548" spans="1:21" s="45" customFormat="1" ht="13.9">
      <c r="A548" s="74" t="s">
        <v>1242</v>
      </c>
      <c r="B548" s="74">
        <v>202.62348403281698</v>
      </c>
      <c r="C548" s="48">
        <v>34130.717957954417</v>
      </c>
      <c r="D548" s="51">
        <v>1.6032421846808174</v>
      </c>
      <c r="E548" s="50">
        <v>10.079590413702316</v>
      </c>
      <c r="F548" s="49">
        <v>0.74671098967016736</v>
      </c>
      <c r="G548" s="52">
        <v>3.5815036259227297</v>
      </c>
      <c r="H548" s="53">
        <v>4.6378576303812684</v>
      </c>
      <c r="I548" s="52">
        <v>0.26182252403895295</v>
      </c>
      <c r="J548" s="54">
        <v>4.5773514282379013</v>
      </c>
      <c r="K548" s="55">
        <v>0.9869538465892076</v>
      </c>
      <c r="L548" s="49">
        <v>1499.1595391820272</v>
      </c>
      <c r="M548" s="51">
        <v>61.228589042857493</v>
      </c>
      <c r="N548" s="51">
        <v>1545.4406730464561</v>
      </c>
      <c r="O548" s="51">
        <v>36.829437100356927</v>
      </c>
      <c r="P548" s="49">
        <v>1609.3068776133321</v>
      </c>
      <c r="Q548" s="51">
        <v>13.915781261441907</v>
      </c>
      <c r="R548" s="65">
        <v>1609.3068776133321</v>
      </c>
      <c r="S548" s="65">
        <v>13.915781261441907</v>
      </c>
      <c r="T548" s="49">
        <v>93.155603821524835</v>
      </c>
      <c r="U548" s="66"/>
    </row>
    <row r="549" spans="1:21" s="45" customFormat="1" ht="13.9">
      <c r="A549" s="74" t="s">
        <v>1243</v>
      </c>
      <c r="B549" s="74">
        <v>477.77978207232945</v>
      </c>
      <c r="C549" s="48">
        <v>78906.359957277949</v>
      </c>
      <c r="D549" s="51">
        <v>2.1985633950570653</v>
      </c>
      <c r="E549" s="50">
        <v>10.081057857977365</v>
      </c>
      <c r="F549" s="49">
        <v>0.76446947442614155</v>
      </c>
      <c r="G549" s="52">
        <v>3.9690665712382942</v>
      </c>
      <c r="H549" s="53">
        <v>2.2232411693519434</v>
      </c>
      <c r="I549" s="52">
        <v>0.29019719862791621</v>
      </c>
      <c r="J549" s="54">
        <v>2.0876751949889178</v>
      </c>
      <c r="K549" s="55">
        <v>0.93902327096500193</v>
      </c>
      <c r="L549" s="49">
        <v>1642.5145775601061</v>
      </c>
      <c r="M549" s="51">
        <v>30.270629308939647</v>
      </c>
      <c r="N549" s="51">
        <v>1627.8946132318904</v>
      </c>
      <c r="O549" s="51">
        <v>18.033321003426181</v>
      </c>
      <c r="P549" s="49">
        <v>1609.0355494900662</v>
      </c>
      <c r="Q549" s="51">
        <v>14.247280848058836</v>
      </c>
      <c r="R549" s="65">
        <v>1609.0355494900662</v>
      </c>
      <c r="S549" s="65">
        <v>14.247280848058836</v>
      </c>
      <c r="T549" s="49">
        <v>102.0806891482696</v>
      </c>
      <c r="U549" s="66"/>
    </row>
    <row r="550" spans="1:21" s="45" customFormat="1" ht="13.9">
      <c r="A550" s="74" t="s">
        <v>1244</v>
      </c>
      <c r="B550" s="74">
        <v>156.72189301140264</v>
      </c>
      <c r="C550" s="48">
        <v>31787.615094447119</v>
      </c>
      <c r="D550" s="51">
        <v>1.9644008287920629</v>
      </c>
      <c r="E550" s="50">
        <v>6.7751252911945175</v>
      </c>
      <c r="F550" s="49">
        <v>0.70918026375588517</v>
      </c>
      <c r="G550" s="52">
        <v>8.514389294620436</v>
      </c>
      <c r="H550" s="53">
        <v>4.1883232278194678</v>
      </c>
      <c r="I550" s="52">
        <v>0.41837869342224226</v>
      </c>
      <c r="J550" s="54">
        <v>4.127846268236163</v>
      </c>
      <c r="K550" s="55">
        <v>0.98556057966548349</v>
      </c>
      <c r="L550" s="49">
        <v>2253.1149338089508</v>
      </c>
      <c r="M550" s="51">
        <v>78.494737928279619</v>
      </c>
      <c r="N550" s="51">
        <v>2287.4603393955799</v>
      </c>
      <c r="O550" s="51">
        <v>38.075549673556452</v>
      </c>
      <c r="P550" s="49">
        <v>2318.275956087823</v>
      </c>
      <c r="Q550" s="51">
        <v>12.163800348061386</v>
      </c>
      <c r="R550" s="65">
        <v>2318.275956087823</v>
      </c>
      <c r="S550" s="65">
        <v>12.163800348061386</v>
      </c>
      <c r="T550" s="49">
        <v>97.189246512790746</v>
      </c>
      <c r="U550" s="66"/>
    </row>
    <row r="551" spans="1:21" s="45" customFormat="1" ht="13.9">
      <c r="A551" s="74" t="s">
        <v>1245</v>
      </c>
      <c r="B551" s="74">
        <v>1213.3467330387689</v>
      </c>
      <c r="C551" s="48">
        <v>120176.03136594903</v>
      </c>
      <c r="D551" s="51">
        <v>0.23599468108470867</v>
      </c>
      <c r="E551" s="50">
        <v>11.845550159925564</v>
      </c>
      <c r="F551" s="49">
        <v>1.0869626670948997</v>
      </c>
      <c r="G551" s="52">
        <v>2.4476159091217911</v>
      </c>
      <c r="H551" s="53">
        <v>3.0808638282581127</v>
      </c>
      <c r="I551" s="52">
        <v>0.21027964188957055</v>
      </c>
      <c r="J551" s="54">
        <v>2.8827476630137392</v>
      </c>
      <c r="K551" s="55">
        <v>0.93569460505614566</v>
      </c>
      <c r="L551" s="49">
        <v>1230.3074417838764</v>
      </c>
      <c r="M551" s="51">
        <v>32.287912418837209</v>
      </c>
      <c r="N551" s="51">
        <v>1256.7222940856284</v>
      </c>
      <c r="O551" s="51">
        <v>22.212430172996505</v>
      </c>
      <c r="P551" s="49">
        <v>1302.2284656277418</v>
      </c>
      <c r="Q551" s="51">
        <v>21.118063975284713</v>
      </c>
      <c r="R551" s="65">
        <v>1302.2284656277418</v>
      </c>
      <c r="S551" s="65">
        <v>21.118063975284713</v>
      </c>
      <c r="T551" s="49">
        <v>94.477080962195387</v>
      </c>
      <c r="U551" s="66"/>
    </row>
    <row r="552" spans="1:21" s="45" customFormat="1" ht="13.9">
      <c r="A552" s="74" t="s">
        <v>1246</v>
      </c>
      <c r="B552" s="74">
        <v>366.24298035245619</v>
      </c>
      <c r="C552" s="48">
        <v>21251.02648985745</v>
      </c>
      <c r="D552" s="51">
        <v>2.2495876196513018</v>
      </c>
      <c r="E552" s="50">
        <v>17.393548890423467</v>
      </c>
      <c r="F552" s="49">
        <v>0.83546358682807276</v>
      </c>
      <c r="G552" s="52">
        <v>0.68538709147883403</v>
      </c>
      <c r="H552" s="53">
        <v>3.7162187354751697</v>
      </c>
      <c r="I552" s="52">
        <v>8.6461516423718021E-2</v>
      </c>
      <c r="J552" s="54">
        <v>3.6210885497293543</v>
      </c>
      <c r="K552" s="55">
        <v>0.97440134918924493</v>
      </c>
      <c r="L552" s="49">
        <v>534.57598917370569</v>
      </c>
      <c r="M552" s="51">
        <v>18.576635223503388</v>
      </c>
      <c r="N552" s="51">
        <v>530.02514626748211</v>
      </c>
      <c r="O552" s="51">
        <v>15.34618758882101</v>
      </c>
      <c r="P552" s="49">
        <v>510.48538762928615</v>
      </c>
      <c r="Q552" s="51">
        <v>18.364558808978074</v>
      </c>
      <c r="R552" s="65">
        <v>534.57598917370569</v>
      </c>
      <c r="S552" s="65">
        <v>18.576635223503388</v>
      </c>
      <c r="T552" s="49">
        <v>104.71915595004535</v>
      </c>
      <c r="U552" s="66"/>
    </row>
    <row r="553" spans="1:21" s="45" customFormat="1">
      <c r="A553" s="47" t="s">
        <v>1247</v>
      </c>
      <c r="B553" s="47">
        <v>370.42534977303853</v>
      </c>
      <c r="C553" s="48">
        <v>10795.073345355859</v>
      </c>
      <c r="D553" s="51">
        <v>1.4988013655010053</v>
      </c>
      <c r="E553" s="50">
        <v>19.03003284961709</v>
      </c>
      <c r="F553" s="49">
        <v>1.5772442630981294</v>
      </c>
      <c r="G553" s="52">
        <v>0.38646189546260451</v>
      </c>
      <c r="H553" s="53">
        <v>2.8443634432497489</v>
      </c>
      <c r="I553" s="52">
        <v>5.333900903523825E-2</v>
      </c>
      <c r="J553" s="54">
        <v>2.367003154163426</v>
      </c>
      <c r="K553" s="55">
        <v>0.83217324416849903</v>
      </c>
      <c r="L553" s="49">
        <v>334.98873322022405</v>
      </c>
      <c r="M553" s="51">
        <v>7.7266995458014662</v>
      </c>
      <c r="N553" s="51">
        <v>331.78159431299753</v>
      </c>
      <c r="O553" s="51">
        <v>8.0504997425161093</v>
      </c>
      <c r="P553" s="49">
        <v>309.34170030779774</v>
      </c>
      <c r="Q553" s="51">
        <v>35.915448745354951</v>
      </c>
      <c r="R553" s="65">
        <v>334.98873322022405</v>
      </c>
      <c r="S553" s="65">
        <v>7.7266995458014662</v>
      </c>
      <c r="T553" s="49" t="s">
        <v>960</v>
      </c>
      <c r="U553" s="66"/>
    </row>
    <row r="554" spans="1:21" s="45" customFormat="1" ht="13.9">
      <c r="A554" s="74" t="s">
        <v>1248</v>
      </c>
      <c r="B554" s="74">
        <v>232.86454432940255</v>
      </c>
      <c r="C554" s="48">
        <v>13181.348034769928</v>
      </c>
      <c r="D554" s="51">
        <v>0.60920217269995935</v>
      </c>
      <c r="E554" s="50">
        <v>17.626492028475404</v>
      </c>
      <c r="F554" s="49">
        <v>1.2198517009445853</v>
      </c>
      <c r="G554" s="52">
        <v>0.55280520682328627</v>
      </c>
      <c r="H554" s="53">
        <v>7.3201547931586584</v>
      </c>
      <c r="I554" s="52">
        <v>7.0670268141647466E-2</v>
      </c>
      <c r="J554" s="54">
        <v>7.2177993892533676</v>
      </c>
      <c r="K554" s="55">
        <v>0.98601731701070705</v>
      </c>
      <c r="L554" s="49">
        <v>440.1925619945863</v>
      </c>
      <c r="M554" s="51">
        <v>30.711943123721113</v>
      </c>
      <c r="N554" s="51">
        <v>446.8326202472536</v>
      </c>
      <c r="O554" s="51">
        <v>26.466935834964687</v>
      </c>
      <c r="P554" s="49">
        <v>481.14003825299</v>
      </c>
      <c r="Q554" s="51">
        <v>26.950216290340506</v>
      </c>
      <c r="R554" s="65">
        <v>440.1925619945863</v>
      </c>
      <c r="S554" s="65">
        <v>30.711943123721113</v>
      </c>
      <c r="T554" s="49" t="s">
        <v>960</v>
      </c>
      <c r="U554" s="66"/>
    </row>
    <row r="555" spans="1:21" s="45" customFormat="1" ht="13.9">
      <c r="A555" s="74" t="s">
        <v>1249</v>
      </c>
      <c r="B555" s="74">
        <v>311.94770888430276</v>
      </c>
      <c r="C555" s="48">
        <v>65619.331602140766</v>
      </c>
      <c r="D555" s="51">
        <v>2.4622387968346757</v>
      </c>
      <c r="E555" s="50">
        <v>8.8803293077651748</v>
      </c>
      <c r="F555" s="49">
        <v>0.95476900884041127</v>
      </c>
      <c r="G555" s="52">
        <v>5.2448485484975471</v>
      </c>
      <c r="H555" s="53">
        <v>3.7550881598918107</v>
      </c>
      <c r="I555" s="52">
        <v>0.33780085784749347</v>
      </c>
      <c r="J555" s="54">
        <v>3.6316804964530625</v>
      </c>
      <c r="K555" s="55">
        <v>0.96713588118732652</v>
      </c>
      <c r="L555" s="49">
        <v>1876.0813211245104</v>
      </c>
      <c r="M555" s="51">
        <v>59.11630637094413</v>
      </c>
      <c r="N555" s="51">
        <v>1859.9349054594702</v>
      </c>
      <c r="O555" s="51">
        <v>32.033555120523943</v>
      </c>
      <c r="P555" s="49">
        <v>1841.9176592092244</v>
      </c>
      <c r="Q555" s="51">
        <v>17.281890012982217</v>
      </c>
      <c r="R555" s="65">
        <v>1841.9176592092244</v>
      </c>
      <c r="S555" s="65">
        <v>17.281890012982217</v>
      </c>
      <c r="T555" s="49">
        <v>101.85478768524068</v>
      </c>
      <c r="U555" s="66"/>
    </row>
    <row r="556" spans="1:21" s="45" customFormat="1" ht="13.9">
      <c r="A556" s="74" t="s">
        <v>1250</v>
      </c>
      <c r="B556" s="74">
        <v>826.7318817757581</v>
      </c>
      <c r="C556" s="48">
        <v>30450.422239466538</v>
      </c>
      <c r="D556" s="51">
        <v>2.6304660308064358</v>
      </c>
      <c r="E556" s="50">
        <v>19.043263108786437</v>
      </c>
      <c r="F556" s="49">
        <v>1.0022446458974612</v>
      </c>
      <c r="G556" s="52">
        <v>0.37670418929040705</v>
      </c>
      <c r="H556" s="53">
        <v>3.3528728869998621</v>
      </c>
      <c r="I556" s="52">
        <v>5.2028408694802082E-2</v>
      </c>
      <c r="J556" s="54">
        <v>3.1995722004900378</v>
      </c>
      <c r="K556" s="55">
        <v>0.95427781139445556</v>
      </c>
      <c r="L556" s="49">
        <v>326.96289066007353</v>
      </c>
      <c r="M556" s="51">
        <v>10.200549278305914</v>
      </c>
      <c r="N556" s="51">
        <v>324.61021889276805</v>
      </c>
      <c r="O556" s="51">
        <v>9.315775219222985</v>
      </c>
      <c r="P556" s="49">
        <v>307.74838588943078</v>
      </c>
      <c r="Q556" s="51">
        <v>22.842975983689911</v>
      </c>
      <c r="R556" s="65">
        <v>326.96289066007353</v>
      </c>
      <c r="S556" s="65">
        <v>10.200549278305914</v>
      </c>
      <c r="T556" s="49" t="s">
        <v>960</v>
      </c>
      <c r="U556" s="66"/>
    </row>
    <row r="557" spans="1:21" s="45" customFormat="1" ht="13.9">
      <c r="A557" s="74" t="s">
        <v>1251</v>
      </c>
      <c r="B557" s="74">
        <v>379.5013278492554</v>
      </c>
      <c r="C557" s="48">
        <v>10434.175317696328</v>
      </c>
      <c r="D557" s="51">
        <v>0.65570689570086582</v>
      </c>
      <c r="E557" s="50">
        <v>19.418634407430982</v>
      </c>
      <c r="F557" s="49">
        <v>1.4098328926047075</v>
      </c>
      <c r="G557" s="52">
        <v>0.28167704869677035</v>
      </c>
      <c r="H557" s="53">
        <v>3.5786930340651901</v>
      </c>
      <c r="I557" s="52">
        <v>3.9670609440141551E-2</v>
      </c>
      <c r="J557" s="54">
        <v>3.2892879240036983</v>
      </c>
      <c r="K557" s="55">
        <v>0.91913106061160421</v>
      </c>
      <c r="L557" s="49">
        <v>250.79091889896318</v>
      </c>
      <c r="M557" s="51">
        <v>8.0908365834072953</v>
      </c>
      <c r="N557" s="51">
        <v>251.98701799288662</v>
      </c>
      <c r="O557" s="51">
        <v>7.9861261874504379</v>
      </c>
      <c r="P557" s="49">
        <v>263.11476632323365</v>
      </c>
      <c r="Q557" s="51">
        <v>32.373684934245475</v>
      </c>
      <c r="R557" s="65">
        <v>250.79091889896318</v>
      </c>
      <c r="S557" s="65">
        <v>8.0908365834072953</v>
      </c>
      <c r="T557" s="49" t="s">
        <v>960</v>
      </c>
      <c r="U557" s="66"/>
    </row>
    <row r="558" spans="1:21" s="45" customFormat="1" ht="13.9">
      <c r="A558" s="74" t="s">
        <v>1252</v>
      </c>
      <c r="B558" s="74">
        <v>1295.415793343233</v>
      </c>
      <c r="C558" s="48">
        <v>47568.472234717017</v>
      </c>
      <c r="D558" s="51">
        <v>2.7574474081959739</v>
      </c>
      <c r="E558" s="50">
        <v>17.677615069623236</v>
      </c>
      <c r="F558" s="49">
        <v>1.1936385910878244</v>
      </c>
      <c r="G558" s="52">
        <v>0.53068040943610228</v>
      </c>
      <c r="H558" s="53">
        <v>2.6448475858862501</v>
      </c>
      <c r="I558" s="52">
        <v>6.8038613308684881E-2</v>
      </c>
      <c r="J558" s="54">
        <v>2.3601791598169402</v>
      </c>
      <c r="K558" s="55">
        <v>0.89236868408282155</v>
      </c>
      <c r="L558" s="49">
        <v>424.32808810860513</v>
      </c>
      <c r="M558" s="51">
        <v>9.6924150543343046</v>
      </c>
      <c r="N558" s="51">
        <v>432.26110432958058</v>
      </c>
      <c r="O558" s="51">
        <v>9.3108914807050951</v>
      </c>
      <c r="P558" s="49">
        <v>474.73791617425087</v>
      </c>
      <c r="Q558" s="51">
        <v>26.42095903760557</v>
      </c>
      <c r="R558" s="65">
        <v>424.32808810860513</v>
      </c>
      <c r="S558" s="65">
        <v>9.6924150543343046</v>
      </c>
      <c r="T558" s="49" t="s">
        <v>960</v>
      </c>
      <c r="U558" s="66"/>
    </row>
    <row r="559" spans="1:21" s="45" customFormat="1" ht="13.9">
      <c r="A559" s="74" t="s">
        <v>1253</v>
      </c>
      <c r="B559" s="74">
        <v>554.94374153810179</v>
      </c>
      <c r="C559" s="48">
        <v>55848.323771553842</v>
      </c>
      <c r="D559" s="51">
        <v>2.1118608479901821</v>
      </c>
      <c r="E559" s="50">
        <v>13.941130808233622</v>
      </c>
      <c r="F559" s="49">
        <v>0.57520427891014037</v>
      </c>
      <c r="G559" s="52">
        <v>1.4958324853817386</v>
      </c>
      <c r="H559" s="53">
        <v>5.9322205499131124</v>
      </c>
      <c r="I559" s="52">
        <v>0.1512445339854368</v>
      </c>
      <c r="J559" s="54">
        <v>5.904268006309918</v>
      </c>
      <c r="K559" s="55">
        <v>0.99528801342296624</v>
      </c>
      <c r="L559" s="49">
        <v>907.93592703124773</v>
      </c>
      <c r="M559" s="51">
        <v>50.004039016428919</v>
      </c>
      <c r="N559" s="51">
        <v>928.69201911612686</v>
      </c>
      <c r="O559" s="51">
        <v>36.11584827474104</v>
      </c>
      <c r="P559" s="49">
        <v>978.30205990928744</v>
      </c>
      <c r="Q559" s="51">
        <v>11.731730857351351</v>
      </c>
      <c r="R559" s="65">
        <v>907.93592703124773</v>
      </c>
      <c r="S559" s="65">
        <v>50.004039016428919</v>
      </c>
      <c r="T559" s="49">
        <v>92.807320380725315</v>
      </c>
      <c r="U559" s="66"/>
    </row>
    <row r="560" spans="1:21" s="45" customFormat="1" ht="13.9">
      <c r="A560" s="74" t="s">
        <v>1254</v>
      </c>
      <c r="B560" s="74">
        <v>341.98909595036548</v>
      </c>
      <c r="C560" s="48">
        <v>112368.27686136034</v>
      </c>
      <c r="D560" s="51">
        <v>1.3385758596176056</v>
      </c>
      <c r="E560" s="50">
        <v>6.0506858158154122</v>
      </c>
      <c r="F560" s="49">
        <v>0.45018662143965082</v>
      </c>
      <c r="G560" s="52">
        <v>11.116066561550259</v>
      </c>
      <c r="H560" s="53">
        <v>4.3300433250814354</v>
      </c>
      <c r="I560" s="52">
        <v>0.4878142317350751</v>
      </c>
      <c r="J560" s="54">
        <v>4.3065772027166824</v>
      </c>
      <c r="K560" s="55">
        <v>0.99458062642726297</v>
      </c>
      <c r="L560" s="49">
        <v>2561.2124696415403</v>
      </c>
      <c r="M560" s="51">
        <v>91.030109627196225</v>
      </c>
      <c r="N560" s="51">
        <v>2532.9059113977601</v>
      </c>
      <c r="O560" s="51">
        <v>40.358987798878843</v>
      </c>
      <c r="P560" s="49">
        <v>2510.2919924246121</v>
      </c>
      <c r="Q560" s="51">
        <v>7.5683938004704032</v>
      </c>
      <c r="R560" s="65">
        <v>2510.2919924246121</v>
      </c>
      <c r="S560" s="65">
        <v>7.5683938004704032</v>
      </c>
      <c r="T560" s="49">
        <v>102.02846829654051</v>
      </c>
      <c r="U560" s="66"/>
    </row>
    <row r="561" spans="1:21" s="45" customFormat="1" ht="13.9">
      <c r="A561" s="74" t="s">
        <v>1255</v>
      </c>
      <c r="B561" s="74">
        <v>232.98244144636533</v>
      </c>
      <c r="C561" s="48">
        <v>101189.17439669475</v>
      </c>
      <c r="D561" s="51">
        <v>3.0630365699624171</v>
      </c>
      <c r="E561" s="50">
        <v>3.5433103440010805</v>
      </c>
      <c r="F561" s="49">
        <v>2.8047968125999185</v>
      </c>
      <c r="G561" s="52">
        <v>24.97212175054695</v>
      </c>
      <c r="H561" s="53">
        <v>5.2262508141122428</v>
      </c>
      <c r="I561" s="52">
        <v>0.64174628162436453</v>
      </c>
      <c r="J561" s="54">
        <v>4.4098540125539545</v>
      </c>
      <c r="K561" s="55">
        <v>0.84378920365746635</v>
      </c>
      <c r="L561" s="49">
        <v>3195.877396944154</v>
      </c>
      <c r="M561" s="51">
        <v>111.13292850680568</v>
      </c>
      <c r="N561" s="51">
        <v>3307.1266917773833</v>
      </c>
      <c r="O561" s="51">
        <v>51.066267642900129</v>
      </c>
      <c r="P561" s="49">
        <v>3375.2595749986358</v>
      </c>
      <c r="Q561" s="51">
        <v>43.760095011372641</v>
      </c>
      <c r="R561" s="65">
        <v>3375.2595749986358</v>
      </c>
      <c r="S561" s="65">
        <v>43.760095011372641</v>
      </c>
      <c r="T561" s="49">
        <v>94.685381255320067</v>
      </c>
      <c r="U561" s="66"/>
    </row>
    <row r="562" spans="1:21" s="45" customFormat="1" ht="13.9">
      <c r="A562" s="74" t="s">
        <v>1256</v>
      </c>
      <c r="B562" s="74">
        <v>1122.4317216581326</v>
      </c>
      <c r="C562" s="48">
        <v>110005.33648372437</v>
      </c>
      <c r="D562" s="51">
        <v>1.660502120891423</v>
      </c>
      <c r="E562" s="50">
        <v>14.318425459466015</v>
      </c>
      <c r="F562" s="49">
        <v>0.93988635205366555</v>
      </c>
      <c r="G562" s="52">
        <v>1.5276653171826811</v>
      </c>
      <c r="H562" s="53">
        <v>7.0756069690130756</v>
      </c>
      <c r="I562" s="52">
        <v>0.15864347237519386</v>
      </c>
      <c r="J562" s="54">
        <v>7.0129043644676674</v>
      </c>
      <c r="K562" s="55">
        <v>0.99113820131332775</v>
      </c>
      <c r="L562" s="49">
        <v>949.23384655290113</v>
      </c>
      <c r="M562" s="51">
        <v>61.90159762965618</v>
      </c>
      <c r="N562" s="51">
        <v>941.56072210517561</v>
      </c>
      <c r="O562" s="51">
        <v>43.44774131921281</v>
      </c>
      <c r="P562" s="49">
        <v>923.67361647460712</v>
      </c>
      <c r="Q562" s="51">
        <v>19.323650969119001</v>
      </c>
      <c r="R562" s="65">
        <v>949.23384655290113</v>
      </c>
      <c r="S562" s="65">
        <v>61.90159762965618</v>
      </c>
      <c r="T562" s="49">
        <v>102.76723613432307</v>
      </c>
      <c r="U562" s="66"/>
    </row>
    <row r="563" spans="1:21" s="45" customFormat="1" ht="13.9">
      <c r="A563" s="74" t="s">
        <v>1257</v>
      </c>
      <c r="B563" s="74">
        <v>500.61504937613984</v>
      </c>
      <c r="C563" s="48">
        <v>86868.944605639932</v>
      </c>
      <c r="D563" s="51">
        <v>6.029420856836083</v>
      </c>
      <c r="E563" s="50">
        <v>6.3931328653378348</v>
      </c>
      <c r="F563" s="49">
        <v>0.8905335074467019</v>
      </c>
      <c r="G563" s="52">
        <v>9.3789947922528594</v>
      </c>
      <c r="H563" s="53">
        <v>3.9368572328052474</v>
      </c>
      <c r="I563" s="52">
        <v>0.43487931426011139</v>
      </c>
      <c r="J563" s="54">
        <v>3.8348135474369105</v>
      </c>
      <c r="K563" s="55">
        <v>0.97407991213955603</v>
      </c>
      <c r="L563" s="49">
        <v>2327.6760297434444</v>
      </c>
      <c r="M563" s="51">
        <v>74.926490346566197</v>
      </c>
      <c r="N563" s="51">
        <v>2375.7770546021661</v>
      </c>
      <c r="O563" s="51">
        <v>36.137981740424493</v>
      </c>
      <c r="P563" s="49">
        <v>2417.2889795423607</v>
      </c>
      <c r="Q563" s="51">
        <v>15.115499347577497</v>
      </c>
      <c r="R563" s="65">
        <v>2417.2889795423607</v>
      </c>
      <c r="S563" s="65">
        <v>15.115499347577497</v>
      </c>
      <c r="T563" s="49">
        <v>96.292832567503709</v>
      </c>
      <c r="U563" s="66"/>
    </row>
    <row r="564" spans="1:21" s="45" customFormat="1" ht="13.9">
      <c r="A564" s="74" t="s">
        <v>1258</v>
      </c>
      <c r="B564" s="74">
        <v>227.25025811417757</v>
      </c>
      <c r="C564" s="48">
        <v>8235.0891457482594</v>
      </c>
      <c r="D564" s="51">
        <v>1.963742299893946</v>
      </c>
      <c r="E564" s="50">
        <v>18.924284978684007</v>
      </c>
      <c r="F564" s="49">
        <v>1.3322549692404797</v>
      </c>
      <c r="G564" s="52">
        <v>0.36118761816834666</v>
      </c>
      <c r="H564" s="53">
        <v>6.8819595534352445</v>
      </c>
      <c r="I564" s="52">
        <v>4.9573668530533049E-2</v>
      </c>
      <c r="J564" s="54">
        <v>6.7517748771750883</v>
      </c>
      <c r="K564" s="55">
        <v>0.98108319654462772</v>
      </c>
      <c r="L564" s="49">
        <v>311.90363736356414</v>
      </c>
      <c r="M564" s="51">
        <v>20.557758640868911</v>
      </c>
      <c r="N564" s="51">
        <v>313.10104822193773</v>
      </c>
      <c r="O564" s="51">
        <v>18.544074866102306</v>
      </c>
      <c r="P564" s="49">
        <v>322.046345699271</v>
      </c>
      <c r="Q564" s="51">
        <v>30.244073903083176</v>
      </c>
      <c r="R564" s="65">
        <v>311.90363736356414</v>
      </c>
      <c r="S564" s="65">
        <v>20.557758640868911</v>
      </c>
      <c r="T564" s="49" t="s">
        <v>960</v>
      </c>
      <c r="U564" s="66"/>
    </row>
    <row r="565" spans="1:21" s="45" customFormat="1" ht="13.9">
      <c r="A565" s="74" t="s">
        <v>1259</v>
      </c>
      <c r="B565" s="74">
        <v>625.01349002408892</v>
      </c>
      <c r="C565" s="48">
        <v>126669.62991992455</v>
      </c>
      <c r="D565" s="51">
        <v>2.2014242896858782</v>
      </c>
      <c r="E565" s="50">
        <v>8.7651481446640709</v>
      </c>
      <c r="F565" s="49">
        <v>0.98010826333626477</v>
      </c>
      <c r="G565" s="52">
        <v>5.2294963212636061</v>
      </c>
      <c r="H565" s="53">
        <v>4.9003765591320283</v>
      </c>
      <c r="I565" s="52">
        <v>0.33244350143495277</v>
      </c>
      <c r="J565" s="54">
        <v>4.801362120631044</v>
      </c>
      <c r="K565" s="55">
        <v>0.97979452450108784</v>
      </c>
      <c r="L565" s="49">
        <v>1850.2141868485974</v>
      </c>
      <c r="M565" s="51">
        <v>77.227591008060813</v>
      </c>
      <c r="N565" s="51">
        <v>1857.4356320473469</v>
      </c>
      <c r="O565" s="51">
        <v>41.793761053268781</v>
      </c>
      <c r="P565" s="49">
        <v>1865.5128983957918</v>
      </c>
      <c r="Q565" s="51">
        <v>17.690073464134571</v>
      </c>
      <c r="R565" s="65">
        <v>1865.5128983957918</v>
      </c>
      <c r="S565" s="65">
        <v>17.690073464134571</v>
      </c>
      <c r="T565" s="49">
        <v>99.179919283305395</v>
      </c>
      <c r="U565" s="66"/>
    </row>
    <row r="566" spans="1:21" s="45" customFormat="1" ht="13.9">
      <c r="A566" s="74" t="s">
        <v>1260</v>
      </c>
      <c r="B566" s="74">
        <v>619.40448087677601</v>
      </c>
      <c r="C566" s="48">
        <v>60106.882661768403</v>
      </c>
      <c r="D566" s="51">
        <v>2.2287204279115853</v>
      </c>
      <c r="E566" s="50">
        <v>13.21168886094005</v>
      </c>
      <c r="F566" s="49">
        <v>0.81672315520171379</v>
      </c>
      <c r="G566" s="52">
        <v>1.779690282607054</v>
      </c>
      <c r="H566" s="53">
        <v>1.3956029366633496</v>
      </c>
      <c r="I566" s="52">
        <v>0.17053027475081858</v>
      </c>
      <c r="J566" s="54">
        <v>1.1316672852834098</v>
      </c>
      <c r="K566" s="55">
        <v>0.81088055603339093</v>
      </c>
      <c r="L566" s="49">
        <v>1015.0322154159968</v>
      </c>
      <c r="M566" s="51">
        <v>10.628113929332642</v>
      </c>
      <c r="N566" s="51">
        <v>1038.0662155271705</v>
      </c>
      <c r="O566" s="51">
        <v>9.0730094677829811</v>
      </c>
      <c r="P566" s="49">
        <v>1086.8914002326496</v>
      </c>
      <c r="Q566" s="51">
        <v>16.360906640772328</v>
      </c>
      <c r="R566" s="65">
        <v>1086.8914002326496</v>
      </c>
      <c r="S566" s="65">
        <v>16.360906640772328</v>
      </c>
      <c r="T566" s="49">
        <v>93.388558893623468</v>
      </c>
      <c r="U566" s="66"/>
    </row>
    <row r="567" spans="1:21" s="45" customFormat="1" ht="13.9">
      <c r="A567" s="74" t="s">
        <v>1261</v>
      </c>
      <c r="B567" s="74">
        <v>194.98865933987707</v>
      </c>
      <c r="C567" s="48">
        <v>7557.5265662984848</v>
      </c>
      <c r="D567" s="51">
        <v>1.7161832616467887</v>
      </c>
      <c r="E567" s="50">
        <v>18.051421276509263</v>
      </c>
      <c r="F567" s="49">
        <v>1.8079140690542617</v>
      </c>
      <c r="G567" s="52">
        <v>0.51516791918324745</v>
      </c>
      <c r="H567" s="53">
        <v>4.1275521711908576</v>
      </c>
      <c r="I567" s="52">
        <v>6.7446425422972717E-2</v>
      </c>
      <c r="J567" s="54">
        <v>3.7105435780782883</v>
      </c>
      <c r="K567" s="55">
        <v>0.89896951611582976</v>
      </c>
      <c r="L567" s="49">
        <v>420.75279873542303</v>
      </c>
      <c r="M567" s="51">
        <v>15.113650952015888</v>
      </c>
      <c r="N567" s="51">
        <v>421.9183333137039</v>
      </c>
      <c r="O567" s="51">
        <v>14.250793285648399</v>
      </c>
      <c r="P567" s="49">
        <v>428.27160373439375</v>
      </c>
      <c r="Q567" s="51">
        <v>40.322195853159855</v>
      </c>
      <c r="R567" s="65">
        <v>420.75279873542303</v>
      </c>
      <c r="S567" s="65">
        <v>15.113650952015888</v>
      </c>
      <c r="T567" s="49" t="s">
        <v>960</v>
      </c>
      <c r="U567" s="66"/>
    </row>
    <row r="568" spans="1:21" s="45" customFormat="1">
      <c r="A568" s="47" t="s">
        <v>1262</v>
      </c>
      <c r="B568" s="47">
        <v>22.813483002831926</v>
      </c>
      <c r="C568" s="48">
        <v>799.74180681732992</v>
      </c>
      <c r="D568" s="51">
        <v>0.93659680542963619</v>
      </c>
      <c r="E568" s="50">
        <v>18.792177917091539</v>
      </c>
      <c r="F568" s="49">
        <v>9.6578178592392483</v>
      </c>
      <c r="G568" s="52">
        <v>0.33559715282504898</v>
      </c>
      <c r="H568" s="53">
        <v>10.139850486429026</v>
      </c>
      <c r="I568" s="52">
        <v>4.5739783901636785E-2</v>
      </c>
      <c r="J568" s="54">
        <v>3.0891944071058992</v>
      </c>
      <c r="K568" s="55">
        <v>0.30465877295137794</v>
      </c>
      <c r="L568" s="49">
        <v>288.31305162370978</v>
      </c>
      <c r="M568" s="51">
        <v>8.7103215475660249</v>
      </c>
      <c r="N568" s="51">
        <v>293.83002216364343</v>
      </c>
      <c r="O568" s="51">
        <v>25.876065778051526</v>
      </c>
      <c r="P568" s="49">
        <v>337.89518908255917</v>
      </c>
      <c r="Q568" s="51">
        <v>219.2249835175586</v>
      </c>
      <c r="R568" s="65">
        <v>288.31305162370978</v>
      </c>
      <c r="S568" s="65">
        <v>8.7103215475660249</v>
      </c>
      <c r="T568" s="49" t="s">
        <v>960</v>
      </c>
      <c r="U568" s="66"/>
    </row>
    <row r="569" spans="1:21" s="45" customFormat="1" ht="13.9">
      <c r="A569" s="74" t="s">
        <v>1263</v>
      </c>
      <c r="B569" s="74">
        <v>373.49843016532509</v>
      </c>
      <c r="C569" s="48">
        <v>55936.724115678335</v>
      </c>
      <c r="D569" s="51">
        <v>2.7953131892001051</v>
      </c>
      <c r="E569" s="50">
        <v>10.748574124470389</v>
      </c>
      <c r="F569" s="49">
        <v>0.67910735692032331</v>
      </c>
      <c r="G569" s="52">
        <v>3.4034140764263734</v>
      </c>
      <c r="H569" s="53">
        <v>4.8573699048538606</v>
      </c>
      <c r="I569" s="52">
        <v>0.26531656858670444</v>
      </c>
      <c r="J569" s="54">
        <v>4.8096627314559903</v>
      </c>
      <c r="K569" s="55">
        <v>0.9901783940007951</v>
      </c>
      <c r="L569" s="49">
        <v>1516.9852874708165</v>
      </c>
      <c r="M569" s="51">
        <v>65.014874760347197</v>
      </c>
      <c r="N569" s="51">
        <v>1505.1836995577469</v>
      </c>
      <c r="O569" s="51">
        <v>38.138228622807219</v>
      </c>
      <c r="P569" s="49">
        <v>1488.5951126563223</v>
      </c>
      <c r="Q569" s="51">
        <v>12.860096618325883</v>
      </c>
      <c r="R569" s="65">
        <v>1488.5951126563223</v>
      </c>
      <c r="S569" s="65">
        <v>12.860096618325883</v>
      </c>
      <c r="T569" s="49">
        <v>101.90717909612327</v>
      </c>
      <c r="U569" s="66"/>
    </row>
    <row r="570" spans="1:21" s="45" customFormat="1" ht="13.9">
      <c r="A570" s="74" t="s">
        <v>1264</v>
      </c>
      <c r="B570" s="74">
        <v>269.50594560166519</v>
      </c>
      <c r="C570" s="48">
        <v>10341.372874319257</v>
      </c>
      <c r="D570" s="51">
        <v>1.8770365358618728</v>
      </c>
      <c r="E570" s="50">
        <v>18.225551527405813</v>
      </c>
      <c r="F570" s="49">
        <v>1.2741872388806337</v>
      </c>
      <c r="G570" s="52">
        <v>0.50343244059454384</v>
      </c>
      <c r="H570" s="53">
        <v>2.4146767160514822</v>
      </c>
      <c r="I570" s="52">
        <v>6.6545792621290428E-2</v>
      </c>
      <c r="J570" s="54">
        <v>2.0511242096262521</v>
      </c>
      <c r="K570" s="55">
        <v>0.84944050522021142</v>
      </c>
      <c r="L570" s="49">
        <v>415.31149266011727</v>
      </c>
      <c r="M570" s="51">
        <v>8.2499534624182047</v>
      </c>
      <c r="N570" s="51">
        <v>414.02323976339198</v>
      </c>
      <c r="O570" s="51">
        <v>8.2102361773776522</v>
      </c>
      <c r="P570" s="49">
        <v>406.82757256577457</v>
      </c>
      <c r="Q570" s="51">
        <v>28.516820212276997</v>
      </c>
      <c r="R570" s="65">
        <v>415.31149266011727</v>
      </c>
      <c r="S570" s="65">
        <v>8.2499534624182047</v>
      </c>
      <c r="T570" s="49" t="s">
        <v>960</v>
      </c>
      <c r="U570" s="66"/>
    </row>
    <row r="571" spans="1:21" s="45" customFormat="1" ht="13.9">
      <c r="A571" s="74" t="s">
        <v>1265</v>
      </c>
      <c r="B571" s="74">
        <v>59.682824388269701</v>
      </c>
      <c r="C571" s="48">
        <v>3585.6396551534749</v>
      </c>
      <c r="D571" s="51">
        <v>2.1749061892887509</v>
      </c>
      <c r="E571" s="50">
        <v>17.178297133138315</v>
      </c>
      <c r="F571" s="49">
        <v>2.6599407874924319</v>
      </c>
      <c r="G571" s="52">
        <v>0.67242554136776167</v>
      </c>
      <c r="H571" s="53">
        <v>3.7647126341773385</v>
      </c>
      <c r="I571" s="52">
        <v>8.3776659047917035E-2</v>
      </c>
      <c r="J571" s="54">
        <v>2.6641652022666715</v>
      </c>
      <c r="K571" s="55">
        <v>0.7076676126832302</v>
      </c>
      <c r="L571" s="49">
        <v>518.62593199599246</v>
      </c>
      <c r="M571" s="51">
        <v>13.275876829933935</v>
      </c>
      <c r="N571" s="51">
        <v>522.1861122685209</v>
      </c>
      <c r="O571" s="51">
        <v>15.37065318558021</v>
      </c>
      <c r="P571" s="49">
        <v>537.77524974429946</v>
      </c>
      <c r="Q571" s="51">
        <v>58.21838124060389</v>
      </c>
      <c r="R571" s="65">
        <v>518.62593199599246</v>
      </c>
      <c r="S571" s="65">
        <v>13.275876829933935</v>
      </c>
      <c r="T571" s="49">
        <v>96.439159712647225</v>
      </c>
      <c r="U571" s="66"/>
    </row>
    <row r="572" spans="1:21" s="45" customFormat="1" ht="13.9">
      <c r="A572" s="74" t="s">
        <v>1266</v>
      </c>
      <c r="B572" s="74">
        <v>335.41419751179302</v>
      </c>
      <c r="C572" s="48">
        <v>40894.161071122406</v>
      </c>
      <c r="D572" s="51">
        <v>2.1623164346761112</v>
      </c>
      <c r="E572" s="50">
        <v>11.533344817093566</v>
      </c>
      <c r="F572" s="49">
        <v>1.2676934318884023</v>
      </c>
      <c r="G572" s="52">
        <v>2.3637223381982682</v>
      </c>
      <c r="H572" s="53">
        <v>4.4837513813600971</v>
      </c>
      <c r="I572" s="52">
        <v>0.19771993601905483</v>
      </c>
      <c r="J572" s="54">
        <v>4.3008115295366736</v>
      </c>
      <c r="K572" s="55">
        <v>0.95919937653458154</v>
      </c>
      <c r="L572" s="49">
        <v>1163.0600875771581</v>
      </c>
      <c r="M572" s="51">
        <v>45.768965562484027</v>
      </c>
      <c r="N572" s="51">
        <v>1231.7085845804875</v>
      </c>
      <c r="O572" s="51">
        <v>32.003061797752139</v>
      </c>
      <c r="P572" s="49">
        <v>1353.9314100474298</v>
      </c>
      <c r="Q572" s="51">
        <v>24.451235897060883</v>
      </c>
      <c r="R572" s="65">
        <v>1353.9314100474298</v>
      </c>
      <c r="S572" s="65">
        <v>24.451235897060883</v>
      </c>
      <c r="T572" s="49">
        <v>85.902437815252014</v>
      </c>
      <c r="U572" s="66"/>
    </row>
    <row r="573" spans="1:21" s="45" customFormat="1" ht="13.9">
      <c r="A573" s="74" t="s">
        <v>1267</v>
      </c>
      <c r="B573" s="74">
        <v>512.87336499751882</v>
      </c>
      <c r="C573" s="48">
        <v>25244.430140194632</v>
      </c>
      <c r="D573" s="51">
        <v>0.99831494427356915</v>
      </c>
      <c r="E573" s="50">
        <v>17.93761212095098</v>
      </c>
      <c r="F573" s="49">
        <v>0.99819683025237038</v>
      </c>
      <c r="G573" s="52">
        <v>0.57211622916862004</v>
      </c>
      <c r="H573" s="53">
        <v>1.2786411317076969</v>
      </c>
      <c r="I573" s="52">
        <v>7.4429931875020366E-2</v>
      </c>
      <c r="J573" s="54">
        <v>0.79907836397243315</v>
      </c>
      <c r="K573" s="55">
        <v>0.62494342169739137</v>
      </c>
      <c r="L573" s="49">
        <v>462.78952453052102</v>
      </c>
      <c r="M573" s="51">
        <v>3.5684296934174711</v>
      </c>
      <c r="N573" s="51">
        <v>459.38226979130349</v>
      </c>
      <c r="O573" s="51">
        <v>4.7247771858762349</v>
      </c>
      <c r="P573" s="49">
        <v>442.35506896784551</v>
      </c>
      <c r="Q573" s="51">
        <v>22.202614429029097</v>
      </c>
      <c r="R573" s="65">
        <v>462.78952453052102</v>
      </c>
      <c r="S573" s="65">
        <v>3.5684296934174711</v>
      </c>
      <c r="T573" s="49" t="s">
        <v>960</v>
      </c>
      <c r="U573" s="66"/>
    </row>
    <row r="574" spans="1:21" s="45" customFormat="1" ht="13.9">
      <c r="A574" s="74" t="s">
        <v>1268</v>
      </c>
      <c r="B574" s="74">
        <v>329.76040644397278</v>
      </c>
      <c r="C574" s="48">
        <v>27917.353968672487</v>
      </c>
      <c r="D574" s="51">
        <v>2.6032272869767663</v>
      </c>
      <c r="E574" s="50">
        <v>14.43146720650806</v>
      </c>
      <c r="F574" s="49">
        <v>0.71829683286219925</v>
      </c>
      <c r="G574" s="52">
        <v>1.3822669836513557</v>
      </c>
      <c r="H574" s="53">
        <v>5.8427316714518822</v>
      </c>
      <c r="I574" s="52">
        <v>0.14467755037136174</v>
      </c>
      <c r="J574" s="54">
        <v>5.7984103894504608</v>
      </c>
      <c r="K574" s="55">
        <v>0.99241428761516148</v>
      </c>
      <c r="L574" s="49">
        <v>871.05870716486959</v>
      </c>
      <c r="M574" s="51">
        <v>47.244680047100871</v>
      </c>
      <c r="N574" s="51">
        <v>881.40584705171011</v>
      </c>
      <c r="O574" s="51">
        <v>34.436088645235486</v>
      </c>
      <c r="P574" s="49">
        <v>907.45547162285698</v>
      </c>
      <c r="Q574" s="51">
        <v>14.81590884226955</v>
      </c>
      <c r="R574" s="65">
        <v>871.05870716486959</v>
      </c>
      <c r="S574" s="65">
        <v>47.244680047100871</v>
      </c>
      <c r="T574" s="49">
        <v>95.989140448633037</v>
      </c>
      <c r="U574" s="66"/>
    </row>
    <row r="575" spans="1:21" s="45" customFormat="1" ht="13.9">
      <c r="A575" s="74" t="s">
        <v>1269</v>
      </c>
      <c r="B575" s="74">
        <v>240.72934282991315</v>
      </c>
      <c r="C575" s="48">
        <v>4941.0913861319332</v>
      </c>
      <c r="D575" s="51">
        <v>2.182502599998787</v>
      </c>
      <c r="E575" s="50">
        <v>19.235352372898017</v>
      </c>
      <c r="F575" s="49">
        <v>2.5511352885023535</v>
      </c>
      <c r="G575" s="52">
        <v>0.28070846795034277</v>
      </c>
      <c r="H575" s="53">
        <v>9.4671338667998697</v>
      </c>
      <c r="I575" s="52">
        <v>3.9161055229773672E-2</v>
      </c>
      <c r="J575" s="54">
        <v>9.1169255997659135</v>
      </c>
      <c r="K575" s="55">
        <v>0.96300799460942499</v>
      </c>
      <c r="L575" s="49">
        <v>247.63068460978886</v>
      </c>
      <c r="M575" s="51">
        <v>22.148272006335347</v>
      </c>
      <c r="N575" s="51">
        <v>251.21938914384322</v>
      </c>
      <c r="O575" s="51">
        <v>21.072497225401435</v>
      </c>
      <c r="P575" s="49">
        <v>284.86514457469912</v>
      </c>
      <c r="Q575" s="51">
        <v>58.351674494174901</v>
      </c>
      <c r="R575" s="65">
        <v>247.63068460978886</v>
      </c>
      <c r="S575" s="65">
        <v>22.148272006335347</v>
      </c>
      <c r="T575" s="49" t="s">
        <v>960</v>
      </c>
      <c r="U575" s="66"/>
    </row>
    <row r="576" spans="1:21" s="45" customFormat="1" ht="13.9">
      <c r="A576" s="74" t="s">
        <v>1270</v>
      </c>
      <c r="B576" s="74">
        <v>252.9563163136358</v>
      </c>
      <c r="C576" s="48">
        <v>5345.4558291311678</v>
      </c>
      <c r="D576" s="51">
        <v>1.4431505678025951</v>
      </c>
      <c r="E576" s="50">
        <v>17.96724156366934</v>
      </c>
      <c r="F576" s="49">
        <v>4.7966003606101353</v>
      </c>
      <c r="G576" s="52">
        <v>0.31359768947240263</v>
      </c>
      <c r="H576" s="53">
        <v>6.9180967058017826</v>
      </c>
      <c r="I576" s="52">
        <v>4.0865139545686276E-2</v>
      </c>
      <c r="J576" s="54">
        <v>4.9852469358518432</v>
      </c>
      <c r="K576" s="55">
        <v>0.72060960519257022</v>
      </c>
      <c r="L576" s="49">
        <v>258.19327827993277</v>
      </c>
      <c r="M576" s="51">
        <v>12.617228204389122</v>
      </c>
      <c r="N576" s="51">
        <v>276.96573162070359</v>
      </c>
      <c r="O576" s="51">
        <v>16.771291584945203</v>
      </c>
      <c r="P576" s="49">
        <v>438.68367347066527</v>
      </c>
      <c r="Q576" s="51">
        <v>106.79288668316406</v>
      </c>
      <c r="R576" s="65">
        <v>258.19327827993277</v>
      </c>
      <c r="S576" s="65">
        <v>12.617228204389122</v>
      </c>
      <c r="T576" s="49" t="s">
        <v>960</v>
      </c>
      <c r="U576" s="66"/>
    </row>
    <row r="577" spans="1:21" s="45" customFormat="1" ht="13.9">
      <c r="A577" s="74" t="s">
        <v>1271</v>
      </c>
      <c r="B577" s="74">
        <v>153.14469275316105</v>
      </c>
      <c r="C577" s="48">
        <v>8916.7831515361122</v>
      </c>
      <c r="D577" s="51">
        <v>0.72884028800627021</v>
      </c>
      <c r="E577" s="50">
        <v>16.638667766996868</v>
      </c>
      <c r="F577" s="49">
        <v>0.87506749617207535</v>
      </c>
      <c r="G577" s="52">
        <v>0.80235375582615032</v>
      </c>
      <c r="H577" s="53">
        <v>3.9731384230113118</v>
      </c>
      <c r="I577" s="52">
        <v>9.6824032309206859E-2</v>
      </c>
      <c r="J577" s="54">
        <v>3.8755755450709448</v>
      </c>
      <c r="K577" s="55">
        <v>0.97544437984458066</v>
      </c>
      <c r="L577" s="49">
        <v>595.76960723090701</v>
      </c>
      <c r="M577" s="51">
        <v>22.054758893425515</v>
      </c>
      <c r="N577" s="51">
        <v>598.15550876619579</v>
      </c>
      <c r="O577" s="51">
        <v>17.961175434207121</v>
      </c>
      <c r="P577" s="49">
        <v>607.19091663559004</v>
      </c>
      <c r="Q577" s="51">
        <v>18.915074569715841</v>
      </c>
      <c r="R577" s="65">
        <v>595.76960723090701</v>
      </c>
      <c r="S577" s="65">
        <v>22.054758893425515</v>
      </c>
      <c r="T577" s="49">
        <v>98.118992051467458</v>
      </c>
      <c r="U577" s="66"/>
    </row>
    <row r="578" spans="1:21" s="45" customFormat="1" ht="13.9">
      <c r="A578" s="74" t="s">
        <v>1272</v>
      </c>
      <c r="B578" s="74">
        <v>137.76032047256652</v>
      </c>
      <c r="C578" s="48">
        <v>8872.3152308623794</v>
      </c>
      <c r="D578" s="51">
        <v>1.8229290652291128</v>
      </c>
      <c r="E578" s="50">
        <v>17.670230401242062</v>
      </c>
      <c r="F578" s="49">
        <v>1.0548561034814172</v>
      </c>
      <c r="G578" s="52">
        <v>0.5499216387728465</v>
      </c>
      <c r="H578" s="53">
        <v>3.3598586227055076</v>
      </c>
      <c r="I578" s="52">
        <v>7.0476081083150621E-2</v>
      </c>
      <c r="J578" s="54">
        <v>3.1899731292781373</v>
      </c>
      <c r="K578" s="55">
        <v>0.94943671371190874</v>
      </c>
      <c r="L578" s="49">
        <v>439.02327227110482</v>
      </c>
      <c r="M578" s="51">
        <v>13.53850306338353</v>
      </c>
      <c r="N578" s="51">
        <v>444.94529524572744</v>
      </c>
      <c r="O578" s="51">
        <v>12.104937608137192</v>
      </c>
      <c r="P578" s="49">
        <v>475.70427356970703</v>
      </c>
      <c r="Q578" s="51">
        <v>23.326767791878382</v>
      </c>
      <c r="R578" s="65">
        <v>439.02327227110482</v>
      </c>
      <c r="S578" s="65">
        <v>13.53850306338353</v>
      </c>
      <c r="T578" s="49" t="s">
        <v>960</v>
      </c>
      <c r="U578" s="66"/>
    </row>
    <row r="579" spans="1:21" s="45" customFormat="1" ht="13.9">
      <c r="A579" s="74" t="s">
        <v>1273</v>
      </c>
      <c r="B579" s="74">
        <v>175.37819445775139</v>
      </c>
      <c r="C579" s="48">
        <v>5206.6903606889273</v>
      </c>
      <c r="D579" s="51">
        <v>2.4707057916420085</v>
      </c>
      <c r="E579" s="50">
        <v>19.18316726741919</v>
      </c>
      <c r="F579" s="49">
        <v>2.1282506687423091</v>
      </c>
      <c r="G579" s="52">
        <v>0.37320865134189729</v>
      </c>
      <c r="H579" s="53">
        <v>3.8446433765362191</v>
      </c>
      <c r="I579" s="52">
        <v>5.1924310881487856E-2</v>
      </c>
      <c r="J579" s="54">
        <v>3.2018481824942504</v>
      </c>
      <c r="K579" s="55">
        <v>0.83280758939439359</v>
      </c>
      <c r="L579" s="49">
        <v>326.32498885326891</v>
      </c>
      <c r="M579" s="51">
        <v>10.188389794785706</v>
      </c>
      <c r="N579" s="51">
        <v>322.02881932681782</v>
      </c>
      <c r="O579" s="51">
        <v>10.610038262877879</v>
      </c>
      <c r="P579" s="49">
        <v>291.05137398956219</v>
      </c>
      <c r="Q579" s="51">
        <v>48.642386241409397</v>
      </c>
      <c r="R579" s="65">
        <v>326.32498885326891</v>
      </c>
      <c r="S579" s="65">
        <v>10.188389794785706</v>
      </c>
      <c r="T579" s="49" t="s">
        <v>960</v>
      </c>
      <c r="U579" s="66"/>
    </row>
    <row r="580" spans="1:21" s="45" customFormat="1" ht="13.9">
      <c r="A580" s="74" t="s">
        <v>1274</v>
      </c>
      <c r="B580" s="74">
        <v>326.68525967605319</v>
      </c>
      <c r="C580" s="48">
        <v>33711.797150198821</v>
      </c>
      <c r="D580" s="51">
        <v>0.68277961818303756</v>
      </c>
      <c r="E580" s="50">
        <v>13.181933705688683</v>
      </c>
      <c r="F580" s="49">
        <v>0.64873710824273523</v>
      </c>
      <c r="G580" s="52">
        <v>1.869375952055456</v>
      </c>
      <c r="H580" s="53">
        <v>2.3680168878380483</v>
      </c>
      <c r="I580" s="52">
        <v>0.17872055316944943</v>
      </c>
      <c r="J580" s="54">
        <v>2.2774205025587717</v>
      </c>
      <c r="K580" s="55">
        <v>0.96174166419818519</v>
      </c>
      <c r="L580" s="49">
        <v>1059.9811329508002</v>
      </c>
      <c r="M580" s="51">
        <v>22.260084130603104</v>
      </c>
      <c r="N580" s="51">
        <v>1070.3097606947149</v>
      </c>
      <c r="O580" s="51">
        <v>15.666008644627937</v>
      </c>
      <c r="P580" s="49">
        <v>1091.3973487737167</v>
      </c>
      <c r="Q580" s="51">
        <v>13.004006521434576</v>
      </c>
      <c r="R580" s="65">
        <v>1091.3973487737167</v>
      </c>
      <c r="S580" s="65">
        <v>13.004006521434576</v>
      </c>
      <c r="T580" s="49">
        <v>97.121468559712426</v>
      </c>
      <c r="U580" s="66"/>
    </row>
    <row r="581" spans="1:21" s="45" customFormat="1" ht="13.9">
      <c r="A581" s="74" t="s">
        <v>1275</v>
      </c>
      <c r="B581" s="74">
        <v>214.04634796597682</v>
      </c>
      <c r="C581" s="48">
        <v>8288.4891985642771</v>
      </c>
      <c r="D581" s="51">
        <v>2.7816317198822698</v>
      </c>
      <c r="E581" s="50">
        <v>18.196274909908659</v>
      </c>
      <c r="F581" s="49">
        <v>1.3016527038292571</v>
      </c>
      <c r="G581" s="52">
        <v>0.48257690445283119</v>
      </c>
      <c r="H581" s="53">
        <v>5.9960037837727667</v>
      </c>
      <c r="I581" s="52">
        <v>6.3686553659678277E-2</v>
      </c>
      <c r="J581" s="54">
        <v>5.8530130371998421</v>
      </c>
      <c r="K581" s="55">
        <v>0.97615232549387188</v>
      </c>
      <c r="L581" s="49">
        <v>398.00647924877239</v>
      </c>
      <c r="M581" s="51">
        <v>22.590901065716622</v>
      </c>
      <c r="N581" s="51">
        <v>399.83929063918134</v>
      </c>
      <c r="O581" s="51">
        <v>19.819662888454957</v>
      </c>
      <c r="P581" s="49">
        <v>410.42484943915804</v>
      </c>
      <c r="Q581" s="51">
        <v>29.112423893444998</v>
      </c>
      <c r="R581" s="65">
        <v>398.00647924877239</v>
      </c>
      <c r="S581" s="65">
        <v>22.590901065716622</v>
      </c>
      <c r="T581" s="49" t="s">
        <v>960</v>
      </c>
      <c r="U581" s="66"/>
    </row>
    <row r="582" spans="1:21" s="45" customFormat="1" ht="13.9">
      <c r="A582" s="74" t="s">
        <v>1276</v>
      </c>
      <c r="B582" s="74">
        <v>604.71312770162046</v>
      </c>
      <c r="C582" s="48">
        <v>46950.324577832769</v>
      </c>
      <c r="D582" s="51">
        <v>12.288322741595989</v>
      </c>
      <c r="E582" s="50">
        <v>9.6893670335507878</v>
      </c>
      <c r="F582" s="49">
        <v>3.4779652407226171</v>
      </c>
      <c r="G582" s="52">
        <v>3.1827024605536089</v>
      </c>
      <c r="H582" s="53">
        <v>9.2454894897166398</v>
      </c>
      <c r="I582" s="52">
        <v>0.22366095371982245</v>
      </c>
      <c r="J582" s="54">
        <v>8.5663780963010332</v>
      </c>
      <c r="K582" s="55">
        <v>0.92654673458112169</v>
      </c>
      <c r="L582" s="49">
        <v>1301.1903118389764</v>
      </c>
      <c r="M582" s="51">
        <v>100.94388362330153</v>
      </c>
      <c r="N582" s="51">
        <v>1452.9700556380292</v>
      </c>
      <c r="O582" s="51">
        <v>71.551197109520672</v>
      </c>
      <c r="P582" s="49">
        <v>1682.5437805859624</v>
      </c>
      <c r="Q582" s="51">
        <v>64.22963866177065</v>
      </c>
      <c r="R582" s="65">
        <v>1682.5437805859624</v>
      </c>
      <c r="S582" s="65">
        <v>64.22963866177065</v>
      </c>
      <c r="T582" s="49">
        <v>77.334707533483851</v>
      </c>
      <c r="U582" s="66"/>
    </row>
    <row r="583" spans="1:21" s="45" customFormat="1" ht="13.9">
      <c r="A583" s="74" t="s">
        <v>1277</v>
      </c>
      <c r="B583" s="74">
        <v>449.87694231881454</v>
      </c>
      <c r="C583" s="48">
        <v>83753.595655044061</v>
      </c>
      <c r="D583" s="51">
        <v>160.22039531026201</v>
      </c>
      <c r="E583" s="50">
        <v>8.7201109234334524</v>
      </c>
      <c r="F583" s="49">
        <v>0.66492611420126058</v>
      </c>
      <c r="G583" s="52">
        <v>5.2259002668112782</v>
      </c>
      <c r="H583" s="53">
        <v>1.729789005832423</v>
      </c>
      <c r="I583" s="52">
        <v>0.33050790543512343</v>
      </c>
      <c r="J583" s="54">
        <v>1.5968854897430607</v>
      </c>
      <c r="K583" s="55">
        <v>0.92316778772367947</v>
      </c>
      <c r="L583" s="49">
        <v>1840.8428887698005</v>
      </c>
      <c r="M583" s="51">
        <v>25.57164405382764</v>
      </c>
      <c r="N583" s="51">
        <v>1856.8493202707418</v>
      </c>
      <c r="O583" s="51">
        <v>14.74390495679711</v>
      </c>
      <c r="P583" s="49">
        <v>1874.8063995350906</v>
      </c>
      <c r="Q583" s="51">
        <v>11.989008189103629</v>
      </c>
      <c r="R583" s="65">
        <v>1874.8063995350906</v>
      </c>
      <c r="S583" s="65">
        <v>11.989008189103629</v>
      </c>
      <c r="T583" s="49">
        <v>98.188425707651078</v>
      </c>
      <c r="U583" s="66"/>
    </row>
    <row r="584" spans="1:21" s="45" customFormat="1" ht="13.9">
      <c r="A584" s="74" t="s">
        <v>1278</v>
      </c>
      <c r="B584" s="74">
        <v>145.51571118567807</v>
      </c>
      <c r="C584" s="48">
        <v>14680.823269660574</v>
      </c>
      <c r="D584" s="51">
        <v>2.1127901286219664</v>
      </c>
      <c r="E584" s="50">
        <v>13.321552364357226</v>
      </c>
      <c r="F584" s="49">
        <v>0.73187566553181926</v>
      </c>
      <c r="G584" s="52">
        <v>1.9162375704272478</v>
      </c>
      <c r="H584" s="53">
        <v>3.4529149304489817</v>
      </c>
      <c r="I584" s="52">
        <v>0.18514113096167137</v>
      </c>
      <c r="J584" s="54">
        <v>3.374459886725556</v>
      </c>
      <c r="K584" s="55">
        <v>0.97727860509056219</v>
      </c>
      <c r="L584" s="49">
        <v>1094.9999378143957</v>
      </c>
      <c r="M584" s="51">
        <v>33.982814111445691</v>
      </c>
      <c r="N584" s="51">
        <v>1086.7586761108153</v>
      </c>
      <c r="O584" s="51">
        <v>23.041819954003017</v>
      </c>
      <c r="P584" s="49">
        <v>1070.2964220835909</v>
      </c>
      <c r="Q584" s="51">
        <v>14.706092388721459</v>
      </c>
      <c r="R584" s="65">
        <v>1070.2964220835909</v>
      </c>
      <c r="S584" s="65">
        <v>14.706092388721459</v>
      </c>
      <c r="T584" s="49">
        <v>102.30810037491422</v>
      </c>
      <c r="U584" s="66"/>
    </row>
    <row r="585" spans="1:21" s="45" customFormat="1" ht="13.9">
      <c r="A585" s="74" t="s">
        <v>1279</v>
      </c>
      <c r="B585" s="74">
        <v>828.60678448657825</v>
      </c>
      <c r="C585" s="48">
        <v>8306.0169792708184</v>
      </c>
      <c r="D585" s="51">
        <v>3.9138481904566347</v>
      </c>
      <c r="E585" s="50">
        <v>16.196153507417062</v>
      </c>
      <c r="F585" s="49">
        <v>3.8581330346430107</v>
      </c>
      <c r="G585" s="52">
        <v>0.37949675909499775</v>
      </c>
      <c r="H585" s="53">
        <v>5.7959131688821781</v>
      </c>
      <c r="I585" s="52">
        <v>4.4577805090439918E-2</v>
      </c>
      <c r="J585" s="54">
        <v>4.3252073878853672</v>
      </c>
      <c r="K585" s="55">
        <v>0.74625123977134122</v>
      </c>
      <c r="L585" s="49">
        <v>281.14610484125598</v>
      </c>
      <c r="M585" s="51">
        <v>11.898809787475415</v>
      </c>
      <c r="N585" s="51">
        <v>326.66778224029116</v>
      </c>
      <c r="O585" s="51">
        <v>16.191085830168134</v>
      </c>
      <c r="P585" s="49">
        <v>665.24068408463552</v>
      </c>
      <c r="Q585" s="51">
        <v>82.658795087288581</v>
      </c>
      <c r="R585" s="65">
        <v>281.14610484125598</v>
      </c>
      <c r="S585" s="65">
        <v>11.898809787475415</v>
      </c>
      <c r="T585" s="49" t="s">
        <v>960</v>
      </c>
      <c r="U585" s="66"/>
    </row>
    <row r="586" spans="1:21" s="45" customFormat="1" ht="13.9">
      <c r="A586" s="74" t="s">
        <v>1280</v>
      </c>
      <c r="B586" s="74">
        <v>186.4863824629507</v>
      </c>
      <c r="C586" s="48">
        <v>36183.782270133845</v>
      </c>
      <c r="D586" s="51">
        <v>6.1326506827561662</v>
      </c>
      <c r="E586" s="50">
        <v>8.9038235927152289</v>
      </c>
      <c r="F586" s="49">
        <v>0.71345085119026885</v>
      </c>
      <c r="G586" s="52">
        <v>4.9886586457554145</v>
      </c>
      <c r="H586" s="53">
        <v>6.3727234996579636</v>
      </c>
      <c r="I586" s="52">
        <v>0.32215068571279276</v>
      </c>
      <c r="J586" s="54">
        <v>6.3326607903809853</v>
      </c>
      <c r="K586" s="55">
        <v>0.99371340851691936</v>
      </c>
      <c r="L586" s="49">
        <v>1800.2238070923802</v>
      </c>
      <c r="M586" s="51">
        <v>99.47570053736672</v>
      </c>
      <c r="N586" s="51">
        <v>1817.4010811693008</v>
      </c>
      <c r="O586" s="51">
        <v>53.953258413225171</v>
      </c>
      <c r="P586" s="49">
        <v>1837.1333962190986</v>
      </c>
      <c r="Q586" s="51">
        <v>12.922671449497329</v>
      </c>
      <c r="R586" s="65">
        <v>1837.1333962190986</v>
      </c>
      <c r="S586" s="65">
        <v>12.922671449497329</v>
      </c>
      <c r="T586" s="49">
        <v>97.990914040173678</v>
      </c>
      <c r="U586" s="66"/>
    </row>
    <row r="587" spans="1:21" s="45" customFormat="1" ht="13.9">
      <c r="A587" s="74" t="s">
        <v>1281</v>
      </c>
      <c r="B587" s="74">
        <v>464.88224616563173</v>
      </c>
      <c r="C587" s="48">
        <v>8127.1746291128875</v>
      </c>
      <c r="D587" s="51">
        <v>2.4623895523945394</v>
      </c>
      <c r="E587" s="50">
        <v>20.061657742569519</v>
      </c>
      <c r="F587" s="49">
        <v>1.2595361372998792</v>
      </c>
      <c r="G587" s="52">
        <v>0.20818008852017689</v>
      </c>
      <c r="H587" s="53">
        <v>4.896934701929581</v>
      </c>
      <c r="I587" s="52">
        <v>3.0290380654987049E-2</v>
      </c>
      <c r="J587" s="54">
        <v>4.7321811243651544</v>
      </c>
      <c r="K587" s="55">
        <v>0.96635577405197837</v>
      </c>
      <c r="L587" s="49">
        <v>192.36541804827971</v>
      </c>
      <c r="M587" s="51">
        <v>8.9686056947481774</v>
      </c>
      <c r="N587" s="51">
        <v>192.02433700779599</v>
      </c>
      <c r="O587" s="51">
        <v>8.5678537714929064</v>
      </c>
      <c r="P587" s="49">
        <v>187.81182616726031</v>
      </c>
      <c r="Q587" s="51">
        <v>29.326398690435681</v>
      </c>
      <c r="R587" s="65">
        <v>192.36541804827971</v>
      </c>
      <c r="S587" s="65">
        <v>8.9686056947481774</v>
      </c>
      <c r="T587" s="49" t="s">
        <v>960</v>
      </c>
      <c r="U587" s="66"/>
    </row>
    <row r="588" spans="1:21" s="45" customFormat="1" ht="13.9">
      <c r="A588" s="74" t="s">
        <v>1282</v>
      </c>
      <c r="B588" s="74">
        <v>103.73623186458931</v>
      </c>
      <c r="C588" s="48">
        <v>4820.4492735583717</v>
      </c>
      <c r="D588" s="51">
        <v>1.945098495521445</v>
      </c>
      <c r="E588" s="50">
        <v>17.738470084317161</v>
      </c>
      <c r="F588" s="49">
        <v>1.671383525743076</v>
      </c>
      <c r="G588" s="52">
        <v>0.51833631133313052</v>
      </c>
      <c r="H588" s="53">
        <v>5.0968081186517091</v>
      </c>
      <c r="I588" s="52">
        <v>6.668474871045868E-2</v>
      </c>
      <c r="J588" s="54">
        <v>4.8149693777041431</v>
      </c>
      <c r="K588" s="55">
        <v>0.94470289357839854</v>
      </c>
      <c r="L588" s="49">
        <v>416.15131609955915</v>
      </c>
      <c r="M588" s="51">
        <v>19.40454571963997</v>
      </c>
      <c r="N588" s="51">
        <v>424.03940031770981</v>
      </c>
      <c r="O588" s="51">
        <v>17.669151043504371</v>
      </c>
      <c r="P588" s="49">
        <v>467.16321772218112</v>
      </c>
      <c r="Q588" s="51">
        <v>37.037979516059607</v>
      </c>
      <c r="R588" s="65">
        <v>416.15131609955915</v>
      </c>
      <c r="S588" s="65">
        <v>19.40454571963997</v>
      </c>
      <c r="T588" s="49" t="s">
        <v>960</v>
      </c>
      <c r="U588" s="66"/>
    </row>
    <row r="589" spans="1:21" s="45" customFormat="1" ht="13.9">
      <c r="A589" s="74" t="s">
        <v>1283</v>
      </c>
      <c r="B589" s="74">
        <v>441.9165891393713</v>
      </c>
      <c r="C589" s="48">
        <v>12415.155895862999</v>
      </c>
      <c r="D589" s="51">
        <v>2.6455520861658748</v>
      </c>
      <c r="E589" s="50">
        <v>18.854310356712705</v>
      </c>
      <c r="F589" s="49">
        <v>1.3224125854602877</v>
      </c>
      <c r="G589" s="52">
        <v>0.35505514899583185</v>
      </c>
      <c r="H589" s="53">
        <v>2.5806477434230581</v>
      </c>
      <c r="I589" s="52">
        <v>4.8551783963709648E-2</v>
      </c>
      <c r="J589" s="54">
        <v>2.2160703349512079</v>
      </c>
      <c r="K589" s="55">
        <v>0.85872639557219754</v>
      </c>
      <c r="L589" s="49">
        <v>305.62423049863969</v>
      </c>
      <c r="M589" s="51">
        <v>6.6148074470304152</v>
      </c>
      <c r="N589" s="51">
        <v>308.51617390399991</v>
      </c>
      <c r="O589" s="51">
        <v>6.8660047894012166</v>
      </c>
      <c r="P589" s="49">
        <v>330.41199426489021</v>
      </c>
      <c r="Q589" s="51">
        <v>29.974903003419342</v>
      </c>
      <c r="R589" s="65">
        <v>305.62423049863969</v>
      </c>
      <c r="S589" s="65">
        <v>6.6148074470304152</v>
      </c>
      <c r="T589" s="49" t="s">
        <v>960</v>
      </c>
      <c r="U589" s="66"/>
    </row>
    <row r="590" spans="1:21" s="45" customFormat="1" ht="13.9">
      <c r="A590" s="74" t="s">
        <v>1284</v>
      </c>
      <c r="B590" s="74">
        <v>658.79029256430067</v>
      </c>
      <c r="C590" s="48">
        <v>846.50007480021463</v>
      </c>
      <c r="D590" s="51">
        <v>1.192561623416817</v>
      </c>
      <c r="E590" s="50">
        <v>18.582785461703065</v>
      </c>
      <c r="F590" s="49">
        <v>16.155441120072833</v>
      </c>
      <c r="G590" s="52">
        <v>1.2458187329288037E-2</v>
      </c>
      <c r="H590" s="53">
        <v>17.055670927193468</v>
      </c>
      <c r="I590" s="52">
        <v>1.6790529618644261E-3</v>
      </c>
      <c r="J590" s="54">
        <v>5.4678728032546893</v>
      </c>
      <c r="K590" s="55">
        <v>0.32058972212794906</v>
      </c>
      <c r="L590" s="49">
        <v>10.814794058522581</v>
      </c>
      <c r="M590" s="51">
        <v>0.59084343338807521</v>
      </c>
      <c r="N590" s="51">
        <v>12.571683688819485</v>
      </c>
      <c r="O590" s="51">
        <v>2.1309689254677462</v>
      </c>
      <c r="P590" s="49">
        <v>363.22002360675287</v>
      </c>
      <c r="Q590" s="51">
        <v>366.41915732687016</v>
      </c>
      <c r="R590" s="65">
        <v>10.814794058522581</v>
      </c>
      <c r="S590" s="65">
        <v>0.59084343338807521</v>
      </c>
      <c r="T590" s="49" t="s">
        <v>960</v>
      </c>
      <c r="U590" s="66"/>
    </row>
    <row r="591" spans="1:21" s="45" customFormat="1" ht="13.9">
      <c r="A591" s="74" t="s">
        <v>1285</v>
      </c>
      <c r="B591" s="74">
        <v>314.03549330485595</v>
      </c>
      <c r="C591" s="48">
        <v>16198.305399379513</v>
      </c>
      <c r="D591" s="51">
        <v>2.2585619157827055</v>
      </c>
      <c r="E591" s="50">
        <v>17.852948512458465</v>
      </c>
      <c r="F591" s="49">
        <v>1.1501748464614356</v>
      </c>
      <c r="G591" s="52">
        <v>0.56626124947823198</v>
      </c>
      <c r="H591" s="53">
        <v>2.0617265301963394</v>
      </c>
      <c r="I591" s="52">
        <v>7.3320517345048394E-2</v>
      </c>
      <c r="J591" s="54">
        <v>1.7110856518254283</v>
      </c>
      <c r="K591" s="55">
        <v>0.82992852192792066</v>
      </c>
      <c r="L591" s="49">
        <v>456.1297692516643</v>
      </c>
      <c r="M591" s="51">
        <v>7.5350517992522441</v>
      </c>
      <c r="N591" s="51">
        <v>455.59365348082264</v>
      </c>
      <c r="O591" s="51">
        <v>7.5687063046347589</v>
      </c>
      <c r="P591" s="49">
        <v>452.86838158131263</v>
      </c>
      <c r="Q591" s="51">
        <v>25.535296176532711</v>
      </c>
      <c r="R591" s="65">
        <v>456.1297692516643</v>
      </c>
      <c r="S591" s="65">
        <v>7.5350517992522441</v>
      </c>
      <c r="T591" s="49" t="s">
        <v>960</v>
      </c>
      <c r="U591" s="66"/>
    </row>
    <row r="592" spans="1:21" s="45" customFormat="1" ht="13.9">
      <c r="A592" s="74" t="s">
        <v>1286</v>
      </c>
      <c r="B592" s="74">
        <v>516.88207955481414</v>
      </c>
      <c r="C592" s="48">
        <v>24420.470753727004</v>
      </c>
      <c r="D592" s="51">
        <v>3.53388156794278</v>
      </c>
      <c r="E592" s="50">
        <v>8.6958089747647414</v>
      </c>
      <c r="F592" s="49">
        <v>0.69403630325106902</v>
      </c>
      <c r="G592" s="52">
        <v>4.2582666268996405</v>
      </c>
      <c r="H592" s="53">
        <v>3.8042257189721447</v>
      </c>
      <c r="I592" s="52">
        <v>0.26856014760034141</v>
      </c>
      <c r="J592" s="54">
        <v>3.7403805863386044</v>
      </c>
      <c r="K592" s="55">
        <v>0.98321731218125763</v>
      </c>
      <c r="L592" s="49">
        <v>1533.4892199957258</v>
      </c>
      <c r="M592" s="51">
        <v>51.04739452316403</v>
      </c>
      <c r="N592" s="51">
        <v>1685.3342476799539</v>
      </c>
      <c r="O592" s="51">
        <v>31.291320321039734</v>
      </c>
      <c r="P592" s="49">
        <v>1879.836746391579</v>
      </c>
      <c r="Q592" s="51">
        <v>12.504372361247988</v>
      </c>
      <c r="R592" s="65">
        <v>1879.836746391579</v>
      </c>
      <c r="S592" s="65">
        <v>12.504372361247988</v>
      </c>
      <c r="T592" s="49">
        <v>81.575659319316898</v>
      </c>
      <c r="U592" s="66"/>
    </row>
    <row r="593" spans="1:21" s="45" customFormat="1" ht="13.9">
      <c r="A593" s="74" t="s">
        <v>1287</v>
      </c>
      <c r="B593" s="74">
        <v>137.00343064403623</v>
      </c>
      <c r="C593" s="48">
        <v>28149.282152570162</v>
      </c>
      <c r="D593" s="51">
        <v>1.9592830187938162</v>
      </c>
      <c r="E593" s="50">
        <v>9.2786018915829782</v>
      </c>
      <c r="F593" s="49">
        <v>0.8519868964493571</v>
      </c>
      <c r="G593" s="52">
        <v>4.4681419390964692</v>
      </c>
      <c r="H593" s="53">
        <v>4.1131051098336195</v>
      </c>
      <c r="I593" s="52">
        <v>0.30068255184190412</v>
      </c>
      <c r="J593" s="54">
        <v>4.023897609633976</v>
      </c>
      <c r="K593" s="55">
        <v>0.97831139788128285</v>
      </c>
      <c r="L593" s="49">
        <v>1694.6924516400854</v>
      </c>
      <c r="M593" s="51">
        <v>59.967309862203251</v>
      </c>
      <c r="N593" s="51">
        <v>1725.0737438822255</v>
      </c>
      <c r="O593" s="51">
        <v>34.138976982353711</v>
      </c>
      <c r="P593" s="49">
        <v>1762.1186645950763</v>
      </c>
      <c r="Q593" s="51">
        <v>15.574893711039294</v>
      </c>
      <c r="R593" s="65">
        <v>1762.1186645950763</v>
      </c>
      <c r="S593" s="65">
        <v>15.574893711039294</v>
      </c>
      <c r="T593" s="49">
        <v>96.173571376903553</v>
      </c>
      <c r="U593" s="66"/>
    </row>
    <row r="594" spans="1:21" s="45" customFormat="1" ht="13.9">
      <c r="A594" s="74" t="s">
        <v>1288</v>
      </c>
      <c r="B594" s="74">
        <v>1025.1385607771465</v>
      </c>
      <c r="C594" s="48">
        <v>53902.788320926084</v>
      </c>
      <c r="D594" s="51">
        <v>3.7146855832792425</v>
      </c>
      <c r="E594" s="50">
        <v>18.240682354140727</v>
      </c>
      <c r="F594" s="49">
        <v>0.76782430630775145</v>
      </c>
      <c r="G594" s="52">
        <v>0.46762930259209429</v>
      </c>
      <c r="H594" s="53">
        <v>4.5120707201206329</v>
      </c>
      <c r="I594" s="52">
        <v>6.1864502234339633E-2</v>
      </c>
      <c r="J594" s="54">
        <v>4.4462600034200594</v>
      </c>
      <c r="K594" s="55">
        <v>0.98541452012108233</v>
      </c>
      <c r="L594" s="49">
        <v>386.95456779903992</v>
      </c>
      <c r="M594" s="51">
        <v>16.698845722884471</v>
      </c>
      <c r="N594" s="51">
        <v>389.55006308968939</v>
      </c>
      <c r="O594" s="51">
        <v>14.598931670669742</v>
      </c>
      <c r="P594" s="49">
        <v>404.97072801266387</v>
      </c>
      <c r="Q594" s="51">
        <v>17.189020531590728</v>
      </c>
      <c r="R594" s="65">
        <v>386.95456779903992</v>
      </c>
      <c r="S594" s="65">
        <v>16.698845722884471</v>
      </c>
      <c r="T594" s="49" t="s">
        <v>960</v>
      </c>
      <c r="U594" s="66"/>
    </row>
    <row r="595" spans="1:21" s="45" customFormat="1" ht="13.9">
      <c r="A595" s="74" t="s">
        <v>1289</v>
      </c>
      <c r="B595" s="74">
        <v>281.13420186619248</v>
      </c>
      <c r="C595" s="48">
        <v>13931.764596580684</v>
      </c>
      <c r="D595" s="51">
        <v>3.3260617804356118</v>
      </c>
      <c r="E595" s="50">
        <v>17.770577770635619</v>
      </c>
      <c r="F595" s="49">
        <v>0.98051190085441198</v>
      </c>
      <c r="G595" s="52">
        <v>0.54283417787086141</v>
      </c>
      <c r="H595" s="53">
        <v>1.950590870997279</v>
      </c>
      <c r="I595" s="52">
        <v>6.9962844316892897E-2</v>
      </c>
      <c r="J595" s="54">
        <v>1.6862387607633718</v>
      </c>
      <c r="K595" s="55">
        <v>0.86447588053216295</v>
      </c>
      <c r="L595" s="49">
        <v>435.93181584790949</v>
      </c>
      <c r="M595" s="51">
        <v>7.1078165479598567</v>
      </c>
      <c r="N595" s="51">
        <v>440.29151672919903</v>
      </c>
      <c r="O595" s="51">
        <v>6.9686852511634925</v>
      </c>
      <c r="P595" s="49">
        <v>463.16925865630742</v>
      </c>
      <c r="Q595" s="51">
        <v>21.751384407241716</v>
      </c>
      <c r="R595" s="65">
        <v>435.93181584790949</v>
      </c>
      <c r="S595" s="65">
        <v>7.1078165479598567</v>
      </c>
      <c r="T595" s="49" t="s">
        <v>960</v>
      </c>
      <c r="U595" s="66"/>
    </row>
    <row r="596" spans="1:21" s="45" customFormat="1" ht="13.9">
      <c r="A596" s="74" t="s">
        <v>1290</v>
      </c>
      <c r="B596" s="74">
        <v>190.03055886406867</v>
      </c>
      <c r="C596" s="48">
        <v>8856.5463132256482</v>
      </c>
      <c r="D596" s="51">
        <v>2.2601169298201422</v>
      </c>
      <c r="E596" s="50">
        <v>17.847511667329211</v>
      </c>
      <c r="F596" s="49">
        <v>1.0811554931778224</v>
      </c>
      <c r="G596" s="52">
        <v>0.539688098794742</v>
      </c>
      <c r="H596" s="53">
        <v>4.1163162811007163</v>
      </c>
      <c r="I596" s="52">
        <v>6.9858497533782121E-2</v>
      </c>
      <c r="J596" s="54">
        <v>3.9717958816669134</v>
      </c>
      <c r="K596" s="55">
        <v>0.96489084181957996</v>
      </c>
      <c r="L596" s="49">
        <v>435.30310674039652</v>
      </c>
      <c r="M596" s="51">
        <v>16.718565105782488</v>
      </c>
      <c r="N596" s="51">
        <v>438.21887867466302</v>
      </c>
      <c r="O596" s="51">
        <v>14.651391576952051</v>
      </c>
      <c r="P596" s="49">
        <v>453.54420376918318</v>
      </c>
      <c r="Q596" s="51">
        <v>24.000595122926654</v>
      </c>
      <c r="R596" s="65">
        <v>435.30310674039652</v>
      </c>
      <c r="S596" s="65">
        <v>16.718565105782488</v>
      </c>
      <c r="T596" s="49" t="s">
        <v>960</v>
      </c>
      <c r="U596" s="66"/>
    </row>
    <row r="597" spans="1:21" s="45" customFormat="1" ht="13.9">
      <c r="A597" s="74" t="s">
        <v>1291</v>
      </c>
      <c r="B597" s="74">
        <v>136.04083309810099</v>
      </c>
      <c r="C597" s="48">
        <v>2528.0541905180198</v>
      </c>
      <c r="D597" s="51">
        <v>1.3170742702571856</v>
      </c>
      <c r="E597" s="50">
        <v>13.374844657936004</v>
      </c>
      <c r="F597" s="49">
        <v>10.943388773513497</v>
      </c>
      <c r="G597" s="52">
        <v>0.61923789785816252</v>
      </c>
      <c r="H597" s="53">
        <v>12.268677635587133</v>
      </c>
      <c r="I597" s="52">
        <v>6.0068252757178461E-2</v>
      </c>
      <c r="J597" s="54">
        <v>5.5464126313946984</v>
      </c>
      <c r="K597" s="55">
        <v>0.4520790908472887</v>
      </c>
      <c r="L597" s="49">
        <v>376.04058304356107</v>
      </c>
      <c r="M597" s="51">
        <v>20.260165229549415</v>
      </c>
      <c r="N597" s="51">
        <v>489.36955387611096</v>
      </c>
      <c r="O597" s="51">
        <v>47.675308995495669</v>
      </c>
      <c r="P597" s="49">
        <v>1062.2696282060097</v>
      </c>
      <c r="Q597" s="51">
        <v>220.77334767957205</v>
      </c>
      <c r="R597" s="65">
        <v>376.04058304356107</v>
      </c>
      <c r="S597" s="65">
        <v>20.260165229549415</v>
      </c>
      <c r="T597" s="49">
        <v>35.399730262327914</v>
      </c>
      <c r="U597" s="66"/>
    </row>
    <row r="598" spans="1:21" s="45" customFormat="1" ht="13.9">
      <c r="A598" s="74" t="s">
        <v>1292</v>
      </c>
      <c r="B598" s="74">
        <v>189.4942506278316</v>
      </c>
      <c r="C598" s="48">
        <v>6657.840370349405</v>
      </c>
      <c r="D598" s="51">
        <v>4.1585504808249993</v>
      </c>
      <c r="E598" s="50">
        <v>18.08188632757917</v>
      </c>
      <c r="F598" s="49">
        <v>2.6184087275198764</v>
      </c>
      <c r="G598" s="52">
        <v>0.49354472769733426</v>
      </c>
      <c r="H598" s="53">
        <v>4.2983254640740141</v>
      </c>
      <c r="I598" s="52">
        <v>6.4724540642582054E-2</v>
      </c>
      <c r="J598" s="54">
        <v>3.4087442747667107</v>
      </c>
      <c r="K598" s="55">
        <v>0.79304005786845522</v>
      </c>
      <c r="L598" s="49">
        <v>404.29407524544945</v>
      </c>
      <c r="M598" s="51">
        <v>13.358108336529114</v>
      </c>
      <c r="N598" s="51">
        <v>407.32325376066069</v>
      </c>
      <c r="O598" s="51">
        <v>14.423368527320775</v>
      </c>
      <c r="P598" s="49">
        <v>424.51149005250096</v>
      </c>
      <c r="Q598" s="51">
        <v>58.447296264786075</v>
      </c>
      <c r="R598" s="65">
        <v>404.29407524544945</v>
      </c>
      <c r="S598" s="65">
        <v>13.358108336529114</v>
      </c>
      <c r="T598" s="49" t="s">
        <v>960</v>
      </c>
      <c r="U598" s="66"/>
    </row>
    <row r="599" spans="1:21" s="45" customFormat="1">
      <c r="A599" s="47" t="s">
        <v>1293</v>
      </c>
      <c r="B599" s="47">
        <v>274.72209459318503</v>
      </c>
      <c r="C599" s="48">
        <v>12876.90752738129</v>
      </c>
      <c r="D599" s="51">
        <v>0.80825396994059573</v>
      </c>
      <c r="E599" s="50">
        <v>17.659180854154286</v>
      </c>
      <c r="F599" s="49">
        <v>1.0678929727936748</v>
      </c>
      <c r="G599" s="52">
        <v>0.56658376360573637</v>
      </c>
      <c r="H599" s="53">
        <v>5.4117923880040486</v>
      </c>
      <c r="I599" s="52">
        <v>7.2566036775029721E-2</v>
      </c>
      <c r="J599" s="54">
        <v>5.3053841943365843</v>
      </c>
      <c r="K599" s="55">
        <v>0.98033771696354588</v>
      </c>
      <c r="L599" s="49">
        <v>451.59672957370856</v>
      </c>
      <c r="M599" s="51">
        <v>23.139089915014893</v>
      </c>
      <c r="N599" s="51">
        <v>455.80271290080236</v>
      </c>
      <c r="O599" s="51">
        <v>19.876367113908742</v>
      </c>
      <c r="P599" s="49">
        <v>477.0454521634565</v>
      </c>
      <c r="Q599" s="51">
        <v>23.630391019613228</v>
      </c>
      <c r="R599" s="65">
        <v>451.59672957370856</v>
      </c>
      <c r="S599" s="65">
        <v>23.139089915014893</v>
      </c>
      <c r="T599" s="49" t="s">
        <v>960</v>
      </c>
      <c r="U599" s="66"/>
    </row>
    <row r="600" spans="1:21" s="45" customFormat="1">
      <c r="A600" s="47" t="s">
        <v>1294</v>
      </c>
      <c r="B600" s="47">
        <v>603.61775233937749</v>
      </c>
      <c r="C600" s="48">
        <v>30705.503039580479</v>
      </c>
      <c r="D600" s="51">
        <v>1.6160307296700183</v>
      </c>
      <c r="E600" s="50">
        <v>17.569395825729909</v>
      </c>
      <c r="F600" s="49">
        <v>0.92583495113615166</v>
      </c>
      <c r="G600" s="52">
        <v>0.61945327273481177</v>
      </c>
      <c r="H600" s="53">
        <v>3.3632617836228929</v>
      </c>
      <c r="I600" s="52">
        <v>7.8933998725135873E-2</v>
      </c>
      <c r="J600" s="54">
        <v>3.2333201926862984</v>
      </c>
      <c r="K600" s="55">
        <v>0.96136441368634062</v>
      </c>
      <c r="L600" s="49">
        <v>489.75674762716415</v>
      </c>
      <c r="M600" s="51">
        <v>15.248845205675082</v>
      </c>
      <c r="N600" s="51">
        <v>489.50460102241186</v>
      </c>
      <c r="O600" s="51">
        <v>13.063353343264964</v>
      </c>
      <c r="P600" s="49">
        <v>488.33639139055754</v>
      </c>
      <c r="Q600" s="51">
        <v>20.418217346276435</v>
      </c>
      <c r="R600" s="65">
        <v>489.75674762716415</v>
      </c>
      <c r="S600" s="65">
        <v>15.248845205675082</v>
      </c>
      <c r="T600" s="49" t="s">
        <v>960</v>
      </c>
      <c r="U600" s="66"/>
    </row>
    <row r="601" spans="1:21" s="45" customFormat="1" ht="13.9">
      <c r="A601" s="74" t="s">
        <v>1295</v>
      </c>
      <c r="B601" s="74">
        <v>61.784486995695168</v>
      </c>
      <c r="C601" s="48">
        <v>2500.6938012774499</v>
      </c>
      <c r="D601" s="51">
        <v>1.3455536956289349</v>
      </c>
      <c r="E601" s="50">
        <v>17.634583714209718</v>
      </c>
      <c r="F601" s="49">
        <v>5.155310072477417</v>
      </c>
      <c r="G601" s="52">
        <v>0.56857590875785824</v>
      </c>
      <c r="H601" s="53">
        <v>5.9636182322960503</v>
      </c>
      <c r="I601" s="52">
        <v>7.2719752399719451E-2</v>
      </c>
      <c r="J601" s="54">
        <v>2.9979193580192827</v>
      </c>
      <c r="K601" s="55">
        <v>0.50270142072207324</v>
      </c>
      <c r="L601" s="49">
        <v>452.52053617300362</v>
      </c>
      <c r="M601" s="51">
        <v>13.101012584932477</v>
      </c>
      <c r="N601" s="51">
        <v>457.09310376488719</v>
      </c>
      <c r="O601" s="51">
        <v>21.952820123842628</v>
      </c>
      <c r="P601" s="49">
        <v>480.1264879787268</v>
      </c>
      <c r="Q601" s="51">
        <v>113.99928716746038</v>
      </c>
      <c r="R601" s="65">
        <v>452.52053617300362</v>
      </c>
      <c r="S601" s="65">
        <v>13.101012584932477</v>
      </c>
      <c r="T601" s="49" t="s">
        <v>960</v>
      </c>
      <c r="U601" s="66"/>
    </row>
    <row r="602" spans="1:21" s="45" customFormat="1" ht="13.9">
      <c r="A602" s="74" t="s">
        <v>1296</v>
      </c>
      <c r="B602" s="74">
        <v>146.68022937415324</v>
      </c>
      <c r="C602" s="48">
        <v>17124.740584403255</v>
      </c>
      <c r="D602" s="51">
        <v>1.5510556321438538</v>
      </c>
      <c r="E602" s="50">
        <v>10.238500384320222</v>
      </c>
      <c r="F602" s="49">
        <v>5.1936424414591773</v>
      </c>
      <c r="G602" s="52">
        <v>3.6150154026159025</v>
      </c>
      <c r="H602" s="53">
        <v>6.6583940823541736</v>
      </c>
      <c r="I602" s="52">
        <v>0.2684387626124633</v>
      </c>
      <c r="J602" s="54">
        <v>4.1665681257124589</v>
      </c>
      <c r="K602" s="55">
        <v>0.62576171884366849</v>
      </c>
      <c r="L602" s="49">
        <v>1532.8723510607022</v>
      </c>
      <c r="M602" s="51">
        <v>56.84387446364201</v>
      </c>
      <c r="N602" s="51">
        <v>1552.8407427129184</v>
      </c>
      <c r="O602" s="51">
        <v>53.006687965380706</v>
      </c>
      <c r="P602" s="49">
        <v>1580.0968400553436</v>
      </c>
      <c r="Q602" s="51">
        <v>97.227398141088997</v>
      </c>
      <c r="R602" s="65">
        <v>1580.0968400553436</v>
      </c>
      <c r="S602" s="65">
        <v>97.227398141088997</v>
      </c>
      <c r="T602" s="49">
        <v>97.01129147293355</v>
      </c>
      <c r="U602" s="66"/>
    </row>
    <row r="603" spans="1:21" s="45" customFormat="1" ht="13.9">
      <c r="A603" s="74" t="s">
        <v>1297</v>
      </c>
      <c r="B603" s="74">
        <v>806.76251601465367</v>
      </c>
      <c r="C603" s="48">
        <v>20474.826082261257</v>
      </c>
      <c r="D603" s="51">
        <v>1.9214215096239176</v>
      </c>
      <c r="E603" s="50">
        <v>18.622271587831271</v>
      </c>
      <c r="F603" s="49">
        <v>3.0713903271584369</v>
      </c>
      <c r="G603" s="52">
        <v>0.32396984166396492</v>
      </c>
      <c r="H603" s="53">
        <v>6.2142903594626135</v>
      </c>
      <c r="I603" s="52">
        <v>4.3755833897106543E-2</v>
      </c>
      <c r="J603" s="54">
        <v>5.4022186303358337</v>
      </c>
      <c r="K603" s="55">
        <v>0.86932188839708413</v>
      </c>
      <c r="L603" s="49">
        <v>276.07146836296516</v>
      </c>
      <c r="M603" s="51">
        <v>14.599169584870566</v>
      </c>
      <c r="N603" s="51">
        <v>284.95169726960154</v>
      </c>
      <c r="O603" s="51">
        <v>15.44121322551382</v>
      </c>
      <c r="P603" s="49">
        <v>358.43251683912911</v>
      </c>
      <c r="Q603" s="51">
        <v>69.333779060966833</v>
      </c>
      <c r="R603" s="65">
        <v>276.07146836296516</v>
      </c>
      <c r="S603" s="65">
        <v>14.599169584870566</v>
      </c>
      <c r="T603" s="49" t="s">
        <v>960</v>
      </c>
      <c r="U603" s="66"/>
    </row>
    <row r="604" spans="1:21" s="45" customFormat="1" ht="13.9">
      <c r="A604" s="74" t="s">
        <v>1298</v>
      </c>
      <c r="B604" s="74">
        <v>1269.4367661337633</v>
      </c>
      <c r="C604" s="48">
        <v>11449.2647770899</v>
      </c>
      <c r="D604" s="51">
        <v>2.152309074692432</v>
      </c>
      <c r="E604" s="50">
        <v>16.121086830018513</v>
      </c>
      <c r="F604" s="49">
        <v>9.0628104197503312</v>
      </c>
      <c r="G604" s="52">
        <v>0.44908126395110409</v>
      </c>
      <c r="H604" s="53">
        <v>12.182284029054101</v>
      </c>
      <c r="I604" s="52">
        <v>5.2507093486293961E-2</v>
      </c>
      <c r="J604" s="54">
        <v>8.1408544674506622</v>
      </c>
      <c r="K604" s="55">
        <v>0.66825354326291853</v>
      </c>
      <c r="L604" s="49">
        <v>329.89541470507055</v>
      </c>
      <c r="M604" s="51">
        <v>26.180837282540381</v>
      </c>
      <c r="N604" s="51">
        <v>376.63577656288305</v>
      </c>
      <c r="O604" s="51">
        <v>38.352819356934447</v>
      </c>
      <c r="P604" s="49">
        <v>675.18273091300853</v>
      </c>
      <c r="Q604" s="51">
        <v>194.13466322704858</v>
      </c>
      <c r="R604" s="65">
        <v>329.89541470507055</v>
      </c>
      <c r="S604" s="65">
        <v>26.180837282540381</v>
      </c>
      <c r="T604" s="49">
        <v>48.86016771474192</v>
      </c>
      <c r="U604" s="66"/>
    </row>
    <row r="605" spans="1:21" s="45" customFormat="1" ht="13.9">
      <c r="A605" s="74" t="s">
        <v>1299</v>
      </c>
      <c r="B605" s="74">
        <v>757.6674200388926</v>
      </c>
      <c r="C605" s="48">
        <v>22602.521864591014</v>
      </c>
      <c r="D605" s="51">
        <v>2.3877467124969285</v>
      </c>
      <c r="E605" s="50">
        <v>19.141834271630199</v>
      </c>
      <c r="F605" s="49">
        <v>0.91983679406617491</v>
      </c>
      <c r="G605" s="52">
        <v>0.31977316765392366</v>
      </c>
      <c r="H605" s="53">
        <v>3.7698551008386358</v>
      </c>
      <c r="I605" s="52">
        <v>4.4394001883852813E-2</v>
      </c>
      <c r="J605" s="54">
        <v>3.6559140790780553</v>
      </c>
      <c r="K605" s="55">
        <v>0.96977575564237639</v>
      </c>
      <c r="L605" s="49">
        <v>280.01169833872473</v>
      </c>
      <c r="M605" s="51">
        <v>10.017848573022405</v>
      </c>
      <c r="N605" s="51">
        <v>281.72805924273939</v>
      </c>
      <c r="O605" s="51">
        <v>9.2749029018317799</v>
      </c>
      <c r="P605" s="49">
        <v>296.01679641683478</v>
      </c>
      <c r="Q605" s="51">
        <v>20.993892305530551</v>
      </c>
      <c r="R605" s="65">
        <v>280.01169833872473</v>
      </c>
      <c r="S605" s="65">
        <v>10.017848573022405</v>
      </c>
      <c r="T605" s="49" t="s">
        <v>960</v>
      </c>
      <c r="U605" s="66"/>
    </row>
    <row r="606" spans="1:21" s="45" customFormat="1" ht="13.9">
      <c r="A606" s="74" t="s">
        <v>1300</v>
      </c>
      <c r="B606" s="74">
        <v>263.94624523639368</v>
      </c>
      <c r="C606" s="48">
        <v>12436.92992336576</v>
      </c>
      <c r="D606" s="51">
        <v>1.7591214405405886</v>
      </c>
      <c r="E606" s="50">
        <v>17.621737501172426</v>
      </c>
      <c r="F606" s="49">
        <v>1.0171411624005995</v>
      </c>
      <c r="G606" s="52">
        <v>0.57080336714310032</v>
      </c>
      <c r="H606" s="53">
        <v>2.3816475112812099</v>
      </c>
      <c r="I606" s="52">
        <v>7.2951458518864698E-2</v>
      </c>
      <c r="J606" s="54">
        <v>2.1535247209498984</v>
      </c>
      <c r="K606" s="55">
        <v>0.90421639253888053</v>
      </c>
      <c r="L606" s="49">
        <v>453.91280318087064</v>
      </c>
      <c r="M606" s="51">
        <v>9.4389194971929271</v>
      </c>
      <c r="N606" s="51">
        <v>458.53397705669028</v>
      </c>
      <c r="O606" s="51">
        <v>8.7878562109253551</v>
      </c>
      <c r="P606" s="49">
        <v>481.77811544117861</v>
      </c>
      <c r="Q606" s="51">
        <v>22.477374501964249</v>
      </c>
      <c r="R606" s="65">
        <v>453.91280318087064</v>
      </c>
      <c r="S606" s="65">
        <v>9.4389194971929271</v>
      </c>
      <c r="T606" s="49" t="s">
        <v>960</v>
      </c>
      <c r="U606" s="66"/>
    </row>
    <row r="607" spans="1:21" s="45" customFormat="1" ht="13.9">
      <c r="A607" s="74" t="s">
        <v>1301</v>
      </c>
      <c r="B607" s="74">
        <v>503.81074373356978</v>
      </c>
      <c r="C607" s="48">
        <v>20916.466452308105</v>
      </c>
      <c r="D607" s="51">
        <v>1.8130984979483891</v>
      </c>
      <c r="E607" s="50">
        <v>17.694567538504252</v>
      </c>
      <c r="F607" s="49">
        <v>0.8803067491887786</v>
      </c>
      <c r="G607" s="52">
        <v>0.59598785484430195</v>
      </c>
      <c r="H607" s="53">
        <v>4.3638744100394184</v>
      </c>
      <c r="I607" s="52">
        <v>7.6484967723170663E-2</v>
      </c>
      <c r="J607" s="54">
        <v>4.2741618937435639</v>
      </c>
      <c r="K607" s="55">
        <v>0.97944200316822505</v>
      </c>
      <c r="L607" s="49">
        <v>475.10764671164713</v>
      </c>
      <c r="M607" s="51">
        <v>19.576661285163141</v>
      </c>
      <c r="N607" s="51">
        <v>474.68435726454265</v>
      </c>
      <c r="O607" s="51">
        <v>16.54811116169563</v>
      </c>
      <c r="P607" s="49">
        <v>472.63547849530693</v>
      </c>
      <c r="Q607" s="51">
        <v>19.49890314281987</v>
      </c>
      <c r="R607" s="65">
        <v>475.10764671164713</v>
      </c>
      <c r="S607" s="65">
        <v>19.576661285163141</v>
      </c>
      <c r="T607" s="49" t="s">
        <v>960</v>
      </c>
      <c r="U607" s="66"/>
    </row>
    <row r="608" spans="1:21" s="45" customFormat="1" ht="13.9">
      <c r="A608" s="74" t="s">
        <v>1302</v>
      </c>
      <c r="B608" s="74">
        <v>249.2009810541187</v>
      </c>
      <c r="C608" s="48">
        <v>24473.973264093533</v>
      </c>
      <c r="D608" s="51">
        <v>3.037345527926997</v>
      </c>
      <c r="E608" s="50">
        <v>14.83946214069252</v>
      </c>
      <c r="F608" s="49">
        <v>0.58299801661215001</v>
      </c>
      <c r="G608" s="52">
        <v>1.3095548788599733</v>
      </c>
      <c r="H608" s="53">
        <v>4.3710251123230837</v>
      </c>
      <c r="I608" s="52">
        <v>0.14094205139252794</v>
      </c>
      <c r="J608" s="54">
        <v>4.331971127002733</v>
      </c>
      <c r="K608" s="55">
        <v>0.99106525716124416</v>
      </c>
      <c r="L608" s="49">
        <v>849.98731364307173</v>
      </c>
      <c r="M608" s="51">
        <v>34.497284131365973</v>
      </c>
      <c r="N608" s="51">
        <v>849.93127159647076</v>
      </c>
      <c r="O608" s="51">
        <v>25.170832345727433</v>
      </c>
      <c r="P608" s="49">
        <v>849.80455990144094</v>
      </c>
      <c r="Q608" s="51">
        <v>12.099034122097237</v>
      </c>
      <c r="R608" s="65">
        <v>849.98731364307173</v>
      </c>
      <c r="S608" s="65">
        <v>34.497284131365973</v>
      </c>
      <c r="T608" s="49">
        <v>100.02150538491485</v>
      </c>
      <c r="U608" s="66"/>
    </row>
    <row r="609" spans="1:21" s="45" customFormat="1" ht="13.9">
      <c r="A609" s="74" t="s">
        <v>1303</v>
      </c>
      <c r="B609" s="74">
        <v>237.34905047513516</v>
      </c>
      <c r="C609" s="48">
        <v>9560.2283248043059</v>
      </c>
      <c r="D609" s="51">
        <v>0.93958723955278023</v>
      </c>
      <c r="E609" s="50">
        <v>18.118838665313209</v>
      </c>
      <c r="F609" s="49">
        <v>0.9446526894759415</v>
      </c>
      <c r="G609" s="52">
        <v>0.46325331992599383</v>
      </c>
      <c r="H609" s="53">
        <v>2.0250417031821395</v>
      </c>
      <c r="I609" s="52">
        <v>6.0876212394181957E-2</v>
      </c>
      <c r="J609" s="54">
        <v>1.791207747831806</v>
      </c>
      <c r="K609" s="55">
        <v>0.8845288198347282</v>
      </c>
      <c r="L609" s="49">
        <v>380.95202018873545</v>
      </c>
      <c r="M609" s="51">
        <v>6.625935892027826</v>
      </c>
      <c r="N609" s="51">
        <v>386.51800584653824</v>
      </c>
      <c r="O609" s="51">
        <v>6.5098181174203091</v>
      </c>
      <c r="P609" s="49">
        <v>419.95423709488654</v>
      </c>
      <c r="Q609" s="51">
        <v>21.092688876274991</v>
      </c>
      <c r="R609" s="65">
        <v>380.95202018873545</v>
      </c>
      <c r="S609" s="65">
        <v>6.625935892027826</v>
      </c>
      <c r="T609" s="49" t="s">
        <v>960</v>
      </c>
      <c r="U609" s="66"/>
    </row>
    <row r="610" spans="1:21" s="45" customFormat="1" ht="13.9">
      <c r="A610" s="74" t="s">
        <v>1304</v>
      </c>
      <c r="B610" s="74">
        <v>2157.3463176513187</v>
      </c>
      <c r="C610" s="48">
        <v>40720.196709416981</v>
      </c>
      <c r="D610" s="51">
        <v>1.5965505918256742</v>
      </c>
      <c r="E610" s="50">
        <v>19.825785816900648</v>
      </c>
      <c r="F610" s="49">
        <v>0.68037617432439379</v>
      </c>
      <c r="G610" s="52">
        <v>0.22472553085280192</v>
      </c>
      <c r="H610" s="53">
        <v>3.8693307316074601</v>
      </c>
      <c r="I610" s="52">
        <v>3.2313317684050984E-2</v>
      </c>
      <c r="J610" s="54">
        <v>3.8090429994912927</v>
      </c>
      <c r="K610" s="55">
        <v>0.98441908012057633</v>
      </c>
      <c r="L610" s="49">
        <v>205.01030387437399</v>
      </c>
      <c r="M610" s="51">
        <v>7.6860694940625365</v>
      </c>
      <c r="N610" s="51">
        <v>205.83516519835757</v>
      </c>
      <c r="O610" s="51">
        <v>7.2091938672973725</v>
      </c>
      <c r="P610" s="49">
        <v>215.29625429902802</v>
      </c>
      <c r="Q610" s="51">
        <v>15.742497708353014</v>
      </c>
      <c r="R610" s="65">
        <v>205.01030387437399</v>
      </c>
      <c r="S610" s="65">
        <v>7.6860694940625365</v>
      </c>
      <c r="T610" s="49" t="s">
        <v>960</v>
      </c>
      <c r="U610" s="66"/>
    </row>
    <row r="611" spans="1:21" s="45" customFormat="1">
      <c r="A611" s="47" t="s">
        <v>1305</v>
      </c>
      <c r="B611" s="47">
        <v>337.76126395176914</v>
      </c>
      <c r="C611" s="48">
        <v>28715.774973895201</v>
      </c>
      <c r="D611" s="51">
        <v>2.2371498038141202</v>
      </c>
      <c r="E611" s="50">
        <v>13.082170358245538</v>
      </c>
      <c r="F611" s="49">
        <v>2.0245484922196209</v>
      </c>
      <c r="G611" s="52">
        <v>1.4320344934172049</v>
      </c>
      <c r="H611" s="53">
        <v>9.9436270679544272</v>
      </c>
      <c r="I611" s="52">
        <v>0.13587263708853875</v>
      </c>
      <c r="J611" s="54">
        <v>9.7353439933680423</v>
      </c>
      <c r="K611" s="55">
        <v>0.97905361160842164</v>
      </c>
      <c r="L611" s="49">
        <v>821.28089459864043</v>
      </c>
      <c r="M611" s="51">
        <v>75.074337340850661</v>
      </c>
      <c r="N611" s="51">
        <v>902.39949957035321</v>
      </c>
      <c r="O611" s="51">
        <v>59.518982565273006</v>
      </c>
      <c r="P611" s="49">
        <v>1106.5961849459779</v>
      </c>
      <c r="Q611" s="51">
        <v>40.464839363429292</v>
      </c>
      <c r="R611" s="65">
        <v>821.28089459864043</v>
      </c>
      <c r="S611" s="65">
        <v>75.074337340850661</v>
      </c>
      <c r="T611" s="49">
        <v>74.216855775508918</v>
      </c>
      <c r="U611" s="66"/>
    </row>
    <row r="612" spans="1:21" s="45" customFormat="1" ht="13.9">
      <c r="A612" s="74" t="s">
        <v>1306</v>
      </c>
      <c r="B612" s="74">
        <v>233.90432424705716</v>
      </c>
      <c r="C612" s="48">
        <v>7623.0819769338077</v>
      </c>
      <c r="D612" s="51">
        <v>1.0932691415412421</v>
      </c>
      <c r="E612" s="50">
        <v>19.119245067245323</v>
      </c>
      <c r="F612" s="49">
        <v>1.5742265729636162</v>
      </c>
      <c r="G612" s="52">
        <v>0.34524776392721979</v>
      </c>
      <c r="H612" s="53">
        <v>2.8150928291305362</v>
      </c>
      <c r="I612" s="52">
        <v>4.787406880942105E-2</v>
      </c>
      <c r="J612" s="54">
        <v>2.3337862656201818</v>
      </c>
      <c r="K612" s="55">
        <v>0.82902639709433323</v>
      </c>
      <c r="L612" s="49">
        <v>301.45634377996839</v>
      </c>
      <c r="M612" s="51">
        <v>6.8733854018738327</v>
      </c>
      <c r="N612" s="51">
        <v>301.14048554330719</v>
      </c>
      <c r="O612" s="51">
        <v>7.3359908891159762</v>
      </c>
      <c r="P612" s="49">
        <v>298.67063939122949</v>
      </c>
      <c r="Q612" s="51">
        <v>35.901019328877339</v>
      </c>
      <c r="R612" s="65">
        <v>301.45634377996839</v>
      </c>
      <c r="S612" s="65">
        <v>6.8733854018738327</v>
      </c>
      <c r="T612" s="49" t="s">
        <v>960</v>
      </c>
      <c r="U612" s="66"/>
    </row>
    <row r="613" spans="1:21" s="45" customFormat="1" ht="13.9">
      <c r="A613" s="74" t="s">
        <v>1307</v>
      </c>
      <c r="B613" s="74">
        <v>478.45919712410296</v>
      </c>
      <c r="C613" s="48">
        <v>3322.9929393809975</v>
      </c>
      <c r="D613" s="51">
        <v>1.113219905692048</v>
      </c>
      <c r="E613" s="50">
        <v>12.693182812866899</v>
      </c>
      <c r="F613" s="49">
        <v>9.2764881830490147</v>
      </c>
      <c r="G613" s="52">
        <v>0.37585164641715846</v>
      </c>
      <c r="H613" s="53">
        <v>11.128840227099785</v>
      </c>
      <c r="I613" s="52">
        <v>3.4600766307586329E-2</v>
      </c>
      <c r="J613" s="54">
        <v>6.1479957539076402</v>
      </c>
      <c r="K613" s="55">
        <v>0.55243813627018246</v>
      </c>
      <c r="L613" s="49">
        <v>219.27877045646829</v>
      </c>
      <c r="M613" s="51">
        <v>13.254559465828422</v>
      </c>
      <c r="N613" s="51">
        <v>323.98123429443723</v>
      </c>
      <c r="O613" s="51">
        <v>30.878665282038526</v>
      </c>
      <c r="P613" s="49">
        <v>1166.6559127425635</v>
      </c>
      <c r="Q613" s="51">
        <v>184.13374338438638</v>
      </c>
      <c r="R613" s="65">
        <v>219.27877045646829</v>
      </c>
      <c r="S613" s="65">
        <v>13.254559465828422</v>
      </c>
      <c r="T613" s="49">
        <v>18.795496432276238</v>
      </c>
      <c r="U613" s="66"/>
    </row>
    <row r="614" spans="1:21" s="45" customFormat="1">
      <c r="A614" s="47" t="s">
        <v>1308</v>
      </c>
      <c r="B614" s="47">
        <v>184.16801517731443</v>
      </c>
      <c r="C614" s="48">
        <v>14857.09015924009</v>
      </c>
      <c r="D614" s="51">
        <v>2.8790249976996476</v>
      </c>
      <c r="E614" s="50">
        <v>14.708649130539861</v>
      </c>
      <c r="F614" s="49">
        <v>1.2548062111078504</v>
      </c>
      <c r="G614" s="52">
        <v>1.2964687266413062</v>
      </c>
      <c r="H614" s="53">
        <v>2.7715543784468011</v>
      </c>
      <c r="I614" s="52">
        <v>0.13830362350511147</v>
      </c>
      <c r="J614" s="54">
        <v>2.4712294602591633</v>
      </c>
      <c r="K614" s="55">
        <v>0.89164025771129118</v>
      </c>
      <c r="L614" s="49">
        <v>835.06272105843641</v>
      </c>
      <c r="M614" s="51">
        <v>19.355661731061844</v>
      </c>
      <c r="N614" s="51">
        <v>844.16165594325946</v>
      </c>
      <c r="O614" s="51">
        <v>15.888769680790915</v>
      </c>
      <c r="P614" s="49">
        <v>868.1681386601208</v>
      </c>
      <c r="Q614" s="51">
        <v>25.989500010670554</v>
      </c>
      <c r="R614" s="65">
        <v>835.06272105843641</v>
      </c>
      <c r="S614" s="65">
        <v>19.355661731061844</v>
      </c>
      <c r="T614" s="49">
        <v>96.186750454494074</v>
      </c>
      <c r="U614" s="66"/>
    </row>
    <row r="615" spans="1:21" s="45" customFormat="1" ht="13.9">
      <c r="A615" s="74" t="s">
        <v>1309</v>
      </c>
      <c r="B615" s="74">
        <v>69.367473243185486</v>
      </c>
      <c r="C615" s="47">
        <v>1323.5578935893866</v>
      </c>
      <c r="D615" s="51">
        <v>1.3014033476112188</v>
      </c>
      <c r="E615" s="75">
        <v>19.274751371915993</v>
      </c>
      <c r="F615" s="60">
        <v>4.4710988176762196</v>
      </c>
      <c r="G615" s="52">
        <v>0.37644335812409574</v>
      </c>
      <c r="H615" s="53">
        <v>6.4564750667079993</v>
      </c>
      <c r="I615" s="52">
        <v>5.2624398995148529E-2</v>
      </c>
      <c r="J615" s="54">
        <v>4.657826279456585</v>
      </c>
      <c r="K615" s="55">
        <v>0.72141938617157841</v>
      </c>
      <c r="L615" s="49">
        <v>330.61384953862228</v>
      </c>
      <c r="M615" s="51">
        <v>15.011220137237189</v>
      </c>
      <c r="N615" s="60">
        <v>324.41782561034137</v>
      </c>
      <c r="O615" s="60">
        <v>17.931302079633838</v>
      </c>
      <c r="P615" s="49">
        <v>280.20529808394122</v>
      </c>
      <c r="Q615" s="60">
        <v>102.37762216066865</v>
      </c>
      <c r="R615" s="56">
        <v>330.61384953862228</v>
      </c>
      <c r="S615" s="56">
        <v>15.011220137237189</v>
      </c>
      <c r="T615" s="49" t="s">
        <v>960</v>
      </c>
      <c r="U615" s="66"/>
    </row>
    <row r="616" spans="1:21" s="45" customFormat="1" ht="13.9">
      <c r="A616" s="74" t="s">
        <v>1310</v>
      </c>
      <c r="B616" s="74">
        <v>83.199627633009939</v>
      </c>
      <c r="C616" s="47">
        <v>86.779730560157844</v>
      </c>
      <c r="D616" s="51">
        <v>1.072059582676461</v>
      </c>
      <c r="E616" s="75">
        <v>6.0861286943151072</v>
      </c>
      <c r="F616" s="60">
        <v>21.589648586242234</v>
      </c>
      <c r="G616" s="52">
        <v>3.6949417908793317E-2</v>
      </c>
      <c r="H616" s="53">
        <v>22.129340814318756</v>
      </c>
      <c r="I616" s="52">
        <v>1.6309755771174027E-3</v>
      </c>
      <c r="J616" s="54">
        <v>4.8574477659407282</v>
      </c>
      <c r="K616" s="55">
        <v>0.21950259642608613</v>
      </c>
      <c r="L616" s="49">
        <v>10.505379409250276</v>
      </c>
      <c r="M616" s="51">
        <v>0.50987774527614071</v>
      </c>
      <c r="N616" s="60">
        <v>36.841296367711593</v>
      </c>
      <c r="O616" s="60">
        <v>8.0067712022010884</v>
      </c>
      <c r="P616" s="49">
        <v>2500.4705039504852</v>
      </c>
      <c r="Q616" s="60">
        <v>368.1643827716216</v>
      </c>
      <c r="R616" s="56">
        <v>10.505379409250276</v>
      </c>
      <c r="S616" s="56">
        <v>0.50987774527614071</v>
      </c>
      <c r="T616" s="49">
        <v>0.42013610609094815</v>
      </c>
      <c r="U616" s="66"/>
    </row>
    <row r="617" spans="1:21" s="45" customFormat="1" ht="13.9">
      <c r="A617" s="74" t="s">
        <v>1311</v>
      </c>
      <c r="B617" s="74">
        <v>126.00085459777299</v>
      </c>
      <c r="C617" s="47">
        <v>70.280427961404314</v>
      </c>
      <c r="D617" s="51">
        <v>2.1398638896953739</v>
      </c>
      <c r="E617" s="75">
        <v>12.869986152955759</v>
      </c>
      <c r="F617" s="60">
        <v>13.609528234173018</v>
      </c>
      <c r="G617" s="52">
        <v>1.2859503573241216E-2</v>
      </c>
      <c r="H617" s="53">
        <v>16.426061195260491</v>
      </c>
      <c r="I617" s="52">
        <v>1.2003309611364923E-3</v>
      </c>
      <c r="J617" s="54">
        <v>9.1976207593969654</v>
      </c>
      <c r="K617" s="55">
        <v>0.55994073381699117</v>
      </c>
      <c r="L617" s="49">
        <v>7.7331902651841817</v>
      </c>
      <c r="M617" s="51">
        <v>0.71084306320306734</v>
      </c>
      <c r="N617" s="60">
        <v>12.974079540364592</v>
      </c>
      <c r="O617" s="60">
        <v>2.1175758378410148</v>
      </c>
      <c r="P617" s="49">
        <v>1139.2244172800097</v>
      </c>
      <c r="Q617" s="60">
        <v>271.9027462434637</v>
      </c>
      <c r="R617" s="56">
        <v>7.7331902651841817</v>
      </c>
      <c r="S617" s="56">
        <v>0.71084306320306734</v>
      </c>
      <c r="T617" s="49">
        <v>0.67881184320537979</v>
      </c>
      <c r="U617" s="66"/>
    </row>
    <row r="618" spans="1:21" s="45" customFormat="1" ht="13.9">
      <c r="A618" s="74" t="s">
        <v>1312</v>
      </c>
      <c r="B618" s="74">
        <v>272.48006418729398</v>
      </c>
      <c r="C618" s="47">
        <v>37895.547882953804</v>
      </c>
      <c r="D618" s="51">
        <v>2.1014713744493378</v>
      </c>
      <c r="E618" s="75">
        <v>6.5836687246670804</v>
      </c>
      <c r="F618" s="60">
        <v>0.86403329757680847</v>
      </c>
      <c r="G618" s="52">
        <v>8.6660147842944628</v>
      </c>
      <c r="H618" s="53">
        <v>5.5375815010963008</v>
      </c>
      <c r="I618" s="52">
        <v>0.41379584060677393</v>
      </c>
      <c r="J618" s="54">
        <v>5.4697582526070114</v>
      </c>
      <c r="K618" s="55">
        <v>0.98775218956581279</v>
      </c>
      <c r="L618" s="49">
        <v>2232.252523802722</v>
      </c>
      <c r="M618" s="51">
        <v>103.21025835422324</v>
      </c>
      <c r="N618" s="60">
        <v>2303.5143452677853</v>
      </c>
      <c r="O618" s="60">
        <v>50.452095897263689</v>
      </c>
      <c r="P618" s="49">
        <v>2367.3108025225411</v>
      </c>
      <c r="Q618" s="60">
        <v>14.744005800436298</v>
      </c>
      <c r="R618" s="56">
        <v>2367.3108025225411</v>
      </c>
      <c r="S618" s="56">
        <v>14.744005800436298</v>
      </c>
      <c r="T618" s="49">
        <v>94.294864933835271</v>
      </c>
      <c r="U618" s="66"/>
    </row>
    <row r="619" spans="1:21" s="45" customFormat="1" ht="13.9">
      <c r="A619" s="74" t="s">
        <v>1313</v>
      </c>
      <c r="B619" s="74">
        <v>411.87893517089265</v>
      </c>
      <c r="C619" s="47">
        <v>5822.1001479342303</v>
      </c>
      <c r="D619" s="51">
        <v>0.99146694551779369</v>
      </c>
      <c r="E619" s="75">
        <v>16.67376779736303</v>
      </c>
      <c r="F619" s="60">
        <v>2.3685633567695503</v>
      </c>
      <c r="G619" s="52">
        <v>0.52181026779787387</v>
      </c>
      <c r="H619" s="53">
        <v>3.7823728432541808</v>
      </c>
      <c r="I619" s="52">
        <v>6.3102286332619439E-2</v>
      </c>
      <c r="J619" s="54">
        <v>2.9489408183880657</v>
      </c>
      <c r="K619" s="55">
        <v>0.77965365673758691</v>
      </c>
      <c r="L619" s="49">
        <v>394.46458622467611</v>
      </c>
      <c r="M619" s="51">
        <v>11.283783601178897</v>
      </c>
      <c r="N619" s="60">
        <v>426.35994504510262</v>
      </c>
      <c r="O619" s="60">
        <v>13.169543151841197</v>
      </c>
      <c r="P619" s="49">
        <v>602.63120044442292</v>
      </c>
      <c r="Q619" s="60">
        <v>51.271946302653078</v>
      </c>
      <c r="R619" s="56">
        <v>394.46458622467611</v>
      </c>
      <c r="S619" s="56">
        <v>11.283783601178897</v>
      </c>
      <c r="T619" s="49" t="s">
        <v>960</v>
      </c>
      <c r="U619" s="66"/>
    </row>
    <row r="620" spans="1:21" s="45" customFormat="1">
      <c r="A620" s="47" t="s">
        <v>1314</v>
      </c>
      <c r="B620" s="47">
        <v>89.430539116793582</v>
      </c>
      <c r="C620" s="47">
        <v>9634.6448557936783</v>
      </c>
      <c r="D620" s="51">
        <v>1.1639014480785437</v>
      </c>
      <c r="E620" s="75">
        <v>8.8836189755279786</v>
      </c>
      <c r="F620" s="60">
        <v>1.0278022747850681</v>
      </c>
      <c r="G620" s="52">
        <v>5.020876508371134</v>
      </c>
      <c r="H620" s="53">
        <v>2.9537591173220852</v>
      </c>
      <c r="I620" s="52">
        <v>0.3234954585403863</v>
      </c>
      <c r="J620" s="54">
        <v>2.7691723325047835</v>
      </c>
      <c r="K620" s="55">
        <v>0.93750784086122407</v>
      </c>
      <c r="L620" s="49">
        <v>1806.7771879312616</v>
      </c>
      <c r="M620" s="51">
        <v>43.633550596899113</v>
      </c>
      <c r="N620" s="60">
        <v>1822.8490106304153</v>
      </c>
      <c r="O620" s="60">
        <v>25.015700064996963</v>
      </c>
      <c r="P620" s="49">
        <v>1841.2471737969611</v>
      </c>
      <c r="Q620" s="60">
        <v>18.605574877211893</v>
      </c>
      <c r="R620" s="56">
        <v>1841.2471737969611</v>
      </c>
      <c r="S620" s="56">
        <v>18.605574877211893</v>
      </c>
      <c r="T620" s="49">
        <v>98.127900134417217</v>
      </c>
      <c r="U620" s="66"/>
    </row>
    <row r="621" spans="1:21" s="45" customFormat="1" ht="13.9">
      <c r="A621" s="74" t="s">
        <v>1315</v>
      </c>
      <c r="B621" s="74">
        <v>234.47920766125048</v>
      </c>
      <c r="C621" s="47">
        <v>1832.5116521580424</v>
      </c>
      <c r="D621" s="51">
        <v>1.0790892161718817</v>
      </c>
      <c r="E621" s="75">
        <v>15.23976445921541</v>
      </c>
      <c r="F621" s="60">
        <v>3.2155984185310182</v>
      </c>
      <c r="G621" s="52">
        <v>0.40283071538106913</v>
      </c>
      <c r="H621" s="53">
        <v>4.8730478318561534</v>
      </c>
      <c r="I621" s="52">
        <v>4.4524551924461385E-2</v>
      </c>
      <c r="J621" s="54">
        <v>3.6614917700711507</v>
      </c>
      <c r="K621" s="55">
        <v>0.75137611950681016</v>
      </c>
      <c r="L621" s="49">
        <v>280.81745463096098</v>
      </c>
      <c r="M621" s="51">
        <v>10.061379387346449</v>
      </c>
      <c r="N621" s="60">
        <v>343.69917734736345</v>
      </c>
      <c r="O621" s="60">
        <v>14.209416529167783</v>
      </c>
      <c r="P621" s="49">
        <v>794.18790957413762</v>
      </c>
      <c r="Q621" s="60">
        <v>67.454836263258017</v>
      </c>
      <c r="R621" s="56">
        <v>280.81745463096098</v>
      </c>
      <c r="S621" s="56">
        <v>10.061379387346449</v>
      </c>
      <c r="T621" s="49">
        <v>35.359069465253121</v>
      </c>
      <c r="U621" s="66"/>
    </row>
    <row r="622" spans="1:21" s="45" customFormat="1" ht="13.9">
      <c r="A622" s="74" t="s">
        <v>1316</v>
      </c>
      <c r="B622" s="74">
        <v>901.26087467556363</v>
      </c>
      <c r="C622" s="47">
        <v>30788.757188844193</v>
      </c>
      <c r="D622" s="51">
        <v>2.6694592210946837</v>
      </c>
      <c r="E622" s="75">
        <v>17.632402219281861</v>
      </c>
      <c r="F622" s="60">
        <v>0.84945691014220459</v>
      </c>
      <c r="G622" s="52">
        <v>0.66892023875017836</v>
      </c>
      <c r="H622" s="53">
        <v>1.8666545861667176</v>
      </c>
      <c r="I622" s="52">
        <v>8.5543013506391041E-2</v>
      </c>
      <c r="J622" s="54">
        <v>1.6621739685932093</v>
      </c>
      <c r="K622" s="55">
        <v>0.8904561030793483</v>
      </c>
      <c r="L622" s="49">
        <v>529.1238361013452</v>
      </c>
      <c r="M622" s="51">
        <v>8.4436930904574297</v>
      </c>
      <c r="N622" s="60">
        <v>520.05569751090604</v>
      </c>
      <c r="O622" s="60">
        <v>7.5969755872907285</v>
      </c>
      <c r="P622" s="49">
        <v>480.39987943527251</v>
      </c>
      <c r="Q622" s="60">
        <v>18.769278215426823</v>
      </c>
      <c r="R622" s="56">
        <v>529.1238361013452</v>
      </c>
      <c r="S622" s="56">
        <v>8.4436930904574297</v>
      </c>
      <c r="T622" s="49">
        <v>110.14237487389661</v>
      </c>
      <c r="U622" s="66"/>
    </row>
    <row r="623" spans="1:21" s="45" customFormat="1" ht="13.9">
      <c r="A623" s="74" t="s">
        <v>1317</v>
      </c>
      <c r="B623" s="74">
        <v>404.34787990210731</v>
      </c>
      <c r="C623" s="47">
        <v>8285.0532891714865</v>
      </c>
      <c r="D623" s="51">
        <v>111.96730564117856</v>
      </c>
      <c r="E623" s="75">
        <v>18.063474788583648</v>
      </c>
      <c r="F623" s="60">
        <v>1.3249585254604164</v>
      </c>
      <c r="G623" s="52">
        <v>0.50403277736873275</v>
      </c>
      <c r="H623" s="53">
        <v>2.013725635840649</v>
      </c>
      <c r="I623" s="52">
        <v>6.6032661492746586E-2</v>
      </c>
      <c r="J623" s="54">
        <v>1.5164352416940148</v>
      </c>
      <c r="K623" s="55">
        <v>0.75304957870338884</v>
      </c>
      <c r="L623" s="49">
        <v>412.20928008567898</v>
      </c>
      <c r="M623" s="51">
        <v>6.0552278991989397</v>
      </c>
      <c r="N623" s="60">
        <v>414.42861222869186</v>
      </c>
      <c r="O623" s="60">
        <v>6.8523301790386029</v>
      </c>
      <c r="P623" s="49">
        <v>426.7834449324526</v>
      </c>
      <c r="Q623" s="60">
        <v>29.564953744651291</v>
      </c>
      <c r="R623" s="56">
        <v>412.20928008567898</v>
      </c>
      <c r="S623" s="56">
        <v>6.0552278991989397</v>
      </c>
      <c r="T623" s="49" t="s">
        <v>960</v>
      </c>
      <c r="U623" s="66"/>
    </row>
    <row r="624" spans="1:21" s="45" customFormat="1" ht="13.9">
      <c r="A624" s="74" t="s">
        <v>1318</v>
      </c>
      <c r="B624" s="74">
        <v>430.5463484675065</v>
      </c>
      <c r="C624" s="47">
        <v>21250.141036076071</v>
      </c>
      <c r="D624" s="51">
        <v>14.026672385122728</v>
      </c>
      <c r="E624" s="75">
        <v>14.096229936002759</v>
      </c>
      <c r="F624" s="60">
        <v>1.8162714803222046</v>
      </c>
      <c r="G624" s="52">
        <v>1.4488770590420441</v>
      </c>
      <c r="H624" s="53">
        <v>3.0017438551143942</v>
      </c>
      <c r="I624" s="52">
        <v>0.14812666212109152</v>
      </c>
      <c r="J624" s="54">
        <v>2.3899004333832012</v>
      </c>
      <c r="K624" s="55">
        <v>0.79617067569282129</v>
      </c>
      <c r="L624" s="49">
        <v>890.4536642658901</v>
      </c>
      <c r="M624" s="51">
        <v>19.876633227551054</v>
      </c>
      <c r="N624" s="60">
        <v>909.40709370677428</v>
      </c>
      <c r="O624" s="60">
        <v>18.034900925253169</v>
      </c>
      <c r="P624" s="49">
        <v>955.69325429328592</v>
      </c>
      <c r="Q624" s="60">
        <v>37.137737997609349</v>
      </c>
      <c r="R624" s="56">
        <v>890.4536642658901</v>
      </c>
      <c r="S624" s="56">
        <v>19.876633227551054</v>
      </c>
      <c r="T624" s="49">
        <v>93.173584752814961</v>
      </c>
      <c r="U624" s="66"/>
    </row>
    <row r="625" spans="1:21" s="45" customFormat="1" ht="13.9">
      <c r="A625" s="74" t="s">
        <v>1319</v>
      </c>
      <c r="B625" s="74">
        <v>118.43645618575002</v>
      </c>
      <c r="C625" s="47">
        <v>6706.1617569623295</v>
      </c>
      <c r="D625" s="51">
        <v>2.8503175589974816</v>
      </c>
      <c r="E625" s="75">
        <v>12.835272942623913</v>
      </c>
      <c r="F625" s="60">
        <v>1.4981658004250875</v>
      </c>
      <c r="G625" s="52">
        <v>1.6012782812008926</v>
      </c>
      <c r="H625" s="53">
        <v>3.0992662792533854</v>
      </c>
      <c r="I625" s="52">
        <v>0.14906327093348667</v>
      </c>
      <c r="J625" s="54">
        <v>2.713107204692395</v>
      </c>
      <c r="K625" s="55">
        <v>0.87540306647868393</v>
      </c>
      <c r="L625" s="49">
        <v>895.7103203037733</v>
      </c>
      <c r="M625" s="51">
        <v>22.68891130304678</v>
      </c>
      <c r="N625" s="60">
        <v>970.70921543845793</v>
      </c>
      <c r="O625" s="60">
        <v>19.374098344710774</v>
      </c>
      <c r="P625" s="49">
        <v>1144.5671291038743</v>
      </c>
      <c r="Q625" s="60">
        <v>29.795090819788129</v>
      </c>
      <c r="R625" s="56">
        <v>1144.5671291038743</v>
      </c>
      <c r="S625" s="56">
        <v>29.795090819788129</v>
      </c>
      <c r="T625" s="49">
        <v>78.25756109255552</v>
      </c>
      <c r="U625" s="66"/>
    </row>
    <row r="626" spans="1:21" s="45" customFormat="1" ht="13.9">
      <c r="A626" s="74" t="s">
        <v>1320</v>
      </c>
      <c r="B626" s="74">
        <v>1936.8465897457957</v>
      </c>
      <c r="C626" s="47">
        <v>8169.5415113642875</v>
      </c>
      <c r="D626" s="51">
        <v>3.1594512183381065</v>
      </c>
      <c r="E626" s="75">
        <v>20.812209882384572</v>
      </c>
      <c r="F626" s="60">
        <v>2.4544882662290544</v>
      </c>
      <c r="G626" s="52">
        <v>8.9372748890043055E-2</v>
      </c>
      <c r="H626" s="53">
        <v>7.1706204931761688</v>
      </c>
      <c r="I626" s="52">
        <v>1.3490313371520372E-2</v>
      </c>
      <c r="J626" s="54">
        <v>6.7374539410746204</v>
      </c>
      <c r="K626" s="55">
        <v>0.93959148270170401</v>
      </c>
      <c r="L626" s="49">
        <v>86.382783325547308</v>
      </c>
      <c r="M626" s="51">
        <v>5.7811810063040454</v>
      </c>
      <c r="N626" s="60">
        <v>86.918892081682387</v>
      </c>
      <c r="O626" s="60">
        <v>5.9733817083751362</v>
      </c>
      <c r="P626" s="49">
        <v>101.69124196703757</v>
      </c>
      <c r="Q626" s="60">
        <v>58.056073495884185</v>
      </c>
      <c r="R626" s="56">
        <v>86.382783325547308</v>
      </c>
      <c r="S626" s="56">
        <v>5.7811810063040454</v>
      </c>
      <c r="T626" s="49" t="s">
        <v>960</v>
      </c>
      <c r="U626" s="66"/>
    </row>
    <row r="627" spans="1:21" s="45" customFormat="1" ht="13.9">
      <c r="A627" s="74" t="s">
        <v>1321</v>
      </c>
      <c r="B627" s="74">
        <v>1721.7957470307888</v>
      </c>
      <c r="C627" s="47">
        <v>9111.5505174117716</v>
      </c>
      <c r="D627" s="51">
        <v>2.3580594577151506</v>
      </c>
      <c r="E627" s="75">
        <v>20.939102927560551</v>
      </c>
      <c r="F627" s="60">
        <v>1.9074145803078306</v>
      </c>
      <c r="G627" s="52">
        <v>0.10094012768638144</v>
      </c>
      <c r="H627" s="53">
        <v>2.009285864101106</v>
      </c>
      <c r="I627" s="52">
        <v>1.5329240811910685E-2</v>
      </c>
      <c r="J627" s="54">
        <v>0.6316639157856262</v>
      </c>
      <c r="K627" s="55">
        <v>0.31437234844043105</v>
      </c>
      <c r="L627" s="49">
        <v>98.068880448949145</v>
      </c>
      <c r="M627" s="51">
        <v>0.61477758988063869</v>
      </c>
      <c r="N627" s="60">
        <v>97.643779582872909</v>
      </c>
      <c r="O627" s="60">
        <v>1.8705627397700937</v>
      </c>
      <c r="P627" s="49">
        <v>87.297541954330939</v>
      </c>
      <c r="Q627" s="60">
        <v>45.2289641044311</v>
      </c>
      <c r="R627" s="56">
        <v>98.068880448949145</v>
      </c>
      <c r="S627" s="56">
        <v>0.61477758988063869</v>
      </c>
      <c r="T627" s="49" t="s">
        <v>960</v>
      </c>
      <c r="U627" s="66"/>
    </row>
    <row r="628" spans="1:21" s="45" customFormat="1" ht="13.9">
      <c r="A628" s="74" t="s">
        <v>1322</v>
      </c>
      <c r="B628" s="74">
        <v>1203.0634511335384</v>
      </c>
      <c r="C628" s="47">
        <v>6180.6833749469033</v>
      </c>
      <c r="D628" s="51">
        <v>2.6314623503888486</v>
      </c>
      <c r="E628" s="75">
        <v>20.019310858392998</v>
      </c>
      <c r="F628" s="60">
        <v>4.539519563861675</v>
      </c>
      <c r="G628" s="52">
        <v>9.8978526445508724E-2</v>
      </c>
      <c r="H628" s="53">
        <v>6.2089870702049126</v>
      </c>
      <c r="I628" s="52">
        <v>1.4371060989398835E-2</v>
      </c>
      <c r="J628" s="54">
        <v>4.2360692354220193</v>
      </c>
      <c r="K628" s="55">
        <v>0.68224803619734664</v>
      </c>
      <c r="L628" s="49">
        <v>91.982440544273459</v>
      </c>
      <c r="M628" s="51">
        <v>3.8687733639358939</v>
      </c>
      <c r="N628" s="60">
        <v>95.833006096898956</v>
      </c>
      <c r="O628" s="60">
        <v>5.6781514310614298</v>
      </c>
      <c r="P628" s="49">
        <v>192.77221773303197</v>
      </c>
      <c r="Q628" s="60">
        <v>105.58317524583111</v>
      </c>
      <c r="R628" s="56">
        <v>91.982440544273459</v>
      </c>
      <c r="S628" s="56">
        <v>3.8687733639358939</v>
      </c>
      <c r="T628" s="49" t="s">
        <v>960</v>
      </c>
      <c r="U628" s="66"/>
    </row>
    <row r="629" spans="1:21" s="45" customFormat="1" ht="13.9">
      <c r="A629" s="74" t="s">
        <v>1323</v>
      </c>
      <c r="B629" s="74">
        <v>232.89885930052364</v>
      </c>
      <c r="C629" s="47">
        <v>21036.536566550029</v>
      </c>
      <c r="D629" s="51">
        <v>1.0769939388108412</v>
      </c>
      <c r="E629" s="75">
        <v>11.338166981601926</v>
      </c>
      <c r="F629" s="60">
        <v>1.1992863646022263</v>
      </c>
      <c r="G629" s="52">
        <v>2.9126064280810242</v>
      </c>
      <c r="H629" s="53">
        <v>2.8870295185869144</v>
      </c>
      <c r="I629" s="52">
        <v>0.23950984938547862</v>
      </c>
      <c r="J629" s="54">
        <v>2.6261476837511188</v>
      </c>
      <c r="K629" s="55">
        <v>0.90963658904205213</v>
      </c>
      <c r="L629" s="49">
        <v>1384.1483881932506</v>
      </c>
      <c r="M629" s="51">
        <v>32.71255563152647</v>
      </c>
      <c r="N629" s="60">
        <v>1385.1893766174946</v>
      </c>
      <c r="O629" s="60">
        <v>21.825472410782822</v>
      </c>
      <c r="P629" s="49">
        <v>1386.775983548393</v>
      </c>
      <c r="Q629" s="60">
        <v>23.027252051696792</v>
      </c>
      <c r="R629" s="56">
        <v>1386.775983548393</v>
      </c>
      <c r="S629" s="56">
        <v>23.027252051696792</v>
      </c>
      <c r="T629" s="49">
        <v>99.81052488748621</v>
      </c>
      <c r="U629" s="66"/>
    </row>
    <row r="630" spans="1:21" s="45" customFormat="1" ht="13.9">
      <c r="A630" s="74" t="s">
        <v>1324</v>
      </c>
      <c r="B630" s="74">
        <v>307.3834527828227</v>
      </c>
      <c r="C630" s="47">
        <v>30061.800182667066</v>
      </c>
      <c r="D630" s="51">
        <v>6.2150141397608705</v>
      </c>
      <c r="E630" s="75">
        <v>8.7193906036994875</v>
      </c>
      <c r="F630" s="60">
        <v>0.5065861909330196</v>
      </c>
      <c r="G630" s="52">
        <v>5.1816042066213459</v>
      </c>
      <c r="H630" s="53">
        <v>3.8043720580787488</v>
      </c>
      <c r="I630" s="52">
        <v>0.3276793663425</v>
      </c>
      <c r="J630" s="54">
        <v>3.770492963452698</v>
      </c>
      <c r="K630" s="55">
        <v>0.99109469470681577</v>
      </c>
      <c r="L630" s="49">
        <v>1827.1238091572357</v>
      </c>
      <c r="M630" s="51">
        <v>59.990815575144779</v>
      </c>
      <c r="N630" s="60">
        <v>1849.5992467318761</v>
      </c>
      <c r="O630" s="60">
        <v>32.390915028439963</v>
      </c>
      <c r="P630" s="49">
        <v>1874.9553432608616</v>
      </c>
      <c r="Q630" s="60">
        <v>9.1338380520902547</v>
      </c>
      <c r="R630" s="56">
        <v>1874.9553432608616</v>
      </c>
      <c r="S630" s="56">
        <v>9.1338380520902547</v>
      </c>
      <c r="T630" s="49">
        <v>97.448924089016501</v>
      </c>
      <c r="U630" s="66"/>
    </row>
    <row r="631" spans="1:21" s="45" customFormat="1" ht="13.9">
      <c r="A631" s="74" t="s">
        <v>1325</v>
      </c>
      <c r="B631" s="74">
        <v>440.73451506070859</v>
      </c>
      <c r="C631" s="47">
        <v>5021.6421865177272</v>
      </c>
      <c r="D631" s="51">
        <v>1.1290126469319126</v>
      </c>
      <c r="E631" s="75">
        <v>14.164776327589841</v>
      </c>
      <c r="F631" s="60">
        <v>5.2313220516419126</v>
      </c>
      <c r="G631" s="52">
        <v>0.74661561841456603</v>
      </c>
      <c r="H631" s="53">
        <v>5.8899598455868203</v>
      </c>
      <c r="I631" s="52">
        <v>7.6701793135534491E-2</v>
      </c>
      <c r="J631" s="54">
        <v>2.7064546134436056</v>
      </c>
      <c r="K631" s="55">
        <v>0.45950306698125865</v>
      </c>
      <c r="L631" s="49">
        <v>476.40595157162244</v>
      </c>
      <c r="M631" s="51">
        <v>12.428810681206414</v>
      </c>
      <c r="N631" s="60">
        <v>566.25880402012444</v>
      </c>
      <c r="O631" s="60">
        <v>25.570179012388508</v>
      </c>
      <c r="P631" s="49">
        <v>945.76474787417476</v>
      </c>
      <c r="Q631" s="60">
        <v>107.21605124920654</v>
      </c>
      <c r="R631" s="56">
        <v>476.40595157162244</v>
      </c>
      <c r="S631" s="56">
        <v>12.428810681206414</v>
      </c>
      <c r="T631" s="49">
        <v>50.372563858238017</v>
      </c>
      <c r="U631" s="66"/>
    </row>
    <row r="632" spans="1:21" s="45" customFormat="1" ht="13.9">
      <c r="A632" s="74" t="s">
        <v>1326</v>
      </c>
      <c r="B632" s="74">
        <v>1016.8324325839671</v>
      </c>
      <c r="C632" s="47">
        <v>12156.575744160142</v>
      </c>
      <c r="D632" s="51">
        <v>2.2098032040454938</v>
      </c>
      <c r="E632" s="75">
        <v>19.320978816865114</v>
      </c>
      <c r="F632" s="60">
        <v>1.426760450860358</v>
      </c>
      <c r="G632" s="52">
        <v>0.28830215105134555</v>
      </c>
      <c r="H632" s="53">
        <v>3.9230664948902016</v>
      </c>
      <c r="I632" s="52">
        <v>4.0399476017694329E-2</v>
      </c>
      <c r="J632" s="54">
        <v>3.6544227094290611</v>
      </c>
      <c r="K632" s="55">
        <v>0.93152199030756955</v>
      </c>
      <c r="L632" s="49">
        <v>255.30862824688717</v>
      </c>
      <c r="M632" s="51">
        <v>9.1477204769854694</v>
      </c>
      <c r="N632" s="60">
        <v>257.22210437728324</v>
      </c>
      <c r="O632" s="60">
        <v>8.9144979405123763</v>
      </c>
      <c r="P632" s="49">
        <v>274.67576316775666</v>
      </c>
      <c r="Q632" s="60">
        <v>32.692239159484387</v>
      </c>
      <c r="R632" s="56">
        <v>255.30862824688717</v>
      </c>
      <c r="S632" s="56">
        <v>9.1477204769854694</v>
      </c>
      <c r="T632" s="49" t="s">
        <v>960</v>
      </c>
      <c r="U632" s="66"/>
    </row>
    <row r="633" spans="1:21" s="45" customFormat="1" ht="13.9">
      <c r="A633" s="74" t="s">
        <v>1327</v>
      </c>
      <c r="B633" s="74">
        <v>361.26968119334651</v>
      </c>
      <c r="C633" s="47">
        <v>17275.915199521944</v>
      </c>
      <c r="D633" s="51">
        <v>2.3555640870081356</v>
      </c>
      <c r="E633" s="75">
        <v>13.477759650463755</v>
      </c>
      <c r="F633" s="60">
        <v>6.2159506359241981</v>
      </c>
      <c r="G633" s="52">
        <v>1.2760061845339379</v>
      </c>
      <c r="H633" s="53">
        <v>8.4142327462594011</v>
      </c>
      <c r="I633" s="52">
        <v>0.12472950875873016</v>
      </c>
      <c r="J633" s="54">
        <v>5.6710907592788162</v>
      </c>
      <c r="K633" s="55">
        <v>0.67398786440747493</v>
      </c>
      <c r="L633" s="49">
        <v>757.72809081675689</v>
      </c>
      <c r="M633" s="51">
        <v>40.542605123171086</v>
      </c>
      <c r="N633" s="60">
        <v>835.07359856063283</v>
      </c>
      <c r="O633" s="60">
        <v>47.934282244525946</v>
      </c>
      <c r="P633" s="49">
        <v>1046.8310945467399</v>
      </c>
      <c r="Q633" s="60">
        <v>125.45804421295753</v>
      </c>
      <c r="R633" s="56">
        <v>757.72809081675689</v>
      </c>
      <c r="S633" s="56">
        <v>40.542605123171086</v>
      </c>
      <c r="T633" s="49">
        <v>72.383032445634441</v>
      </c>
      <c r="U633" s="66"/>
    </row>
    <row r="634" spans="1:21" s="45" customFormat="1" ht="13.9">
      <c r="A634" s="74" t="s">
        <v>1328</v>
      </c>
      <c r="B634" s="74">
        <v>708.58436794867657</v>
      </c>
      <c r="C634" s="47">
        <v>12656.666227319467</v>
      </c>
      <c r="D634" s="51">
        <v>5.8496655348006739</v>
      </c>
      <c r="E634" s="75">
        <v>18.079683277014212</v>
      </c>
      <c r="F634" s="60">
        <v>1.2671589775054979</v>
      </c>
      <c r="G634" s="52">
        <v>0.44884885510297956</v>
      </c>
      <c r="H634" s="53">
        <v>4.6799855139477176</v>
      </c>
      <c r="I634" s="52">
        <v>5.8855853927417427E-2</v>
      </c>
      <c r="J634" s="54">
        <v>4.505171754382701</v>
      </c>
      <c r="K634" s="55">
        <v>0.96264651695095604</v>
      </c>
      <c r="L634" s="49">
        <v>368.66360730497678</v>
      </c>
      <c r="M634" s="51">
        <v>16.142964402863157</v>
      </c>
      <c r="N634" s="60">
        <v>376.47291272792228</v>
      </c>
      <c r="O634" s="60">
        <v>14.722511167769909</v>
      </c>
      <c r="P634" s="49">
        <v>424.78326779175944</v>
      </c>
      <c r="Q634" s="60">
        <v>28.269806167549717</v>
      </c>
      <c r="R634" s="56">
        <v>368.66360730497678</v>
      </c>
      <c r="S634" s="56">
        <v>16.142964402863157</v>
      </c>
      <c r="T634" s="49" t="s">
        <v>960</v>
      </c>
      <c r="U634" s="66"/>
    </row>
    <row r="635" spans="1:21" s="45" customFormat="1" ht="13.9">
      <c r="A635" s="74" t="s">
        <v>1329</v>
      </c>
      <c r="B635" s="74">
        <v>109.57338367550653</v>
      </c>
      <c r="C635" s="47">
        <v>16736.71556758388</v>
      </c>
      <c r="D635" s="51">
        <v>0.99579858095741869</v>
      </c>
      <c r="E635" s="75">
        <v>6.5133343309481369</v>
      </c>
      <c r="F635" s="60">
        <v>1.0424821779157201</v>
      </c>
      <c r="G635" s="52">
        <v>7.4331791547591051</v>
      </c>
      <c r="H635" s="53">
        <v>4.1088162552910568</v>
      </c>
      <c r="I635" s="52">
        <v>0.35113708280229572</v>
      </c>
      <c r="J635" s="54">
        <v>3.9743681168799805</v>
      </c>
      <c r="K635" s="55">
        <v>0.96727813315138078</v>
      </c>
      <c r="L635" s="49">
        <v>1940.0259241634596</v>
      </c>
      <c r="M635" s="51">
        <v>66.585401574407456</v>
      </c>
      <c r="N635" s="60">
        <v>2164.973168354441</v>
      </c>
      <c r="O635" s="60">
        <v>36.789161171795286</v>
      </c>
      <c r="P635" s="49">
        <v>2385.6156101142437</v>
      </c>
      <c r="Q635" s="60">
        <v>17.752998233086601</v>
      </c>
      <c r="R635" s="56">
        <v>2385.6156101142437</v>
      </c>
      <c r="S635" s="56">
        <v>17.752998233086601</v>
      </c>
      <c r="T635" s="49">
        <v>81.321815465088889</v>
      </c>
      <c r="U635" s="66"/>
    </row>
    <row r="636" spans="1:21" s="45" customFormat="1" ht="13.9">
      <c r="A636" s="74" t="s">
        <v>1330</v>
      </c>
      <c r="B636" s="74">
        <v>60.102404744164495</v>
      </c>
      <c r="C636" s="47">
        <v>11178.284482137704</v>
      </c>
      <c r="D636" s="51">
        <v>3.1448786875604133</v>
      </c>
      <c r="E636" s="75">
        <v>3.4647061760147833</v>
      </c>
      <c r="F636" s="60">
        <v>0.65924936633999986</v>
      </c>
      <c r="G636" s="52">
        <v>20.15611114345398</v>
      </c>
      <c r="H636" s="53">
        <v>4.807583309278745</v>
      </c>
      <c r="I636" s="52">
        <v>0.50649117176650282</v>
      </c>
      <c r="J636" s="54">
        <v>4.7621683662629861</v>
      </c>
      <c r="K636" s="55">
        <v>0.99055347768428526</v>
      </c>
      <c r="L636" s="49">
        <v>2641.6323576199611</v>
      </c>
      <c r="M636" s="51">
        <v>103.22035626079287</v>
      </c>
      <c r="N636" s="60">
        <v>3098.8767900789139</v>
      </c>
      <c r="O636" s="60">
        <v>46.540561654978546</v>
      </c>
      <c r="P636" s="49">
        <v>3410.2030951627921</v>
      </c>
      <c r="Q636" s="60">
        <v>10.25979679357738</v>
      </c>
      <c r="R636" s="56">
        <v>3410.2030951627921</v>
      </c>
      <c r="S636" s="56">
        <v>10.25979679357738</v>
      </c>
      <c r="T636" s="49">
        <v>77.462610991321569</v>
      </c>
      <c r="U636" s="66"/>
    </row>
    <row r="637" spans="1:21" s="45" customFormat="1" ht="13.9">
      <c r="A637" s="74" t="s">
        <v>1331</v>
      </c>
      <c r="B637" s="74">
        <v>402.07142792472132</v>
      </c>
      <c r="C637" s="47">
        <v>2108.5070495765358</v>
      </c>
      <c r="D637" s="51">
        <v>2.2314667312480756</v>
      </c>
      <c r="E637" s="75">
        <v>20.499741076471842</v>
      </c>
      <c r="F637" s="60">
        <v>6.481286883092868</v>
      </c>
      <c r="G637" s="52">
        <v>0.11454634599332578</v>
      </c>
      <c r="H637" s="53">
        <v>7.5388273925077831</v>
      </c>
      <c r="I637" s="52">
        <v>1.7030536946033771E-2</v>
      </c>
      <c r="J637" s="54">
        <v>3.8505634383910667</v>
      </c>
      <c r="K637" s="55">
        <v>0.51076423930568082</v>
      </c>
      <c r="L637" s="49">
        <v>108.86151884767186</v>
      </c>
      <c r="M637" s="51">
        <v>4.156587203362605</v>
      </c>
      <c r="N637" s="60">
        <v>110.11571055516529</v>
      </c>
      <c r="O637" s="60">
        <v>7.8672963307411194</v>
      </c>
      <c r="P637" s="49">
        <v>137.34651509137058</v>
      </c>
      <c r="Q637" s="60">
        <v>152.37848239788661</v>
      </c>
      <c r="R637" s="56">
        <v>108.86151884767186</v>
      </c>
      <c r="S637" s="56">
        <v>4.156587203362605</v>
      </c>
      <c r="T637" s="49" t="s">
        <v>960</v>
      </c>
      <c r="U637" s="66"/>
    </row>
    <row r="638" spans="1:21" s="45" customFormat="1" ht="13.9">
      <c r="A638" s="74" t="s">
        <v>1332</v>
      </c>
      <c r="B638" s="74">
        <v>315.93148496822494</v>
      </c>
      <c r="C638" s="47">
        <v>1822.2143542881695</v>
      </c>
      <c r="D638" s="51">
        <v>2.0623452999782543</v>
      </c>
      <c r="E638" s="75">
        <v>19.651704415229286</v>
      </c>
      <c r="F638" s="60">
        <v>4.332350269391763</v>
      </c>
      <c r="G638" s="52">
        <v>0.10421450454811584</v>
      </c>
      <c r="H638" s="53">
        <v>5.0237827617848509</v>
      </c>
      <c r="I638" s="52">
        <v>1.4853442407594581E-2</v>
      </c>
      <c r="J638" s="54">
        <v>2.5434493077133933</v>
      </c>
      <c r="K638" s="55">
        <v>0.50628170610023671</v>
      </c>
      <c r="L638" s="49">
        <v>95.047286714633699</v>
      </c>
      <c r="M638" s="51">
        <v>2.3997450213497444</v>
      </c>
      <c r="N638" s="60">
        <v>100.65921366654911</v>
      </c>
      <c r="O638" s="60">
        <v>4.8143619411732175</v>
      </c>
      <c r="P638" s="49">
        <v>235.69919941016687</v>
      </c>
      <c r="Q638" s="60">
        <v>99.997086193796775</v>
      </c>
      <c r="R638" s="56">
        <v>95.047286714633699</v>
      </c>
      <c r="S638" s="56">
        <v>2.3997450213497444</v>
      </c>
      <c r="T638" s="49" t="s">
        <v>960</v>
      </c>
      <c r="U638" s="66"/>
    </row>
    <row r="639" spans="1:21" s="45" customFormat="1" ht="13.9">
      <c r="A639" s="74" t="s">
        <v>1333</v>
      </c>
      <c r="B639" s="74">
        <v>177.33985514729508</v>
      </c>
      <c r="C639" s="47">
        <v>17656.610924884975</v>
      </c>
      <c r="D639" s="51">
        <v>2.0736617117022278</v>
      </c>
      <c r="E639" s="75">
        <v>8.96137446080842</v>
      </c>
      <c r="F639" s="60">
        <v>0.55375213306878113</v>
      </c>
      <c r="G639" s="52">
        <v>4.7882680452606108</v>
      </c>
      <c r="H639" s="53">
        <v>2.1956639963693063</v>
      </c>
      <c r="I639" s="52">
        <v>0.31120875378810192</v>
      </c>
      <c r="J639" s="54">
        <v>2.1246879676964823</v>
      </c>
      <c r="K639" s="55">
        <v>0.96767445802718954</v>
      </c>
      <c r="L639" s="49">
        <v>1746.6522133158408</v>
      </c>
      <c r="M639" s="51">
        <v>32.508505917320576</v>
      </c>
      <c r="N639" s="60">
        <v>1782.8431925794816</v>
      </c>
      <c r="O639" s="60">
        <v>18.444775632071583</v>
      </c>
      <c r="P639" s="49">
        <v>1825.4554098739309</v>
      </c>
      <c r="Q639" s="60">
        <v>10.042465795755561</v>
      </c>
      <c r="R639" s="56">
        <v>1825.4554098739309</v>
      </c>
      <c r="S639" s="56">
        <v>10.042465795755561</v>
      </c>
      <c r="T639" s="49">
        <v>95.683093866229655</v>
      </c>
      <c r="U639" s="66"/>
    </row>
    <row r="640" spans="1:21" s="45" customFormat="1" ht="13.9">
      <c r="A640" s="74" t="s">
        <v>1334</v>
      </c>
      <c r="B640" s="74">
        <v>142.67994633856577</v>
      </c>
      <c r="C640" s="47">
        <v>6599.3399106710103</v>
      </c>
      <c r="D640" s="51">
        <v>2.3767361021160398</v>
      </c>
      <c r="E640" s="75">
        <v>14.430906798286159</v>
      </c>
      <c r="F640" s="60">
        <v>2.07150417846871</v>
      </c>
      <c r="G640" s="52">
        <v>1.1594833837616565</v>
      </c>
      <c r="H640" s="53">
        <v>5.6246697143160098</v>
      </c>
      <c r="I640" s="52">
        <v>0.12135477694535776</v>
      </c>
      <c r="J640" s="54">
        <v>5.2293192514638482</v>
      </c>
      <c r="K640" s="55">
        <v>0.92971134609985906</v>
      </c>
      <c r="L640" s="49">
        <v>738.35665802453252</v>
      </c>
      <c r="M640" s="51">
        <v>36.482268664147568</v>
      </c>
      <c r="N640" s="60">
        <v>781.71195502355545</v>
      </c>
      <c r="O640" s="60">
        <v>30.674231090606042</v>
      </c>
      <c r="P640" s="49">
        <v>907.53531586435724</v>
      </c>
      <c r="Q640" s="60">
        <v>42.664896518687897</v>
      </c>
      <c r="R640" s="56">
        <v>738.35665802453252</v>
      </c>
      <c r="S640" s="56">
        <v>36.482268664147568</v>
      </c>
      <c r="T640" s="49">
        <v>81.358449100276047</v>
      </c>
      <c r="U640" s="66"/>
    </row>
    <row r="641" spans="1:21" s="45" customFormat="1" ht="13.9">
      <c r="A641" s="74" t="s">
        <v>1335</v>
      </c>
      <c r="B641" s="74">
        <v>127.40863387113103</v>
      </c>
      <c r="C641" s="47">
        <v>2148.1723131089566</v>
      </c>
      <c r="D641" s="51">
        <v>1.0539251219248129</v>
      </c>
      <c r="E641" s="75">
        <v>19.441152878164363</v>
      </c>
      <c r="F641" s="60">
        <v>2.0233656259757722</v>
      </c>
      <c r="G641" s="52">
        <v>0.29018855456921516</v>
      </c>
      <c r="H641" s="53">
        <v>8.3105008614729812</v>
      </c>
      <c r="I641" s="52">
        <v>4.0916739576977473E-2</v>
      </c>
      <c r="J641" s="54">
        <v>8.0604228246514982</v>
      </c>
      <c r="K641" s="55">
        <v>0.96990818712493854</v>
      </c>
      <c r="L641" s="49">
        <v>258.51284602803975</v>
      </c>
      <c r="M641" s="51">
        <v>20.425020925384786</v>
      </c>
      <c r="N641" s="60">
        <v>258.70779715189934</v>
      </c>
      <c r="O641" s="60">
        <v>18.981686258088828</v>
      </c>
      <c r="P641" s="49">
        <v>260.49628342972204</v>
      </c>
      <c r="Q641" s="60">
        <v>46.468384020262306</v>
      </c>
      <c r="R641" s="56">
        <v>258.51284602803975</v>
      </c>
      <c r="S641" s="56">
        <v>20.425020925384786</v>
      </c>
      <c r="T641" s="49" t="s">
        <v>960</v>
      </c>
      <c r="U641" s="66"/>
    </row>
    <row r="642" spans="1:21" s="45" customFormat="1" ht="13.9">
      <c r="A642" s="74" t="s">
        <v>1336</v>
      </c>
      <c r="B642" s="74">
        <v>250.68681196642393</v>
      </c>
      <c r="C642" s="47">
        <v>13696.844420443495</v>
      </c>
      <c r="D642" s="51">
        <v>8.1658581758328364</v>
      </c>
      <c r="E642" s="75">
        <v>14.103217737271226</v>
      </c>
      <c r="F642" s="60">
        <v>1.2669097256567623</v>
      </c>
      <c r="G642" s="52">
        <v>1.4639843134988919</v>
      </c>
      <c r="H642" s="53">
        <v>3.3660539739009256</v>
      </c>
      <c r="I642" s="52">
        <v>0.1497453549261997</v>
      </c>
      <c r="J642" s="54">
        <v>3.1185347684851168</v>
      </c>
      <c r="K642" s="55">
        <v>0.92646606164518541</v>
      </c>
      <c r="L642" s="49">
        <v>899.53577667590287</v>
      </c>
      <c r="M642" s="51">
        <v>26.183209454989651</v>
      </c>
      <c r="N642" s="60">
        <v>915.65180420998945</v>
      </c>
      <c r="O642" s="60">
        <v>20.309881249036721</v>
      </c>
      <c r="P642" s="49">
        <v>954.67984500857642</v>
      </c>
      <c r="Q642" s="60">
        <v>25.897285864988532</v>
      </c>
      <c r="R642" s="56">
        <v>899.53577667590287</v>
      </c>
      <c r="S642" s="56">
        <v>26.183209454989651</v>
      </c>
      <c r="T642" s="49">
        <v>94.223815594202875</v>
      </c>
      <c r="U642" s="66"/>
    </row>
    <row r="643" spans="1:21" s="45" customFormat="1">
      <c r="A643" s="47" t="s">
        <v>1337</v>
      </c>
      <c r="B643" s="47">
        <v>41.461574886725955</v>
      </c>
      <c r="C643" s="47">
        <v>5069.3441582745272</v>
      </c>
      <c r="D643" s="51">
        <v>7.4545808988498736</v>
      </c>
      <c r="E643" s="75">
        <v>8.8815781743337894</v>
      </c>
      <c r="F643" s="60">
        <v>1.3052812247209422</v>
      </c>
      <c r="G643" s="52">
        <v>4.208237381780334</v>
      </c>
      <c r="H643" s="53">
        <v>5.7165935563114321</v>
      </c>
      <c r="I643" s="52">
        <v>0.27107476996254559</v>
      </c>
      <c r="J643" s="54">
        <v>5.5655801865081758</v>
      </c>
      <c r="K643" s="55">
        <v>0.97358332924744517</v>
      </c>
      <c r="L643" s="49">
        <v>1546.2550726336685</v>
      </c>
      <c r="M643" s="51">
        <v>76.518605268349575</v>
      </c>
      <c r="N643" s="60">
        <v>1675.6272367228305</v>
      </c>
      <c r="O643" s="60">
        <v>46.933811856746502</v>
      </c>
      <c r="P643" s="49">
        <v>1841.6630980059344</v>
      </c>
      <c r="Q643" s="60">
        <v>23.628331981757469</v>
      </c>
      <c r="R643" s="56">
        <v>1841.6630980059344</v>
      </c>
      <c r="S643" s="56">
        <v>23.628331981757469</v>
      </c>
      <c r="T643" s="49">
        <v>83.959714146842614</v>
      </c>
      <c r="U643" s="66"/>
    </row>
    <row r="644" spans="1:21" s="45" customFormat="1" ht="13.9">
      <c r="A644" s="74" t="s">
        <v>1338</v>
      </c>
      <c r="B644" s="74">
        <v>202.07537145825268</v>
      </c>
      <c r="C644" s="47">
        <v>6668.2657703884524</v>
      </c>
      <c r="D644" s="51">
        <v>38.10579691781448</v>
      </c>
      <c r="E644" s="75">
        <v>11.291919559318101</v>
      </c>
      <c r="F644" s="60">
        <v>1.8953217054711573</v>
      </c>
      <c r="G644" s="52">
        <v>2.5082306636413185</v>
      </c>
      <c r="H644" s="53">
        <v>2.6452318215340678</v>
      </c>
      <c r="I644" s="52">
        <v>0.20541586082138688</v>
      </c>
      <c r="J644" s="54">
        <v>1.8452661115476936</v>
      </c>
      <c r="K644" s="55">
        <v>0.69758200265319492</v>
      </c>
      <c r="L644" s="49">
        <v>1204.3488807076039</v>
      </c>
      <c r="M644" s="51">
        <v>20.271025274882732</v>
      </c>
      <c r="N644" s="60">
        <v>1274.4192780137398</v>
      </c>
      <c r="O644" s="60">
        <v>19.205462425081919</v>
      </c>
      <c r="P644" s="49">
        <v>1394.6188948934732</v>
      </c>
      <c r="Q644" s="60">
        <v>36.353800258291585</v>
      </c>
      <c r="R644" s="56">
        <v>1394.6188948934732</v>
      </c>
      <c r="S644" s="56">
        <v>36.353800258291585</v>
      </c>
      <c r="T644" s="49">
        <v>86.356845236891559</v>
      </c>
      <c r="U644" s="66"/>
    </row>
    <row r="645" spans="1:21" s="45" customFormat="1" ht="13.9">
      <c r="A645" s="74" t="s">
        <v>1339</v>
      </c>
      <c r="B645" s="74">
        <v>52.209131979829522</v>
      </c>
      <c r="C645" s="47">
        <v>4378.702578576268</v>
      </c>
      <c r="D645" s="51">
        <v>4.030094836400715</v>
      </c>
      <c r="E645" s="75">
        <v>9.4251412818015634</v>
      </c>
      <c r="F645" s="60">
        <v>2.9232636520297293</v>
      </c>
      <c r="G645" s="52">
        <v>3.3260810805241463</v>
      </c>
      <c r="H645" s="53">
        <v>7.4984804023122615</v>
      </c>
      <c r="I645" s="52">
        <v>0.22736280895465102</v>
      </c>
      <c r="J645" s="54">
        <v>6.9051964464874462</v>
      </c>
      <c r="K645" s="55">
        <v>0.92087944170103242</v>
      </c>
      <c r="L645" s="49">
        <v>1320.6627548193273</v>
      </c>
      <c r="M645" s="51">
        <v>82.464000443917826</v>
      </c>
      <c r="N645" s="60">
        <v>1487.193044589201</v>
      </c>
      <c r="O645" s="60">
        <v>58.603452052459374</v>
      </c>
      <c r="P645" s="49">
        <v>1733.4259898313223</v>
      </c>
      <c r="Q645" s="60">
        <v>53.636111645065171</v>
      </c>
      <c r="R645" s="56">
        <v>1733.4259898313223</v>
      </c>
      <c r="S645" s="56">
        <v>53.636111645065171</v>
      </c>
      <c r="T645" s="49">
        <v>76.188009327576751</v>
      </c>
      <c r="U645" s="66"/>
    </row>
    <row r="646" spans="1:21" s="45" customFormat="1" ht="13.9">
      <c r="A646" s="74" t="s">
        <v>1340</v>
      </c>
      <c r="B646" s="74">
        <v>47.85623335275811</v>
      </c>
      <c r="C646" s="47">
        <v>4803.819584736465</v>
      </c>
      <c r="D646" s="51">
        <v>0.7901323673639129</v>
      </c>
      <c r="E646" s="75">
        <v>12.302716172792026</v>
      </c>
      <c r="F646" s="60">
        <v>3.9565306114188221</v>
      </c>
      <c r="G646" s="52">
        <v>2.1472855516178466</v>
      </c>
      <c r="H646" s="53">
        <v>4.0640870956869879</v>
      </c>
      <c r="I646" s="52">
        <v>0.19159736498035632</v>
      </c>
      <c r="J646" s="54">
        <v>0.92880000120332706</v>
      </c>
      <c r="K646" s="55">
        <v>0.22853840957026142</v>
      </c>
      <c r="L646" s="49">
        <v>1130.0224369091966</v>
      </c>
      <c r="M646" s="51">
        <v>9.6272163886175122</v>
      </c>
      <c r="N646" s="60">
        <v>1164.1776429811489</v>
      </c>
      <c r="O646" s="60">
        <v>28.161637803837721</v>
      </c>
      <c r="P646" s="49">
        <v>1228.2730628579311</v>
      </c>
      <c r="Q646" s="60">
        <v>77.709550650770097</v>
      </c>
      <c r="R646" s="56">
        <v>1228.2730628579311</v>
      </c>
      <c r="S646" s="56">
        <v>77.709550650770097</v>
      </c>
      <c r="T646" s="49">
        <v>92.000913402747258</v>
      </c>
      <c r="U646" s="66"/>
    </row>
    <row r="647" spans="1:21" s="45" customFormat="1" ht="13.9">
      <c r="A647" s="74" t="s">
        <v>1341</v>
      </c>
      <c r="B647" s="74">
        <v>124.98287566362447</v>
      </c>
      <c r="C647" s="47">
        <v>3726.2761453730623</v>
      </c>
      <c r="D647" s="51">
        <v>1.2157167029634968</v>
      </c>
      <c r="E647" s="75">
        <v>17.118577103087247</v>
      </c>
      <c r="F647" s="60">
        <v>6.2245423055558957</v>
      </c>
      <c r="G647" s="52">
        <v>0.56816224188553655</v>
      </c>
      <c r="H647" s="53">
        <v>8.8279752333115376</v>
      </c>
      <c r="I647" s="52">
        <v>7.0540536298088652E-2</v>
      </c>
      <c r="J647" s="54">
        <v>6.2600495051003229</v>
      </c>
      <c r="K647" s="55">
        <v>0.70911498272883822</v>
      </c>
      <c r="L647" s="49">
        <v>439.41141032518613</v>
      </c>
      <c r="M647" s="51">
        <v>26.590963681692813</v>
      </c>
      <c r="N647" s="60">
        <v>456.82529031402697</v>
      </c>
      <c r="O647" s="60">
        <v>32.487818935229825</v>
      </c>
      <c r="P647" s="49">
        <v>545.38574664916166</v>
      </c>
      <c r="Q647" s="60">
        <v>136.15281877028329</v>
      </c>
      <c r="R647" s="56">
        <v>439.41141032518613</v>
      </c>
      <c r="S647" s="56">
        <v>26.590963681692813</v>
      </c>
      <c r="T647" s="49" t="s">
        <v>960</v>
      </c>
      <c r="U647" s="66"/>
    </row>
    <row r="648" spans="1:21" s="45" customFormat="1" ht="13.9">
      <c r="A648" s="74" t="s">
        <v>1342</v>
      </c>
      <c r="B648" s="74">
        <v>53.237485425897248</v>
      </c>
      <c r="C648" s="47">
        <v>5002.6906780646241</v>
      </c>
      <c r="D648" s="51">
        <v>4.7268300828579983</v>
      </c>
      <c r="E648" s="75">
        <v>13.83654353099063</v>
      </c>
      <c r="F648" s="60">
        <v>5.6348840960179558</v>
      </c>
      <c r="G648" s="52">
        <v>1.4942332645532119</v>
      </c>
      <c r="H648" s="53">
        <v>5.9901840982838364</v>
      </c>
      <c r="I648" s="52">
        <v>0.1499494024546327</v>
      </c>
      <c r="J648" s="54">
        <v>2.0323352961006318</v>
      </c>
      <c r="K648" s="55">
        <v>0.33927760194931045</v>
      </c>
      <c r="L648" s="49">
        <v>900.67973274254553</v>
      </c>
      <c r="M648" s="51">
        <v>17.083647017563067</v>
      </c>
      <c r="N648" s="60">
        <v>928.04119731751007</v>
      </c>
      <c r="O648" s="60">
        <v>36.453391858349733</v>
      </c>
      <c r="P648" s="49">
        <v>993.60232004214481</v>
      </c>
      <c r="Q648" s="60">
        <v>114.63318402735212</v>
      </c>
      <c r="R648" s="56">
        <v>900.67973274254553</v>
      </c>
      <c r="S648" s="56">
        <v>17.083647017563067</v>
      </c>
      <c r="T648" s="49">
        <v>90.647909588651331</v>
      </c>
      <c r="U648" s="66"/>
    </row>
    <row r="649" spans="1:21" s="45" customFormat="1" ht="13.9">
      <c r="A649" s="74" t="s">
        <v>1343</v>
      </c>
      <c r="B649" s="74">
        <v>196.71077373497801</v>
      </c>
      <c r="C649" s="47">
        <v>11405.77401914823</v>
      </c>
      <c r="D649" s="51">
        <v>48.435759310822519</v>
      </c>
      <c r="E649" s="75">
        <v>14.63658094785896</v>
      </c>
      <c r="F649" s="60">
        <v>2.0041350572202847</v>
      </c>
      <c r="G649" s="52">
        <v>1.2671666244873629</v>
      </c>
      <c r="H649" s="53">
        <v>4.5871282568983203</v>
      </c>
      <c r="I649" s="52">
        <v>0.13451542554202559</v>
      </c>
      <c r="J649" s="54">
        <v>4.1261590271892903</v>
      </c>
      <c r="K649" s="55">
        <v>0.89950810095274625</v>
      </c>
      <c r="L649" s="49">
        <v>813.57371101381898</v>
      </c>
      <c r="M649" s="51">
        <v>31.537649134346339</v>
      </c>
      <c r="N649" s="60">
        <v>831.12237276623364</v>
      </c>
      <c r="O649" s="60">
        <v>26.038518165399012</v>
      </c>
      <c r="P649" s="49">
        <v>878.32240820967581</v>
      </c>
      <c r="Q649" s="60">
        <v>41.478999266975904</v>
      </c>
      <c r="R649" s="56">
        <v>813.57371101381898</v>
      </c>
      <c r="S649" s="56">
        <v>31.537649134346339</v>
      </c>
      <c r="T649" s="49">
        <v>92.628140123643547</v>
      </c>
      <c r="U649" s="66"/>
    </row>
    <row r="650" spans="1:21" s="45" customFormat="1" ht="13.9">
      <c r="A650" s="74" t="s">
        <v>1344</v>
      </c>
      <c r="B650" s="74">
        <v>76.867791108861439</v>
      </c>
      <c r="C650" s="47">
        <v>2372.3266562440895</v>
      </c>
      <c r="D650" s="51">
        <v>2.3070527471174715</v>
      </c>
      <c r="E650" s="75">
        <v>16.686550978080209</v>
      </c>
      <c r="F650" s="60">
        <v>4.0545397978948161</v>
      </c>
      <c r="G650" s="52">
        <v>0.51373756435093787</v>
      </c>
      <c r="H650" s="53">
        <v>6.3455276817309008</v>
      </c>
      <c r="I650" s="52">
        <v>6.2173687676941446E-2</v>
      </c>
      <c r="J650" s="54">
        <v>4.8812322815965441</v>
      </c>
      <c r="K650" s="55">
        <v>0.76923977428226531</v>
      </c>
      <c r="L650" s="49">
        <v>388.83131130170887</v>
      </c>
      <c r="M650" s="51">
        <v>18.418741403162784</v>
      </c>
      <c r="N650" s="60">
        <v>420.95933464390185</v>
      </c>
      <c r="O650" s="60">
        <v>21.870340321527948</v>
      </c>
      <c r="P650" s="49">
        <v>600.97293766589621</v>
      </c>
      <c r="Q650" s="60">
        <v>87.812626844668671</v>
      </c>
      <c r="R650" s="56">
        <v>388.83131130170887</v>
      </c>
      <c r="S650" s="56">
        <v>18.418741403162784</v>
      </c>
      <c r="T650" s="49" t="s">
        <v>960</v>
      </c>
      <c r="U650" s="66"/>
    </row>
    <row r="651" spans="1:21" s="45" customFormat="1">
      <c r="A651" s="47" t="s">
        <v>1345</v>
      </c>
      <c r="B651" s="47">
        <v>326.37446118964669</v>
      </c>
      <c r="C651" s="47">
        <v>7306.7386833413038</v>
      </c>
      <c r="D651" s="51">
        <v>13.731559699719572</v>
      </c>
      <c r="E651" s="75">
        <v>17.347373307038783</v>
      </c>
      <c r="F651" s="60">
        <v>6.8621389057803333</v>
      </c>
      <c r="G651" s="52">
        <v>0.34559969913752042</v>
      </c>
      <c r="H651" s="53">
        <v>7.4189428601200147</v>
      </c>
      <c r="I651" s="52">
        <v>4.3481628921807777E-2</v>
      </c>
      <c r="J651" s="54">
        <v>2.8198870189249847</v>
      </c>
      <c r="K651" s="55">
        <v>0.38009283426120993</v>
      </c>
      <c r="L651" s="49">
        <v>274.37770913985099</v>
      </c>
      <c r="M651" s="51">
        <v>7.5747989725777813</v>
      </c>
      <c r="N651" s="60">
        <v>301.4060888934236</v>
      </c>
      <c r="O651" s="60">
        <v>19.350045048227685</v>
      </c>
      <c r="P651" s="49">
        <v>516.29725747961129</v>
      </c>
      <c r="Q651" s="60">
        <v>150.85519694371968</v>
      </c>
      <c r="R651" s="56">
        <v>274.37770913985099</v>
      </c>
      <c r="S651" s="56">
        <v>7.5747989725777813</v>
      </c>
      <c r="T651" s="49" t="s">
        <v>960</v>
      </c>
      <c r="U651" s="66"/>
    </row>
    <row r="652" spans="1:21" s="45" customFormat="1" ht="13.9">
      <c r="A652" s="74" t="s">
        <v>1346</v>
      </c>
      <c r="B652" s="74">
        <v>178.02586847055031</v>
      </c>
      <c r="C652" s="47">
        <v>3252.8293558351374</v>
      </c>
      <c r="D652" s="51">
        <v>2.7392024564289379</v>
      </c>
      <c r="E652" s="75">
        <v>18.819673701850668</v>
      </c>
      <c r="F652" s="60">
        <v>2.6001696519004684</v>
      </c>
      <c r="G652" s="52">
        <v>0.31423427656651465</v>
      </c>
      <c r="H652" s="53">
        <v>4.2420077497422994</v>
      </c>
      <c r="I652" s="52">
        <v>4.2890822098338451E-2</v>
      </c>
      <c r="J652" s="54">
        <v>3.3516783154428058</v>
      </c>
      <c r="K652" s="55">
        <v>0.79011602834681749</v>
      </c>
      <c r="L652" s="49">
        <v>270.72679284670318</v>
      </c>
      <c r="M652" s="51">
        <v>8.8860005384362921</v>
      </c>
      <c r="N652" s="60">
        <v>277.4576807013762</v>
      </c>
      <c r="O652" s="60">
        <v>10.299046705490611</v>
      </c>
      <c r="P652" s="49">
        <v>334.62486965224275</v>
      </c>
      <c r="Q652" s="60">
        <v>58.944223768877805</v>
      </c>
      <c r="R652" s="56">
        <v>270.72679284670318</v>
      </c>
      <c r="S652" s="56">
        <v>8.8860005384362921</v>
      </c>
      <c r="T652" s="49" t="s">
        <v>960</v>
      </c>
      <c r="U652" s="66"/>
    </row>
    <row r="653" spans="1:21" s="45" customFormat="1" ht="13.9">
      <c r="A653" s="74" t="s">
        <v>1347</v>
      </c>
      <c r="B653" s="74">
        <v>190.8671976159452</v>
      </c>
      <c r="C653" s="47">
        <v>3915.6603687957286</v>
      </c>
      <c r="D653" s="51">
        <v>2.1736499656174439</v>
      </c>
      <c r="E653" s="75">
        <v>15.129873900957094</v>
      </c>
      <c r="F653" s="60">
        <v>9.4060035527184258</v>
      </c>
      <c r="G653" s="52">
        <v>0.48152782376242215</v>
      </c>
      <c r="H653" s="53">
        <v>10.966440427067822</v>
      </c>
      <c r="I653" s="52">
        <v>5.283910105401609E-2</v>
      </c>
      <c r="J653" s="54">
        <v>5.6382544113116992</v>
      </c>
      <c r="K653" s="55">
        <v>0.51413714858607407</v>
      </c>
      <c r="L653" s="49">
        <v>331.92857990747257</v>
      </c>
      <c r="M653" s="51">
        <v>18.24136980033478</v>
      </c>
      <c r="N653" s="60">
        <v>399.12054491546996</v>
      </c>
      <c r="O653" s="60">
        <v>36.206886914318375</v>
      </c>
      <c r="P653" s="49">
        <v>809.34632235268055</v>
      </c>
      <c r="Q653" s="60">
        <v>197.1933456704329</v>
      </c>
      <c r="R653" s="56">
        <v>331.92857990747257</v>
      </c>
      <c r="S653" s="56">
        <v>18.24136980033478</v>
      </c>
      <c r="T653" s="49">
        <v>41.011934043586287</v>
      </c>
      <c r="U653" s="66"/>
    </row>
    <row r="654" spans="1:21" s="45" customFormat="1" ht="13.9">
      <c r="A654" s="74" t="s">
        <v>1348</v>
      </c>
      <c r="B654" s="74">
        <v>99.891276481653108</v>
      </c>
      <c r="C654" s="47">
        <v>2100.5068172018541</v>
      </c>
      <c r="D654" s="51">
        <v>2.4649245963316559</v>
      </c>
      <c r="E654" s="75">
        <v>17.336649971124015</v>
      </c>
      <c r="F654" s="60">
        <v>6.2404520954532332</v>
      </c>
      <c r="G654" s="52">
        <v>0.52069231156299467</v>
      </c>
      <c r="H654" s="53">
        <v>7.969657243510861</v>
      </c>
      <c r="I654" s="52">
        <v>6.5470411576900839E-2</v>
      </c>
      <c r="J654" s="54">
        <v>4.9570348216850855</v>
      </c>
      <c r="K654" s="55">
        <v>0.62198845825160876</v>
      </c>
      <c r="L654" s="49">
        <v>408.80839743037632</v>
      </c>
      <c r="M654" s="51">
        <v>19.635646083381147</v>
      </c>
      <c r="N654" s="60">
        <v>425.61374757334505</v>
      </c>
      <c r="O654" s="60">
        <v>27.715148183673989</v>
      </c>
      <c r="P654" s="49">
        <v>517.65512075090044</v>
      </c>
      <c r="Q654" s="60">
        <v>137.13158583557575</v>
      </c>
      <c r="R654" s="56">
        <v>408.80839743037632</v>
      </c>
      <c r="S654" s="56">
        <v>19.635646083381147</v>
      </c>
      <c r="T654" s="49" t="s">
        <v>960</v>
      </c>
      <c r="U654" s="66"/>
    </row>
    <row r="655" spans="1:21" s="45" customFormat="1" ht="13.9">
      <c r="A655" s="74" t="s">
        <v>1349</v>
      </c>
      <c r="B655" s="74">
        <v>93.553190433023943</v>
      </c>
      <c r="C655" s="47">
        <v>7626.1026456790942</v>
      </c>
      <c r="D655" s="51">
        <v>3.4941571300597443</v>
      </c>
      <c r="E655" s="75">
        <v>13.94849134502083</v>
      </c>
      <c r="F655" s="60">
        <v>2.0730273342741747</v>
      </c>
      <c r="G655" s="52">
        <v>1.4226611997279202</v>
      </c>
      <c r="H655" s="53">
        <v>3.294469896726226</v>
      </c>
      <c r="I655" s="52">
        <v>0.14392208754933164</v>
      </c>
      <c r="J655" s="54">
        <v>2.5604861983200418</v>
      </c>
      <c r="K655" s="55">
        <v>0.7772073439992403</v>
      </c>
      <c r="L655" s="49">
        <v>866.80280644183665</v>
      </c>
      <c r="M655" s="51">
        <v>20.766970743413594</v>
      </c>
      <c r="N655" s="60">
        <v>898.47855539854766</v>
      </c>
      <c r="O655" s="60">
        <v>19.646194889465676</v>
      </c>
      <c r="P655" s="49">
        <v>977.23794311344056</v>
      </c>
      <c r="Q655" s="60">
        <v>42.232146693892901</v>
      </c>
      <c r="R655" s="56">
        <v>866.80280644183665</v>
      </c>
      <c r="S655" s="56">
        <v>20.766970743413594</v>
      </c>
      <c r="T655" s="49">
        <v>88.699258205247119</v>
      </c>
      <c r="U655" s="66"/>
    </row>
    <row r="656" spans="1:21" s="45" customFormat="1" ht="13.9">
      <c r="A656" s="74" t="s">
        <v>1350</v>
      </c>
      <c r="B656" s="74">
        <v>148.84415923046066</v>
      </c>
      <c r="C656" s="47">
        <v>5121.8420998784995</v>
      </c>
      <c r="D656" s="51">
        <v>1.3558290599572518</v>
      </c>
      <c r="E656" s="75">
        <v>16.918688719586683</v>
      </c>
      <c r="F656" s="60">
        <v>7.8709462308435789</v>
      </c>
      <c r="G656" s="52">
        <v>0.45563356520991749</v>
      </c>
      <c r="H656" s="53">
        <v>7.9938812655883904</v>
      </c>
      <c r="I656" s="52">
        <v>5.5908924136800799E-2</v>
      </c>
      <c r="J656" s="54">
        <v>1.3965468554596732</v>
      </c>
      <c r="K656" s="55">
        <v>0.17470197630673479</v>
      </c>
      <c r="L656" s="49">
        <v>350.69740842602681</v>
      </c>
      <c r="M656" s="51">
        <v>4.76681690313427</v>
      </c>
      <c r="N656" s="60">
        <v>381.21667853356774</v>
      </c>
      <c r="O656" s="60">
        <v>25.412179491089148</v>
      </c>
      <c r="P656" s="49">
        <v>571.01224675968365</v>
      </c>
      <c r="Q656" s="60">
        <v>171.48621177321846</v>
      </c>
      <c r="R656" s="56">
        <v>350.69740842602681</v>
      </c>
      <c r="S656" s="56">
        <v>4.76681690313427</v>
      </c>
      <c r="T656" s="49" t="s">
        <v>960</v>
      </c>
      <c r="U656" s="66"/>
    </row>
    <row r="657" spans="1:21" s="45" customFormat="1">
      <c r="A657" s="47" t="s">
        <v>1351</v>
      </c>
      <c r="B657" s="47">
        <v>200.83731859732984</v>
      </c>
      <c r="C657" s="47">
        <v>7963.5524690194788</v>
      </c>
      <c r="D657" s="51">
        <v>3.3285494040457864</v>
      </c>
      <c r="E657" s="75">
        <v>14.768997058228905</v>
      </c>
      <c r="F657" s="60">
        <v>2.5922625551641723</v>
      </c>
      <c r="G657" s="52">
        <v>0.94784165300258838</v>
      </c>
      <c r="H657" s="53">
        <v>3.587030646758175</v>
      </c>
      <c r="I657" s="52">
        <v>0.10152792707326698</v>
      </c>
      <c r="J657" s="54">
        <v>2.4793071019694368</v>
      </c>
      <c r="K657" s="55">
        <v>0.69118648434468855</v>
      </c>
      <c r="L657" s="49">
        <v>623.3569096798891</v>
      </c>
      <c r="M657" s="51">
        <v>14.731239582451394</v>
      </c>
      <c r="N657" s="60">
        <v>676.97813368200491</v>
      </c>
      <c r="O657" s="60">
        <v>17.725204360847727</v>
      </c>
      <c r="P657" s="49">
        <v>859.65204079265516</v>
      </c>
      <c r="Q657" s="60">
        <v>53.81120820746969</v>
      </c>
      <c r="R657" s="56">
        <v>623.3569096798891</v>
      </c>
      <c r="S657" s="56">
        <v>14.731239582451394</v>
      </c>
      <c r="T657" s="49">
        <v>72.512700499740973</v>
      </c>
      <c r="U657" s="66"/>
    </row>
    <row r="658" spans="1:21" s="45" customFormat="1" ht="13.9">
      <c r="A658" s="74" t="s">
        <v>1352</v>
      </c>
      <c r="B658" s="74">
        <v>64.930466532862582</v>
      </c>
      <c r="C658" s="47">
        <v>7997.3060720088333</v>
      </c>
      <c r="D658" s="51">
        <v>1.1668854541231428</v>
      </c>
      <c r="E658" s="75">
        <v>8.7672018230643136</v>
      </c>
      <c r="F658" s="60">
        <v>0.9881569787646699</v>
      </c>
      <c r="G658" s="52">
        <v>4.739312325746333</v>
      </c>
      <c r="H658" s="53">
        <v>8.0296737688185331</v>
      </c>
      <c r="I658" s="52">
        <v>0.30135268104405588</v>
      </c>
      <c r="J658" s="54">
        <v>7.9686389439458924</v>
      </c>
      <c r="K658" s="55">
        <v>0.99239884126928579</v>
      </c>
      <c r="L658" s="49">
        <v>1698.0128759245147</v>
      </c>
      <c r="M658" s="51">
        <v>118.96842291859639</v>
      </c>
      <c r="N658" s="60">
        <v>1774.2188143143342</v>
      </c>
      <c r="O658" s="60">
        <v>67.425000241869839</v>
      </c>
      <c r="P658" s="49">
        <v>1865.090009201223</v>
      </c>
      <c r="Q658" s="60">
        <v>17.836276493726245</v>
      </c>
      <c r="R658" s="56">
        <v>1865.090009201223</v>
      </c>
      <c r="S658" s="56">
        <v>17.836276493726245</v>
      </c>
      <c r="T658" s="49">
        <v>91.041872914848554</v>
      </c>
      <c r="U658" s="66"/>
    </row>
    <row r="659" spans="1:21" s="45" customFormat="1" ht="13.9">
      <c r="A659" s="74" t="s">
        <v>1353</v>
      </c>
      <c r="B659" s="74">
        <v>119.29505158218582</v>
      </c>
      <c r="C659" s="47">
        <v>4012.0615746828917</v>
      </c>
      <c r="D659" s="51">
        <v>2.9200103407945477</v>
      </c>
      <c r="E659" s="75">
        <v>16.944542648094227</v>
      </c>
      <c r="F659" s="60">
        <v>5.1629445181954727</v>
      </c>
      <c r="G659" s="52">
        <v>0.57315817881899156</v>
      </c>
      <c r="H659" s="53">
        <v>5.6412291630561606</v>
      </c>
      <c r="I659" s="52">
        <v>7.0437360060214824E-2</v>
      </c>
      <c r="J659" s="54">
        <v>2.2732070675920908</v>
      </c>
      <c r="K659" s="55">
        <v>0.40296307806091158</v>
      </c>
      <c r="L659" s="49">
        <v>438.79008979242133</v>
      </c>
      <c r="M659" s="51">
        <v>9.6427151856524347</v>
      </c>
      <c r="N659" s="60">
        <v>460.05501112881558</v>
      </c>
      <c r="O659" s="60">
        <v>20.872137083725534</v>
      </c>
      <c r="P659" s="49">
        <v>567.70893817977026</v>
      </c>
      <c r="Q659" s="60">
        <v>112.45857563209523</v>
      </c>
      <c r="R659" s="56">
        <v>438.79008979242133</v>
      </c>
      <c r="S659" s="56">
        <v>9.6427151856524347</v>
      </c>
      <c r="T659" s="49">
        <v>77.291383010333092</v>
      </c>
      <c r="U659" s="66"/>
    </row>
    <row r="660" spans="1:21" s="45" customFormat="1" ht="13.9">
      <c r="A660" s="74" t="s">
        <v>1354</v>
      </c>
      <c r="B660" s="74">
        <v>68.786567980148234</v>
      </c>
      <c r="C660" s="47">
        <v>742.56553616900101</v>
      </c>
      <c r="D660" s="51">
        <v>2.068459524459521</v>
      </c>
      <c r="E660" s="75">
        <v>19.302436723949164</v>
      </c>
      <c r="F660" s="60">
        <v>7.5174774292333524</v>
      </c>
      <c r="G660" s="52">
        <v>0.27379274936492976</v>
      </c>
      <c r="H660" s="53">
        <v>9.2881998167526039</v>
      </c>
      <c r="I660" s="52">
        <v>3.8329469249293799E-2</v>
      </c>
      <c r="J660" s="54">
        <v>5.4551066842812705</v>
      </c>
      <c r="K660" s="55">
        <v>0.58731581920128406</v>
      </c>
      <c r="L660" s="49">
        <v>242.46989289367022</v>
      </c>
      <c r="M660" s="51">
        <v>12.981344232087892</v>
      </c>
      <c r="N660" s="60">
        <v>245.72154826524368</v>
      </c>
      <c r="O660" s="60">
        <v>20.274135301198243</v>
      </c>
      <c r="P660" s="49">
        <v>276.92022020586501</v>
      </c>
      <c r="Q660" s="60">
        <v>172.37028683586828</v>
      </c>
      <c r="R660" s="56">
        <v>242.46989289367022</v>
      </c>
      <c r="S660" s="56">
        <v>12.981344232087892</v>
      </c>
      <c r="T660" s="49" t="s">
        <v>960</v>
      </c>
      <c r="U660" s="66"/>
    </row>
    <row r="661" spans="1:21" s="45" customFormat="1" ht="13.9">
      <c r="A661" s="74" t="s">
        <v>1355</v>
      </c>
      <c r="B661" s="74">
        <v>113.6813212860536</v>
      </c>
      <c r="C661" s="47">
        <v>5262.1543101481529</v>
      </c>
      <c r="D661" s="51">
        <v>21.514284488057228</v>
      </c>
      <c r="E661" s="75">
        <v>12.312548205310399</v>
      </c>
      <c r="F661" s="60">
        <v>2.8962749028556143</v>
      </c>
      <c r="G661" s="52">
        <v>1.6777217664602104</v>
      </c>
      <c r="H661" s="53">
        <v>5.4357656986739817</v>
      </c>
      <c r="I661" s="52">
        <v>0.14981890139715592</v>
      </c>
      <c r="J661" s="54">
        <v>4.5999065662216818</v>
      </c>
      <c r="K661" s="55">
        <v>0.84622973490998676</v>
      </c>
      <c r="L661" s="49">
        <v>899.94812524348322</v>
      </c>
      <c r="M661" s="51">
        <v>38.637550069127428</v>
      </c>
      <c r="N661" s="60">
        <v>1000.1181356065152</v>
      </c>
      <c r="O661" s="60">
        <v>34.594983731583</v>
      </c>
      <c r="P661" s="49">
        <v>1226.7039076736344</v>
      </c>
      <c r="Q661" s="60">
        <v>56.888907954176261</v>
      </c>
      <c r="R661" s="56">
        <v>1226.7039076736344</v>
      </c>
      <c r="S661" s="56">
        <v>56.888907954176261</v>
      </c>
      <c r="T661" s="49">
        <v>73.363109028500389</v>
      </c>
      <c r="U661" s="66"/>
    </row>
    <row r="662" spans="1:21" s="45" customFormat="1" ht="13.9">
      <c r="A662" s="74" t="s">
        <v>1356</v>
      </c>
      <c r="B662" s="74">
        <v>27.857466176544126</v>
      </c>
      <c r="C662" s="47">
        <v>666.52582372946608</v>
      </c>
      <c r="D662" s="51">
        <v>1.819388648452481</v>
      </c>
      <c r="E662" s="75">
        <v>16.51156829290429</v>
      </c>
      <c r="F662" s="60">
        <v>10.452681785858491</v>
      </c>
      <c r="G662" s="52">
        <v>0.47406801231490359</v>
      </c>
      <c r="H662" s="53">
        <v>13.326214460971238</v>
      </c>
      <c r="I662" s="52">
        <v>5.6771151441970723E-2</v>
      </c>
      <c r="J662" s="54">
        <v>8.2661620685406998</v>
      </c>
      <c r="K662" s="55">
        <v>0.62029333932378039</v>
      </c>
      <c r="L662" s="49">
        <v>355.95923173860535</v>
      </c>
      <c r="M662" s="51">
        <v>28.6267292076339</v>
      </c>
      <c r="N662" s="60">
        <v>393.99495763712667</v>
      </c>
      <c r="O662" s="60">
        <v>43.54376264052712</v>
      </c>
      <c r="P662" s="49">
        <v>623.75003785191439</v>
      </c>
      <c r="Q662" s="60">
        <v>225.9727963246923</v>
      </c>
      <c r="R662" s="56">
        <v>355.95923173860535</v>
      </c>
      <c r="S662" s="56">
        <v>28.6267292076339</v>
      </c>
      <c r="T662" s="49" t="s">
        <v>960</v>
      </c>
      <c r="U662" s="66"/>
    </row>
    <row r="663" spans="1:21" s="45" customFormat="1" ht="13.9">
      <c r="A663" s="74" t="s">
        <v>1357</v>
      </c>
      <c r="B663" s="74">
        <v>128.42004929154913</v>
      </c>
      <c r="C663" s="47">
        <v>1793.8431668706041</v>
      </c>
      <c r="D663" s="51">
        <v>2.2415534700229425</v>
      </c>
      <c r="E663" s="75">
        <v>14.96194344550851</v>
      </c>
      <c r="F663" s="60">
        <v>11.416552724578318</v>
      </c>
      <c r="G663" s="52">
        <v>0.478332033054573</v>
      </c>
      <c r="H663" s="53">
        <v>12.432880864077315</v>
      </c>
      <c r="I663" s="52">
        <v>5.190583715359464E-2</v>
      </c>
      <c r="J663" s="54">
        <v>4.9232967072139013</v>
      </c>
      <c r="K663" s="55">
        <v>0.39599001720019106</v>
      </c>
      <c r="L663" s="49">
        <v>326.21177695581463</v>
      </c>
      <c r="M663" s="51">
        <v>15.660816626852466</v>
      </c>
      <c r="N663" s="60">
        <v>396.92790530113626</v>
      </c>
      <c r="O663" s="60">
        <v>40.868961128876123</v>
      </c>
      <c r="P663" s="49">
        <v>832.65381035821076</v>
      </c>
      <c r="Q663" s="60">
        <v>238.71238069047513</v>
      </c>
      <c r="R663" s="56">
        <v>326.21177695581463</v>
      </c>
      <c r="S663" s="56">
        <v>15.660816626852466</v>
      </c>
      <c r="T663" s="49">
        <v>39.177359533787168</v>
      </c>
      <c r="U663" s="66"/>
    </row>
    <row r="664" spans="1:21" s="45" customFormat="1" ht="13.9">
      <c r="A664" s="74" t="s">
        <v>1358</v>
      </c>
      <c r="B664" s="74">
        <v>30.581902183707285</v>
      </c>
      <c r="C664" s="47">
        <v>901.30968035683338</v>
      </c>
      <c r="D664" s="51">
        <v>1.0120933735067246</v>
      </c>
      <c r="E664" s="75">
        <v>15.001389587132001</v>
      </c>
      <c r="F664" s="60">
        <v>8.7814751587649784</v>
      </c>
      <c r="G664" s="52">
        <v>0.53930166384008837</v>
      </c>
      <c r="H664" s="53">
        <v>10.288222497082348</v>
      </c>
      <c r="I664" s="52">
        <v>5.867619933459288E-2</v>
      </c>
      <c r="J664" s="54">
        <v>5.3603373201194122</v>
      </c>
      <c r="K664" s="55">
        <v>0.52101685413972687</v>
      </c>
      <c r="L664" s="49">
        <v>367.56976042217735</v>
      </c>
      <c r="M664" s="51">
        <v>19.1518366626687</v>
      </c>
      <c r="N664" s="60">
        <v>437.96400318857758</v>
      </c>
      <c r="O664" s="60">
        <v>36.61562684068852</v>
      </c>
      <c r="P664" s="49">
        <v>827.16386089087018</v>
      </c>
      <c r="Q664" s="60">
        <v>183.51815078558548</v>
      </c>
      <c r="R664" s="56">
        <v>367.56976042217735</v>
      </c>
      <c r="S664" s="56">
        <v>19.1518366626687</v>
      </c>
      <c r="T664" s="49">
        <v>44.437357312286125</v>
      </c>
      <c r="U664" s="66"/>
    </row>
    <row r="665" spans="1:21" s="45" customFormat="1" ht="13.9">
      <c r="A665" s="74" t="s">
        <v>1359</v>
      </c>
      <c r="B665" s="74">
        <v>263.4012020753454</v>
      </c>
      <c r="C665" s="47">
        <v>3164.8860548549233</v>
      </c>
      <c r="D665" s="51">
        <v>4.5629429632052148</v>
      </c>
      <c r="E665" s="75">
        <v>18.844575767657986</v>
      </c>
      <c r="F665" s="60">
        <v>3.3918932098152546</v>
      </c>
      <c r="G665" s="52">
        <v>0.25216166196437828</v>
      </c>
      <c r="H665" s="53">
        <v>6.502814627549248</v>
      </c>
      <c r="I665" s="52">
        <v>3.4463878333233881E-2</v>
      </c>
      <c r="J665" s="54">
        <v>5.5481220726906901</v>
      </c>
      <c r="K665" s="55">
        <v>0.85318779489515306</v>
      </c>
      <c r="L665" s="49">
        <v>218.42578929631077</v>
      </c>
      <c r="M665" s="51">
        <v>11.915534437155515</v>
      </c>
      <c r="N665" s="60">
        <v>228.33059584403316</v>
      </c>
      <c r="O665" s="60">
        <v>13.297646018479981</v>
      </c>
      <c r="P665" s="49">
        <v>331.58928712233262</v>
      </c>
      <c r="Q665" s="60">
        <v>76.926945016889192</v>
      </c>
      <c r="R665" s="56">
        <v>218.42578929631077</v>
      </c>
      <c r="S665" s="56">
        <v>11.915534437155515</v>
      </c>
      <c r="T665" s="49" t="s">
        <v>960</v>
      </c>
      <c r="U665" s="66"/>
    </row>
    <row r="666" spans="1:21" s="45" customFormat="1" ht="13.9">
      <c r="A666" s="74" t="s">
        <v>1360</v>
      </c>
      <c r="B666" s="74">
        <v>47.188767925161066</v>
      </c>
      <c r="C666" s="47">
        <v>3337.8356183265782</v>
      </c>
      <c r="D666" s="51">
        <v>2.3707929416144311</v>
      </c>
      <c r="E666" s="75">
        <v>7.3357803806186794</v>
      </c>
      <c r="F666" s="60">
        <v>3.1612874262868802</v>
      </c>
      <c r="G666" s="52">
        <v>5.2740436524949184</v>
      </c>
      <c r="H666" s="53">
        <v>9.4992964524693306</v>
      </c>
      <c r="I666" s="52">
        <v>0.2806007104184704</v>
      </c>
      <c r="J666" s="54">
        <v>8.957839856812404</v>
      </c>
      <c r="K666" s="55">
        <v>0.94300034761877816</v>
      </c>
      <c r="L666" s="49">
        <v>1594.3869321953252</v>
      </c>
      <c r="M666" s="51">
        <v>126.54713264122609</v>
      </c>
      <c r="N666" s="60">
        <v>1864.67083050817</v>
      </c>
      <c r="O666" s="60">
        <v>81.253705263633947</v>
      </c>
      <c r="P666" s="49">
        <v>2180.9271998449308</v>
      </c>
      <c r="Q666" s="60">
        <v>55.035789072895341</v>
      </c>
      <c r="R666" s="56">
        <v>2180.9271998449308</v>
      </c>
      <c r="S666" s="56">
        <v>55.035789072895341</v>
      </c>
      <c r="T666" s="49">
        <v>73.105921752394579</v>
      </c>
      <c r="U666" s="66"/>
    </row>
    <row r="667" spans="1:21" s="45" customFormat="1" ht="13.9">
      <c r="A667" s="74" t="s">
        <v>1361</v>
      </c>
      <c r="B667" s="74">
        <v>356.94343847978206</v>
      </c>
      <c r="C667" s="47">
        <v>6574.6406224214243</v>
      </c>
      <c r="D667" s="51">
        <v>0.54766700538997182</v>
      </c>
      <c r="E667" s="75">
        <v>19.277626607194243</v>
      </c>
      <c r="F667" s="60">
        <v>1.7620479350240543</v>
      </c>
      <c r="G667" s="52">
        <v>0.31437482404967726</v>
      </c>
      <c r="H667" s="53">
        <v>2.4546609786671882</v>
      </c>
      <c r="I667" s="52">
        <v>4.3954166468900976E-2</v>
      </c>
      <c r="J667" s="54">
        <v>1.7089609693813441</v>
      </c>
      <c r="K667" s="55">
        <v>0.69621059047806344</v>
      </c>
      <c r="L667" s="49">
        <v>277.2962878131882</v>
      </c>
      <c r="M667" s="51">
        <v>4.6384090061451673</v>
      </c>
      <c r="N667" s="60">
        <v>277.56626248531944</v>
      </c>
      <c r="O667" s="60">
        <v>5.9614917469171189</v>
      </c>
      <c r="P667" s="49">
        <v>279.86419416953106</v>
      </c>
      <c r="Q667" s="60">
        <v>40.341187283457813</v>
      </c>
      <c r="R667" s="56">
        <v>277.2962878131882</v>
      </c>
      <c r="S667" s="56">
        <v>4.6384090061451673</v>
      </c>
      <c r="T667" s="49" t="s">
        <v>960</v>
      </c>
      <c r="U667" s="66"/>
    </row>
    <row r="668" spans="1:21" s="45" customFormat="1" ht="13.9">
      <c r="A668" s="74" t="s">
        <v>1362</v>
      </c>
      <c r="B668" s="74">
        <v>141.46282657966458</v>
      </c>
      <c r="C668" s="47">
        <v>1717.6546617802612</v>
      </c>
      <c r="D668" s="51">
        <v>2.0000508192732567</v>
      </c>
      <c r="E668" s="75">
        <v>19.025013620017955</v>
      </c>
      <c r="F668" s="60">
        <v>3.0745651962946399</v>
      </c>
      <c r="G668" s="52">
        <v>0.2539074210255225</v>
      </c>
      <c r="H668" s="53">
        <v>7.6740697304926062</v>
      </c>
      <c r="I668" s="52">
        <v>3.5034755898130251E-2</v>
      </c>
      <c r="J668" s="54">
        <v>7.031244205842702</v>
      </c>
      <c r="K668" s="55">
        <v>0.91623407823678449</v>
      </c>
      <c r="L668" s="49">
        <v>221.98231575452766</v>
      </c>
      <c r="M668" s="51">
        <v>15.342473079494297</v>
      </c>
      <c r="N668" s="60">
        <v>229.7452531370175</v>
      </c>
      <c r="O668" s="60">
        <v>15.779765107703554</v>
      </c>
      <c r="P668" s="49">
        <v>309.9643984285309</v>
      </c>
      <c r="Q668" s="60">
        <v>69.998458342274674</v>
      </c>
      <c r="R668" s="56">
        <v>221.98231575452766</v>
      </c>
      <c r="S668" s="56">
        <v>15.342473079494297</v>
      </c>
      <c r="T668" s="49" t="s">
        <v>960</v>
      </c>
      <c r="U668" s="66"/>
    </row>
    <row r="669" spans="1:21" s="45" customFormat="1" ht="13.9">
      <c r="A669" s="74" t="s">
        <v>1363</v>
      </c>
      <c r="B669" s="74">
        <v>155.87877951638487</v>
      </c>
      <c r="C669" s="47">
        <v>3471.9105750047856</v>
      </c>
      <c r="D669" s="51">
        <v>1.5385263428335241</v>
      </c>
      <c r="E669" s="75">
        <v>17.450163015147325</v>
      </c>
      <c r="F669" s="60">
        <v>2.4300886750470854</v>
      </c>
      <c r="G669" s="52">
        <v>0.57438655048493548</v>
      </c>
      <c r="H669" s="53">
        <v>3.2319767850386723</v>
      </c>
      <c r="I669" s="52">
        <v>7.2694654334713324E-2</v>
      </c>
      <c r="J669" s="54">
        <v>2.1308080557471181</v>
      </c>
      <c r="K669" s="55">
        <v>0.659289406288734</v>
      </c>
      <c r="L669" s="49">
        <v>452.36970981358502</v>
      </c>
      <c r="M669" s="51">
        <v>9.3087034869708987</v>
      </c>
      <c r="N669" s="60">
        <v>460.84754495647502</v>
      </c>
      <c r="O669" s="60">
        <v>11.973225528421551</v>
      </c>
      <c r="P669" s="49">
        <v>503.34206248093528</v>
      </c>
      <c r="Q669" s="60">
        <v>53.490961585616361</v>
      </c>
      <c r="R669" s="56">
        <v>452.36970981358502</v>
      </c>
      <c r="S669" s="56">
        <v>9.3087034869708987</v>
      </c>
      <c r="T669" s="49" t="s">
        <v>960</v>
      </c>
      <c r="U669" s="66"/>
    </row>
    <row r="670" spans="1:21" s="45" customFormat="1" ht="13.9">
      <c r="A670" s="74" t="s">
        <v>1364</v>
      </c>
      <c r="B670" s="74">
        <v>50.975932317838122</v>
      </c>
      <c r="C670" s="47">
        <v>1401.7306142446294</v>
      </c>
      <c r="D670" s="51">
        <v>0.69054269755076025</v>
      </c>
      <c r="E670" s="75">
        <v>16.39093797171406</v>
      </c>
      <c r="F670" s="60">
        <v>8.8683534074325365</v>
      </c>
      <c r="G670" s="52">
        <v>0.57606065955987151</v>
      </c>
      <c r="H670" s="53">
        <v>9.1551914497825617</v>
      </c>
      <c r="I670" s="52">
        <v>6.8481103414494815E-2</v>
      </c>
      <c r="J670" s="54">
        <v>2.2737278471821183</v>
      </c>
      <c r="K670" s="55">
        <v>0.24835393772525891</v>
      </c>
      <c r="L670" s="49">
        <v>426.99829471797523</v>
      </c>
      <c r="M670" s="51">
        <v>9.3942236914589614</v>
      </c>
      <c r="N670" s="60">
        <v>461.92666930337555</v>
      </c>
      <c r="O670" s="60">
        <v>33.990285365721064</v>
      </c>
      <c r="P670" s="49">
        <v>639.58406905500419</v>
      </c>
      <c r="Q670" s="60">
        <v>191.07034097768198</v>
      </c>
      <c r="R670" s="56">
        <v>426.99829471797523</v>
      </c>
      <c r="S670" s="56">
        <v>9.3942236914589614</v>
      </c>
      <c r="T670" s="49">
        <v>66.761871562697323</v>
      </c>
      <c r="U670" s="66"/>
    </row>
    <row r="671" spans="1:21" s="45" customFormat="1" ht="13.9">
      <c r="A671" s="74" t="s">
        <v>1365</v>
      </c>
      <c r="B671" s="74">
        <v>62.107484761378288</v>
      </c>
      <c r="C671" s="47">
        <v>2683.8714159729489</v>
      </c>
      <c r="D671" s="51">
        <v>7.0254533126000105</v>
      </c>
      <c r="E671" s="75">
        <v>13.761157742463283</v>
      </c>
      <c r="F671" s="60">
        <v>5.0465512811417526</v>
      </c>
      <c r="G671" s="52">
        <v>1.3612586166152554</v>
      </c>
      <c r="H671" s="53">
        <v>9.0976956413130186</v>
      </c>
      <c r="I671" s="52">
        <v>0.13586085401457701</v>
      </c>
      <c r="J671" s="54">
        <v>7.5697018533607006</v>
      </c>
      <c r="K671" s="55">
        <v>0.83204606438869699</v>
      </c>
      <c r="L671" s="49">
        <v>821.21402181149813</v>
      </c>
      <c r="M671" s="51">
        <v>58.368435887267594</v>
      </c>
      <c r="N671" s="60">
        <v>872.41182819947926</v>
      </c>
      <c r="O671" s="60">
        <v>53.303667739557227</v>
      </c>
      <c r="P671" s="49">
        <v>1004.6974643095712</v>
      </c>
      <c r="Q671" s="60">
        <v>102.47553006507519</v>
      </c>
      <c r="R671" s="56">
        <v>821.21402181149813</v>
      </c>
      <c r="S671" s="56">
        <v>58.368435887267594</v>
      </c>
      <c r="T671" s="49">
        <v>81.737443457751425</v>
      </c>
      <c r="U671" s="66"/>
    </row>
    <row r="672" spans="1:21" s="45" customFormat="1" ht="13.9">
      <c r="A672" s="74" t="s">
        <v>1366</v>
      </c>
      <c r="B672" s="74">
        <v>51.939494902923691</v>
      </c>
      <c r="C672" s="47">
        <v>1558.1718168485531</v>
      </c>
      <c r="D672" s="51">
        <v>15.387473376340724</v>
      </c>
      <c r="E672" s="75">
        <v>15.628699683460269</v>
      </c>
      <c r="F672" s="60">
        <v>9.9184698729541676</v>
      </c>
      <c r="G672" s="52">
        <v>0.52772807889738371</v>
      </c>
      <c r="H672" s="53">
        <v>11.152764747520264</v>
      </c>
      <c r="I672" s="52">
        <v>5.981798418636957E-2</v>
      </c>
      <c r="J672" s="54">
        <v>5.0998153783084419</v>
      </c>
      <c r="K672" s="55">
        <v>0.45726916094436121</v>
      </c>
      <c r="L672" s="49">
        <v>374.51848733523536</v>
      </c>
      <c r="M672" s="51">
        <v>18.555572055487175</v>
      </c>
      <c r="N672" s="60">
        <v>430.30077277858078</v>
      </c>
      <c r="O672" s="60">
        <v>39.137365891242695</v>
      </c>
      <c r="P672" s="49">
        <v>741.10957539774665</v>
      </c>
      <c r="Q672" s="60">
        <v>210.26193987642148</v>
      </c>
      <c r="R672" s="56">
        <v>374.51848733523536</v>
      </c>
      <c r="S672" s="56">
        <v>18.555572055487175</v>
      </c>
      <c r="T672" s="49">
        <v>50.534833143160341</v>
      </c>
      <c r="U672" s="66"/>
    </row>
    <row r="673" spans="1:21" s="45" customFormat="1" ht="13.9">
      <c r="A673" s="74" t="s">
        <v>1367</v>
      </c>
      <c r="B673" s="74">
        <v>403.50240952105963</v>
      </c>
      <c r="C673" s="47">
        <v>4663.6279200029221</v>
      </c>
      <c r="D673" s="51">
        <v>1.8115015862127235</v>
      </c>
      <c r="E673" s="75">
        <v>15.825134044983033</v>
      </c>
      <c r="F673" s="60">
        <v>2.4419946654066766</v>
      </c>
      <c r="G673" s="52">
        <v>0.6262811067100672</v>
      </c>
      <c r="H673" s="53">
        <v>3.7990466074156366</v>
      </c>
      <c r="I673" s="52">
        <v>7.1881218911569025E-2</v>
      </c>
      <c r="J673" s="54">
        <v>2.9102263106915913</v>
      </c>
      <c r="K673" s="55">
        <v>0.76604122334559088</v>
      </c>
      <c r="L673" s="49">
        <v>447.47947304008227</v>
      </c>
      <c r="M673" s="51">
        <v>12.580974762207831</v>
      </c>
      <c r="N673" s="60">
        <v>493.77659393684462</v>
      </c>
      <c r="O673" s="60">
        <v>14.856250528980723</v>
      </c>
      <c r="P673" s="49">
        <v>714.63153784966414</v>
      </c>
      <c r="Q673" s="60">
        <v>51.884707123321448</v>
      </c>
      <c r="R673" s="56">
        <v>447.47947304008227</v>
      </c>
      <c r="S673" s="56">
        <v>12.580974762207831</v>
      </c>
      <c r="T673" s="49">
        <v>62.616810109802039</v>
      </c>
      <c r="U673" s="66"/>
    </row>
    <row r="674" spans="1:21" s="45" customFormat="1" ht="13.9">
      <c r="A674" s="74" t="s">
        <v>1368</v>
      </c>
      <c r="B674" s="74">
        <v>205.75756784156604</v>
      </c>
      <c r="C674" s="47">
        <v>3128.4498580561417</v>
      </c>
      <c r="D674" s="51">
        <v>2.6834740254312313</v>
      </c>
      <c r="E674" s="75">
        <v>17.026415785407629</v>
      </c>
      <c r="F674" s="60">
        <v>9.7342785756186068</v>
      </c>
      <c r="G674" s="52">
        <v>0.33211887083923813</v>
      </c>
      <c r="H674" s="53">
        <v>9.7461622135938004</v>
      </c>
      <c r="I674" s="52">
        <v>4.101243099136178E-2</v>
      </c>
      <c r="J674" s="54">
        <v>0.48114291633173051</v>
      </c>
      <c r="K674" s="55">
        <v>4.9367423380316557E-2</v>
      </c>
      <c r="L674" s="49">
        <v>259.10543726500265</v>
      </c>
      <c r="M674" s="51">
        <v>1.2219456903267769</v>
      </c>
      <c r="N674" s="60">
        <v>291.18222115868844</v>
      </c>
      <c r="O674" s="60">
        <v>24.677412103088216</v>
      </c>
      <c r="P674" s="49">
        <v>557.178734327862</v>
      </c>
      <c r="Q674" s="60">
        <v>212.71609048237087</v>
      </c>
      <c r="R674" s="56">
        <v>259.10543726500265</v>
      </c>
      <c r="S674" s="56">
        <v>1.2219456903267769</v>
      </c>
      <c r="T674" s="49" t="s">
        <v>960</v>
      </c>
      <c r="U674" s="66"/>
    </row>
    <row r="675" spans="1:21" s="45" customFormat="1" ht="13.9">
      <c r="A675" s="74" t="s">
        <v>1369</v>
      </c>
      <c r="B675" s="74">
        <v>258.91529306165819</v>
      </c>
      <c r="C675" s="47">
        <v>2980.4671873790667</v>
      </c>
      <c r="D675" s="51">
        <v>1.823862376504723</v>
      </c>
      <c r="E675" s="75">
        <v>19.721362269182112</v>
      </c>
      <c r="F675" s="60">
        <v>2.5542709817842453</v>
      </c>
      <c r="G675" s="52">
        <v>0.27588509761207486</v>
      </c>
      <c r="H675" s="53">
        <v>3.8262571703638115</v>
      </c>
      <c r="I675" s="52">
        <v>3.9460617599915843E-2</v>
      </c>
      <c r="J675" s="54">
        <v>2.8488495371597686</v>
      </c>
      <c r="K675" s="55">
        <v>0.74455255104791906</v>
      </c>
      <c r="L675" s="49">
        <v>249.48874579516314</v>
      </c>
      <c r="M675" s="51">
        <v>6.9717808272785646</v>
      </c>
      <c r="N675" s="60">
        <v>247.38806110026383</v>
      </c>
      <c r="O675" s="60">
        <v>8.4009936018298106</v>
      </c>
      <c r="P675" s="49">
        <v>227.49750706320327</v>
      </c>
      <c r="Q675" s="60">
        <v>59.028173432003896</v>
      </c>
      <c r="R675" s="56">
        <v>249.48874579516314</v>
      </c>
      <c r="S675" s="56">
        <v>6.9717808272785646</v>
      </c>
      <c r="T675" s="49" t="s">
        <v>960</v>
      </c>
      <c r="U675" s="66"/>
    </row>
    <row r="676" spans="1:21" s="45" customFormat="1" ht="13.9">
      <c r="A676" s="74" t="s">
        <v>1370</v>
      </c>
      <c r="B676" s="74">
        <v>86.11766872325839</v>
      </c>
      <c r="C676" s="47">
        <v>13632.688065100503</v>
      </c>
      <c r="D676" s="51">
        <v>1.5133751192430847</v>
      </c>
      <c r="E676" s="75">
        <v>6.1332478274517763</v>
      </c>
      <c r="F676" s="60">
        <v>1.02967354353831</v>
      </c>
      <c r="G676" s="52">
        <v>11.561325886049572</v>
      </c>
      <c r="H676" s="53">
        <v>2.9024182161320327</v>
      </c>
      <c r="I676" s="52">
        <v>0.51427673972349519</v>
      </c>
      <c r="J676" s="54">
        <v>2.7136329698528336</v>
      </c>
      <c r="K676" s="55">
        <v>0.93495587740253794</v>
      </c>
      <c r="L676" s="49">
        <v>2674.8617273002669</v>
      </c>
      <c r="M676" s="51">
        <v>59.411872358324899</v>
      </c>
      <c r="N676" s="60">
        <v>2569.5514237137318</v>
      </c>
      <c r="O676" s="60">
        <v>27.130974951155622</v>
      </c>
      <c r="P676" s="49">
        <v>2487.4790615551774</v>
      </c>
      <c r="Q676" s="60">
        <v>17.356985208424476</v>
      </c>
      <c r="R676" s="56">
        <v>2487.4790615551774</v>
      </c>
      <c r="S676" s="56">
        <v>17.356985208424476</v>
      </c>
      <c r="T676" s="49">
        <v>107.5330348962993</v>
      </c>
      <c r="U676" s="66"/>
    </row>
    <row r="677" spans="1:21" s="45" customFormat="1" ht="13.9">
      <c r="A677" s="74" t="s">
        <v>1371</v>
      </c>
      <c r="B677" s="74">
        <v>166.69078983671827</v>
      </c>
      <c r="C677" s="47">
        <v>3414.8010309829756</v>
      </c>
      <c r="D677" s="51">
        <v>2.7876108184387958</v>
      </c>
      <c r="E677" s="75">
        <v>18.925760426168765</v>
      </c>
      <c r="F677" s="60">
        <v>3.5519023973874502</v>
      </c>
      <c r="G677" s="52">
        <v>0.27747112895878329</v>
      </c>
      <c r="H677" s="53">
        <v>5.7668681299198381</v>
      </c>
      <c r="I677" s="52">
        <v>3.8086394776998191E-2</v>
      </c>
      <c r="J677" s="54">
        <v>4.5432100311694166</v>
      </c>
      <c r="K677" s="55">
        <v>0.78781236692377254</v>
      </c>
      <c r="L677" s="49">
        <v>240.96060108000245</v>
      </c>
      <c r="M677" s="51">
        <v>10.745281261557807</v>
      </c>
      <c r="N677" s="60">
        <v>248.64948286487538</v>
      </c>
      <c r="O677" s="60">
        <v>12.71918702743352</v>
      </c>
      <c r="P677" s="49">
        <v>321.87048634233525</v>
      </c>
      <c r="Q677" s="60">
        <v>80.699631861389008</v>
      </c>
      <c r="R677" s="56">
        <v>240.96060108000245</v>
      </c>
      <c r="S677" s="56">
        <v>10.745281261557807</v>
      </c>
      <c r="T677" s="49" t="s">
        <v>960</v>
      </c>
      <c r="U677" s="66"/>
    </row>
    <row r="678" spans="1:21" s="45" customFormat="1" ht="13.9">
      <c r="A678" s="74" t="s">
        <v>1372</v>
      </c>
      <c r="B678" s="74">
        <v>346.94872147085755</v>
      </c>
      <c r="C678" s="47">
        <v>6065.9258687935016</v>
      </c>
      <c r="D678" s="51">
        <v>7.630988865888062</v>
      </c>
      <c r="E678" s="75">
        <v>16.105144128523275</v>
      </c>
      <c r="F678" s="60">
        <v>2.6364482824767062</v>
      </c>
      <c r="G678" s="52">
        <v>0.54969722342694205</v>
      </c>
      <c r="H678" s="53">
        <v>6.8221544573920347</v>
      </c>
      <c r="I678" s="52">
        <v>6.4207666161444465E-2</v>
      </c>
      <c r="J678" s="54">
        <v>6.292132539476551</v>
      </c>
      <c r="K678" s="55">
        <v>0.92230871915525348</v>
      </c>
      <c r="L678" s="49">
        <v>401.16387970385699</v>
      </c>
      <c r="M678" s="51">
        <v>24.472517922201121</v>
      </c>
      <c r="N678" s="60">
        <v>444.79826585298548</v>
      </c>
      <c r="O678" s="60">
        <v>24.576098664801265</v>
      </c>
      <c r="P678" s="49">
        <v>677.2760167175735</v>
      </c>
      <c r="Q678" s="60">
        <v>56.3824919025854</v>
      </c>
      <c r="R678" s="56">
        <v>401.16387970385699</v>
      </c>
      <c r="S678" s="56">
        <v>24.472517922201121</v>
      </c>
      <c r="T678" s="49">
        <v>59.231963010901033</v>
      </c>
      <c r="U678" s="66"/>
    </row>
    <row r="679" spans="1:21" s="45" customFormat="1" ht="13.9">
      <c r="A679" s="74" t="s">
        <v>1373</v>
      </c>
      <c r="B679" s="74">
        <v>103.50176322703777</v>
      </c>
      <c r="C679" s="47">
        <v>2335.8775471419176</v>
      </c>
      <c r="D679" s="51">
        <v>1.3008498441856393</v>
      </c>
      <c r="E679" s="75">
        <v>17.10129706156664</v>
      </c>
      <c r="F679" s="60">
        <v>3.837096054120638</v>
      </c>
      <c r="G679" s="52">
        <v>0.51057938159547223</v>
      </c>
      <c r="H679" s="53">
        <v>7.3123171823421398</v>
      </c>
      <c r="I679" s="52">
        <v>6.3327311271940551E-2</v>
      </c>
      <c r="J679" s="54">
        <v>6.2246828390391045</v>
      </c>
      <c r="K679" s="55">
        <v>0.85125996094241285</v>
      </c>
      <c r="L679" s="49">
        <v>395.82894267195081</v>
      </c>
      <c r="M679" s="51">
        <v>23.897997075859507</v>
      </c>
      <c r="N679" s="60">
        <v>418.83867965175205</v>
      </c>
      <c r="O679" s="60">
        <v>25.101120495557467</v>
      </c>
      <c r="P679" s="49">
        <v>547.58757839962857</v>
      </c>
      <c r="Q679" s="60">
        <v>83.846531969276128</v>
      </c>
      <c r="R679" s="56">
        <v>395.82894267195081</v>
      </c>
      <c r="S679" s="56">
        <v>23.897997075859507</v>
      </c>
      <c r="T679" s="49" t="s">
        <v>960</v>
      </c>
      <c r="U679" s="66"/>
    </row>
    <row r="680" spans="1:21" s="45" customFormat="1" ht="13.9">
      <c r="A680" s="74" t="s">
        <v>1374</v>
      </c>
      <c r="B680" s="74">
        <v>62.768707733224083</v>
      </c>
      <c r="C680" s="47">
        <v>7245.0102410919508</v>
      </c>
      <c r="D680" s="51">
        <v>1.156895443623535</v>
      </c>
      <c r="E680" s="75">
        <v>9.1763881149490683</v>
      </c>
      <c r="F680" s="60">
        <v>1.3114895956116317</v>
      </c>
      <c r="G680" s="52">
        <v>4.9238283001599257</v>
      </c>
      <c r="H680" s="53">
        <v>5.9990772331357274</v>
      </c>
      <c r="I680" s="52">
        <v>0.32769770447952867</v>
      </c>
      <c r="J680" s="54">
        <v>5.8539664066109784</v>
      </c>
      <c r="K680" s="55">
        <v>0.97581114213312115</v>
      </c>
      <c r="L680" s="49">
        <v>1827.2128475299139</v>
      </c>
      <c r="M680" s="51">
        <v>93.147853207174307</v>
      </c>
      <c r="N680" s="60">
        <v>1806.3491010994342</v>
      </c>
      <c r="O680" s="60">
        <v>50.672826837884372</v>
      </c>
      <c r="P680" s="49">
        <v>1782.3391082054193</v>
      </c>
      <c r="Q680" s="60">
        <v>23.913776309786613</v>
      </c>
      <c r="R680" s="56">
        <v>1782.3391082054193</v>
      </c>
      <c r="S680" s="56">
        <v>23.913776309786613</v>
      </c>
      <c r="T680" s="49">
        <v>102.51768808291912</v>
      </c>
      <c r="U680" s="66"/>
    </row>
    <row r="681" spans="1:21" s="45" customFormat="1" ht="13.9">
      <c r="A681" s="74" t="s">
        <v>1375</v>
      </c>
      <c r="B681" s="74">
        <v>848.83542848576792</v>
      </c>
      <c r="C681" s="47">
        <v>4863.7857617728096</v>
      </c>
      <c r="D681" s="51">
        <v>3.1158625245346094</v>
      </c>
      <c r="E681" s="75">
        <v>11.642985276628707</v>
      </c>
      <c r="F681" s="60">
        <v>4.6925714579129192</v>
      </c>
      <c r="G681" s="52">
        <v>1.0786587861438417</v>
      </c>
      <c r="H681" s="53">
        <v>6.8249508959700913</v>
      </c>
      <c r="I681" s="52">
        <v>9.1085062123433008E-2</v>
      </c>
      <c r="J681" s="54">
        <v>4.9557772190428393</v>
      </c>
      <c r="K681" s="55">
        <v>0.72612642853871112</v>
      </c>
      <c r="L681" s="49">
        <v>561.95114215982824</v>
      </c>
      <c r="M681" s="51">
        <v>26.669876657194266</v>
      </c>
      <c r="N681" s="60">
        <v>742.9790032767603</v>
      </c>
      <c r="O681" s="60">
        <v>35.975927461031347</v>
      </c>
      <c r="P681" s="49">
        <v>1335.6593799832453</v>
      </c>
      <c r="Q681" s="60">
        <v>90.768700278703363</v>
      </c>
      <c r="R681" s="56">
        <v>561.95114215982824</v>
      </c>
      <c r="S681" s="56">
        <v>26.669876657194266</v>
      </c>
      <c r="T681" s="49">
        <v>42.072937949709711</v>
      </c>
      <c r="U681" s="66"/>
    </row>
    <row r="682" spans="1:21" s="45" customFormat="1" ht="13.9">
      <c r="A682" s="74" t="s">
        <v>1376</v>
      </c>
      <c r="B682" s="74">
        <v>377.80398584592211</v>
      </c>
      <c r="C682" s="47">
        <v>77167.440566134494</v>
      </c>
      <c r="D682" s="51">
        <v>6.7328829319238279</v>
      </c>
      <c r="E682" s="75">
        <v>5.9175484752920058</v>
      </c>
      <c r="F682" s="60">
        <v>0.6453743871893447</v>
      </c>
      <c r="G682" s="52">
        <v>11.615329896907806</v>
      </c>
      <c r="H682" s="53">
        <v>2.7379865145021705</v>
      </c>
      <c r="I682" s="52">
        <v>0.49850796142631598</v>
      </c>
      <c r="J682" s="54">
        <v>2.6608385997567989</v>
      </c>
      <c r="K682" s="55">
        <v>0.97182312099174117</v>
      </c>
      <c r="L682" s="49">
        <v>2607.3806329794793</v>
      </c>
      <c r="M682" s="51">
        <v>57.063857284422056</v>
      </c>
      <c r="N682" s="60">
        <v>2573.9074304848655</v>
      </c>
      <c r="O682" s="60">
        <v>25.602724248407867</v>
      </c>
      <c r="P682" s="49">
        <v>2547.6420614327858</v>
      </c>
      <c r="Q682" s="60">
        <v>10.811035904169557</v>
      </c>
      <c r="R682" s="56">
        <v>2547.6420614327858</v>
      </c>
      <c r="S682" s="56">
        <v>10.811035904169557</v>
      </c>
      <c r="T682" s="49">
        <v>102.34485732713553</v>
      </c>
      <c r="U682" s="66"/>
    </row>
    <row r="683" spans="1:21" s="45" customFormat="1" ht="13.9">
      <c r="A683" s="74" t="s">
        <v>1377</v>
      </c>
      <c r="B683" s="74">
        <v>698.75403894032036</v>
      </c>
      <c r="C683" s="47">
        <v>8471.2136658169766</v>
      </c>
      <c r="D683" s="51">
        <v>0.9384993564601255</v>
      </c>
      <c r="E683" s="75">
        <v>18.402127004185754</v>
      </c>
      <c r="F683" s="60">
        <v>6.6883706359009674</v>
      </c>
      <c r="G683" s="52">
        <v>0.31587671932399841</v>
      </c>
      <c r="H683" s="53">
        <v>7.0104233466638881</v>
      </c>
      <c r="I683" s="52">
        <v>4.2158424040221604E-2</v>
      </c>
      <c r="J683" s="54">
        <v>2.1004127537862183</v>
      </c>
      <c r="K683" s="55">
        <v>0.29961282649010906</v>
      </c>
      <c r="L683" s="49">
        <v>266.19803513825133</v>
      </c>
      <c r="M683" s="51">
        <v>5.4773889467590209</v>
      </c>
      <c r="N683" s="60">
        <v>278.72584676834839</v>
      </c>
      <c r="O683" s="60">
        <v>17.089036352089835</v>
      </c>
      <c r="P683" s="49">
        <v>385.20875496550741</v>
      </c>
      <c r="Q683" s="60">
        <v>150.38673292671851</v>
      </c>
      <c r="R683" s="56">
        <v>266.19803513825133</v>
      </c>
      <c r="S683" s="56">
        <v>5.4773889467590209</v>
      </c>
      <c r="T683" s="49" t="s">
        <v>960</v>
      </c>
      <c r="U683" s="66"/>
    </row>
    <row r="684" spans="1:21" s="45" customFormat="1" ht="13.9">
      <c r="A684" s="74" t="s">
        <v>1378</v>
      </c>
      <c r="B684" s="74">
        <v>220.5638137020307</v>
      </c>
      <c r="C684" s="47">
        <v>23552.674095270217</v>
      </c>
      <c r="D684" s="51">
        <v>5.7225741648137403</v>
      </c>
      <c r="E684" s="75">
        <v>8.7117638464047857</v>
      </c>
      <c r="F684" s="60">
        <v>0.57481115284651196</v>
      </c>
      <c r="G684" s="52">
        <v>5.7020420158407292</v>
      </c>
      <c r="H684" s="53">
        <v>2.9192608780826164</v>
      </c>
      <c r="I684" s="52">
        <v>0.36027591735046655</v>
      </c>
      <c r="J684" s="54">
        <v>2.8621104473564523</v>
      </c>
      <c r="K684" s="55">
        <v>0.98042297927011557</v>
      </c>
      <c r="L684" s="49">
        <v>1983.4814477052014</v>
      </c>
      <c r="M684" s="51">
        <v>48.867614214812534</v>
      </c>
      <c r="N684" s="60">
        <v>1931.6771675332122</v>
      </c>
      <c r="O684" s="60">
        <v>25.224084325285162</v>
      </c>
      <c r="P684" s="49">
        <v>1876.5329526569278</v>
      </c>
      <c r="Q684" s="60">
        <v>10.361991434604988</v>
      </c>
      <c r="R684" s="56">
        <v>1876.5329526569278</v>
      </c>
      <c r="S684" s="56">
        <v>10.361991434604988</v>
      </c>
      <c r="T684" s="49">
        <v>105.69926016470151</v>
      </c>
      <c r="U684" s="66"/>
    </row>
    <row r="685" spans="1:21" s="45" customFormat="1" ht="13.9">
      <c r="A685" s="74" t="s">
        <v>1379</v>
      </c>
      <c r="B685" s="74">
        <v>159.49621945310281</v>
      </c>
      <c r="C685" s="47">
        <v>4559.4889548037227</v>
      </c>
      <c r="D685" s="51">
        <v>1.3532255099279797</v>
      </c>
      <c r="E685" s="75">
        <v>17.597414754216402</v>
      </c>
      <c r="F685" s="60">
        <v>1.713915992816591</v>
      </c>
      <c r="G685" s="52">
        <v>0.58314468098133632</v>
      </c>
      <c r="H685" s="53">
        <v>2.4758177860178092</v>
      </c>
      <c r="I685" s="52">
        <v>7.4425868965359632E-2</v>
      </c>
      <c r="J685" s="54">
        <v>1.7866632808477501</v>
      </c>
      <c r="K685" s="55">
        <v>0.7216457087181205</v>
      </c>
      <c r="L685" s="49">
        <v>462.76514765195407</v>
      </c>
      <c r="M685" s="51">
        <v>7.9782675622627721</v>
      </c>
      <c r="N685" s="60">
        <v>466.48035073946153</v>
      </c>
      <c r="O685" s="60">
        <v>9.2601141833164036</v>
      </c>
      <c r="P685" s="49">
        <v>484.82921993171567</v>
      </c>
      <c r="Q685" s="60">
        <v>37.843595731372858</v>
      </c>
      <c r="R685" s="56">
        <v>462.76514765195407</v>
      </c>
      <c r="S685" s="56">
        <v>7.9782675622627721</v>
      </c>
      <c r="T685" s="49" t="s">
        <v>960</v>
      </c>
      <c r="U685" s="66"/>
    </row>
    <row r="686" spans="1:21" s="45" customFormat="1" ht="13.9">
      <c r="A686" s="74" t="s">
        <v>1380</v>
      </c>
      <c r="B686" s="74">
        <v>116.70663116439712</v>
      </c>
      <c r="C686" s="47">
        <v>10025.140485807013</v>
      </c>
      <c r="D686" s="51">
        <v>2.778505293178501</v>
      </c>
      <c r="E686" s="75">
        <v>11.312352491245955</v>
      </c>
      <c r="F686" s="60">
        <v>1.2319253164182258</v>
      </c>
      <c r="G686" s="52">
        <v>2.4624173937275446</v>
      </c>
      <c r="H686" s="53">
        <v>1.6434432552085887</v>
      </c>
      <c r="I686" s="52">
        <v>0.20202881881651555</v>
      </c>
      <c r="J686" s="54">
        <v>1.0877801928048039</v>
      </c>
      <c r="K686" s="55">
        <v>0.66189093499716922</v>
      </c>
      <c r="L686" s="49">
        <v>1186.2099052151341</v>
      </c>
      <c r="M686" s="51">
        <v>11.785778657228093</v>
      </c>
      <c r="N686" s="60">
        <v>1261.0722585385156</v>
      </c>
      <c r="O686" s="60">
        <v>11.868249033774305</v>
      </c>
      <c r="P686" s="49">
        <v>1391.1508389037317</v>
      </c>
      <c r="Q686" s="60">
        <v>23.638435810396913</v>
      </c>
      <c r="R686" s="56">
        <v>1391.1508389037317</v>
      </c>
      <c r="S686" s="56">
        <v>23.638435810396913</v>
      </c>
      <c r="T686" s="49">
        <v>85.268244969747698</v>
      </c>
      <c r="U686" s="66"/>
    </row>
    <row r="687" spans="1:21" s="45" customFormat="1" ht="13.9">
      <c r="A687" s="74" t="s">
        <v>1381</v>
      </c>
      <c r="B687" s="74">
        <v>308.39549716130222</v>
      </c>
      <c r="C687" s="47">
        <v>9960.3023197062757</v>
      </c>
      <c r="D687" s="51">
        <v>2.8090748810831592</v>
      </c>
      <c r="E687" s="75">
        <v>17.941953283361666</v>
      </c>
      <c r="F687" s="60">
        <v>1.3640576651660437</v>
      </c>
      <c r="G687" s="52">
        <v>0.54361760217389088</v>
      </c>
      <c r="H687" s="53">
        <v>3.4483149393020378</v>
      </c>
      <c r="I687" s="52">
        <v>7.0739495374362041E-2</v>
      </c>
      <c r="J687" s="54">
        <v>3.1670526687624534</v>
      </c>
      <c r="K687" s="55">
        <v>0.91843486587204981</v>
      </c>
      <c r="L687" s="49">
        <v>440.60935977193645</v>
      </c>
      <c r="M687" s="51">
        <v>13.488146058505066</v>
      </c>
      <c r="N687" s="60">
        <v>440.80697968444917</v>
      </c>
      <c r="O687" s="60">
        <v>12.331388303175771</v>
      </c>
      <c r="P687" s="49">
        <v>441.81691946399991</v>
      </c>
      <c r="Q687" s="60">
        <v>30.357887572091585</v>
      </c>
      <c r="R687" s="56">
        <v>440.60935977193645</v>
      </c>
      <c r="S687" s="56">
        <v>13.488146058505066</v>
      </c>
      <c r="T687" s="49" t="s">
        <v>960</v>
      </c>
      <c r="U687" s="66"/>
    </row>
    <row r="688" spans="1:21" s="45" customFormat="1" ht="13.9">
      <c r="A688" s="74" t="s">
        <v>1382</v>
      </c>
      <c r="B688" s="74">
        <v>310.17763308289267</v>
      </c>
      <c r="C688" s="47">
        <v>23031.139270342301</v>
      </c>
      <c r="D688" s="51">
        <v>2.0692166728547527</v>
      </c>
      <c r="E688" s="75">
        <v>11.481144699926292</v>
      </c>
      <c r="F688" s="60">
        <v>0.61384794542436605</v>
      </c>
      <c r="G688" s="52">
        <v>2.8178699351686167</v>
      </c>
      <c r="H688" s="53">
        <v>1.3036840051128373</v>
      </c>
      <c r="I688" s="52">
        <v>0.23464151777808825</v>
      </c>
      <c r="J688" s="54">
        <v>1.1501228999917066</v>
      </c>
      <c r="K688" s="55">
        <v>0.88220987254665306</v>
      </c>
      <c r="L688" s="49">
        <v>1358.7794290935833</v>
      </c>
      <c r="M688" s="51">
        <v>14.090523546113218</v>
      </c>
      <c r="N688" s="60">
        <v>1360.3012220159337</v>
      </c>
      <c r="O688" s="60">
        <v>9.7704702359535531</v>
      </c>
      <c r="P688" s="49">
        <v>1362.6744550237465</v>
      </c>
      <c r="Q688" s="60">
        <v>11.825546498872882</v>
      </c>
      <c r="R688" s="56">
        <v>1362.6744550237465</v>
      </c>
      <c r="S688" s="56">
        <v>11.825546498872882</v>
      </c>
      <c r="T688" s="49">
        <v>99.714163135897678</v>
      </c>
      <c r="U688" s="66"/>
    </row>
    <row r="689" spans="1:21" s="45" customFormat="1" ht="13.9">
      <c r="A689" s="74" t="s">
        <v>1383</v>
      </c>
      <c r="B689" s="74">
        <v>370.73613932613011</v>
      </c>
      <c r="C689" s="47">
        <v>28133.498994764708</v>
      </c>
      <c r="D689" s="51">
        <v>7.1663090074106393</v>
      </c>
      <c r="E689" s="75">
        <v>14.256945879035886</v>
      </c>
      <c r="F689" s="60">
        <v>1.3470185295292223</v>
      </c>
      <c r="G689" s="52">
        <v>1.4675413869406226</v>
      </c>
      <c r="H689" s="53">
        <v>2.4200505233433613</v>
      </c>
      <c r="I689" s="52">
        <v>0.15174541723859675</v>
      </c>
      <c r="J689" s="54">
        <v>2.010518743170381</v>
      </c>
      <c r="K689" s="55">
        <v>0.83077552463359261</v>
      </c>
      <c r="L689" s="49">
        <v>910.74002173079089</v>
      </c>
      <c r="M689" s="51">
        <v>17.076011503053167</v>
      </c>
      <c r="N689" s="60">
        <v>917.11658121316407</v>
      </c>
      <c r="O689" s="60">
        <v>14.615384581683145</v>
      </c>
      <c r="P689" s="49">
        <v>932.47437012156126</v>
      </c>
      <c r="Q689" s="60">
        <v>27.661097322803471</v>
      </c>
      <c r="R689" s="56">
        <v>910.74002173079089</v>
      </c>
      <c r="S689" s="56">
        <v>17.076011503053167</v>
      </c>
      <c r="T689" s="49">
        <v>97.669174715446928</v>
      </c>
      <c r="U689" s="66"/>
    </row>
    <row r="690" spans="1:21" s="45" customFormat="1" ht="13.9">
      <c r="A690" s="74" t="s">
        <v>1384</v>
      </c>
      <c r="B690" s="74">
        <v>682.59635457078616</v>
      </c>
      <c r="C690" s="76">
        <v>9205.1639372423215</v>
      </c>
      <c r="D690" s="77">
        <v>2.4859338923780827</v>
      </c>
      <c r="E690" s="78">
        <v>19.503142828404638</v>
      </c>
      <c r="F690" s="79">
        <v>1.6717734714951413</v>
      </c>
      <c r="G690" s="80">
        <v>0.22753941526610025</v>
      </c>
      <c r="H690" s="81">
        <v>4.3449930526950133</v>
      </c>
      <c r="I690" s="80">
        <v>3.2185478060824106E-2</v>
      </c>
      <c r="J690" s="82">
        <v>4.0105034706347054</v>
      </c>
      <c r="K690" s="83">
        <v>0.92301723431920368</v>
      </c>
      <c r="L690" s="84">
        <v>204.21194335902149</v>
      </c>
      <c r="M690" s="77">
        <v>8.061568488867124</v>
      </c>
      <c r="N690" s="79">
        <v>208.16539611863027</v>
      </c>
      <c r="O690" s="79">
        <v>8.1780465758813676</v>
      </c>
      <c r="P690" s="84">
        <v>253.17638759667213</v>
      </c>
      <c r="Q690" s="79">
        <v>38.471179170748556</v>
      </c>
      <c r="R690" s="85">
        <v>204.21194335902149</v>
      </c>
      <c r="S690" s="85">
        <v>8.061568488867124</v>
      </c>
      <c r="T690" s="84" t="s">
        <v>960</v>
      </c>
      <c r="U690" s="66"/>
    </row>
    <row r="691" spans="1:21" s="45" customFormat="1" ht="13.9">
      <c r="A691" s="74" t="s">
        <v>1385</v>
      </c>
      <c r="B691" s="74">
        <v>319.00905911066582</v>
      </c>
      <c r="C691" s="47">
        <v>7022.3868232807754</v>
      </c>
      <c r="D691" s="51">
        <v>1.4955888272084099</v>
      </c>
      <c r="E691" s="75">
        <v>17.765615078096172</v>
      </c>
      <c r="F691" s="60">
        <v>0.87139399144626084</v>
      </c>
      <c r="G691" s="52">
        <v>0.58632279420909017</v>
      </c>
      <c r="H691" s="53">
        <v>1.555118753233157</v>
      </c>
      <c r="I691" s="52">
        <v>7.5546744077694308E-2</v>
      </c>
      <c r="J691" s="54">
        <v>1.2880476886857888</v>
      </c>
      <c r="K691" s="55">
        <v>0.82826323456513129</v>
      </c>
      <c r="L691" s="49">
        <v>469.48674571449192</v>
      </c>
      <c r="M691" s="51">
        <v>5.8322580138806472</v>
      </c>
      <c r="N691" s="60">
        <v>468.51665710297345</v>
      </c>
      <c r="O691" s="60">
        <v>5.8363787268277179</v>
      </c>
      <c r="P691" s="49">
        <v>463.78840443494244</v>
      </c>
      <c r="Q691" s="60">
        <v>19.329910178472716</v>
      </c>
      <c r="R691" s="56">
        <v>469.48674571449192</v>
      </c>
      <c r="S691" s="56">
        <v>5.8322580138806472</v>
      </c>
      <c r="T691" s="49" t="s">
        <v>960</v>
      </c>
      <c r="U691" s="66"/>
    </row>
    <row r="692" spans="1:21" s="45" customFormat="1" ht="13.9">
      <c r="A692" s="74" t="s">
        <v>1386</v>
      </c>
      <c r="B692" s="74">
        <v>460.69400040797171</v>
      </c>
      <c r="C692" s="47">
        <v>6589.8639160779521</v>
      </c>
      <c r="D692" s="51">
        <v>1.7334985636377216</v>
      </c>
      <c r="E692" s="75">
        <v>19.03058371714495</v>
      </c>
      <c r="F692" s="60">
        <v>1.2652484145522556</v>
      </c>
      <c r="G692" s="52">
        <v>0.3261812565565963</v>
      </c>
      <c r="H692" s="53">
        <v>2.0495416306798466</v>
      </c>
      <c r="I692" s="52">
        <v>4.5020450463184231E-2</v>
      </c>
      <c r="J692" s="54">
        <v>1.6123794049053124</v>
      </c>
      <c r="K692" s="55">
        <v>0.78670244154566171</v>
      </c>
      <c r="L692" s="49">
        <v>283.87722834176776</v>
      </c>
      <c r="M692" s="51">
        <v>4.4778605464691168</v>
      </c>
      <c r="N692" s="60">
        <v>286.64626761192955</v>
      </c>
      <c r="O692" s="60">
        <v>5.1185441015560684</v>
      </c>
      <c r="P692" s="49">
        <v>309.28935465512745</v>
      </c>
      <c r="Q692" s="60">
        <v>28.786731301852825</v>
      </c>
      <c r="R692" s="56">
        <v>283.87722834176776</v>
      </c>
      <c r="S692" s="56">
        <v>4.4778605464691168</v>
      </c>
      <c r="T692" s="49" t="s">
        <v>960</v>
      </c>
      <c r="U692" s="66"/>
    </row>
    <row r="693" spans="1:21" s="45" customFormat="1" ht="13.9">
      <c r="A693" s="74" t="s">
        <v>1387</v>
      </c>
      <c r="B693" s="74">
        <v>234.24246442379172</v>
      </c>
      <c r="C693" s="47">
        <v>7194.1253702699441</v>
      </c>
      <c r="D693" s="51">
        <v>1.0938708751712414</v>
      </c>
      <c r="E693" s="75">
        <v>17.666481846896161</v>
      </c>
      <c r="F693" s="60">
        <v>2.7332076810495121</v>
      </c>
      <c r="G693" s="52">
        <v>0.61640268912301543</v>
      </c>
      <c r="H693" s="53">
        <v>3.6894729047874684</v>
      </c>
      <c r="I693" s="52">
        <v>7.8979307497604664E-2</v>
      </c>
      <c r="J693" s="54">
        <v>2.4782627155757373</v>
      </c>
      <c r="K693" s="55">
        <v>0.67171186224458734</v>
      </c>
      <c r="L693" s="49">
        <v>490.02745276867051</v>
      </c>
      <c r="M693" s="51">
        <v>11.694084577833792</v>
      </c>
      <c r="N693" s="60">
        <v>487.59010800657478</v>
      </c>
      <c r="O693" s="60">
        <v>14.28689507765742</v>
      </c>
      <c r="P693" s="49">
        <v>476.14415911479517</v>
      </c>
      <c r="Q693" s="60">
        <v>60.466448717369417</v>
      </c>
      <c r="R693" s="56">
        <v>490.02745276867051</v>
      </c>
      <c r="S693" s="56">
        <v>11.694084577833792</v>
      </c>
      <c r="T693" s="49" t="s">
        <v>960</v>
      </c>
      <c r="U693" s="66"/>
    </row>
    <row r="694" spans="1:21" s="45" customFormat="1" ht="13.9">
      <c r="A694" s="74" t="s">
        <v>1388</v>
      </c>
      <c r="B694" s="74">
        <v>566.40848103666542</v>
      </c>
      <c r="C694" s="47">
        <v>73224.492051287059</v>
      </c>
      <c r="D694" s="51">
        <v>2.5826468731810763</v>
      </c>
      <c r="E694" s="75">
        <v>8.0599196434002707</v>
      </c>
      <c r="F694" s="60">
        <v>0.70175550673552645</v>
      </c>
      <c r="G694" s="52">
        <v>6.7323770818501032</v>
      </c>
      <c r="H694" s="53">
        <v>1.4578030815475547</v>
      </c>
      <c r="I694" s="52">
        <v>0.39354814540746619</v>
      </c>
      <c r="J694" s="54">
        <v>1.2777828584450142</v>
      </c>
      <c r="K694" s="55">
        <v>0.87651266115349591</v>
      </c>
      <c r="L694" s="49">
        <v>2139.2626419368003</v>
      </c>
      <c r="M694" s="51">
        <v>23.262320810830943</v>
      </c>
      <c r="N694" s="60">
        <v>2076.8810774731464</v>
      </c>
      <c r="O694" s="60">
        <v>12.888652264036637</v>
      </c>
      <c r="P694" s="49">
        <v>2015.5594690899045</v>
      </c>
      <c r="Q694" s="60">
        <v>12.445105417234799</v>
      </c>
      <c r="R694" s="56">
        <v>2015.5594690899045</v>
      </c>
      <c r="S694" s="56">
        <v>12.445105417234799</v>
      </c>
      <c r="T694" s="49">
        <v>106.13741121231972</v>
      </c>
      <c r="U694" s="66"/>
    </row>
    <row r="695" spans="1:21" s="45" customFormat="1" ht="13.9">
      <c r="A695" s="74" t="s">
        <v>1389</v>
      </c>
      <c r="B695" s="74">
        <v>475.02528688212641</v>
      </c>
      <c r="C695" s="47">
        <v>8663.812917236226</v>
      </c>
      <c r="D695" s="51">
        <v>1.5050810345872272</v>
      </c>
      <c r="E695" s="75">
        <v>18.226559376358061</v>
      </c>
      <c r="F695" s="60">
        <v>1.1243731363052387</v>
      </c>
      <c r="G695" s="52">
        <v>0.53045243993112212</v>
      </c>
      <c r="H695" s="53">
        <v>1.5343592458602939</v>
      </c>
      <c r="I695" s="52">
        <v>7.0121285848118692E-2</v>
      </c>
      <c r="J695" s="54">
        <v>1.0440514095158775</v>
      </c>
      <c r="K695" s="55">
        <v>0.68044782363239353</v>
      </c>
      <c r="L695" s="49">
        <v>436.88633882333664</v>
      </c>
      <c r="M695" s="51">
        <v>4.4101872150832548</v>
      </c>
      <c r="N695" s="60">
        <v>432.10986857220934</v>
      </c>
      <c r="O695" s="60">
        <v>5.3999243171241744</v>
      </c>
      <c r="P695" s="49">
        <v>406.70386049234907</v>
      </c>
      <c r="Q695" s="60">
        <v>25.164199789033574</v>
      </c>
      <c r="R695" s="56">
        <v>436.88633882333664</v>
      </c>
      <c r="S695" s="56">
        <v>4.4101872150832548</v>
      </c>
      <c r="T695" s="49" t="s">
        <v>960</v>
      </c>
      <c r="U695" s="66"/>
    </row>
    <row r="696" spans="1:21" s="45" customFormat="1" ht="13.9">
      <c r="A696" s="74" t="s">
        <v>1390</v>
      </c>
      <c r="B696" s="74">
        <v>1133.9746642645164</v>
      </c>
      <c r="C696" s="47">
        <v>64289.40530680574</v>
      </c>
      <c r="D696" s="51">
        <v>5.5227830552849273</v>
      </c>
      <c r="E696" s="75">
        <v>12.960785069908816</v>
      </c>
      <c r="F696" s="60">
        <v>0.77524036326271528</v>
      </c>
      <c r="G696" s="52">
        <v>2.0692030230206817</v>
      </c>
      <c r="H696" s="53">
        <v>1.0632668540014509</v>
      </c>
      <c r="I696" s="52">
        <v>0.19450606068593443</v>
      </c>
      <c r="J696" s="54">
        <v>0.7276941541516162</v>
      </c>
      <c r="K696" s="55">
        <v>0.68439465728950777</v>
      </c>
      <c r="L696" s="49">
        <v>1145.7389949879525</v>
      </c>
      <c r="M696" s="51">
        <v>7.6385702210449153</v>
      </c>
      <c r="N696" s="60">
        <v>1138.6687579579063</v>
      </c>
      <c r="O696" s="60">
        <v>7.2787551795133822</v>
      </c>
      <c r="P696" s="49">
        <v>1125.2020681858664</v>
      </c>
      <c r="Q696" s="60">
        <v>15.46479268366852</v>
      </c>
      <c r="R696" s="56">
        <v>1125.2020681858664</v>
      </c>
      <c r="S696" s="56">
        <v>15.46479268366852</v>
      </c>
      <c r="T696" s="49">
        <v>101.825176773377</v>
      </c>
      <c r="U696" s="66"/>
    </row>
    <row r="697" spans="1:21" s="45" customFormat="1">
      <c r="A697" s="47" t="s">
        <v>1391</v>
      </c>
      <c r="B697" s="47">
        <v>248.80239116097556</v>
      </c>
      <c r="C697" s="47">
        <v>10667.524658898532</v>
      </c>
      <c r="D697" s="51">
        <v>1.2708997776447637</v>
      </c>
      <c r="E697" s="75">
        <v>15.17120889974597</v>
      </c>
      <c r="F697" s="60">
        <v>1.0912352787909263</v>
      </c>
      <c r="G697" s="52">
        <v>1.145380438338182</v>
      </c>
      <c r="H697" s="53">
        <v>1.3611964679636748</v>
      </c>
      <c r="I697" s="52">
        <v>0.12602847330802994</v>
      </c>
      <c r="J697" s="54">
        <v>0.81367154965555555</v>
      </c>
      <c r="K697" s="55">
        <v>0.59776201952154129</v>
      </c>
      <c r="L697" s="49">
        <v>765.16884143415734</v>
      </c>
      <c r="M697" s="51">
        <v>5.8706577089949405</v>
      </c>
      <c r="N697" s="60">
        <v>775.05904166531138</v>
      </c>
      <c r="O697" s="60">
        <v>7.3791071219095556</v>
      </c>
      <c r="P697" s="49">
        <v>803.63593350959445</v>
      </c>
      <c r="Q697" s="60">
        <v>22.857564709833298</v>
      </c>
      <c r="R697" s="56">
        <v>765.16884143415734</v>
      </c>
      <c r="S697" s="56">
        <v>5.8706577089949405</v>
      </c>
      <c r="T697" s="49">
        <v>95.213368333662515</v>
      </c>
      <c r="U697" s="66"/>
    </row>
    <row r="698" spans="1:21" s="45" customFormat="1" ht="13.9">
      <c r="A698" s="74" t="s">
        <v>1392</v>
      </c>
      <c r="B698" s="74">
        <v>99.006556782514366</v>
      </c>
      <c r="C698" s="47">
        <v>4520.1425173356438</v>
      </c>
      <c r="D698" s="51">
        <v>1.5169378078493547</v>
      </c>
      <c r="E698" s="75">
        <v>14.348960419251311</v>
      </c>
      <c r="F698" s="60">
        <v>1.7941431647772317</v>
      </c>
      <c r="G698" s="52">
        <v>1.4075964022657079</v>
      </c>
      <c r="H698" s="53">
        <v>2.2647297585528481</v>
      </c>
      <c r="I698" s="52">
        <v>0.14648640167095439</v>
      </c>
      <c r="J698" s="54">
        <v>1.3820460135458519</v>
      </c>
      <c r="K698" s="55">
        <v>0.61024765022250305</v>
      </c>
      <c r="L698" s="49">
        <v>881.23746987043262</v>
      </c>
      <c r="M698" s="51">
        <v>11.383336196018888</v>
      </c>
      <c r="N698" s="60">
        <v>892.14490162606785</v>
      </c>
      <c r="O698" s="60">
        <v>13.445165161410728</v>
      </c>
      <c r="P698" s="49">
        <v>919.29594732633723</v>
      </c>
      <c r="Q698" s="60">
        <v>36.875011872949301</v>
      </c>
      <c r="R698" s="56">
        <v>881.23746987043262</v>
      </c>
      <c r="S698" s="56">
        <v>11.383336196018888</v>
      </c>
      <c r="T698" s="49">
        <v>95.860040766350266</v>
      </c>
      <c r="U698" s="66"/>
    </row>
    <row r="699" spans="1:21" s="45" customFormat="1" ht="13.9">
      <c r="A699" s="74" t="s">
        <v>1393</v>
      </c>
      <c r="B699" s="74">
        <v>226.82604789030088</v>
      </c>
      <c r="C699" s="47">
        <v>17705.723888077777</v>
      </c>
      <c r="D699" s="51">
        <v>1.279036938861825</v>
      </c>
      <c r="E699" s="75">
        <v>11.51860450122102</v>
      </c>
      <c r="F699" s="60">
        <v>1.3260696545329977</v>
      </c>
      <c r="G699" s="52">
        <v>2.795435131952738</v>
      </c>
      <c r="H699" s="53">
        <v>3.1826129467236708</v>
      </c>
      <c r="I699" s="52">
        <v>0.23353286694068892</v>
      </c>
      <c r="J699" s="54">
        <v>2.893192776152302</v>
      </c>
      <c r="K699" s="55">
        <v>0.90906208973060609</v>
      </c>
      <c r="L699" s="49">
        <v>1352.9882475578538</v>
      </c>
      <c r="M699" s="51">
        <v>35.3099584237508</v>
      </c>
      <c r="N699" s="60">
        <v>1354.3169655793315</v>
      </c>
      <c r="O699" s="60">
        <v>23.805710304333502</v>
      </c>
      <c r="P699" s="49">
        <v>1356.3973223684736</v>
      </c>
      <c r="Q699" s="60">
        <v>25.568571446862961</v>
      </c>
      <c r="R699" s="56">
        <v>1356.3973223684736</v>
      </c>
      <c r="S699" s="56">
        <v>25.568571446862961</v>
      </c>
      <c r="T699" s="49">
        <v>99.748666946299551</v>
      </c>
      <c r="U699" s="66"/>
    </row>
    <row r="700" spans="1:21" s="45" customFormat="1" ht="13.9">
      <c r="A700" s="74" t="s">
        <v>1394</v>
      </c>
      <c r="B700" s="74">
        <v>305.45722936542018</v>
      </c>
      <c r="C700" s="47">
        <v>6584.595998011956</v>
      </c>
      <c r="D700" s="51">
        <v>1.3863086784374474</v>
      </c>
      <c r="E700" s="75">
        <v>18.039648455197572</v>
      </c>
      <c r="F700" s="60">
        <v>1.560753136893104</v>
      </c>
      <c r="G700" s="52">
        <v>0.53076941461934524</v>
      </c>
      <c r="H700" s="53">
        <v>2.0648280996885235</v>
      </c>
      <c r="I700" s="52">
        <v>6.9443673125210256E-2</v>
      </c>
      <c r="J700" s="54">
        <v>1.3518745233717717</v>
      </c>
      <c r="K700" s="55">
        <v>0.65471528771605747</v>
      </c>
      <c r="L700" s="49">
        <v>432.80310461755829</v>
      </c>
      <c r="M700" s="51">
        <v>5.6588667721059949</v>
      </c>
      <c r="N700" s="60">
        <v>432.32014456210868</v>
      </c>
      <c r="O700" s="60">
        <v>7.2697143370219521</v>
      </c>
      <c r="P700" s="49">
        <v>429.72570019293079</v>
      </c>
      <c r="Q700" s="60">
        <v>34.803694767701188</v>
      </c>
      <c r="R700" s="56">
        <v>432.80310461755829</v>
      </c>
      <c r="S700" s="56">
        <v>5.6588667721059949</v>
      </c>
      <c r="T700" s="49" t="s">
        <v>960</v>
      </c>
      <c r="U700" s="66"/>
    </row>
    <row r="701" spans="1:21" s="45" customFormat="1" ht="13.9">
      <c r="A701" s="74" t="s">
        <v>1395</v>
      </c>
      <c r="B701" s="74">
        <v>1119.5997744262327</v>
      </c>
      <c r="C701" s="47">
        <v>48548.001924518168</v>
      </c>
      <c r="D701" s="51">
        <v>1.039655005625169</v>
      </c>
      <c r="E701" s="75">
        <v>15.011084138941133</v>
      </c>
      <c r="F701" s="60">
        <v>0.97010163227439106</v>
      </c>
      <c r="G701" s="52">
        <v>1.2777851328728129</v>
      </c>
      <c r="H701" s="53">
        <v>1.4529852254999158</v>
      </c>
      <c r="I701" s="52">
        <v>0.13911328793909103</v>
      </c>
      <c r="J701" s="54">
        <v>1.0816972259276636</v>
      </c>
      <c r="K701" s="55">
        <v>0.74446539919598564</v>
      </c>
      <c r="L701" s="49">
        <v>839.64636359101837</v>
      </c>
      <c r="M701" s="51">
        <v>8.5158081997582258</v>
      </c>
      <c r="N701" s="60">
        <v>835.86692173330221</v>
      </c>
      <c r="O701" s="60">
        <v>8.2764825527636958</v>
      </c>
      <c r="P701" s="49">
        <v>825.85621051663645</v>
      </c>
      <c r="Q701" s="60">
        <v>20.263681695406092</v>
      </c>
      <c r="R701" s="56">
        <v>839.64636359101837</v>
      </c>
      <c r="S701" s="56">
        <v>8.5158081997582258</v>
      </c>
      <c r="T701" s="49">
        <v>101.66980073513706</v>
      </c>
      <c r="U701" s="66"/>
    </row>
    <row r="702" spans="1:21" s="45" customFormat="1" ht="13.9">
      <c r="A702" s="74" t="s">
        <v>1396</v>
      </c>
      <c r="B702" s="74">
        <v>4229.3753634228624</v>
      </c>
      <c r="C702" s="47">
        <v>29817.488830752161</v>
      </c>
      <c r="D702" s="51">
        <v>38.362863985379072</v>
      </c>
      <c r="E702" s="75">
        <v>19.942652063339796</v>
      </c>
      <c r="F702" s="60">
        <v>0.50246055248828991</v>
      </c>
      <c r="G702" s="52">
        <v>0.2173034677545819</v>
      </c>
      <c r="H702" s="53">
        <v>3.5516779700103847</v>
      </c>
      <c r="I702" s="52">
        <v>3.1430283214293628E-2</v>
      </c>
      <c r="J702" s="54">
        <v>3.5159564553404596</v>
      </c>
      <c r="K702" s="55">
        <v>0.98994235542423892</v>
      </c>
      <c r="L702" s="49">
        <v>199.49372102556549</v>
      </c>
      <c r="M702" s="51">
        <v>6.9066949609853054</v>
      </c>
      <c r="N702" s="60">
        <v>199.66303513804417</v>
      </c>
      <c r="O702" s="60">
        <v>6.4377944965069958</v>
      </c>
      <c r="P702" s="49">
        <v>201.66372390757664</v>
      </c>
      <c r="Q702" s="60">
        <v>11.665173268950596</v>
      </c>
      <c r="R702" s="56">
        <v>199.49372102556549</v>
      </c>
      <c r="S702" s="56">
        <v>6.9066949609853054</v>
      </c>
      <c r="T702" s="49" t="s">
        <v>960</v>
      </c>
      <c r="U702" s="66"/>
    </row>
    <row r="703" spans="1:21" s="45" customFormat="1" ht="13.9">
      <c r="A703" s="74" t="s">
        <v>1397</v>
      </c>
      <c r="B703" s="74">
        <v>61.11035418392354</v>
      </c>
      <c r="C703" s="47">
        <v>6450.8670768830789</v>
      </c>
      <c r="D703" s="51">
        <v>0.59199268547894324</v>
      </c>
      <c r="E703" s="75">
        <v>8.7971378760779562</v>
      </c>
      <c r="F703" s="60">
        <v>0.9523605548323173</v>
      </c>
      <c r="G703" s="52">
        <v>5.0058770584885366</v>
      </c>
      <c r="H703" s="53">
        <v>5.5394872230707666</v>
      </c>
      <c r="I703" s="52">
        <v>0.31938925641296212</v>
      </c>
      <c r="J703" s="54">
        <v>5.4570072446501072</v>
      </c>
      <c r="K703" s="55">
        <v>0.98511053909879087</v>
      </c>
      <c r="L703" s="49">
        <v>1786.7458178315992</v>
      </c>
      <c r="M703" s="51">
        <v>85.161903420951148</v>
      </c>
      <c r="N703" s="60">
        <v>1820.3162913839683</v>
      </c>
      <c r="O703" s="60">
        <v>46.915042328776849</v>
      </c>
      <c r="P703" s="49">
        <v>1858.9344065143553</v>
      </c>
      <c r="Q703" s="60">
        <v>17.202821568723607</v>
      </c>
      <c r="R703" s="56">
        <v>1858.9344065143553</v>
      </c>
      <c r="S703" s="56">
        <v>17.202821568723607</v>
      </c>
      <c r="T703" s="49">
        <v>96.116668321927762</v>
      </c>
      <c r="U703" s="66"/>
    </row>
    <row r="704" spans="1:21" s="45" customFormat="1" ht="13.9">
      <c r="A704" s="74" t="s">
        <v>1398</v>
      </c>
      <c r="B704" s="74">
        <v>101.10659710333259</v>
      </c>
      <c r="C704" s="47">
        <v>14193.243801574054</v>
      </c>
      <c r="D704" s="51">
        <v>2.070435053712123</v>
      </c>
      <c r="E704" s="75">
        <v>8.6563765687351513</v>
      </c>
      <c r="F704" s="60">
        <v>1.0052229966189665</v>
      </c>
      <c r="G704" s="52">
        <v>5.4608594962919668</v>
      </c>
      <c r="H704" s="53">
        <v>3.0810335600330081</v>
      </c>
      <c r="I704" s="52">
        <v>0.34284345944920669</v>
      </c>
      <c r="J704" s="54">
        <v>2.9124379006457901</v>
      </c>
      <c r="K704" s="55">
        <v>0.94527951218245987</v>
      </c>
      <c r="L704" s="49">
        <v>1900.3342491336762</v>
      </c>
      <c r="M704" s="51">
        <v>47.935069834392607</v>
      </c>
      <c r="N704" s="60">
        <v>1894.4634796221628</v>
      </c>
      <c r="O704" s="60">
        <v>26.448146918233533</v>
      </c>
      <c r="P704" s="49">
        <v>1888.0224633366879</v>
      </c>
      <c r="Q704" s="60">
        <v>18.094401415584116</v>
      </c>
      <c r="R704" s="56">
        <v>1888.0224633366879</v>
      </c>
      <c r="S704" s="56">
        <v>18.094401415584116</v>
      </c>
      <c r="T704" s="49">
        <v>100.65209953991912</v>
      </c>
      <c r="U704" s="66"/>
    </row>
    <row r="705" spans="1:21" s="45" customFormat="1" ht="13.9">
      <c r="A705" s="74" t="s">
        <v>1399</v>
      </c>
      <c r="B705" s="74">
        <v>1074.8417902839019</v>
      </c>
      <c r="C705" s="47">
        <v>122083.61250833592</v>
      </c>
      <c r="D705" s="51">
        <v>2.0364384130629478</v>
      </c>
      <c r="E705" s="75">
        <v>8.6845804194399427</v>
      </c>
      <c r="F705" s="60">
        <v>0.84419439642820315</v>
      </c>
      <c r="G705" s="52">
        <v>5.6307332583656811</v>
      </c>
      <c r="H705" s="53">
        <v>1.9962519928562783</v>
      </c>
      <c r="I705" s="52">
        <v>0.35466025386344552</v>
      </c>
      <c r="J705" s="54">
        <v>1.8089659587791818</v>
      </c>
      <c r="K705" s="55">
        <v>0.90618116613167476</v>
      </c>
      <c r="L705" s="49">
        <v>1956.8134584123827</v>
      </c>
      <c r="M705" s="51">
        <v>30.53050436117428</v>
      </c>
      <c r="N705" s="60">
        <v>1920.8157537908653</v>
      </c>
      <c r="O705" s="60">
        <v>17.214336023566148</v>
      </c>
      <c r="P705" s="49">
        <v>1882.1647015906483</v>
      </c>
      <c r="Q705" s="60">
        <v>15.206050170444087</v>
      </c>
      <c r="R705" s="56">
        <v>1882.1647015906483</v>
      </c>
      <c r="S705" s="56">
        <v>15.206050170444087</v>
      </c>
      <c r="T705" s="49">
        <v>103.96611182637989</v>
      </c>
      <c r="U705" s="66"/>
    </row>
    <row r="706" spans="1:21" s="45" customFormat="1" ht="13.9">
      <c r="A706" s="74" t="s">
        <v>1400</v>
      </c>
      <c r="B706" s="74">
        <v>359.15020938570547</v>
      </c>
      <c r="C706" s="47">
        <v>58797.013728338905</v>
      </c>
      <c r="D706" s="51">
        <v>1.3381115011280937</v>
      </c>
      <c r="E706" s="75">
        <v>6.8705839599581022</v>
      </c>
      <c r="F706" s="60">
        <v>0.57612234600628232</v>
      </c>
      <c r="G706" s="52">
        <v>8.9004115895515774</v>
      </c>
      <c r="H706" s="53">
        <v>0.93539820960487086</v>
      </c>
      <c r="I706" s="52">
        <v>0.44350903034666572</v>
      </c>
      <c r="J706" s="54">
        <v>0.73692119861231797</v>
      </c>
      <c r="K706" s="55">
        <v>0.78781548975126514</v>
      </c>
      <c r="L706" s="49">
        <v>2366.3302238202841</v>
      </c>
      <c r="M706" s="51">
        <v>14.595633826915673</v>
      </c>
      <c r="N706" s="60">
        <v>2327.8431547733358</v>
      </c>
      <c r="O706" s="60">
        <v>8.5387347558014426</v>
      </c>
      <c r="P706" s="49">
        <v>2294.2532984382183</v>
      </c>
      <c r="Q706" s="60">
        <v>9.9040102231740548</v>
      </c>
      <c r="R706" s="56">
        <v>2294.2532984382183</v>
      </c>
      <c r="S706" s="56">
        <v>9.9040102231740548</v>
      </c>
      <c r="T706" s="49">
        <v>103.14162893134473</v>
      </c>
      <c r="U706" s="66"/>
    </row>
    <row r="707" spans="1:21" s="45" customFormat="1" ht="13.9">
      <c r="A707" s="74" t="s">
        <v>1401</v>
      </c>
      <c r="B707" s="74">
        <v>1230.0415178755029</v>
      </c>
      <c r="C707" s="47">
        <v>15546.563988671929</v>
      </c>
      <c r="D707" s="51">
        <v>2.5241107593609713</v>
      </c>
      <c r="E707" s="75">
        <v>19.386404249960499</v>
      </c>
      <c r="F707" s="60">
        <v>0.84729716920640064</v>
      </c>
      <c r="G707" s="52">
        <v>0.29321195224265822</v>
      </c>
      <c r="H707" s="53">
        <v>3.0694552508775628</v>
      </c>
      <c r="I707" s="52">
        <v>4.1226613265856429E-2</v>
      </c>
      <c r="J707" s="54">
        <v>2.9501937299429444</v>
      </c>
      <c r="K707" s="55">
        <v>0.96114570463259807</v>
      </c>
      <c r="L707" s="49">
        <v>260.43161320098591</v>
      </c>
      <c r="M707" s="51">
        <v>7.5301103056708598</v>
      </c>
      <c r="N707" s="60">
        <v>261.08443844645234</v>
      </c>
      <c r="O707" s="60">
        <v>7.0665947811453265</v>
      </c>
      <c r="P707" s="49">
        <v>266.96108873743691</v>
      </c>
      <c r="Q707" s="60">
        <v>19.431518963939197</v>
      </c>
      <c r="R707" s="56">
        <v>260.43161320098591</v>
      </c>
      <c r="S707" s="56">
        <v>7.5301103056708598</v>
      </c>
      <c r="T707" s="49" t="s">
        <v>960</v>
      </c>
      <c r="U707" s="66"/>
    </row>
    <row r="708" spans="1:21" s="45" customFormat="1" ht="13.9">
      <c r="A708" s="74" t="s">
        <v>1402</v>
      </c>
      <c r="B708" s="74">
        <v>194.49430238798607</v>
      </c>
      <c r="C708" s="47">
        <v>13976.488754652397</v>
      </c>
      <c r="D708" s="51">
        <v>1.6678563640793931</v>
      </c>
      <c r="E708" s="75">
        <v>10.009847052815307</v>
      </c>
      <c r="F708" s="60">
        <v>1.4611142831351391</v>
      </c>
      <c r="G708" s="52">
        <v>2.7831045250484854</v>
      </c>
      <c r="H708" s="53">
        <v>5.8091050995198366</v>
      </c>
      <c r="I708" s="52">
        <v>0.20204852500532003</v>
      </c>
      <c r="J708" s="54">
        <v>5.6223524532784186</v>
      </c>
      <c r="K708" s="55">
        <v>0.9678517356732188</v>
      </c>
      <c r="L708" s="49">
        <v>1186.3155875512821</v>
      </c>
      <c r="M708" s="51">
        <v>60.923225249637198</v>
      </c>
      <c r="N708" s="60">
        <v>1351.0128196879562</v>
      </c>
      <c r="O708" s="60">
        <v>43.419510206478662</v>
      </c>
      <c r="P708" s="49">
        <v>1622.2337197109771</v>
      </c>
      <c r="Q708" s="60">
        <v>27.186702275675884</v>
      </c>
      <c r="R708" s="56">
        <v>1622.2337197109771</v>
      </c>
      <c r="S708" s="56">
        <v>27.186702275675884</v>
      </c>
      <c r="T708" s="49">
        <v>73.128524770317327</v>
      </c>
      <c r="U708" s="66"/>
    </row>
    <row r="709" spans="1:21" s="45" customFormat="1" ht="13.9">
      <c r="A709" s="74" t="s">
        <v>1403</v>
      </c>
      <c r="B709" s="74">
        <v>406.95479362484321</v>
      </c>
      <c r="C709" s="47">
        <v>39853.841469958876</v>
      </c>
      <c r="D709" s="51">
        <v>2.1198895819822305</v>
      </c>
      <c r="E709" s="75">
        <v>12.773182992883216</v>
      </c>
      <c r="F709" s="60">
        <v>0.95786227137988444</v>
      </c>
      <c r="G709" s="52">
        <v>2.1644293710817339</v>
      </c>
      <c r="H709" s="53">
        <v>1.9290195050086392</v>
      </c>
      <c r="I709" s="52">
        <v>0.20051241972728548</v>
      </c>
      <c r="J709" s="54">
        <v>1.6744002268784914</v>
      </c>
      <c r="K709" s="55">
        <v>0.8680058560999323</v>
      </c>
      <c r="L709" s="49">
        <v>1178.0724066899954</v>
      </c>
      <c r="M709" s="51">
        <v>18.028235913214189</v>
      </c>
      <c r="N709" s="60">
        <v>1169.693603943982</v>
      </c>
      <c r="O709" s="60">
        <v>13.397992960837087</v>
      </c>
      <c r="P709" s="49">
        <v>1154.198921063617</v>
      </c>
      <c r="Q709" s="60">
        <v>19.027695772061179</v>
      </c>
      <c r="R709" s="56">
        <v>1154.198921063617</v>
      </c>
      <c r="S709" s="56">
        <v>19.027695772061179</v>
      </c>
      <c r="T709" s="49">
        <v>102.06840304480431</v>
      </c>
      <c r="U709" s="66"/>
    </row>
    <row r="710" spans="1:21" s="45" customFormat="1" ht="13.9">
      <c r="A710" s="74" t="s">
        <v>1404</v>
      </c>
      <c r="B710" s="74">
        <v>285.61690550649587</v>
      </c>
      <c r="C710" s="47">
        <v>8897.9894330956122</v>
      </c>
      <c r="D710" s="51">
        <v>1.4550782781618898</v>
      </c>
      <c r="E710" s="75">
        <v>17.767780532286398</v>
      </c>
      <c r="F710" s="60">
        <v>0.84242569200676987</v>
      </c>
      <c r="G710" s="52">
        <v>0.65802574639567057</v>
      </c>
      <c r="H710" s="53">
        <v>1.9109056235341986</v>
      </c>
      <c r="I710" s="52">
        <v>8.4795888066088065E-2</v>
      </c>
      <c r="J710" s="54">
        <v>1.7151907344378756</v>
      </c>
      <c r="K710" s="55">
        <v>0.89758003394518748</v>
      </c>
      <c r="L710" s="49">
        <v>524.68556130385127</v>
      </c>
      <c r="M710" s="51">
        <v>8.6428634232414083</v>
      </c>
      <c r="N710" s="60">
        <v>513.40568124951596</v>
      </c>
      <c r="O710" s="60">
        <v>7.7006802693624081</v>
      </c>
      <c r="P710" s="49">
        <v>463.51795750227274</v>
      </c>
      <c r="Q710" s="60">
        <v>18.689314590366394</v>
      </c>
      <c r="R710" s="56">
        <v>524.68556130385127</v>
      </c>
      <c r="S710" s="56">
        <v>8.6428634232414083</v>
      </c>
      <c r="T710" s="49" t="s">
        <v>960</v>
      </c>
      <c r="U710" s="66"/>
    </row>
    <row r="711" spans="1:21" s="45" customFormat="1" ht="13.9">
      <c r="A711" s="74" t="s">
        <v>1405</v>
      </c>
      <c r="B711" s="74">
        <v>1155.5216682188363</v>
      </c>
      <c r="C711" s="47">
        <v>19965.676834074897</v>
      </c>
      <c r="D711" s="51">
        <v>2.7341309652156141</v>
      </c>
      <c r="E711" s="75">
        <v>17.607114259692665</v>
      </c>
      <c r="F711" s="60">
        <v>1.4773326668361249</v>
      </c>
      <c r="G711" s="52">
        <v>0.58831606223087629</v>
      </c>
      <c r="H711" s="53">
        <v>2.8394424873907109</v>
      </c>
      <c r="I711" s="52">
        <v>7.5127271021986505E-2</v>
      </c>
      <c r="J711" s="54">
        <v>2.4248550123045316</v>
      </c>
      <c r="K711" s="55">
        <v>0.85398983183238841</v>
      </c>
      <c r="L711" s="49">
        <v>466.97209489281306</v>
      </c>
      <c r="M711" s="51">
        <v>10.923005009172726</v>
      </c>
      <c r="N711" s="60">
        <v>469.79171919816287</v>
      </c>
      <c r="O711" s="60">
        <v>10.679545712769908</v>
      </c>
      <c r="P711" s="49">
        <v>483.61283386956222</v>
      </c>
      <c r="Q711" s="60">
        <v>32.625546976966973</v>
      </c>
      <c r="R711" s="56">
        <v>466.97209489281306</v>
      </c>
      <c r="S711" s="56">
        <v>10.923005009172726</v>
      </c>
      <c r="T711" s="49" t="s">
        <v>960</v>
      </c>
      <c r="U711" s="66"/>
    </row>
    <row r="712" spans="1:21" s="45" customFormat="1" ht="13.9">
      <c r="A712" s="74" t="s">
        <v>1406</v>
      </c>
      <c r="B712" s="74">
        <v>1101.8415842347636</v>
      </c>
      <c r="C712" s="47">
        <v>25394.883238822407</v>
      </c>
      <c r="D712" s="51">
        <v>3.0178079054488398</v>
      </c>
      <c r="E712" s="75">
        <v>18.049002963057934</v>
      </c>
      <c r="F712" s="60">
        <v>0.89428885017536974</v>
      </c>
      <c r="G712" s="52">
        <v>0.56117135754413539</v>
      </c>
      <c r="H712" s="53">
        <v>1.827515940461736</v>
      </c>
      <c r="I712" s="52">
        <v>7.3459410321274607E-2</v>
      </c>
      <c r="J712" s="54">
        <v>1.5937571851112573</v>
      </c>
      <c r="K712" s="55">
        <v>0.87208934807352889</v>
      </c>
      <c r="L712" s="49">
        <v>456.96391311657663</v>
      </c>
      <c r="M712" s="51">
        <v>7.0307611406249464</v>
      </c>
      <c r="N712" s="60">
        <v>452.28858173329633</v>
      </c>
      <c r="O712" s="60">
        <v>6.6702521766664518</v>
      </c>
      <c r="P712" s="49">
        <v>428.57024907065187</v>
      </c>
      <c r="Q712" s="60">
        <v>19.938527658041096</v>
      </c>
      <c r="R712" s="56">
        <v>456.96391311657663</v>
      </c>
      <c r="S712" s="56">
        <v>7.0307611406249464</v>
      </c>
      <c r="T712" s="49" t="s">
        <v>960</v>
      </c>
      <c r="U712" s="66"/>
    </row>
    <row r="713" spans="1:21" s="45" customFormat="1" ht="13.9">
      <c r="A713" s="74" t="s">
        <v>1407</v>
      </c>
      <c r="B713" s="74">
        <v>208.88837977574431</v>
      </c>
      <c r="C713" s="47">
        <v>35124.065545683174</v>
      </c>
      <c r="D713" s="51">
        <v>2.447368184279223</v>
      </c>
      <c r="E713" s="75">
        <v>5.4496456408657803</v>
      </c>
      <c r="F713" s="60">
        <v>0.96012858833805759</v>
      </c>
      <c r="G713" s="52">
        <v>14.510883561511797</v>
      </c>
      <c r="H713" s="53">
        <v>3.9306618920786023</v>
      </c>
      <c r="I713" s="52">
        <v>0.57353621515886044</v>
      </c>
      <c r="J713" s="54">
        <v>3.811594942238079</v>
      </c>
      <c r="K713" s="55">
        <v>0.96970816796008918</v>
      </c>
      <c r="L713" s="49">
        <v>2922.3236288722796</v>
      </c>
      <c r="M713" s="51">
        <v>89.564724493601489</v>
      </c>
      <c r="N713" s="60">
        <v>2783.7152284930071</v>
      </c>
      <c r="O713" s="60">
        <v>37.355003952123752</v>
      </c>
      <c r="P713" s="49">
        <v>2684.7333948186424</v>
      </c>
      <c r="Q713" s="60">
        <v>15.874688336671625</v>
      </c>
      <c r="R713" s="56">
        <v>2684.7333948186424</v>
      </c>
      <c r="S713" s="56">
        <v>15.874688336671625</v>
      </c>
      <c r="T713" s="49">
        <v>108.8496770112135</v>
      </c>
      <c r="U713" s="66"/>
    </row>
    <row r="714" spans="1:21" s="45" customFormat="1" ht="13.9">
      <c r="A714" s="74" t="s">
        <v>1408</v>
      </c>
      <c r="B714" s="74">
        <v>450.58322211771849</v>
      </c>
      <c r="C714" s="47">
        <v>8140.1442022945048</v>
      </c>
      <c r="D714" s="51">
        <v>0.6061142133505133</v>
      </c>
      <c r="E714" s="75">
        <v>18.180876279106524</v>
      </c>
      <c r="F714" s="60">
        <v>1.7099050576295232</v>
      </c>
      <c r="G714" s="52">
        <v>0.43767906218809705</v>
      </c>
      <c r="H714" s="53">
        <v>2.640371636129772</v>
      </c>
      <c r="I714" s="52">
        <v>5.7712422973579654E-2</v>
      </c>
      <c r="J714" s="54">
        <v>2.0119112979382532</v>
      </c>
      <c r="K714" s="55">
        <v>0.76198034792075353</v>
      </c>
      <c r="L714" s="49">
        <v>361.6985305676958</v>
      </c>
      <c r="M714" s="51">
        <v>7.0766694796058971</v>
      </c>
      <c r="N714" s="60">
        <v>368.61456153953225</v>
      </c>
      <c r="O714" s="60">
        <v>8.1620292486360881</v>
      </c>
      <c r="P714" s="49">
        <v>412.31745987621343</v>
      </c>
      <c r="Q714" s="60">
        <v>38.232087243837299</v>
      </c>
      <c r="R714" s="56">
        <v>361.6985305676958</v>
      </c>
      <c r="S714" s="56">
        <v>7.0766694796058971</v>
      </c>
      <c r="T714" s="49" t="s">
        <v>960</v>
      </c>
      <c r="U714" s="66"/>
    </row>
    <row r="715" spans="1:21" s="45" customFormat="1" ht="13.9">
      <c r="A715" s="74" t="s">
        <v>1409</v>
      </c>
      <c r="B715" s="74">
        <v>328.96474200697776</v>
      </c>
      <c r="C715" s="47">
        <v>16262.517404503298</v>
      </c>
      <c r="D715" s="51">
        <v>1.4029135987390613</v>
      </c>
      <c r="E715" s="75">
        <v>14.409981939537671</v>
      </c>
      <c r="F715" s="60">
        <v>0.96764901035128381</v>
      </c>
      <c r="G715" s="52">
        <v>1.3085178954524195</v>
      </c>
      <c r="H715" s="53">
        <v>1.4789659878761801</v>
      </c>
      <c r="I715" s="52">
        <v>0.13675456368604008</v>
      </c>
      <c r="J715" s="54">
        <v>1.118479229159284</v>
      </c>
      <c r="K715" s="55">
        <v>0.75625757341819544</v>
      </c>
      <c r="L715" s="49">
        <v>826.28414758194117</v>
      </c>
      <c r="M715" s="51">
        <v>8.6740418426578572</v>
      </c>
      <c r="N715" s="60">
        <v>849.47526518527138</v>
      </c>
      <c r="O715" s="60">
        <v>8.5122563110586498</v>
      </c>
      <c r="P715" s="49">
        <v>910.52578480063187</v>
      </c>
      <c r="Q715" s="60">
        <v>19.904931654268069</v>
      </c>
      <c r="R715" s="56">
        <v>826.28414758194117</v>
      </c>
      <c r="S715" s="56">
        <v>8.6740418426578572</v>
      </c>
      <c r="T715" s="49">
        <v>90.748022886893182</v>
      </c>
      <c r="U715" s="66"/>
    </row>
    <row r="716" spans="1:21" s="45" customFormat="1" ht="13.9">
      <c r="A716" s="74" t="s">
        <v>1410</v>
      </c>
      <c r="B716" s="74">
        <v>1327.0421651902811</v>
      </c>
      <c r="C716" s="47">
        <v>36049.241035664461</v>
      </c>
      <c r="D716" s="51">
        <v>2.5292229932795842</v>
      </c>
      <c r="E716" s="75">
        <v>17.456551429010684</v>
      </c>
      <c r="F716" s="60">
        <v>0.94093273546910416</v>
      </c>
      <c r="G716" s="52">
        <v>0.6436275701665668</v>
      </c>
      <c r="H716" s="53">
        <v>3.2433457504844752</v>
      </c>
      <c r="I716" s="52">
        <v>8.1487654335232501E-2</v>
      </c>
      <c r="J716" s="54">
        <v>3.103858444663405</v>
      </c>
      <c r="K716" s="55">
        <v>0.95699277334208532</v>
      </c>
      <c r="L716" s="49">
        <v>504.99629994743862</v>
      </c>
      <c r="M716" s="51">
        <v>15.07617445337516</v>
      </c>
      <c r="N716" s="60">
        <v>504.54965948324059</v>
      </c>
      <c r="O716" s="60">
        <v>12.896674345198221</v>
      </c>
      <c r="P716" s="49">
        <v>502.50452706993883</v>
      </c>
      <c r="Q716" s="60">
        <v>20.690133040197992</v>
      </c>
      <c r="R716" s="56">
        <v>504.99629994743862</v>
      </c>
      <c r="S716" s="56">
        <v>15.07617445337516</v>
      </c>
      <c r="T716" s="49">
        <v>100.49587073215621</v>
      </c>
      <c r="U716" s="66"/>
    </row>
    <row r="717" spans="1:21" s="45" customFormat="1" ht="13.9">
      <c r="A717" s="74" t="s">
        <v>1411</v>
      </c>
      <c r="B717" s="74">
        <v>790.67208391849601</v>
      </c>
      <c r="C717" s="47">
        <v>8363.2858377789562</v>
      </c>
      <c r="D717" s="51">
        <v>3.0311138091664609</v>
      </c>
      <c r="E717" s="75">
        <v>19.783673018039632</v>
      </c>
      <c r="F717" s="60">
        <v>1.1933330843550767</v>
      </c>
      <c r="G717" s="52">
        <v>0.22466877890563761</v>
      </c>
      <c r="H717" s="53">
        <v>2.6387121386321764</v>
      </c>
      <c r="I717" s="52">
        <v>3.2236536547950209E-2</v>
      </c>
      <c r="J717" s="54">
        <v>2.3534565856094294</v>
      </c>
      <c r="K717" s="55">
        <v>0.89189591814641289</v>
      </c>
      <c r="L717" s="49">
        <v>204.53081629610944</v>
      </c>
      <c r="M717" s="51">
        <v>4.7379843673206352</v>
      </c>
      <c r="N717" s="60">
        <v>205.78811277795245</v>
      </c>
      <c r="O717" s="60">
        <v>4.9152928350066674</v>
      </c>
      <c r="P717" s="49">
        <v>220.2046332922219</v>
      </c>
      <c r="Q717" s="60">
        <v>27.594111524459279</v>
      </c>
      <c r="R717" s="56">
        <v>204.53081629610944</v>
      </c>
      <c r="S717" s="56">
        <v>4.7379843673206352</v>
      </c>
      <c r="T717" s="49" t="s">
        <v>960</v>
      </c>
      <c r="U717" s="66"/>
    </row>
    <row r="718" spans="1:21" s="45" customFormat="1" ht="13.9">
      <c r="A718" s="74" t="s">
        <v>1412</v>
      </c>
      <c r="B718" s="74">
        <v>449.75387624953208</v>
      </c>
      <c r="C718" s="47">
        <v>14246.346114485346</v>
      </c>
      <c r="D718" s="51">
        <v>3.7503539780273281</v>
      </c>
      <c r="E718" s="75">
        <v>15.127448186733481</v>
      </c>
      <c r="F718" s="60">
        <v>2.2173497174107046</v>
      </c>
      <c r="G718" s="52">
        <v>0.85264458983268465</v>
      </c>
      <c r="H718" s="53">
        <v>3.324908088002148</v>
      </c>
      <c r="I718" s="52">
        <v>9.3547554789618209E-2</v>
      </c>
      <c r="J718" s="54">
        <v>2.4775742217662757</v>
      </c>
      <c r="K718" s="55">
        <v>0.74515570241070539</v>
      </c>
      <c r="L718" s="49">
        <v>576.48379561082982</v>
      </c>
      <c r="M718" s="51">
        <v>13.662818394577926</v>
      </c>
      <c r="N718" s="60">
        <v>626.09953427831817</v>
      </c>
      <c r="O718" s="60">
        <v>15.538868263318648</v>
      </c>
      <c r="P718" s="49">
        <v>809.68175603287091</v>
      </c>
      <c r="Q718" s="60">
        <v>46.392927979127819</v>
      </c>
      <c r="R718" s="56">
        <v>576.48379561082982</v>
      </c>
      <c r="S718" s="56">
        <v>13.662818394577926</v>
      </c>
      <c r="T718" s="49">
        <v>71.198812535356936</v>
      </c>
      <c r="U718" s="66"/>
    </row>
    <row r="719" spans="1:21" s="45" customFormat="1" ht="13.9">
      <c r="A719" s="74" t="s">
        <v>1413</v>
      </c>
      <c r="B719" s="74">
        <v>634.74015801778023</v>
      </c>
      <c r="C719" s="47">
        <v>8797.8175223316721</v>
      </c>
      <c r="D719" s="51">
        <v>0.99843772955669408</v>
      </c>
      <c r="E719" s="75">
        <v>19.536295587216436</v>
      </c>
      <c r="F719" s="60">
        <v>1.2767439670345286</v>
      </c>
      <c r="G719" s="52">
        <v>0.28415766456007874</v>
      </c>
      <c r="H719" s="53">
        <v>1.7244206448160593</v>
      </c>
      <c r="I719" s="52">
        <v>4.026246104017113E-2</v>
      </c>
      <c r="J719" s="54">
        <v>1.1591166476713066</v>
      </c>
      <c r="K719" s="55">
        <v>0.67217743603095614</v>
      </c>
      <c r="L719" s="49">
        <v>254.45961449812611</v>
      </c>
      <c r="M719" s="51">
        <v>2.8920298339310051</v>
      </c>
      <c r="N719" s="60">
        <v>253.95033704923696</v>
      </c>
      <c r="O719" s="60">
        <v>3.8745052944068874</v>
      </c>
      <c r="P719" s="49">
        <v>249.26359162288065</v>
      </c>
      <c r="Q719" s="60">
        <v>29.392975951396338</v>
      </c>
      <c r="R719" s="56">
        <v>254.45961449812611</v>
      </c>
      <c r="S719" s="56">
        <v>2.8920298339310051</v>
      </c>
      <c r="T719" s="49" t="s">
        <v>960</v>
      </c>
      <c r="U719" s="66"/>
    </row>
    <row r="720" spans="1:21" s="45" customFormat="1" ht="13.9">
      <c r="A720" s="74" t="s">
        <v>1414</v>
      </c>
      <c r="B720" s="74">
        <v>119.03241228255715</v>
      </c>
      <c r="C720" s="47">
        <v>1091.3559177416923</v>
      </c>
      <c r="D720" s="51">
        <v>2.6840549664266224</v>
      </c>
      <c r="E720" s="75">
        <v>16.399154066263517</v>
      </c>
      <c r="F720" s="60">
        <v>7.150899023165171</v>
      </c>
      <c r="G720" s="52">
        <v>0.42711124014760254</v>
      </c>
      <c r="H720" s="53">
        <v>8.748059493082236</v>
      </c>
      <c r="I720" s="52">
        <v>5.0799702862006163E-2</v>
      </c>
      <c r="J720" s="54">
        <v>5.039165412546172</v>
      </c>
      <c r="K720" s="55">
        <v>0.57603236655295131</v>
      </c>
      <c r="L720" s="49">
        <v>319.42946692079562</v>
      </c>
      <c r="M720" s="51">
        <v>15.704311816982909</v>
      </c>
      <c r="N720" s="60">
        <v>361.12330741637334</v>
      </c>
      <c r="O720" s="60">
        <v>26.590351260264924</v>
      </c>
      <c r="P720" s="49">
        <v>638.50463571675618</v>
      </c>
      <c r="Q720" s="60">
        <v>154.01084339026838</v>
      </c>
      <c r="R720" s="56">
        <v>319.42946692079562</v>
      </c>
      <c r="S720" s="56">
        <v>15.704311816982909</v>
      </c>
      <c r="T720" s="49" t="s">
        <v>960</v>
      </c>
      <c r="U720" s="66"/>
    </row>
    <row r="721" spans="1:21" s="45" customFormat="1">
      <c r="A721" s="47" t="s">
        <v>1415</v>
      </c>
      <c r="B721" s="47">
        <v>1355.0695697087669</v>
      </c>
      <c r="C721" s="47">
        <v>20937.353295023164</v>
      </c>
      <c r="D721" s="51">
        <v>5.8129484530836297</v>
      </c>
      <c r="E721" s="75">
        <v>13.219631677172694</v>
      </c>
      <c r="F721" s="60">
        <v>4.5442729529263888</v>
      </c>
      <c r="G721" s="52">
        <v>1.521606886512892</v>
      </c>
      <c r="H721" s="53">
        <v>5.1200479069489129</v>
      </c>
      <c r="I721" s="52">
        <v>0.145888327510516</v>
      </c>
      <c r="J721" s="54">
        <v>2.3589137115955774</v>
      </c>
      <c r="K721" s="55">
        <v>0.46072102340957921</v>
      </c>
      <c r="L721" s="49">
        <v>877.8737669049433</v>
      </c>
      <c r="M721" s="51">
        <v>19.360198951661459</v>
      </c>
      <c r="N721" s="60">
        <v>939.12408152198873</v>
      </c>
      <c r="O721" s="60">
        <v>31.381034829764019</v>
      </c>
      <c r="P721" s="49">
        <v>1085.6947567312186</v>
      </c>
      <c r="Q721" s="60">
        <v>91.166293034955629</v>
      </c>
      <c r="R721" s="56">
        <v>877.8737669049433</v>
      </c>
      <c r="S721" s="56">
        <v>19.360198951661459</v>
      </c>
      <c r="T721" s="49">
        <v>80.858248735401716</v>
      </c>
      <c r="U721" s="66"/>
    </row>
    <row r="722" spans="1:21" s="45" customFormat="1" ht="13.9">
      <c r="A722" s="74" t="s">
        <v>1416</v>
      </c>
      <c r="B722" s="74">
        <v>828.77203615335395</v>
      </c>
      <c r="C722" s="47">
        <v>10703.538457960709</v>
      </c>
      <c r="D722" s="51">
        <v>1.9151302715568366</v>
      </c>
      <c r="E722" s="75">
        <v>19.349293257186588</v>
      </c>
      <c r="F722" s="60">
        <v>0.65729765379507676</v>
      </c>
      <c r="G722" s="52">
        <v>0.27898654235933018</v>
      </c>
      <c r="H722" s="53">
        <v>2.3242780384190502</v>
      </c>
      <c r="I722" s="52">
        <v>3.9151381077162664E-2</v>
      </c>
      <c r="J722" s="54">
        <v>2.2294008599156401</v>
      </c>
      <c r="K722" s="55">
        <v>0.95917993590476602</v>
      </c>
      <c r="L722" s="49">
        <v>247.57067092416352</v>
      </c>
      <c r="M722" s="51">
        <v>5.4147042349542147</v>
      </c>
      <c r="N722" s="60">
        <v>249.85327769636135</v>
      </c>
      <c r="O722" s="60">
        <v>5.1480053580225018</v>
      </c>
      <c r="P722" s="49">
        <v>271.31992415464612</v>
      </c>
      <c r="Q722" s="60">
        <v>15.060078408269931</v>
      </c>
      <c r="R722" s="56">
        <v>247.57067092416352</v>
      </c>
      <c r="S722" s="56">
        <v>5.4147042349542147</v>
      </c>
      <c r="T722" s="49" t="s">
        <v>960</v>
      </c>
      <c r="U722" s="66"/>
    </row>
    <row r="723" spans="1:21" s="45" customFormat="1" ht="13.9">
      <c r="A723" s="74" t="s">
        <v>1417</v>
      </c>
      <c r="B723" s="74">
        <v>1068.4871159396389</v>
      </c>
      <c r="C723" s="47">
        <v>18779.285237196113</v>
      </c>
      <c r="D723" s="51">
        <v>10.375565677642593</v>
      </c>
      <c r="E723" s="75">
        <v>16.665831710197491</v>
      </c>
      <c r="F723" s="60">
        <v>1.6080758234503305</v>
      </c>
      <c r="G723" s="52">
        <v>0.65785631870925765</v>
      </c>
      <c r="H723" s="53">
        <v>2.6096647069364316</v>
      </c>
      <c r="I723" s="52">
        <v>7.9516410625895956E-2</v>
      </c>
      <c r="J723" s="54">
        <v>2.0553447469133133</v>
      </c>
      <c r="K723" s="55">
        <v>0.78758958629829035</v>
      </c>
      <c r="L723" s="49">
        <v>493.2356030242974</v>
      </c>
      <c r="M723" s="51">
        <v>9.7595711296615946</v>
      </c>
      <c r="N723" s="60">
        <v>513.30191760635375</v>
      </c>
      <c r="O723" s="60">
        <v>10.515121836919178</v>
      </c>
      <c r="P723" s="49">
        <v>603.66245287162621</v>
      </c>
      <c r="Q723" s="60">
        <v>34.797511650572517</v>
      </c>
      <c r="R723" s="56">
        <v>493.2356030242974</v>
      </c>
      <c r="S723" s="56">
        <v>9.7595711296615946</v>
      </c>
      <c r="T723" s="49">
        <v>81.707185974209992</v>
      </c>
      <c r="U723" s="66"/>
    </row>
    <row r="724" spans="1:21" s="45" customFormat="1" ht="13.9">
      <c r="A724" s="74" t="s">
        <v>1418</v>
      </c>
      <c r="B724" s="74">
        <v>449.53411763573985</v>
      </c>
      <c r="C724" s="47">
        <v>38532.430898919949</v>
      </c>
      <c r="D724" s="51">
        <v>1.7626355149543054</v>
      </c>
      <c r="E724" s="75">
        <v>10.581217858541569</v>
      </c>
      <c r="F724" s="60">
        <v>0.92553285885847003</v>
      </c>
      <c r="G724" s="52">
        <v>3.4888634651468915</v>
      </c>
      <c r="H724" s="53">
        <v>1.365622000615508</v>
      </c>
      <c r="I724" s="52">
        <v>0.26774314188733328</v>
      </c>
      <c r="J724" s="54">
        <v>1.0041475866317511</v>
      </c>
      <c r="K724" s="55">
        <v>0.73530419558206117</v>
      </c>
      <c r="L724" s="49">
        <v>1529.3361225178351</v>
      </c>
      <c r="M724" s="51">
        <v>13.671100973203124</v>
      </c>
      <c r="N724" s="60">
        <v>1524.6987296643608</v>
      </c>
      <c r="O724" s="60">
        <v>10.777655634184725</v>
      </c>
      <c r="P724" s="49">
        <v>1518.2526874958105</v>
      </c>
      <c r="Q724" s="60">
        <v>17.456142997368829</v>
      </c>
      <c r="R724" s="56">
        <v>1518.2526874958105</v>
      </c>
      <c r="S724" s="56">
        <v>17.456142997368829</v>
      </c>
      <c r="T724" s="49">
        <v>100.73001254094966</v>
      </c>
      <c r="U724" s="66"/>
    </row>
    <row r="725" spans="1:21" s="45" customFormat="1" ht="13.9">
      <c r="A725" s="74" t="s">
        <v>1419</v>
      </c>
      <c r="B725" s="74">
        <v>911.62581627655277</v>
      </c>
      <c r="C725" s="47">
        <v>44477.944324436314</v>
      </c>
      <c r="D725" s="51">
        <v>1.7521141372426692</v>
      </c>
      <c r="E725" s="75">
        <v>15.248714961602928</v>
      </c>
      <c r="F725" s="60">
        <v>0.77477986181370195</v>
      </c>
      <c r="G725" s="52">
        <v>1.1335754138649867</v>
      </c>
      <c r="H725" s="53">
        <v>1.9631772373650254</v>
      </c>
      <c r="I725" s="52">
        <v>0.12536675640780573</v>
      </c>
      <c r="J725" s="54">
        <v>1.8038240022341741</v>
      </c>
      <c r="K725" s="55">
        <v>0.91882891055484395</v>
      </c>
      <c r="L725" s="49">
        <v>761.37945672135652</v>
      </c>
      <c r="M725" s="51">
        <v>12.953921450602081</v>
      </c>
      <c r="N725" s="60">
        <v>769.45643550682837</v>
      </c>
      <c r="O725" s="60">
        <v>10.591259053115323</v>
      </c>
      <c r="P725" s="49">
        <v>792.95648478908981</v>
      </c>
      <c r="Q725" s="60">
        <v>16.252507140145497</v>
      </c>
      <c r="R725" s="56">
        <v>761.37945672135652</v>
      </c>
      <c r="S725" s="56">
        <v>12.953921450602081</v>
      </c>
      <c r="T725" s="49">
        <v>96.017810728147069</v>
      </c>
      <c r="U725" s="66"/>
    </row>
    <row r="726" spans="1:21" s="45" customFormat="1" ht="13.9">
      <c r="A726" s="74" t="s">
        <v>1420</v>
      </c>
      <c r="B726" s="74">
        <v>603.78284425079516</v>
      </c>
      <c r="C726" s="47">
        <v>9076.2853980997606</v>
      </c>
      <c r="D726" s="51">
        <v>3.5058731839778483</v>
      </c>
      <c r="E726" s="75">
        <v>18.981321053300988</v>
      </c>
      <c r="F726" s="60">
        <v>1.1851818055181549</v>
      </c>
      <c r="G726" s="52">
        <v>0.29479157235786319</v>
      </c>
      <c r="H726" s="53">
        <v>2.1160424881407716</v>
      </c>
      <c r="I726" s="52">
        <v>4.0582633295126271E-2</v>
      </c>
      <c r="J726" s="54">
        <v>1.7529916997766175</v>
      </c>
      <c r="K726" s="55">
        <v>0.828429348465898</v>
      </c>
      <c r="L726" s="49">
        <v>256.44338828981068</v>
      </c>
      <c r="M726" s="51">
        <v>4.4071900938965456</v>
      </c>
      <c r="N726" s="60">
        <v>262.32394193204846</v>
      </c>
      <c r="O726" s="60">
        <v>4.8918468728392952</v>
      </c>
      <c r="P726" s="49">
        <v>315.18539951584501</v>
      </c>
      <c r="Q726" s="60">
        <v>26.962545274598966</v>
      </c>
      <c r="R726" s="56">
        <v>256.44338828981068</v>
      </c>
      <c r="S726" s="56">
        <v>4.4071900938965456</v>
      </c>
      <c r="T726" s="49" t="s">
        <v>960</v>
      </c>
      <c r="U726" s="66"/>
    </row>
    <row r="727" spans="1:21" s="45" customFormat="1" ht="13.9">
      <c r="A727" s="74" t="s">
        <v>1421</v>
      </c>
      <c r="B727" s="74">
        <v>547.71802568131443</v>
      </c>
      <c r="C727" s="47">
        <v>8743.0383430958973</v>
      </c>
      <c r="D727" s="51">
        <v>0.95600466507483806</v>
      </c>
      <c r="E727" s="75">
        <v>19.334781806992446</v>
      </c>
      <c r="F727" s="60">
        <v>2.007164609282686</v>
      </c>
      <c r="G727" s="52">
        <v>0.28487971240112581</v>
      </c>
      <c r="H727" s="53">
        <v>2.8911486496323278</v>
      </c>
      <c r="I727" s="52">
        <v>3.9948412246261444E-2</v>
      </c>
      <c r="J727" s="54">
        <v>2.0808725923308984</v>
      </c>
      <c r="K727" s="55">
        <v>0.7197390534020196</v>
      </c>
      <c r="L727" s="49">
        <v>252.51318816191838</v>
      </c>
      <c r="M727" s="51">
        <v>5.152897631401899</v>
      </c>
      <c r="N727" s="60">
        <v>254.52109959813527</v>
      </c>
      <c r="O727" s="60">
        <v>6.5088660094254323</v>
      </c>
      <c r="P727" s="49">
        <v>273.03993299597414</v>
      </c>
      <c r="Q727" s="60">
        <v>46.001469627432598</v>
      </c>
      <c r="R727" s="56">
        <v>252.51318816191838</v>
      </c>
      <c r="S727" s="56">
        <v>5.152897631401899</v>
      </c>
      <c r="T727" s="49" t="s">
        <v>960</v>
      </c>
      <c r="U727" s="66"/>
    </row>
    <row r="728" spans="1:21" s="45" customFormat="1" ht="13.9">
      <c r="A728" s="74" t="s">
        <v>1422</v>
      </c>
      <c r="B728" s="74">
        <v>183.71390334308558</v>
      </c>
      <c r="C728" s="47">
        <v>15217.08514364511</v>
      </c>
      <c r="D728" s="51">
        <v>2.9875962260235878</v>
      </c>
      <c r="E728" s="75">
        <v>10.033103974866544</v>
      </c>
      <c r="F728" s="60">
        <v>0.52540013935478425</v>
      </c>
      <c r="G728" s="52">
        <v>3.7867381428600586</v>
      </c>
      <c r="H728" s="53">
        <v>1.6418700338333014</v>
      </c>
      <c r="I728" s="52">
        <v>0.27554930020966062</v>
      </c>
      <c r="J728" s="54">
        <v>1.5555358888710153</v>
      </c>
      <c r="K728" s="55">
        <v>0.94741718699821786</v>
      </c>
      <c r="L728" s="49">
        <v>1568.908361169119</v>
      </c>
      <c r="M728" s="51">
        <v>21.662168975816826</v>
      </c>
      <c r="N728" s="60">
        <v>1589.9367489392921</v>
      </c>
      <c r="O728" s="60">
        <v>13.189207950052833</v>
      </c>
      <c r="P728" s="49">
        <v>1617.9176939249437</v>
      </c>
      <c r="Q728" s="60">
        <v>9.7799590202290574</v>
      </c>
      <c r="R728" s="56">
        <v>1617.9176939249437</v>
      </c>
      <c r="S728" s="56">
        <v>9.7799590202290574</v>
      </c>
      <c r="T728" s="49">
        <v>96.970838940704596</v>
      </c>
      <c r="U728" s="66"/>
    </row>
    <row r="729" spans="1:21" s="45" customFormat="1" ht="13.9">
      <c r="A729" s="74" t="s">
        <v>1423</v>
      </c>
      <c r="B729" s="74">
        <v>388.99665364947134</v>
      </c>
      <c r="C729" s="47">
        <v>7678.8051097640455</v>
      </c>
      <c r="D729" s="51">
        <v>19.013739660539812</v>
      </c>
      <c r="E729" s="75">
        <v>18.038750699812255</v>
      </c>
      <c r="F729" s="60">
        <v>1.3400137932961158</v>
      </c>
      <c r="G729" s="52">
        <v>0.49789519566128704</v>
      </c>
      <c r="H729" s="53">
        <v>2.7230341650435612</v>
      </c>
      <c r="I729" s="52">
        <v>6.5139304534147097E-2</v>
      </c>
      <c r="J729" s="54">
        <v>2.3705016552980172</v>
      </c>
      <c r="K729" s="55">
        <v>0.87053687600724439</v>
      </c>
      <c r="L729" s="49">
        <v>406.80478960183024</v>
      </c>
      <c r="M729" s="51">
        <v>9.3453480243479419</v>
      </c>
      <c r="N729" s="60">
        <v>410.27661045294332</v>
      </c>
      <c r="O729" s="60">
        <v>9.1907588113535894</v>
      </c>
      <c r="P729" s="49">
        <v>429.83660870122554</v>
      </c>
      <c r="Q729" s="60">
        <v>29.869056132624337</v>
      </c>
      <c r="R729" s="56">
        <v>406.80478960183024</v>
      </c>
      <c r="S729" s="56">
        <v>9.3453480243479419</v>
      </c>
      <c r="T729" s="49" t="s">
        <v>960</v>
      </c>
      <c r="U729" s="66"/>
    </row>
    <row r="730" spans="1:21" s="45" customFormat="1" ht="13.9">
      <c r="A730" s="74" t="s">
        <v>1424</v>
      </c>
      <c r="B730" s="74">
        <v>332.41280317242729</v>
      </c>
      <c r="C730" s="47">
        <v>27424.528797804433</v>
      </c>
      <c r="D730" s="51">
        <v>1.0533436344191263</v>
      </c>
      <c r="E730" s="75">
        <v>10.114799430821378</v>
      </c>
      <c r="F730" s="60">
        <v>0.91610435903256338</v>
      </c>
      <c r="G730" s="52">
        <v>3.7892136397910021</v>
      </c>
      <c r="H730" s="53">
        <v>1.7748211719908309</v>
      </c>
      <c r="I730" s="52">
        <v>0.27797458635783751</v>
      </c>
      <c r="J730" s="54">
        <v>1.52011282341425</v>
      </c>
      <c r="K730" s="55">
        <v>0.85648788024605726</v>
      </c>
      <c r="L730" s="49">
        <v>1581.1537165422978</v>
      </c>
      <c r="M730" s="51">
        <v>21.314663752278193</v>
      </c>
      <c r="N730" s="60">
        <v>1590.4617260371544</v>
      </c>
      <c r="O730" s="60">
        <v>14.259291293488104</v>
      </c>
      <c r="P730" s="49">
        <v>1602.8050273197932</v>
      </c>
      <c r="Q730" s="60">
        <v>17.089167605869079</v>
      </c>
      <c r="R730" s="56">
        <v>1602.8050273197932</v>
      </c>
      <c r="S730" s="56">
        <v>17.089167605869079</v>
      </c>
      <c r="T730" s="49">
        <v>98.649161288587891</v>
      </c>
      <c r="U730" s="66"/>
    </row>
    <row r="731" spans="1:21" s="45" customFormat="1" ht="13.9">
      <c r="A731" s="74" t="s">
        <v>1425</v>
      </c>
      <c r="B731" s="74">
        <v>1179.5204175182478</v>
      </c>
      <c r="C731" s="47">
        <v>12948.278958823505</v>
      </c>
      <c r="D731" s="51">
        <v>1.2013433305473893</v>
      </c>
      <c r="E731" s="75">
        <v>19.629946850939088</v>
      </c>
      <c r="F731" s="60">
        <v>1.4064233807313724</v>
      </c>
      <c r="G731" s="52">
        <v>0.26362376905968854</v>
      </c>
      <c r="H731" s="53">
        <v>2.4949577234537084</v>
      </c>
      <c r="I731" s="52">
        <v>3.7532061033405333E-2</v>
      </c>
      <c r="J731" s="54">
        <v>2.0607734751673821</v>
      </c>
      <c r="K731" s="55">
        <v>0.82597530843717215</v>
      </c>
      <c r="L731" s="49">
        <v>237.51732374617731</v>
      </c>
      <c r="M731" s="51">
        <v>4.8056200375653759</v>
      </c>
      <c r="N731" s="60">
        <v>237.58298254294928</v>
      </c>
      <c r="O731" s="60">
        <v>5.2852289153414489</v>
      </c>
      <c r="P731" s="49">
        <v>238.2442317313955</v>
      </c>
      <c r="Q731" s="60">
        <v>32.425992621965392</v>
      </c>
      <c r="R731" s="56">
        <v>237.51732374617731</v>
      </c>
      <c r="S731" s="56">
        <v>4.8056200375653759</v>
      </c>
      <c r="T731" s="49" t="s">
        <v>960</v>
      </c>
      <c r="U731" s="66"/>
    </row>
    <row r="732" spans="1:21" s="45" customFormat="1">
      <c r="A732" s="47" t="s">
        <v>1426</v>
      </c>
      <c r="B732" s="47">
        <v>977.89694833673434</v>
      </c>
      <c r="C732" s="47">
        <v>17996.137237757575</v>
      </c>
      <c r="D732" s="51">
        <v>1.3195726459875807</v>
      </c>
      <c r="E732" s="75">
        <v>14.763918828309269</v>
      </c>
      <c r="F732" s="60">
        <v>1.3955979672862222</v>
      </c>
      <c r="G732" s="52">
        <v>1.0736064538483807</v>
      </c>
      <c r="H732" s="53">
        <v>5.1324497955822919</v>
      </c>
      <c r="I732" s="52">
        <v>0.11495966447756349</v>
      </c>
      <c r="J732" s="54">
        <v>4.9390633948026297</v>
      </c>
      <c r="K732" s="55">
        <v>0.96232083927131284</v>
      </c>
      <c r="L732" s="49">
        <v>701.48737406151656</v>
      </c>
      <c r="M732" s="51">
        <v>32.82864000804318</v>
      </c>
      <c r="N732" s="60">
        <v>740.50803630936286</v>
      </c>
      <c r="O732" s="60">
        <v>26.988307695567585</v>
      </c>
      <c r="P732" s="49">
        <v>860.36667619076047</v>
      </c>
      <c r="Q732" s="60">
        <v>28.971010076848643</v>
      </c>
      <c r="R732" s="56">
        <v>701.48737406151656</v>
      </c>
      <c r="S732" s="56">
        <v>32.82864000804318</v>
      </c>
      <c r="T732" s="49">
        <v>81.533536046203494</v>
      </c>
      <c r="U732" s="66"/>
    </row>
    <row r="733" spans="1:21" s="45" customFormat="1" ht="13.9">
      <c r="A733" s="74" t="s">
        <v>1427</v>
      </c>
      <c r="B733" s="74">
        <v>585.53778841775579</v>
      </c>
      <c r="C733" s="47">
        <v>34636.33226191852</v>
      </c>
      <c r="D733" s="51">
        <v>3.5345053025666546</v>
      </c>
      <c r="E733" s="75">
        <v>12.948657315946186</v>
      </c>
      <c r="F733" s="60">
        <v>0.51516324089142584</v>
      </c>
      <c r="G733" s="52">
        <v>2.0943692700474186</v>
      </c>
      <c r="H733" s="53">
        <v>2.2335029477390598</v>
      </c>
      <c r="I733" s="52">
        <v>0.19668748165718289</v>
      </c>
      <c r="J733" s="54">
        <v>2.1732791474620354</v>
      </c>
      <c r="K733" s="55">
        <v>0.97303616709438945</v>
      </c>
      <c r="L733" s="49">
        <v>1157.5007756537898</v>
      </c>
      <c r="M733" s="51">
        <v>23.02669122455859</v>
      </c>
      <c r="N733" s="60">
        <v>1146.9605476976578</v>
      </c>
      <c r="O733" s="60">
        <v>15.350786942140644</v>
      </c>
      <c r="P733" s="49">
        <v>1127.0674746195043</v>
      </c>
      <c r="Q733" s="60">
        <v>10.264621672760086</v>
      </c>
      <c r="R733" s="56">
        <v>1127.0674746195043</v>
      </c>
      <c r="S733" s="56">
        <v>10.264621672760086</v>
      </c>
      <c r="T733" s="49">
        <v>102.70021997081938</v>
      </c>
      <c r="U733" s="66"/>
    </row>
    <row r="734" spans="1:21" s="45" customFormat="1">
      <c r="A734" s="47" t="s">
        <v>1428</v>
      </c>
      <c r="B734" s="47">
        <v>165.98104302974775</v>
      </c>
      <c r="C734" s="47">
        <v>3677.4879573203048</v>
      </c>
      <c r="D734" s="51">
        <v>2.2868796420683406</v>
      </c>
      <c r="E734" s="75">
        <v>18.854881690320447</v>
      </c>
      <c r="F734" s="60">
        <v>3.4622107473248822</v>
      </c>
      <c r="G734" s="52">
        <v>0.47352502886130604</v>
      </c>
      <c r="H734" s="53">
        <v>4.777603028979585</v>
      </c>
      <c r="I734" s="52">
        <v>6.4753832293193356E-2</v>
      </c>
      <c r="J734" s="54">
        <v>3.2922010029193216</v>
      </c>
      <c r="K734" s="55">
        <v>0.68909052990584696</v>
      </c>
      <c r="L734" s="49">
        <v>404.47142018994828</v>
      </c>
      <c r="M734" s="51">
        <v>12.906883586733187</v>
      </c>
      <c r="N734" s="60">
        <v>393.62086515182318</v>
      </c>
      <c r="O734" s="60">
        <v>15.5904812518732</v>
      </c>
      <c r="P734" s="49">
        <v>330.34371637153708</v>
      </c>
      <c r="Q734" s="60">
        <v>78.532860390878497</v>
      </c>
      <c r="R734" s="56">
        <v>404.47142018994828</v>
      </c>
      <c r="S734" s="56">
        <v>12.906883586733187</v>
      </c>
      <c r="T734" s="49" t="s">
        <v>960</v>
      </c>
      <c r="U734" s="66"/>
    </row>
    <row r="735" spans="1:21" s="45" customFormat="1" ht="13.9">
      <c r="A735" s="74" t="s">
        <v>1429</v>
      </c>
      <c r="B735" s="74">
        <v>714.22750531147221</v>
      </c>
      <c r="C735" s="47">
        <v>78965.876568039006</v>
      </c>
      <c r="D735" s="51">
        <v>29.522322397290736</v>
      </c>
      <c r="E735" s="75">
        <v>8.7386968186348746</v>
      </c>
      <c r="F735" s="60">
        <v>0.5403279832869643</v>
      </c>
      <c r="G735" s="52">
        <v>5.3228193682641383</v>
      </c>
      <c r="H735" s="53">
        <v>0.83409500636107659</v>
      </c>
      <c r="I735" s="52">
        <v>0.33735498026992977</v>
      </c>
      <c r="J735" s="54">
        <v>0.63542123832425257</v>
      </c>
      <c r="K735" s="55">
        <v>0.76180918657745922</v>
      </c>
      <c r="L735" s="49">
        <v>1873.9324283197225</v>
      </c>
      <c r="M735" s="51">
        <v>10.332864411346918</v>
      </c>
      <c r="N735" s="60">
        <v>1872.5341029172314</v>
      </c>
      <c r="O735" s="60">
        <v>7.1299013871644092</v>
      </c>
      <c r="P735" s="49">
        <v>1870.9666339982984</v>
      </c>
      <c r="Q735" s="60">
        <v>9.7469156923659739</v>
      </c>
      <c r="R735" s="56">
        <v>1870.9666339982984</v>
      </c>
      <c r="S735" s="56">
        <v>9.7469156923659739</v>
      </c>
      <c r="T735" s="49">
        <v>100.15851668691099</v>
      </c>
      <c r="U735" s="66"/>
    </row>
    <row r="736" spans="1:21" s="45" customFormat="1" ht="13.9">
      <c r="A736" s="74" t="s">
        <v>1430</v>
      </c>
      <c r="B736" s="74">
        <v>539.82284875485459</v>
      </c>
      <c r="C736" s="47">
        <v>21727.809822958792</v>
      </c>
      <c r="D736" s="51">
        <v>3.6978356052652543</v>
      </c>
      <c r="E736" s="75">
        <v>14.012010185354658</v>
      </c>
      <c r="F736" s="60">
        <v>0.82408660562193925</v>
      </c>
      <c r="G736" s="52">
        <v>1.4953043264944885</v>
      </c>
      <c r="H736" s="53">
        <v>4.4949572759034835</v>
      </c>
      <c r="I736" s="52">
        <v>0.15195981616656268</v>
      </c>
      <c r="J736" s="54">
        <v>4.4187693058850872</v>
      </c>
      <c r="K736" s="55">
        <v>0.98305034612301578</v>
      </c>
      <c r="L736" s="49">
        <v>911.93991855250056</v>
      </c>
      <c r="M736" s="51">
        <v>37.576461625166758</v>
      </c>
      <c r="N736" s="60">
        <v>928.47712475207481</v>
      </c>
      <c r="O736" s="60">
        <v>27.356883147853694</v>
      </c>
      <c r="P736" s="49">
        <v>967.97057388425628</v>
      </c>
      <c r="Q736" s="60">
        <v>16.804650691011318</v>
      </c>
      <c r="R736" s="56">
        <v>911.93991855250056</v>
      </c>
      <c r="S736" s="56">
        <v>37.576461625166758</v>
      </c>
      <c r="T736" s="49">
        <v>94.21153319703545</v>
      </c>
      <c r="U736" s="66"/>
    </row>
    <row r="737" spans="1:21" s="45" customFormat="1" ht="13.9">
      <c r="A737" s="74" t="s">
        <v>1431</v>
      </c>
      <c r="B737" s="74">
        <v>886.14155630271648</v>
      </c>
      <c r="C737" s="47">
        <v>23095.799596382407</v>
      </c>
      <c r="D737" s="51">
        <v>3.6419382942123186</v>
      </c>
      <c r="E737" s="75">
        <v>17.674952357696153</v>
      </c>
      <c r="F737" s="60">
        <v>0.60664080511508434</v>
      </c>
      <c r="G737" s="52">
        <v>0.67108920563508967</v>
      </c>
      <c r="H737" s="53">
        <v>0.9748956555787972</v>
      </c>
      <c r="I737" s="52">
        <v>8.6027485765624939E-2</v>
      </c>
      <c r="J737" s="54">
        <v>0.76315691232913241</v>
      </c>
      <c r="K737" s="55">
        <v>0.7828088144223444</v>
      </c>
      <c r="L737" s="49">
        <v>532.00019576420368</v>
      </c>
      <c r="M737" s="51">
        <v>3.8969830272116042</v>
      </c>
      <c r="N737" s="60">
        <v>521.37445577447681</v>
      </c>
      <c r="O737" s="60">
        <v>3.9753089287289072</v>
      </c>
      <c r="P737" s="49">
        <v>475.07452418754826</v>
      </c>
      <c r="Q737" s="60">
        <v>13.432004891170436</v>
      </c>
      <c r="R737" s="56">
        <v>532.00019576420368</v>
      </c>
      <c r="S737" s="56">
        <v>3.8969830272116042</v>
      </c>
      <c r="T737" s="49">
        <v>111.98247194458747</v>
      </c>
      <c r="U737" s="66"/>
    </row>
    <row r="738" spans="1:21" s="45" customFormat="1" ht="13.9">
      <c r="A738" s="74" t="s">
        <v>1432</v>
      </c>
      <c r="B738" s="74">
        <v>137.4229061358279</v>
      </c>
      <c r="C738" s="47">
        <v>23073.554093968785</v>
      </c>
      <c r="D738" s="51">
        <v>0.7643750523873809</v>
      </c>
      <c r="E738" s="75">
        <v>6.1114862810839439</v>
      </c>
      <c r="F738" s="60">
        <v>3.1520591834995493</v>
      </c>
      <c r="G738" s="52">
        <v>10.966348771851418</v>
      </c>
      <c r="H738" s="53">
        <v>7.1321798731952013</v>
      </c>
      <c r="I738" s="52">
        <v>0.48607985257290182</v>
      </c>
      <c r="J738" s="54">
        <v>6.3978521901749863</v>
      </c>
      <c r="K738" s="55">
        <v>0.89704021826762526</v>
      </c>
      <c r="L738" s="49">
        <v>2553.6933533725542</v>
      </c>
      <c r="M738" s="51">
        <v>134.92154015811229</v>
      </c>
      <c r="N738" s="60">
        <v>2520.2806939604234</v>
      </c>
      <c r="O738" s="60">
        <v>66.461815272838066</v>
      </c>
      <c r="P738" s="49">
        <v>2493.4687100801111</v>
      </c>
      <c r="Q738" s="60">
        <v>53.108860737827854</v>
      </c>
      <c r="R738" s="56">
        <v>2493.4687100801111</v>
      </c>
      <c r="S738" s="56">
        <v>53.108860737827854</v>
      </c>
      <c r="T738" s="49">
        <v>102.41529573036063</v>
      </c>
      <c r="U738" s="66"/>
    </row>
    <row r="739" spans="1:21" s="45" customFormat="1" ht="13.9">
      <c r="A739" s="74" t="s">
        <v>1433</v>
      </c>
      <c r="B739" s="74">
        <v>728.08488315136867</v>
      </c>
      <c r="C739" s="47">
        <v>44485.021239072463</v>
      </c>
      <c r="D739" s="51">
        <v>3.3486749922621479</v>
      </c>
      <c r="E739" s="75">
        <v>8.7765873796451306</v>
      </c>
      <c r="F739" s="60">
        <v>0.72241182132825965</v>
      </c>
      <c r="G739" s="52">
        <v>4.6353875285206563</v>
      </c>
      <c r="H739" s="53">
        <v>4.5885429582396347</v>
      </c>
      <c r="I739" s="52">
        <v>0.29506007892789982</v>
      </c>
      <c r="J739" s="54">
        <v>4.5313185321731382</v>
      </c>
      <c r="K739" s="55">
        <v>0.98752884595670209</v>
      </c>
      <c r="L739" s="49">
        <v>1666.7660729727424</v>
      </c>
      <c r="M739" s="51">
        <v>66.554705510298163</v>
      </c>
      <c r="N739" s="60">
        <v>1755.6642299086209</v>
      </c>
      <c r="O739" s="60">
        <v>38.341873022968457</v>
      </c>
      <c r="P739" s="49">
        <v>1863.1583393058913</v>
      </c>
      <c r="Q739" s="60">
        <v>13.041964408515696</v>
      </c>
      <c r="R739" s="56">
        <v>1863.1583393058913</v>
      </c>
      <c r="S739" s="56">
        <v>13.041964408515696</v>
      </c>
      <c r="T739" s="49">
        <v>89.459174661112613</v>
      </c>
      <c r="U739" s="66"/>
    </row>
    <row r="740" spans="1:21" s="45" customFormat="1">
      <c r="A740" s="47" t="s">
        <v>1434</v>
      </c>
      <c r="B740" s="47">
        <v>588.38967282025999</v>
      </c>
      <c r="C740" s="47">
        <v>6534.9174978487144</v>
      </c>
      <c r="D740" s="51">
        <v>2.1372805275551854</v>
      </c>
      <c r="E740" s="75">
        <v>19.808202858644727</v>
      </c>
      <c r="F740" s="60">
        <v>1.3638321892943006</v>
      </c>
      <c r="G740" s="52">
        <v>0.25228448085526939</v>
      </c>
      <c r="H740" s="53">
        <v>3.9161865327568619</v>
      </c>
      <c r="I740" s="52">
        <v>3.624385099266788E-2</v>
      </c>
      <c r="J740" s="54">
        <v>3.6710323777911475</v>
      </c>
      <c r="K740" s="55">
        <v>0.93739977579843881</v>
      </c>
      <c r="L740" s="49">
        <v>229.50841931620215</v>
      </c>
      <c r="M740" s="51">
        <v>8.2771157550149042</v>
      </c>
      <c r="N740" s="60">
        <v>228.43018530487112</v>
      </c>
      <c r="O740" s="60">
        <v>8.0110571291983916</v>
      </c>
      <c r="P740" s="49">
        <v>217.33171431545938</v>
      </c>
      <c r="Q740" s="60">
        <v>31.582732061528233</v>
      </c>
      <c r="R740" s="56">
        <v>229.50841931620215</v>
      </c>
      <c r="S740" s="56">
        <v>8.2771157550149042</v>
      </c>
      <c r="T740" s="49" t="s">
        <v>960</v>
      </c>
      <c r="U740" s="66"/>
    </row>
    <row r="741" spans="1:21" s="45" customFormat="1" ht="13.9">
      <c r="A741" s="74" t="s">
        <v>1435</v>
      </c>
      <c r="B741" s="74">
        <v>2304.0169533102521</v>
      </c>
      <c r="C741" s="47">
        <v>22291.65858486556</v>
      </c>
      <c r="D741" s="51">
        <v>31.321229270225928</v>
      </c>
      <c r="E741" s="75">
        <v>16.532102734956059</v>
      </c>
      <c r="F741" s="60">
        <v>9.7733398998348378</v>
      </c>
      <c r="G741" s="52">
        <v>0.53795827016340514</v>
      </c>
      <c r="H741" s="53">
        <v>9.9289087576674628</v>
      </c>
      <c r="I741" s="52">
        <v>6.450233093603612E-2</v>
      </c>
      <c r="J741" s="54">
        <v>1.750730224901029</v>
      </c>
      <c r="K741" s="55">
        <v>0.17632654983852589</v>
      </c>
      <c r="L741" s="49">
        <v>402.94855793303793</v>
      </c>
      <c r="M741" s="51">
        <v>6.8385872199507389</v>
      </c>
      <c r="N741" s="60">
        <v>437.07746172697534</v>
      </c>
      <c r="O741" s="60">
        <v>35.278504818050209</v>
      </c>
      <c r="P741" s="49">
        <v>621.06948320703225</v>
      </c>
      <c r="Q741" s="60">
        <v>211.31461050175594</v>
      </c>
      <c r="R741" s="56">
        <v>402.94855793303793</v>
      </c>
      <c r="S741" s="56">
        <v>6.8385872199507389</v>
      </c>
      <c r="T741" s="49">
        <v>64.879787017118005</v>
      </c>
      <c r="U741" s="66"/>
    </row>
    <row r="742" spans="1:21" s="45" customFormat="1" ht="13.9">
      <c r="A742" s="74" t="s">
        <v>1436</v>
      </c>
      <c r="B742" s="74">
        <v>115.65947013291141</v>
      </c>
      <c r="C742" s="47">
        <v>3230.9545398585101</v>
      </c>
      <c r="D742" s="51">
        <v>2.0172200315129691</v>
      </c>
      <c r="E742" s="75">
        <v>18.708942824342053</v>
      </c>
      <c r="F742" s="60">
        <v>2.7170016713368388</v>
      </c>
      <c r="G742" s="52">
        <v>0.41990227452330325</v>
      </c>
      <c r="H742" s="53">
        <v>4.6582571858035289</v>
      </c>
      <c r="I742" s="52">
        <v>5.6976556758541207E-2</v>
      </c>
      <c r="J742" s="54">
        <v>3.783815789258647</v>
      </c>
      <c r="K742" s="55">
        <v>0.81228142593547148</v>
      </c>
      <c r="L742" s="49">
        <v>357.21210382438193</v>
      </c>
      <c r="M742" s="51">
        <v>13.14860376523805</v>
      </c>
      <c r="N742" s="60">
        <v>355.98116310775765</v>
      </c>
      <c r="O742" s="60">
        <v>13.988483012908205</v>
      </c>
      <c r="P742" s="49">
        <v>347.94136513577917</v>
      </c>
      <c r="Q742" s="60">
        <v>61.448320114093463</v>
      </c>
      <c r="R742" s="56">
        <v>357.21210382438193</v>
      </c>
      <c r="S742" s="56">
        <v>13.14860376523805</v>
      </c>
      <c r="T742" s="49" t="s">
        <v>960</v>
      </c>
      <c r="U742" s="66"/>
    </row>
    <row r="743" spans="1:21" s="45" customFormat="1" ht="13.9">
      <c r="A743" s="74" t="s">
        <v>1437</v>
      </c>
      <c r="B743" s="74">
        <v>205.28179658389553</v>
      </c>
      <c r="C743" s="47">
        <v>28387.404273524193</v>
      </c>
      <c r="D743" s="51">
        <v>5.5546951529551034</v>
      </c>
      <c r="E743" s="75">
        <v>8.5755832202562772</v>
      </c>
      <c r="F743" s="60">
        <v>0.72242006059188724</v>
      </c>
      <c r="G743" s="52">
        <v>5.5275174236284119</v>
      </c>
      <c r="H743" s="53">
        <v>3.9145756304955444</v>
      </c>
      <c r="I743" s="52">
        <v>0.34378942317770539</v>
      </c>
      <c r="J743" s="54">
        <v>3.8473382516909016</v>
      </c>
      <c r="K743" s="55">
        <v>0.98282383963133924</v>
      </c>
      <c r="L743" s="49">
        <v>1904.873815582514</v>
      </c>
      <c r="M743" s="51">
        <v>63.453253422082639</v>
      </c>
      <c r="N743" s="60">
        <v>1904.8857093494</v>
      </c>
      <c r="O743" s="60">
        <v>33.670985538134573</v>
      </c>
      <c r="P743" s="49">
        <v>1904.8823683711764</v>
      </c>
      <c r="Q743" s="60">
        <v>12.978936864594402</v>
      </c>
      <c r="R743" s="56">
        <v>1904.8823683711764</v>
      </c>
      <c r="S743" s="56">
        <v>12.978936864594402</v>
      </c>
      <c r="T743" s="49">
        <v>99.999551006991055</v>
      </c>
      <c r="U743" s="66"/>
    </row>
    <row r="744" spans="1:21" s="45" customFormat="1" ht="13.9">
      <c r="A744" s="74" t="s">
        <v>1438</v>
      </c>
      <c r="B744" s="74">
        <v>150.91666681882063</v>
      </c>
      <c r="C744" s="47">
        <v>20687.367782447473</v>
      </c>
      <c r="D744" s="51">
        <v>3.0175799873174447</v>
      </c>
      <c r="E744" s="75">
        <v>8.7892284429584784</v>
      </c>
      <c r="F744" s="60">
        <v>0.71267432437489775</v>
      </c>
      <c r="G744" s="52">
        <v>5.4462813899929898</v>
      </c>
      <c r="H744" s="53">
        <v>1.3385326379559885</v>
      </c>
      <c r="I744" s="52">
        <v>0.34717588701248786</v>
      </c>
      <c r="J744" s="54">
        <v>1.1330335079997416</v>
      </c>
      <c r="K744" s="55">
        <v>0.84647432260594313</v>
      </c>
      <c r="L744" s="49">
        <v>1921.0988928315871</v>
      </c>
      <c r="M744" s="51">
        <v>18.822939503746738</v>
      </c>
      <c r="N744" s="60">
        <v>1892.1698084661198</v>
      </c>
      <c r="O744" s="60">
        <v>11.483339584292821</v>
      </c>
      <c r="P744" s="49">
        <v>1860.5591921124785</v>
      </c>
      <c r="Q744" s="60">
        <v>12.870168261599815</v>
      </c>
      <c r="R744" s="56">
        <v>1860.5591921124785</v>
      </c>
      <c r="S744" s="56">
        <v>12.870168261599815</v>
      </c>
      <c r="T744" s="49">
        <v>103.25384438053656</v>
      </c>
      <c r="U744" s="66"/>
    </row>
    <row r="745" spans="1:21" s="45" customFormat="1" ht="13.9">
      <c r="A745" s="74" t="s">
        <v>1439</v>
      </c>
      <c r="B745" s="74">
        <v>815.24152853539749</v>
      </c>
      <c r="C745" s="47">
        <v>24561.497500015321</v>
      </c>
      <c r="D745" s="51">
        <v>9.5195073135743744</v>
      </c>
      <c r="E745" s="75">
        <v>8.0180022566905915</v>
      </c>
      <c r="F745" s="60">
        <v>3.2899899850438685</v>
      </c>
      <c r="G745" s="52">
        <v>5.7989818052368634</v>
      </c>
      <c r="H745" s="53">
        <v>5.94126129585137</v>
      </c>
      <c r="I745" s="52">
        <v>0.33722257906075465</v>
      </c>
      <c r="J745" s="54">
        <v>4.9471761322892629</v>
      </c>
      <c r="K745" s="55">
        <v>0.83268112374450665</v>
      </c>
      <c r="L745" s="49">
        <v>1873.2941869419203</v>
      </c>
      <c r="M745" s="51">
        <v>80.428701341069427</v>
      </c>
      <c r="N745" s="60">
        <v>1946.2586855325555</v>
      </c>
      <c r="O745" s="60">
        <v>51.497788880204212</v>
      </c>
      <c r="P745" s="49">
        <v>2024.8015444838056</v>
      </c>
      <c r="Q745" s="60">
        <v>58.29276413986338</v>
      </c>
      <c r="R745" s="56">
        <v>2024.8015444838056</v>
      </c>
      <c r="S745" s="56">
        <v>58.29276413986338</v>
      </c>
      <c r="T745" s="49">
        <v>92.517421870077143</v>
      </c>
      <c r="U745" s="66"/>
    </row>
    <row r="746" spans="1:21" s="45" customFormat="1" ht="13.9">
      <c r="A746" s="74" t="s">
        <v>1440</v>
      </c>
      <c r="B746" s="74">
        <v>178.178595012573</v>
      </c>
      <c r="C746" s="47">
        <v>4367.7130145867577</v>
      </c>
      <c r="D746" s="51">
        <v>1.816394673718428</v>
      </c>
      <c r="E746" s="75">
        <v>17.840459870883191</v>
      </c>
      <c r="F746" s="60">
        <v>1.3457403226860225</v>
      </c>
      <c r="G746" s="52">
        <v>0.5214717772984121</v>
      </c>
      <c r="H746" s="53">
        <v>2.5860090275805891</v>
      </c>
      <c r="I746" s="52">
        <v>6.7473863625547262E-2</v>
      </c>
      <c r="J746" s="54">
        <v>2.208263044708493</v>
      </c>
      <c r="K746" s="55">
        <v>0.85392704401132491</v>
      </c>
      <c r="L746" s="49">
        <v>420.91849861576486</v>
      </c>
      <c r="M746" s="51">
        <v>8.998033811164305</v>
      </c>
      <c r="N746" s="60">
        <v>426.13407211373033</v>
      </c>
      <c r="O746" s="60">
        <v>8.9999112827014756</v>
      </c>
      <c r="P746" s="49">
        <v>454.42272551536678</v>
      </c>
      <c r="Q746" s="60">
        <v>29.890191601539811</v>
      </c>
      <c r="R746" s="56">
        <v>420.91849861576486</v>
      </c>
      <c r="S746" s="56">
        <v>8.998033811164305</v>
      </c>
      <c r="T746" s="49" t="s">
        <v>960</v>
      </c>
      <c r="U746" s="66"/>
    </row>
    <row r="747" spans="1:21" s="45" customFormat="1" ht="13.9">
      <c r="A747" s="74" t="s">
        <v>1441</v>
      </c>
      <c r="B747" s="74">
        <v>399.38053430894871</v>
      </c>
      <c r="C747" s="47">
        <v>19276.181250602611</v>
      </c>
      <c r="D747" s="51">
        <v>6.721186839617789</v>
      </c>
      <c r="E747" s="75">
        <v>7.7206652271419065</v>
      </c>
      <c r="F747" s="60">
        <v>1.7556233041879301</v>
      </c>
      <c r="G747" s="52">
        <v>4.8781836491236623</v>
      </c>
      <c r="H747" s="53">
        <v>6.3248016294743277</v>
      </c>
      <c r="I747" s="52">
        <v>0.27315653373514126</v>
      </c>
      <c r="J747" s="54">
        <v>6.0762572745065171</v>
      </c>
      <c r="K747" s="55">
        <v>0.96070321734525799</v>
      </c>
      <c r="L747" s="49">
        <v>1556.8043607293175</v>
      </c>
      <c r="M747" s="51">
        <v>84.044394876942647</v>
      </c>
      <c r="N747" s="60">
        <v>1798.4950103872161</v>
      </c>
      <c r="O747" s="60">
        <v>53.344680889421284</v>
      </c>
      <c r="P747" s="49">
        <v>2091.4813675201058</v>
      </c>
      <c r="Q747" s="60">
        <v>30.863792729297757</v>
      </c>
      <c r="R747" s="56">
        <v>2091.4813675201058</v>
      </c>
      <c r="S747" s="56">
        <v>30.863792729297757</v>
      </c>
      <c r="T747" s="49">
        <v>74.435487922861043</v>
      </c>
      <c r="U747" s="66"/>
    </row>
    <row r="748" spans="1:21" s="45" customFormat="1" ht="13.9">
      <c r="A748" s="74" t="s">
        <v>1442</v>
      </c>
      <c r="B748" s="74">
        <v>644.0127601672998</v>
      </c>
      <c r="C748" s="47">
        <v>7864.6568986572684</v>
      </c>
      <c r="D748" s="51">
        <v>1.8101556761754427</v>
      </c>
      <c r="E748" s="75">
        <v>19.271635514751953</v>
      </c>
      <c r="F748" s="60">
        <v>2.2215616096206592</v>
      </c>
      <c r="G748" s="52">
        <v>0.15870234952670376</v>
      </c>
      <c r="H748" s="53">
        <v>3.1571879354198296</v>
      </c>
      <c r="I748" s="52">
        <v>2.2181997645876139E-2</v>
      </c>
      <c r="J748" s="54">
        <v>2.2433233548064782</v>
      </c>
      <c r="K748" s="55">
        <v>0.71054476347103179</v>
      </c>
      <c r="L748" s="49">
        <v>141.4314637582878</v>
      </c>
      <c r="M748" s="51">
        <v>3.1382139193925838</v>
      </c>
      <c r="N748" s="60">
        <v>149.56664948502899</v>
      </c>
      <c r="O748" s="60">
        <v>4.3908087510575768</v>
      </c>
      <c r="P748" s="49">
        <v>280.57626908429592</v>
      </c>
      <c r="Q748" s="60">
        <v>50.852728966758676</v>
      </c>
      <c r="R748" s="56">
        <v>141.4314637582878</v>
      </c>
      <c r="S748" s="56">
        <v>3.1382139193925838</v>
      </c>
      <c r="T748" s="49" t="s">
        <v>960</v>
      </c>
      <c r="U748" s="66"/>
    </row>
    <row r="749" spans="1:21" s="45" customFormat="1" ht="13.9">
      <c r="A749" s="74" t="s">
        <v>1443</v>
      </c>
      <c r="B749" s="74">
        <v>351.4567768002567</v>
      </c>
      <c r="C749" s="47">
        <v>44951.803816647851</v>
      </c>
      <c r="D749" s="51">
        <v>0.73744717663586623</v>
      </c>
      <c r="E749" s="75">
        <v>8.9481843673906258</v>
      </c>
      <c r="F749" s="60">
        <v>0.55783724874709129</v>
      </c>
      <c r="G749" s="52">
        <v>4.9192357825283857</v>
      </c>
      <c r="H749" s="53">
        <v>1.3906978345276189</v>
      </c>
      <c r="I749" s="52">
        <v>0.31925028088721424</v>
      </c>
      <c r="J749" s="54">
        <v>1.2739144676429748</v>
      </c>
      <c r="K749" s="55">
        <v>0.9160253478611966</v>
      </c>
      <c r="L749" s="49">
        <v>1786.0667604701734</v>
      </c>
      <c r="M749" s="51">
        <v>19.873023397972588</v>
      </c>
      <c r="N749" s="60">
        <v>1805.561608137135</v>
      </c>
      <c r="O749" s="60">
        <v>11.735835863240027</v>
      </c>
      <c r="P749" s="49">
        <v>1828.1267227715246</v>
      </c>
      <c r="Q749" s="60">
        <v>10.115135057331827</v>
      </c>
      <c r="R749" s="56">
        <v>1828.1267227715246</v>
      </c>
      <c r="S749" s="56">
        <v>10.115135057331827</v>
      </c>
      <c r="T749" s="49">
        <v>97.699286281555672</v>
      </c>
      <c r="U749" s="66"/>
    </row>
    <row r="750" spans="1:21" s="45" customFormat="1" ht="13.9">
      <c r="A750" s="74" t="s">
        <v>1444</v>
      </c>
      <c r="B750" s="74">
        <v>447.23732497938795</v>
      </c>
      <c r="C750" s="47">
        <v>16658.155787987969</v>
      </c>
      <c r="D750" s="51">
        <v>3.0786355423699621</v>
      </c>
      <c r="E750" s="75">
        <v>17.349806940343431</v>
      </c>
      <c r="F750" s="60">
        <v>0.97446962507524049</v>
      </c>
      <c r="G750" s="52">
        <v>0.64803843261170091</v>
      </c>
      <c r="H750" s="53">
        <v>1.3384732519656111</v>
      </c>
      <c r="I750" s="52">
        <v>8.1544398721611316E-2</v>
      </c>
      <c r="J750" s="54">
        <v>0.91756176687627888</v>
      </c>
      <c r="K750" s="55">
        <v>0.68552865403084906</v>
      </c>
      <c r="L750" s="49">
        <v>505.33452685135762</v>
      </c>
      <c r="M750" s="51">
        <v>4.4596765971570562</v>
      </c>
      <c r="N750" s="60">
        <v>507.27090620387111</v>
      </c>
      <c r="O750" s="60">
        <v>5.3441303814229286</v>
      </c>
      <c r="P750" s="49">
        <v>515.98904883780801</v>
      </c>
      <c r="Q750" s="60">
        <v>21.388667228190997</v>
      </c>
      <c r="R750" s="56">
        <v>505.33452685135762</v>
      </c>
      <c r="S750" s="56">
        <v>4.4596765971570562</v>
      </c>
      <c r="T750" s="49">
        <v>97.935126334473935</v>
      </c>
      <c r="U750" s="66"/>
    </row>
    <row r="751" spans="1:21" s="45" customFormat="1" ht="13.9">
      <c r="A751" s="74" t="s">
        <v>1445</v>
      </c>
      <c r="B751" s="74">
        <v>252.54626741831621</v>
      </c>
      <c r="C751" s="47">
        <v>38669.576287396965</v>
      </c>
      <c r="D751" s="51">
        <v>0.92454531449011157</v>
      </c>
      <c r="E751" s="75">
        <v>8.1307123408166415</v>
      </c>
      <c r="F751" s="60">
        <v>0.67576089442401588</v>
      </c>
      <c r="G751" s="52">
        <v>5.4412755165492523</v>
      </c>
      <c r="H751" s="53">
        <v>2.8158126326196751</v>
      </c>
      <c r="I751" s="52">
        <v>0.32086920504924898</v>
      </c>
      <c r="J751" s="54">
        <v>2.7335230007424118</v>
      </c>
      <c r="K751" s="55">
        <v>0.97077588511253121</v>
      </c>
      <c r="L751" s="49">
        <v>1793.9726579430426</v>
      </c>
      <c r="M751" s="51">
        <v>42.80707412259153</v>
      </c>
      <c r="N751" s="60">
        <v>1891.3810042957086</v>
      </c>
      <c r="O751" s="60">
        <v>24.157079750921866</v>
      </c>
      <c r="P751" s="49">
        <v>2000.0413247400234</v>
      </c>
      <c r="Q751" s="60">
        <v>12.003517255264001</v>
      </c>
      <c r="R751" s="56">
        <v>2000.0413247400234</v>
      </c>
      <c r="S751" s="56">
        <v>12.003517255264001</v>
      </c>
      <c r="T751" s="49">
        <v>89.696779549104235</v>
      </c>
      <c r="U751" s="66"/>
    </row>
    <row r="752" spans="1:21" s="45" customFormat="1" ht="13.9">
      <c r="A752" s="74" t="s">
        <v>1446</v>
      </c>
      <c r="B752" s="74">
        <v>509.21002442798863</v>
      </c>
      <c r="C752" s="47">
        <v>18492.010077719828</v>
      </c>
      <c r="D752" s="51">
        <v>6.5050784747132342</v>
      </c>
      <c r="E752" s="75">
        <v>18.000482462781154</v>
      </c>
      <c r="F752" s="60">
        <v>0.80694830149119257</v>
      </c>
      <c r="G752" s="52">
        <v>0.5331687413128372</v>
      </c>
      <c r="H752" s="53">
        <v>1.5386966222161593</v>
      </c>
      <c r="I752" s="52">
        <v>6.9606139960145252E-2</v>
      </c>
      <c r="J752" s="54">
        <v>1.3101227934586503</v>
      </c>
      <c r="K752" s="55">
        <v>0.85144971045150053</v>
      </c>
      <c r="L752" s="49">
        <v>433.78235110771078</v>
      </c>
      <c r="M752" s="51">
        <v>5.4960917794826969</v>
      </c>
      <c r="N752" s="60">
        <v>433.91040914174278</v>
      </c>
      <c r="O752" s="60">
        <v>5.43327615892062</v>
      </c>
      <c r="P752" s="49">
        <v>434.56923384861074</v>
      </c>
      <c r="Q752" s="60">
        <v>17.971580656033922</v>
      </c>
      <c r="R752" s="56">
        <v>433.78235110771078</v>
      </c>
      <c r="S752" s="56">
        <v>5.4960917794826969</v>
      </c>
      <c r="T752" s="49" t="s">
        <v>960</v>
      </c>
      <c r="U752" s="66"/>
    </row>
    <row r="753" spans="1:21" s="45" customFormat="1" ht="13.9">
      <c r="A753" s="74" t="s">
        <v>1447</v>
      </c>
      <c r="B753" s="74">
        <v>375.69210357674808</v>
      </c>
      <c r="C753" s="47">
        <v>11353.455298468727</v>
      </c>
      <c r="D753" s="51">
        <v>2.0718356092018042</v>
      </c>
      <c r="E753" s="75">
        <v>18.097170773088557</v>
      </c>
      <c r="F753" s="60">
        <v>1.6669289715731908</v>
      </c>
      <c r="G753" s="52">
        <v>0.57798688244354468</v>
      </c>
      <c r="H753" s="53">
        <v>2.4192323648475877</v>
      </c>
      <c r="I753" s="52">
        <v>7.5862542182955378E-2</v>
      </c>
      <c r="J753" s="54">
        <v>1.7532920574895661</v>
      </c>
      <c r="K753" s="55">
        <v>0.72473073813230993</v>
      </c>
      <c r="L753" s="49">
        <v>471.37924047321638</v>
      </c>
      <c r="M753" s="51">
        <v>7.9697242836234352</v>
      </c>
      <c r="N753" s="60">
        <v>463.16688796843385</v>
      </c>
      <c r="O753" s="60">
        <v>8.9977403307991324</v>
      </c>
      <c r="P753" s="49">
        <v>422.62475090848812</v>
      </c>
      <c r="Q753" s="60">
        <v>37.212676784664325</v>
      </c>
      <c r="R753" s="56">
        <v>471.37924047321638</v>
      </c>
      <c r="S753" s="56">
        <v>7.9697242836234352</v>
      </c>
      <c r="T753" s="49" t="s">
        <v>960</v>
      </c>
      <c r="U753" s="66"/>
    </row>
    <row r="754" spans="1:21" s="45" customFormat="1" ht="13.9">
      <c r="A754" s="74" t="s">
        <v>1448</v>
      </c>
      <c r="B754" s="74">
        <v>331.94796858921649</v>
      </c>
      <c r="C754" s="47">
        <v>7230.3131239149525</v>
      </c>
      <c r="D754" s="51">
        <v>2.0317870713007555</v>
      </c>
      <c r="E754" s="75">
        <v>18.633170045361059</v>
      </c>
      <c r="F754" s="60">
        <v>3.9589005042643302</v>
      </c>
      <c r="G754" s="52">
        <v>0.31847589241707691</v>
      </c>
      <c r="H754" s="53">
        <v>4.1880973097138989</v>
      </c>
      <c r="I754" s="52">
        <v>4.3038986500982805E-2</v>
      </c>
      <c r="J754" s="54">
        <v>1.3664793715854011</v>
      </c>
      <c r="K754" s="55">
        <v>0.32627689151729566</v>
      </c>
      <c r="L754" s="49">
        <v>271.64257544318349</v>
      </c>
      <c r="M754" s="51">
        <v>3.6348193019173607</v>
      </c>
      <c r="N754" s="60">
        <v>280.7294943862193</v>
      </c>
      <c r="O754" s="60">
        <v>10.272256618736719</v>
      </c>
      <c r="P754" s="49">
        <v>357.11051620833416</v>
      </c>
      <c r="Q754" s="60">
        <v>89.406031029334827</v>
      </c>
      <c r="R754" s="56">
        <v>271.64257544318349</v>
      </c>
      <c r="S754" s="56">
        <v>3.6348193019173607</v>
      </c>
      <c r="T754" s="49" t="s">
        <v>960</v>
      </c>
      <c r="U754" s="66"/>
    </row>
    <row r="755" spans="1:21" s="45" customFormat="1" ht="13.9">
      <c r="A755" s="74" t="s">
        <v>1449</v>
      </c>
      <c r="B755" s="74">
        <v>345.53561870303406</v>
      </c>
      <c r="C755" s="47">
        <v>51236.225604654064</v>
      </c>
      <c r="D755" s="51">
        <v>1.2323368815065463</v>
      </c>
      <c r="E755" s="75">
        <v>9.902128992518147</v>
      </c>
      <c r="F755" s="60">
        <v>1.3265520629005234</v>
      </c>
      <c r="G755" s="52">
        <v>3.9286065331733635</v>
      </c>
      <c r="H755" s="53">
        <v>2.8634853918792635</v>
      </c>
      <c r="I755" s="52">
        <v>0.28214076481238881</v>
      </c>
      <c r="J755" s="54">
        <v>2.5376777206572756</v>
      </c>
      <c r="K755" s="55">
        <v>0.88621989406826862</v>
      </c>
      <c r="L755" s="49">
        <v>1602.1347520805596</v>
      </c>
      <c r="M755" s="51">
        <v>35.998907216681232</v>
      </c>
      <c r="N755" s="60">
        <v>1619.5931336035853</v>
      </c>
      <c r="O755" s="60">
        <v>23.180067964978548</v>
      </c>
      <c r="P755" s="49">
        <v>1642.3395749498634</v>
      </c>
      <c r="Q755" s="60">
        <v>24.617062813351595</v>
      </c>
      <c r="R755" s="56">
        <v>1642.3395749498634</v>
      </c>
      <c r="S755" s="56">
        <v>24.617062813351595</v>
      </c>
      <c r="T755" s="49">
        <v>97.551978684400197</v>
      </c>
      <c r="U755" s="66"/>
    </row>
    <row r="756" spans="1:21" s="45" customFormat="1" ht="13.9">
      <c r="A756" s="74" t="s">
        <v>1450</v>
      </c>
      <c r="B756" s="74">
        <v>112.3768294487336</v>
      </c>
      <c r="C756" s="48">
        <v>12891.607958981895</v>
      </c>
      <c r="D756" s="49">
        <v>0.78903556761669325</v>
      </c>
      <c r="E756" s="50">
        <v>8.9521218448531865</v>
      </c>
      <c r="F756" s="51">
        <v>1.127304720628006</v>
      </c>
      <c r="G756" s="52">
        <v>4.6038113358736901</v>
      </c>
      <c r="H756" s="53">
        <v>2.4690587912399145</v>
      </c>
      <c r="I756" s="52">
        <v>0.2989112273676936</v>
      </c>
      <c r="J756" s="54">
        <v>2.1966873654320769</v>
      </c>
      <c r="K756" s="55">
        <v>0.88968613190816037</v>
      </c>
      <c r="L756" s="49">
        <v>1685.9074691015273</v>
      </c>
      <c r="M756" s="51">
        <v>32.587640312346252</v>
      </c>
      <c r="N756" s="51">
        <v>1749.9588383333694</v>
      </c>
      <c r="O756" s="51">
        <v>20.59941705535789</v>
      </c>
      <c r="P756" s="49">
        <v>1827.3289678116498</v>
      </c>
      <c r="Q756" s="51">
        <v>20.441693002316697</v>
      </c>
      <c r="R756" s="56">
        <v>1827.3289678116498</v>
      </c>
      <c r="S756" s="56">
        <v>20.441693002316697</v>
      </c>
      <c r="T756" s="49">
        <v>92.260753197631161</v>
      </c>
      <c r="U756" s="66" t="s">
        <v>956</v>
      </c>
    </row>
    <row r="757" spans="1:21" s="45" customFormat="1" ht="13.9">
      <c r="A757" s="74" t="s">
        <v>1451</v>
      </c>
      <c r="B757" s="74">
        <v>101.6923155023612</v>
      </c>
      <c r="C757" s="48">
        <v>2310.3891149525871</v>
      </c>
      <c r="D757" s="49">
        <v>1.4541799342719732</v>
      </c>
      <c r="E757" s="50">
        <v>18.056268027790072</v>
      </c>
      <c r="F757" s="51">
        <v>2.1487719867169126</v>
      </c>
      <c r="G757" s="52">
        <v>0.5435597709658313</v>
      </c>
      <c r="H757" s="53">
        <v>2.8352088857287856</v>
      </c>
      <c r="I757" s="52">
        <v>7.1182629197006339E-2</v>
      </c>
      <c r="J757" s="54">
        <v>1.8496454727369005</v>
      </c>
      <c r="K757" s="55">
        <v>0.65238419717404816</v>
      </c>
      <c r="L757" s="49">
        <v>443.27670623318568</v>
      </c>
      <c r="M757" s="51">
        <v>7.923506558054072</v>
      </c>
      <c r="N757" s="51">
        <v>440.768937925572</v>
      </c>
      <c r="O757" s="51">
        <v>10.138022690486991</v>
      </c>
      <c r="P757" s="49">
        <v>427.67313713966024</v>
      </c>
      <c r="Q757" s="51">
        <v>47.931562193806172</v>
      </c>
      <c r="R757" s="56">
        <v>443.27670623318568</v>
      </c>
      <c r="S757" s="56">
        <v>7.923506558054072</v>
      </c>
      <c r="T757" s="49" t="s">
        <v>960</v>
      </c>
      <c r="U757" s="57" t="s">
        <v>1452</v>
      </c>
    </row>
    <row r="758" spans="1:21" s="45" customFormat="1" ht="13.9">
      <c r="A758" s="74" t="s">
        <v>1453</v>
      </c>
      <c r="B758" s="74">
        <v>82.271035296083085</v>
      </c>
      <c r="C758" s="48">
        <v>5251.6914265152809</v>
      </c>
      <c r="D758" s="49">
        <v>1.5161802304556622</v>
      </c>
      <c r="E758" s="50">
        <v>12.561069752486301</v>
      </c>
      <c r="F758" s="51">
        <v>4.2255062195827957</v>
      </c>
      <c r="G758" s="52">
        <v>1.8308960787608306</v>
      </c>
      <c r="H758" s="53">
        <v>7.4112855760687024</v>
      </c>
      <c r="I758" s="52">
        <v>0.16679731182817265</v>
      </c>
      <c r="J758" s="54">
        <v>6.0886986358589885</v>
      </c>
      <c r="K758" s="55">
        <v>0.82154419410305912</v>
      </c>
      <c r="L758" s="49">
        <v>994.44096776661308</v>
      </c>
      <c r="M758" s="51">
        <v>56.110905756054308</v>
      </c>
      <c r="N758" s="51">
        <v>1056.6007992498414</v>
      </c>
      <c r="O758" s="51">
        <v>48.707536409805357</v>
      </c>
      <c r="P758" s="49">
        <v>1187.3864100580802</v>
      </c>
      <c r="Q758" s="51">
        <v>83.499290128278517</v>
      </c>
      <c r="R758" s="56">
        <v>1187.3864100580802</v>
      </c>
      <c r="S758" s="56">
        <v>83.499290128278517</v>
      </c>
      <c r="T758" s="49">
        <v>83.750408404789695</v>
      </c>
      <c r="U758" s="66" t="s">
        <v>961</v>
      </c>
    </row>
    <row r="759" spans="1:21" s="45" customFormat="1" ht="13.9">
      <c r="A759" s="74" t="s">
        <v>1454</v>
      </c>
      <c r="B759" s="74">
        <v>91.778368943075549</v>
      </c>
      <c r="C759" s="48">
        <v>2512.8761679981144</v>
      </c>
      <c r="D759" s="49">
        <v>1.2519713975118389</v>
      </c>
      <c r="E759" s="50">
        <v>18.398514723357014</v>
      </c>
      <c r="F759" s="51">
        <v>3.2565366269249636</v>
      </c>
      <c r="G759" s="52">
        <v>0.53774978928777661</v>
      </c>
      <c r="H759" s="53">
        <v>3.4170670394494049</v>
      </c>
      <c r="I759" s="52">
        <v>7.1756581198819919E-2</v>
      </c>
      <c r="J759" s="54">
        <v>1.0350441292948342</v>
      </c>
      <c r="K759" s="55">
        <v>0.30290425014945344</v>
      </c>
      <c r="L759" s="49">
        <v>446.72984423622785</v>
      </c>
      <c r="M759" s="51">
        <v>4.4672753425530232</v>
      </c>
      <c r="N759" s="51">
        <v>436.93981020461126</v>
      </c>
      <c r="O759" s="51">
        <v>12.133850924406573</v>
      </c>
      <c r="P759" s="49">
        <v>385.64945339035381</v>
      </c>
      <c r="Q759" s="51">
        <v>73.172948958193899</v>
      </c>
      <c r="R759" s="56">
        <v>446.72984423622785</v>
      </c>
      <c r="S759" s="56">
        <v>4.4672753425530232</v>
      </c>
      <c r="T759" s="49" t="s">
        <v>960</v>
      </c>
      <c r="U759" s="66" t="s">
        <v>963</v>
      </c>
    </row>
    <row r="760" spans="1:21" s="45" customFormat="1" ht="13.9">
      <c r="A760" s="74" t="s">
        <v>1455</v>
      </c>
      <c r="B760" s="74">
        <v>46.16182248908887</v>
      </c>
      <c r="C760" s="48">
        <v>2653.8511807097293</v>
      </c>
      <c r="D760" s="49">
        <v>0.88675391118243596</v>
      </c>
      <c r="E760" s="50">
        <v>15.235552471840537</v>
      </c>
      <c r="F760" s="51">
        <v>2.4371719135521448</v>
      </c>
      <c r="G760" s="52">
        <v>1.0606925761455219</v>
      </c>
      <c r="H760" s="53">
        <v>3.117213894222965</v>
      </c>
      <c r="I760" s="52">
        <v>0.11720508703478978</v>
      </c>
      <c r="J760" s="54">
        <v>1.9435059881897145</v>
      </c>
      <c r="K760" s="55">
        <v>0.62347533860013693</v>
      </c>
      <c r="L760" s="49">
        <v>714.45678296414565</v>
      </c>
      <c r="M760" s="51">
        <v>13.143718450429958</v>
      </c>
      <c r="N760" s="51">
        <v>734.16472387738884</v>
      </c>
      <c r="O760" s="51">
        <v>16.293339618536038</v>
      </c>
      <c r="P760" s="49">
        <v>794.76756856212296</v>
      </c>
      <c r="Q760" s="51">
        <v>51.115968145067313</v>
      </c>
      <c r="R760" s="56">
        <v>714.45678296414565</v>
      </c>
      <c r="S760" s="56">
        <v>13.143718450429958</v>
      </c>
      <c r="T760" s="49">
        <v>89.89506004336917</v>
      </c>
      <c r="U760" s="66"/>
    </row>
    <row r="761" spans="1:21" s="45" customFormat="1" ht="13.9">
      <c r="A761" s="74" t="s">
        <v>1456</v>
      </c>
      <c r="B761" s="74">
        <v>249.2828141085204</v>
      </c>
      <c r="C761" s="48">
        <v>21185.513107195431</v>
      </c>
      <c r="D761" s="49">
        <v>2.8084280249002558</v>
      </c>
      <c r="E761" s="50">
        <v>9.8573347749180602</v>
      </c>
      <c r="F761" s="51">
        <v>0.72035395086367227</v>
      </c>
      <c r="G761" s="52">
        <v>3.4719276413716673</v>
      </c>
      <c r="H761" s="53">
        <v>3.5606210200330346</v>
      </c>
      <c r="I761" s="52">
        <v>0.24821549953069463</v>
      </c>
      <c r="J761" s="54">
        <v>3.4869918602968069</v>
      </c>
      <c r="K761" s="55">
        <v>0.97932125903824918</v>
      </c>
      <c r="L761" s="49">
        <v>1429.2662752391493</v>
      </c>
      <c r="M761" s="51">
        <v>44.700813388933852</v>
      </c>
      <c r="N761" s="51">
        <v>1520.8605933379019</v>
      </c>
      <c r="O761" s="51">
        <v>28.07645195496525</v>
      </c>
      <c r="P761" s="49">
        <v>1650.7495410312945</v>
      </c>
      <c r="Q761" s="51">
        <v>13.35299943078428</v>
      </c>
      <c r="R761" s="56">
        <v>1650.7495410312945</v>
      </c>
      <c r="S761" s="56">
        <v>13.35299943078428</v>
      </c>
      <c r="T761" s="49">
        <v>86.582866734963631</v>
      </c>
      <c r="U761" s="66"/>
    </row>
    <row r="762" spans="1:21" s="45" customFormat="1" ht="13.9">
      <c r="A762" s="74" t="s">
        <v>1457</v>
      </c>
      <c r="B762" s="74">
        <v>243.68697089576204</v>
      </c>
      <c r="C762" s="48">
        <v>23957.858708180098</v>
      </c>
      <c r="D762" s="49">
        <v>3.4635566090848968</v>
      </c>
      <c r="E762" s="50">
        <v>6.9765161040034016</v>
      </c>
      <c r="F762" s="51">
        <v>1.3011457507020703</v>
      </c>
      <c r="G762" s="52">
        <v>7.2721568294756116</v>
      </c>
      <c r="H762" s="53">
        <v>2.4618047261231566</v>
      </c>
      <c r="I762" s="52">
        <v>0.36795995961470063</v>
      </c>
      <c r="J762" s="54">
        <v>2.0898569915169447</v>
      </c>
      <c r="K762" s="55">
        <v>0.84891257594100333</v>
      </c>
      <c r="L762" s="49">
        <v>2019.7940337437885</v>
      </c>
      <c r="M762" s="51">
        <v>36.238192309661486</v>
      </c>
      <c r="N762" s="51">
        <v>2145.3980572292471</v>
      </c>
      <c r="O762" s="51">
        <v>21.978386527913472</v>
      </c>
      <c r="P762" s="49">
        <v>2267.9066988602258</v>
      </c>
      <c r="Q762" s="51">
        <v>22.434905594904649</v>
      </c>
      <c r="R762" s="56">
        <v>2267.9066988602258</v>
      </c>
      <c r="S762" s="56">
        <v>22.434905594904649</v>
      </c>
      <c r="T762" s="49">
        <v>89.05983807706329</v>
      </c>
      <c r="U762" s="66"/>
    </row>
    <row r="763" spans="1:21" s="45" customFormat="1" ht="13.9">
      <c r="A763" s="74" t="s">
        <v>1458</v>
      </c>
      <c r="B763" s="74">
        <v>687.25251180863654</v>
      </c>
      <c r="C763" s="48">
        <v>35629.335928553526</v>
      </c>
      <c r="D763" s="49">
        <v>2.3482259627148623</v>
      </c>
      <c r="E763" s="50">
        <v>12.223683383844104</v>
      </c>
      <c r="F763" s="51">
        <v>0.71402663775350383</v>
      </c>
      <c r="G763" s="52">
        <v>2.2219515187846439</v>
      </c>
      <c r="H763" s="53">
        <v>2.4039769313386361</v>
      </c>
      <c r="I763" s="52">
        <v>0.19698601580994363</v>
      </c>
      <c r="J763" s="54">
        <v>2.2954892826991706</v>
      </c>
      <c r="K763" s="55">
        <v>0.95487159330640692</v>
      </c>
      <c r="L763" s="49">
        <v>1159.108743330431</v>
      </c>
      <c r="M763" s="51">
        <v>24.35240515331509</v>
      </c>
      <c r="N763" s="51">
        <v>1187.9852136969448</v>
      </c>
      <c r="O763" s="51">
        <v>16.835095219161985</v>
      </c>
      <c r="P763" s="49">
        <v>1240.9300332689979</v>
      </c>
      <c r="Q763" s="51">
        <v>13.993523925902764</v>
      </c>
      <c r="R763" s="56">
        <v>1240.9300332689979</v>
      </c>
      <c r="S763" s="56">
        <v>13.993523925902764</v>
      </c>
      <c r="T763" s="49">
        <v>93.406454212166665</v>
      </c>
      <c r="U763" s="66"/>
    </row>
    <row r="764" spans="1:21" s="45" customFormat="1" ht="13.9">
      <c r="A764" s="74" t="s">
        <v>1459</v>
      </c>
      <c r="B764" s="74">
        <v>80.08609275667834</v>
      </c>
      <c r="C764" s="48">
        <v>9723.465550967896</v>
      </c>
      <c r="D764" s="49">
        <v>1.9711357113507335</v>
      </c>
      <c r="E764" s="50">
        <v>8.120485576425196</v>
      </c>
      <c r="F764" s="51">
        <v>0.6081116888964595</v>
      </c>
      <c r="G764" s="52">
        <v>5.8598184155160773</v>
      </c>
      <c r="H764" s="53">
        <v>3.5411398875377054</v>
      </c>
      <c r="I764" s="52">
        <v>0.34511583205446078</v>
      </c>
      <c r="J764" s="54">
        <v>3.4885343450993926</v>
      </c>
      <c r="K764" s="55">
        <v>0.98514446079256957</v>
      </c>
      <c r="L764" s="49">
        <v>1911.233713664684</v>
      </c>
      <c r="M764" s="51">
        <v>57.700291173854453</v>
      </c>
      <c r="N764" s="51">
        <v>1955.3038242839702</v>
      </c>
      <c r="O764" s="51">
        <v>30.723949838476756</v>
      </c>
      <c r="P764" s="49">
        <v>2002.2728756120277</v>
      </c>
      <c r="Q764" s="51">
        <v>10.798848593664388</v>
      </c>
      <c r="R764" s="56">
        <v>2002.2728756120277</v>
      </c>
      <c r="S764" s="56">
        <v>10.798848593664388</v>
      </c>
      <c r="T764" s="49">
        <v>95.453209047766975</v>
      </c>
      <c r="U764" s="66"/>
    </row>
    <row r="765" spans="1:21" s="45" customFormat="1" ht="13.9">
      <c r="A765" s="74" t="s">
        <v>1460</v>
      </c>
      <c r="B765" s="74">
        <v>276.32691080161732</v>
      </c>
      <c r="C765" s="48">
        <v>22667.170235636822</v>
      </c>
      <c r="D765" s="49">
        <v>1.697794129409337</v>
      </c>
      <c r="E765" s="50">
        <v>10.425980378167257</v>
      </c>
      <c r="F765" s="51">
        <v>2.9198115089975669</v>
      </c>
      <c r="G765" s="52">
        <v>2.7113685804545384</v>
      </c>
      <c r="H765" s="53">
        <v>4.3240089959513801</v>
      </c>
      <c r="I765" s="52">
        <v>0.20502375701913422</v>
      </c>
      <c r="J765" s="54">
        <v>3.1893188220988211</v>
      </c>
      <c r="K765" s="55">
        <v>0.7375837619868546</v>
      </c>
      <c r="L765" s="49">
        <v>1202.2516171916141</v>
      </c>
      <c r="M765" s="51">
        <v>34.980739199754339</v>
      </c>
      <c r="N765" s="51">
        <v>1331.5740449882594</v>
      </c>
      <c r="O765" s="51">
        <v>32.085993676843714</v>
      </c>
      <c r="P765" s="49">
        <v>1546.0757226995277</v>
      </c>
      <c r="Q765" s="51">
        <v>54.879588260886067</v>
      </c>
      <c r="R765" s="56">
        <v>1546.0757226995277</v>
      </c>
      <c r="S765" s="56">
        <v>54.879588260886067</v>
      </c>
      <c r="T765" s="49">
        <v>77.761496383399702</v>
      </c>
      <c r="U765" s="66"/>
    </row>
    <row r="766" spans="1:21" s="45" customFormat="1" ht="13.9">
      <c r="A766" s="74" t="s">
        <v>1461</v>
      </c>
      <c r="B766" s="74">
        <v>96.658063054960849</v>
      </c>
      <c r="C766" s="48">
        <v>16052.954300822204</v>
      </c>
      <c r="D766" s="49">
        <v>1.438972625999321</v>
      </c>
      <c r="E766" s="50">
        <v>4.5598656055531155</v>
      </c>
      <c r="F766" s="51">
        <v>0.99776353503616821</v>
      </c>
      <c r="G766" s="52">
        <v>13.624840304350011</v>
      </c>
      <c r="H766" s="53">
        <v>4.1741229628963676</v>
      </c>
      <c r="I766" s="52">
        <v>0.45059066351145532</v>
      </c>
      <c r="J766" s="54">
        <v>4.0531186063981499</v>
      </c>
      <c r="K766" s="55">
        <v>0.97101083088020623</v>
      </c>
      <c r="L766" s="49">
        <v>2397.8780185794626</v>
      </c>
      <c r="M766" s="51">
        <v>81.164810129640728</v>
      </c>
      <c r="N766" s="51">
        <v>2723.9899210007825</v>
      </c>
      <c r="O766" s="51">
        <v>39.505220966111892</v>
      </c>
      <c r="P766" s="49">
        <v>2975.5839129687824</v>
      </c>
      <c r="Q766" s="51">
        <v>16.070886968838977</v>
      </c>
      <c r="R766" s="56">
        <v>2975.5839129687824</v>
      </c>
      <c r="S766" s="56">
        <v>16.070886968838977</v>
      </c>
      <c r="T766" s="49">
        <v>80.585125095230993</v>
      </c>
      <c r="U766" s="66"/>
    </row>
    <row r="767" spans="1:21" s="45" customFormat="1" ht="13.9">
      <c r="A767" s="74" t="s">
        <v>1462</v>
      </c>
      <c r="B767" s="74">
        <v>119.22044103470809</v>
      </c>
      <c r="C767" s="48">
        <v>24537.273913831126</v>
      </c>
      <c r="D767" s="49">
        <v>1.4178123552679911</v>
      </c>
      <c r="E767" s="50">
        <v>5.951632934024027</v>
      </c>
      <c r="F767" s="51">
        <v>0.56906725089365195</v>
      </c>
      <c r="G767" s="52">
        <v>11.56253362193095</v>
      </c>
      <c r="H767" s="53">
        <v>5.8275106622017185</v>
      </c>
      <c r="I767" s="52">
        <v>0.49910034744012444</v>
      </c>
      <c r="J767" s="54">
        <v>5.7996588677296401</v>
      </c>
      <c r="K767" s="55">
        <v>0.99522063603371336</v>
      </c>
      <c r="L767" s="49">
        <v>2609.9285079897782</v>
      </c>
      <c r="M767" s="51">
        <v>124.4892368718115</v>
      </c>
      <c r="N767" s="51">
        <v>2569.6490452234611</v>
      </c>
      <c r="O767" s="51">
        <v>54.513710854796045</v>
      </c>
      <c r="P767" s="49">
        <v>2538.0139821713087</v>
      </c>
      <c r="Q767" s="51">
        <v>9.5443939120102641</v>
      </c>
      <c r="R767" s="56">
        <v>2538.0139821713087</v>
      </c>
      <c r="S767" s="56">
        <v>9.5443939120102641</v>
      </c>
      <c r="T767" s="49">
        <v>102.83349604547669</v>
      </c>
      <c r="U767" s="66"/>
    </row>
    <row r="768" spans="1:21" s="45" customFormat="1" ht="13.9">
      <c r="A768" s="74" t="s">
        <v>1463</v>
      </c>
      <c r="B768" s="74">
        <v>399.9813451185961</v>
      </c>
      <c r="C768" s="48">
        <v>72283.33876425965</v>
      </c>
      <c r="D768" s="49">
        <v>1.3538813748441336</v>
      </c>
      <c r="E768" s="50">
        <v>6.1369040192055184</v>
      </c>
      <c r="F768" s="51">
        <v>0.63769818169806536</v>
      </c>
      <c r="G768" s="52">
        <v>10.058765777939666</v>
      </c>
      <c r="H768" s="53">
        <v>2.9628467318662208</v>
      </c>
      <c r="I768" s="52">
        <v>0.44770583210679477</v>
      </c>
      <c r="J768" s="54">
        <v>2.8934066056448629</v>
      </c>
      <c r="K768" s="55">
        <v>0.97656303801526045</v>
      </c>
      <c r="L768" s="49">
        <v>2385.0450843026579</v>
      </c>
      <c r="M768" s="51">
        <v>57.683511856351515</v>
      </c>
      <c r="N768" s="51">
        <v>2440.1923100497679</v>
      </c>
      <c r="O768" s="51">
        <v>27.370473017932682</v>
      </c>
      <c r="P768" s="49">
        <v>2486.4744616500184</v>
      </c>
      <c r="Q768" s="51">
        <v>10.750439914378148</v>
      </c>
      <c r="R768" s="56">
        <v>2486.4744616500184</v>
      </c>
      <c r="S768" s="56">
        <v>10.750439914378148</v>
      </c>
      <c r="T768" s="49">
        <v>95.920755313929419</v>
      </c>
      <c r="U768" s="66"/>
    </row>
    <row r="769" spans="1:21" s="45" customFormat="1" ht="13.9">
      <c r="A769" s="74" t="s">
        <v>1464</v>
      </c>
      <c r="B769" s="74">
        <v>798.5151192809019</v>
      </c>
      <c r="C769" s="48">
        <v>38245.6184196822</v>
      </c>
      <c r="D769" s="49">
        <v>2.2482055744040683</v>
      </c>
      <c r="E769" s="50">
        <v>10.966217550162991</v>
      </c>
      <c r="F769" s="51">
        <v>2.2602140584875121</v>
      </c>
      <c r="G769" s="52">
        <v>2.4548901209996776</v>
      </c>
      <c r="H769" s="53">
        <v>2.5682399847662771</v>
      </c>
      <c r="I769" s="52">
        <v>0.19524847061668418</v>
      </c>
      <c r="J769" s="54">
        <v>1.2195445990892235</v>
      </c>
      <c r="K769" s="55">
        <v>0.47485616855241392</v>
      </c>
      <c r="L769" s="49">
        <v>1149.7443285883721</v>
      </c>
      <c r="M769" s="51">
        <v>12.842391679391767</v>
      </c>
      <c r="N769" s="51">
        <v>1258.8624194744998</v>
      </c>
      <c r="O769" s="51">
        <v>18.53154159032556</v>
      </c>
      <c r="P769" s="49">
        <v>1450.5373709392761</v>
      </c>
      <c r="Q769" s="51">
        <v>43.025314256282627</v>
      </c>
      <c r="R769" s="56">
        <v>1450.5373709392761</v>
      </c>
      <c r="S769" s="56">
        <v>43.025314256282627</v>
      </c>
      <c r="T769" s="49">
        <v>79.263337272301413</v>
      </c>
      <c r="U769" s="66"/>
    </row>
    <row r="770" spans="1:21" s="45" customFormat="1" ht="13.9">
      <c r="A770" s="74" t="s">
        <v>1465</v>
      </c>
      <c r="B770" s="74">
        <v>963.12642142893799</v>
      </c>
      <c r="C770" s="48">
        <v>77629.94711967383</v>
      </c>
      <c r="D770" s="49">
        <v>7.8875713903119316</v>
      </c>
      <c r="E770" s="50">
        <v>10.970373420813543</v>
      </c>
      <c r="F770" s="51">
        <v>1.0556351620109579</v>
      </c>
      <c r="G770" s="52">
        <v>2.9555273726915212</v>
      </c>
      <c r="H770" s="53">
        <v>5.098918251968235</v>
      </c>
      <c r="I770" s="52">
        <v>0.23515548980172574</v>
      </c>
      <c r="J770" s="54">
        <v>4.9884468269172615</v>
      </c>
      <c r="K770" s="55">
        <v>0.97833434081663684</v>
      </c>
      <c r="L770" s="49">
        <v>1361.4624646467441</v>
      </c>
      <c r="M770" s="51">
        <v>61.225184121498955</v>
      </c>
      <c r="N770" s="51">
        <v>1396.2673865208167</v>
      </c>
      <c r="O770" s="51">
        <v>38.703372536009852</v>
      </c>
      <c r="P770" s="49">
        <v>1449.8161566348892</v>
      </c>
      <c r="Q770" s="51">
        <v>20.095009724831471</v>
      </c>
      <c r="R770" s="56">
        <v>1449.8161566348892</v>
      </c>
      <c r="S770" s="56">
        <v>20.095009724831471</v>
      </c>
      <c r="T770" s="49">
        <v>93.905869265988912</v>
      </c>
      <c r="U770" s="66"/>
    </row>
    <row r="771" spans="1:21" s="45" customFormat="1" ht="13.9">
      <c r="A771" s="74" t="s">
        <v>1466</v>
      </c>
      <c r="B771" s="74">
        <v>251.33381367822804</v>
      </c>
      <c r="C771" s="48">
        <v>18860.737412494193</v>
      </c>
      <c r="D771" s="49">
        <v>1.7510337861773926</v>
      </c>
      <c r="E771" s="50">
        <v>12.355773499746936</v>
      </c>
      <c r="F771" s="51">
        <v>0.59728085721686264</v>
      </c>
      <c r="G771" s="52">
        <v>2.3584292568506515</v>
      </c>
      <c r="H771" s="53">
        <v>2.1290440183005184</v>
      </c>
      <c r="I771" s="52">
        <v>0.21134477598508228</v>
      </c>
      <c r="J771" s="54">
        <v>2.0435469188309594</v>
      </c>
      <c r="K771" s="55">
        <v>0.95984249328118354</v>
      </c>
      <c r="L771" s="49">
        <v>1235.9782600422855</v>
      </c>
      <c r="M771" s="51">
        <v>22.984147804237296</v>
      </c>
      <c r="N771" s="51">
        <v>1230.1095411389226</v>
      </c>
      <c r="O771" s="51">
        <v>15.182159980377719</v>
      </c>
      <c r="P771" s="49">
        <v>1219.8245300326876</v>
      </c>
      <c r="Q771" s="51">
        <v>11.740496484063101</v>
      </c>
      <c r="R771" s="56">
        <v>1219.8245300326876</v>
      </c>
      <c r="S771" s="56">
        <v>11.740496484063101</v>
      </c>
      <c r="T771" s="49">
        <v>101.32426669671621</v>
      </c>
      <c r="U771" s="66"/>
    </row>
    <row r="772" spans="1:21" s="45" customFormat="1" ht="13.9">
      <c r="A772" s="74" t="s">
        <v>1467</v>
      </c>
      <c r="B772" s="74">
        <v>1396.5816462403573</v>
      </c>
      <c r="C772" s="48">
        <v>35457.346118106565</v>
      </c>
      <c r="D772" s="49">
        <v>2.2199603898822895</v>
      </c>
      <c r="E772" s="50">
        <v>17.998949592776974</v>
      </c>
      <c r="F772" s="51">
        <v>0.5553103662636687</v>
      </c>
      <c r="G772" s="52">
        <v>0.58015690964487443</v>
      </c>
      <c r="H772" s="53">
        <v>1.6249009378346357</v>
      </c>
      <c r="I772" s="52">
        <v>7.5734080161004927E-2</v>
      </c>
      <c r="J772" s="54">
        <v>1.5270669451258476</v>
      </c>
      <c r="K772" s="55">
        <v>0.93979079559202994</v>
      </c>
      <c r="L772" s="49">
        <v>470.60946848849795</v>
      </c>
      <c r="M772" s="51">
        <v>6.9304730120250326</v>
      </c>
      <c r="N772" s="51">
        <v>464.56227040645058</v>
      </c>
      <c r="O772" s="51">
        <v>6.0576922641017461</v>
      </c>
      <c r="P772" s="49">
        <v>434.75886369521601</v>
      </c>
      <c r="Q772" s="51">
        <v>12.367708334825949</v>
      </c>
      <c r="R772" s="56">
        <v>470.60946848849795</v>
      </c>
      <c r="S772" s="56">
        <v>6.9304730120250326</v>
      </c>
      <c r="T772" s="49" t="s">
        <v>960</v>
      </c>
      <c r="U772" s="66"/>
    </row>
    <row r="773" spans="1:21" s="45" customFormat="1" ht="13.9">
      <c r="A773" s="74" t="s">
        <v>1468</v>
      </c>
      <c r="B773" s="74">
        <v>590.10896887869262</v>
      </c>
      <c r="C773" s="48">
        <v>106177.9644594994</v>
      </c>
      <c r="D773" s="49">
        <v>6.060615824473242</v>
      </c>
      <c r="E773" s="50">
        <v>6.2570143335957047</v>
      </c>
      <c r="F773" s="51">
        <v>0.58231225174000323</v>
      </c>
      <c r="G773" s="52">
        <v>10.081911606778537</v>
      </c>
      <c r="H773" s="53">
        <v>5.2493906770780443</v>
      </c>
      <c r="I773" s="52">
        <v>0.45751860627834495</v>
      </c>
      <c r="J773" s="54">
        <v>5.2169929003274849</v>
      </c>
      <c r="K773" s="55">
        <v>0.99382827860535727</v>
      </c>
      <c r="L773" s="49">
        <v>2428.5924579963521</v>
      </c>
      <c r="M773" s="51">
        <v>105.57763566469248</v>
      </c>
      <c r="N773" s="51">
        <v>2442.3152704732106</v>
      </c>
      <c r="O773" s="51">
        <v>48.528571394261689</v>
      </c>
      <c r="P773" s="49">
        <v>2453.7509956286117</v>
      </c>
      <c r="Q773" s="51">
        <v>9.8489517458024238</v>
      </c>
      <c r="R773" s="56">
        <v>2453.7509956286117</v>
      </c>
      <c r="S773" s="56">
        <v>9.8489517458024238</v>
      </c>
      <c r="T773" s="49">
        <v>98.974690680632236</v>
      </c>
      <c r="U773" s="66"/>
    </row>
    <row r="774" spans="1:21" s="45" customFormat="1" ht="13.9">
      <c r="A774" s="74" t="s">
        <v>1469</v>
      </c>
      <c r="B774" s="74">
        <v>216.79151777318546</v>
      </c>
      <c r="C774" s="48">
        <v>10914.025211212596</v>
      </c>
      <c r="D774" s="49">
        <v>1.1504997192391493</v>
      </c>
      <c r="E774" s="50">
        <v>14.167564989040679</v>
      </c>
      <c r="F774" s="51">
        <v>0.96025880916721207</v>
      </c>
      <c r="G774" s="52">
        <v>1.4372248410994872</v>
      </c>
      <c r="H774" s="53">
        <v>5.3675421404937067</v>
      </c>
      <c r="I774" s="52">
        <v>0.1476789696848031</v>
      </c>
      <c r="J774" s="54">
        <v>5.280947987756794</v>
      </c>
      <c r="K774" s="55">
        <v>0.98386707538192741</v>
      </c>
      <c r="L774" s="49">
        <v>887.93950464617956</v>
      </c>
      <c r="M774" s="51">
        <v>43.806142402615706</v>
      </c>
      <c r="N774" s="51">
        <v>904.56417912882193</v>
      </c>
      <c r="O774" s="51">
        <v>32.149897328287636</v>
      </c>
      <c r="P774" s="49">
        <v>945.38312961189786</v>
      </c>
      <c r="Q774" s="51">
        <v>19.672376577906675</v>
      </c>
      <c r="R774" s="56">
        <v>887.93950464617956</v>
      </c>
      <c r="S774" s="56">
        <v>43.806142402615706</v>
      </c>
      <c r="T774" s="49">
        <v>93.923773000973668</v>
      </c>
      <c r="U774" s="66"/>
    </row>
    <row r="775" spans="1:21" s="45" customFormat="1" ht="13.9">
      <c r="A775" s="74" t="s">
        <v>1470</v>
      </c>
      <c r="B775" s="74">
        <v>307.68764113479688</v>
      </c>
      <c r="C775" s="48">
        <v>7273.6219331954098</v>
      </c>
      <c r="D775" s="49">
        <v>1.970320558308357</v>
      </c>
      <c r="E775" s="50">
        <v>18.034848568683838</v>
      </c>
      <c r="F775" s="51">
        <v>1.6237110559391594</v>
      </c>
      <c r="G775" s="52">
        <v>0.47100757986096226</v>
      </c>
      <c r="H775" s="53">
        <v>7.2684433428447379</v>
      </c>
      <c r="I775" s="52">
        <v>6.1608285302398563E-2</v>
      </c>
      <c r="J775" s="54">
        <v>7.0847604783058777</v>
      </c>
      <c r="K775" s="55">
        <v>0.97472872032225699</v>
      </c>
      <c r="L775" s="49">
        <v>385.3989269813456</v>
      </c>
      <c r="M775" s="51">
        <v>26.504562940959886</v>
      </c>
      <c r="N775" s="51">
        <v>391.88464686873874</v>
      </c>
      <c r="O775" s="51">
        <v>23.635387905367679</v>
      </c>
      <c r="P775" s="49">
        <v>430.31871676874852</v>
      </c>
      <c r="Q775" s="51">
        <v>36.191526159396545</v>
      </c>
      <c r="R775" s="56">
        <v>385.3989269813456</v>
      </c>
      <c r="S775" s="56">
        <v>26.504562940959886</v>
      </c>
      <c r="T775" s="49" t="s">
        <v>960</v>
      </c>
      <c r="U775" s="66"/>
    </row>
    <row r="776" spans="1:21" s="45" customFormat="1" ht="13.9">
      <c r="A776" s="74" t="s">
        <v>1471</v>
      </c>
      <c r="B776" s="74">
        <v>298.88430409399672</v>
      </c>
      <c r="C776" s="48">
        <v>25301.610645430876</v>
      </c>
      <c r="D776" s="49">
        <v>2.0418040274684919</v>
      </c>
      <c r="E776" s="50">
        <v>10.331288618107738</v>
      </c>
      <c r="F776" s="51">
        <v>0.8408301823140103</v>
      </c>
      <c r="G776" s="52">
        <v>3.5274729693885192</v>
      </c>
      <c r="H776" s="53">
        <v>3.6292476088720473</v>
      </c>
      <c r="I776" s="52">
        <v>0.2643120201575741</v>
      </c>
      <c r="J776" s="54">
        <v>3.5305017789279276</v>
      </c>
      <c r="K776" s="55">
        <v>0.97279165254453126</v>
      </c>
      <c r="L776" s="49">
        <v>1511.8653772916045</v>
      </c>
      <c r="M776" s="51">
        <v>47.580080618962825</v>
      </c>
      <c r="N776" s="51">
        <v>1533.3948727626846</v>
      </c>
      <c r="O776" s="51">
        <v>28.719053734107888</v>
      </c>
      <c r="P776" s="49">
        <v>1563.2024195402539</v>
      </c>
      <c r="Q776" s="51">
        <v>15.764564876724307</v>
      </c>
      <c r="R776" s="56">
        <v>1563.2024195402539</v>
      </c>
      <c r="S776" s="56">
        <v>15.764564876724307</v>
      </c>
      <c r="T776" s="49">
        <v>96.715905655791659</v>
      </c>
      <c r="U776" s="66"/>
    </row>
    <row r="777" spans="1:21" s="45" customFormat="1" ht="13.9">
      <c r="A777" s="74" t="s">
        <v>1472</v>
      </c>
      <c r="B777" s="74">
        <v>556.92086629149742</v>
      </c>
      <c r="C777" s="48">
        <v>11197.675176097329</v>
      </c>
      <c r="D777" s="49">
        <v>1.4814933339634688</v>
      </c>
      <c r="E777" s="50">
        <v>18.508511352238184</v>
      </c>
      <c r="F777" s="51">
        <v>1.0343815908332008</v>
      </c>
      <c r="G777" s="52">
        <v>0.44248335090956759</v>
      </c>
      <c r="H777" s="53">
        <v>3.8437720573418432</v>
      </c>
      <c r="I777" s="52">
        <v>5.9397360918814361E-2</v>
      </c>
      <c r="J777" s="54">
        <v>3.7019776273428939</v>
      </c>
      <c r="K777" s="55">
        <v>0.96311060388502678</v>
      </c>
      <c r="L777" s="49">
        <v>371.95951017497367</v>
      </c>
      <c r="M777" s="51">
        <v>13.380146898820897</v>
      </c>
      <c r="N777" s="51">
        <v>372.0020079230892</v>
      </c>
      <c r="O777" s="51">
        <v>11.972746522963547</v>
      </c>
      <c r="P777" s="49">
        <v>372.24426384344304</v>
      </c>
      <c r="Q777" s="51">
        <v>23.268602994743247</v>
      </c>
      <c r="R777" s="56">
        <v>371.95951017497367</v>
      </c>
      <c r="S777" s="56">
        <v>13.380146898820897</v>
      </c>
      <c r="T777" s="49" t="s">
        <v>960</v>
      </c>
      <c r="U777" s="66"/>
    </row>
    <row r="778" spans="1:21" s="45" customFormat="1">
      <c r="A778" s="47" t="s">
        <v>1473</v>
      </c>
      <c r="B778" s="47">
        <v>315.09045603055176</v>
      </c>
      <c r="C778" s="48">
        <v>18072.255900443379</v>
      </c>
      <c r="D778" s="49">
        <v>0.7417516183371653</v>
      </c>
      <c r="E778" s="50">
        <v>10.219819244608791</v>
      </c>
      <c r="F778" s="51">
        <v>1.1272105372519794</v>
      </c>
      <c r="G778" s="52">
        <v>3.2506440307201983</v>
      </c>
      <c r="H778" s="53">
        <v>8.2588545227584209</v>
      </c>
      <c r="I778" s="52">
        <v>0.2409413578657309</v>
      </c>
      <c r="J778" s="54">
        <v>8.1815691913468118</v>
      </c>
      <c r="K778" s="55">
        <v>0.99064212461926304</v>
      </c>
      <c r="L778" s="49">
        <v>1391.5890486395815</v>
      </c>
      <c r="M778" s="51">
        <v>102.41214024624571</v>
      </c>
      <c r="N778" s="51">
        <v>1469.3308707882979</v>
      </c>
      <c r="O778" s="51">
        <v>64.215945028588635</v>
      </c>
      <c r="P778" s="49">
        <v>1583.5128498669712</v>
      </c>
      <c r="Q778" s="51">
        <v>21.078666711434266</v>
      </c>
      <c r="R778" s="56">
        <v>1583.5128498669712</v>
      </c>
      <c r="S778" s="56">
        <v>21.078666711434266</v>
      </c>
      <c r="T778" s="49">
        <v>87.879870931043413</v>
      </c>
      <c r="U778" s="66"/>
    </row>
    <row r="779" spans="1:21" s="45" customFormat="1" ht="13.9">
      <c r="A779" s="74" t="s">
        <v>1474</v>
      </c>
      <c r="B779" s="74">
        <v>321.51361501940653</v>
      </c>
      <c r="C779" s="48">
        <v>6499.5687964952876</v>
      </c>
      <c r="D779" s="49">
        <v>2.2506576568707093</v>
      </c>
      <c r="E779" s="50">
        <v>18.914799794607831</v>
      </c>
      <c r="F779" s="51">
        <v>2.3070663695752125</v>
      </c>
      <c r="G779" s="52">
        <v>0.29723154129118262</v>
      </c>
      <c r="H779" s="53">
        <v>6.2556975656902241</v>
      </c>
      <c r="I779" s="52">
        <v>4.07751312457603E-2</v>
      </c>
      <c r="J779" s="54">
        <v>5.8147396158175173</v>
      </c>
      <c r="K779" s="55">
        <v>0.92951098654590192</v>
      </c>
      <c r="L779" s="49">
        <v>257.63580368679214</v>
      </c>
      <c r="M779" s="51">
        <v>14.685464565669122</v>
      </c>
      <c r="N779" s="51">
        <v>264.23557908073406</v>
      </c>
      <c r="O779" s="51">
        <v>14.555019565604979</v>
      </c>
      <c r="P779" s="49">
        <v>323.18545772821045</v>
      </c>
      <c r="Q779" s="51">
        <v>52.405467161361969</v>
      </c>
      <c r="R779" s="56">
        <v>257.63580368679214</v>
      </c>
      <c r="S779" s="56">
        <v>14.685464565669122</v>
      </c>
      <c r="T779" s="49" t="s">
        <v>960</v>
      </c>
      <c r="U779" s="66"/>
    </row>
    <row r="780" spans="1:21" s="45" customFormat="1" ht="13.9">
      <c r="A780" s="74" t="s">
        <v>1475</v>
      </c>
      <c r="B780" s="74">
        <v>169.67102995471194</v>
      </c>
      <c r="C780" s="48">
        <v>2972.5852786103401</v>
      </c>
      <c r="D780" s="49">
        <v>2.1937037743931835</v>
      </c>
      <c r="E780" s="50">
        <v>19.298114645467045</v>
      </c>
      <c r="F780" s="51">
        <v>2.7818748399807296</v>
      </c>
      <c r="G780" s="52">
        <v>0.30713692835005307</v>
      </c>
      <c r="H780" s="53">
        <v>5.3565286895226194</v>
      </c>
      <c r="I780" s="52">
        <v>4.2987842001420959E-2</v>
      </c>
      <c r="J780" s="54">
        <v>4.5775071792801265</v>
      </c>
      <c r="K780" s="55">
        <v>0.8545659781928806</v>
      </c>
      <c r="L780" s="49">
        <v>271.32647344212194</v>
      </c>
      <c r="M780" s="51">
        <v>12.162256348427746</v>
      </c>
      <c r="N780" s="51">
        <v>271.9593791271223</v>
      </c>
      <c r="O780" s="51">
        <v>12.780481987232406</v>
      </c>
      <c r="P780" s="49">
        <v>277.43296874590544</v>
      </c>
      <c r="Q780" s="51">
        <v>63.699939371900484</v>
      </c>
      <c r="R780" s="56">
        <v>271.32647344212194</v>
      </c>
      <c r="S780" s="56">
        <v>12.162256348427746</v>
      </c>
      <c r="T780" s="49" t="s">
        <v>960</v>
      </c>
      <c r="U780" s="66"/>
    </row>
    <row r="781" spans="1:21" s="45" customFormat="1" ht="13.9">
      <c r="A781" s="74" t="s">
        <v>1476</v>
      </c>
      <c r="B781" s="74">
        <v>1382.0812134260607</v>
      </c>
      <c r="C781" s="48">
        <v>18145.546416559606</v>
      </c>
      <c r="D781" s="49">
        <v>1.5073066234936074</v>
      </c>
      <c r="E781" s="50">
        <v>19.51072274033843</v>
      </c>
      <c r="F781" s="51">
        <v>0.72858798053180429</v>
      </c>
      <c r="G781" s="52">
        <v>0.29816790541555432</v>
      </c>
      <c r="H781" s="53">
        <v>2.3822056998338628</v>
      </c>
      <c r="I781" s="52">
        <v>4.2192278304542606E-2</v>
      </c>
      <c r="J781" s="54">
        <v>2.2680528104401652</v>
      </c>
      <c r="K781" s="55">
        <v>0.95208101071974649</v>
      </c>
      <c r="L781" s="49">
        <v>266.40744194241108</v>
      </c>
      <c r="M781" s="51">
        <v>5.9191127977771316</v>
      </c>
      <c r="N781" s="51">
        <v>264.96823570977227</v>
      </c>
      <c r="O781" s="51">
        <v>5.5557606925641494</v>
      </c>
      <c r="P781" s="49">
        <v>252.28601303416355</v>
      </c>
      <c r="Q781" s="51">
        <v>16.737811506256918</v>
      </c>
      <c r="R781" s="56">
        <v>266.40744194241108</v>
      </c>
      <c r="S781" s="56">
        <v>5.9191127977771316</v>
      </c>
      <c r="T781" s="49" t="s">
        <v>960</v>
      </c>
      <c r="U781" s="66"/>
    </row>
    <row r="782" spans="1:21" s="45" customFormat="1" ht="13.9">
      <c r="A782" s="74" t="s">
        <v>1477</v>
      </c>
      <c r="B782" s="74">
        <v>187.03903708795713</v>
      </c>
      <c r="C782" s="48">
        <v>20566.761610439589</v>
      </c>
      <c r="D782" s="49">
        <v>10.294632223894643</v>
      </c>
      <c r="E782" s="50">
        <v>8.3120409408639979</v>
      </c>
      <c r="F782" s="51">
        <v>1.0405792866740207</v>
      </c>
      <c r="G782" s="52">
        <v>6.0741313696221786</v>
      </c>
      <c r="H782" s="53">
        <v>3.7274583171043147</v>
      </c>
      <c r="I782" s="52">
        <v>0.3661765928668832</v>
      </c>
      <c r="J782" s="54">
        <v>3.5792653232046261</v>
      </c>
      <c r="K782" s="55">
        <v>0.96024288367768718</v>
      </c>
      <c r="L782" s="49">
        <v>2011.3845617918901</v>
      </c>
      <c r="M782" s="51">
        <v>61.845650476211404</v>
      </c>
      <c r="N782" s="51">
        <v>1986.5407538002494</v>
      </c>
      <c r="O782" s="51">
        <v>32.508888558909121</v>
      </c>
      <c r="P782" s="49">
        <v>1960.7703899421904</v>
      </c>
      <c r="Q782" s="51">
        <v>18.570067504015924</v>
      </c>
      <c r="R782" s="56">
        <v>1960.7703899421904</v>
      </c>
      <c r="S782" s="56">
        <v>18.570067504015924</v>
      </c>
      <c r="T782" s="49">
        <v>102.58134109477203</v>
      </c>
      <c r="U782" s="66"/>
    </row>
    <row r="783" spans="1:21" s="45" customFormat="1" ht="13.9">
      <c r="A783" s="74" t="s">
        <v>1478</v>
      </c>
      <c r="B783" s="74">
        <v>1604.3336797104735</v>
      </c>
      <c r="C783" s="48">
        <v>41511.480038475485</v>
      </c>
      <c r="D783" s="49">
        <v>6.8202891325137092</v>
      </c>
      <c r="E783" s="50">
        <v>18.101542986384018</v>
      </c>
      <c r="F783" s="51">
        <v>0.84382279775940483</v>
      </c>
      <c r="G783" s="52">
        <v>0.56086521384170795</v>
      </c>
      <c r="H783" s="53">
        <v>2.5415322065823984</v>
      </c>
      <c r="I783" s="52">
        <v>7.3633056120707432E-2</v>
      </c>
      <c r="J783" s="54">
        <v>2.3973629352013193</v>
      </c>
      <c r="K783" s="55">
        <v>0.94327466281651262</v>
      </c>
      <c r="L783" s="49">
        <v>458.00661878860871</v>
      </c>
      <c r="M783" s="51">
        <v>10.599108428717813</v>
      </c>
      <c r="N783" s="51">
        <v>452.08944689217918</v>
      </c>
      <c r="O783" s="51">
        <v>9.2732230373230777</v>
      </c>
      <c r="P783" s="49">
        <v>422.08572761587538</v>
      </c>
      <c r="Q783" s="51">
        <v>18.834210709239215</v>
      </c>
      <c r="R783" s="56">
        <v>458.00661878860871</v>
      </c>
      <c r="S783" s="56">
        <v>10.599108428717813</v>
      </c>
      <c r="T783" s="49" t="s">
        <v>960</v>
      </c>
      <c r="U783" s="66"/>
    </row>
    <row r="784" spans="1:21" s="45" customFormat="1" ht="13.9">
      <c r="A784" s="74" t="s">
        <v>1479</v>
      </c>
      <c r="B784" s="74">
        <v>64.382298316147484</v>
      </c>
      <c r="C784" s="48">
        <v>1816.244913893813</v>
      </c>
      <c r="D784" s="49">
        <v>1.2328598952432843</v>
      </c>
      <c r="E784" s="50">
        <v>17.646323209715668</v>
      </c>
      <c r="F784" s="51">
        <v>3.8947471055685066</v>
      </c>
      <c r="G784" s="52">
        <v>0.59168455103976181</v>
      </c>
      <c r="H784" s="53">
        <v>6.2399021723678487</v>
      </c>
      <c r="I784" s="52">
        <v>7.5725680489143785E-2</v>
      </c>
      <c r="J784" s="54">
        <v>4.8751742640019273</v>
      </c>
      <c r="K784" s="55">
        <v>0.78129017560413938</v>
      </c>
      <c r="L784" s="49">
        <v>470.55913265159165</v>
      </c>
      <c r="M784" s="51">
        <v>22.123391405867864</v>
      </c>
      <c r="N784" s="51">
        <v>471.94285572097812</v>
      </c>
      <c r="O784" s="51">
        <v>23.556937485412874</v>
      </c>
      <c r="P784" s="49">
        <v>478.65484641508738</v>
      </c>
      <c r="Q784" s="51">
        <v>86.110427614730014</v>
      </c>
      <c r="R784" s="56">
        <v>470.55913265159165</v>
      </c>
      <c r="S784" s="56">
        <v>22.123391405867864</v>
      </c>
      <c r="T784" s="49" t="s">
        <v>960</v>
      </c>
      <c r="U784" s="66"/>
    </row>
    <row r="785" spans="1:21" s="45" customFormat="1" ht="13.9">
      <c r="A785" s="74" t="s">
        <v>1480</v>
      </c>
      <c r="B785" s="74">
        <v>168.90485301112162</v>
      </c>
      <c r="C785" s="48">
        <v>9798.0427175154146</v>
      </c>
      <c r="D785" s="49">
        <v>1.0966280459293987</v>
      </c>
      <c r="E785" s="50">
        <v>15.056134938538946</v>
      </c>
      <c r="F785" s="51">
        <v>1.5564909475276982</v>
      </c>
      <c r="G785" s="52">
        <v>1.1628178579032227</v>
      </c>
      <c r="H785" s="53">
        <v>4.1134207562902754</v>
      </c>
      <c r="I785" s="52">
        <v>0.12697666505318919</v>
      </c>
      <c r="J785" s="54">
        <v>3.8075669722992389</v>
      </c>
      <c r="K785" s="55">
        <v>0.92564490673040856</v>
      </c>
      <c r="L785" s="49">
        <v>770.59487173489606</v>
      </c>
      <c r="M785" s="51">
        <v>27.655238838342996</v>
      </c>
      <c r="N785" s="51">
        <v>783.27860622033461</v>
      </c>
      <c r="O785" s="51">
        <v>22.459268654689083</v>
      </c>
      <c r="P785" s="49">
        <v>819.59913875703444</v>
      </c>
      <c r="Q785" s="51">
        <v>32.532365215716311</v>
      </c>
      <c r="R785" s="56">
        <v>770.59487173489606</v>
      </c>
      <c r="S785" s="56">
        <v>27.655238838342996</v>
      </c>
      <c r="T785" s="49">
        <v>94.020946984344562</v>
      </c>
      <c r="U785" s="66"/>
    </row>
    <row r="786" spans="1:21" s="45" customFormat="1" ht="13.9">
      <c r="A786" s="74" t="s">
        <v>1481</v>
      </c>
      <c r="B786" s="74">
        <v>301.90816578224639</v>
      </c>
      <c r="C786" s="48">
        <v>3594.0960989347459</v>
      </c>
      <c r="D786" s="49">
        <v>1.8358769807031383</v>
      </c>
      <c r="E786" s="50">
        <v>19.82080512792826</v>
      </c>
      <c r="F786" s="51">
        <v>2.8954872731464723</v>
      </c>
      <c r="G786" s="52">
        <v>0.22648043842322954</v>
      </c>
      <c r="H786" s="53">
        <v>6.5863681549995032</v>
      </c>
      <c r="I786" s="52">
        <v>3.2557474871443205E-2</v>
      </c>
      <c r="J786" s="54">
        <v>5.9157754288206688</v>
      </c>
      <c r="K786" s="55">
        <v>0.89818474910640855</v>
      </c>
      <c r="L786" s="49">
        <v>206.5347947708313</v>
      </c>
      <c r="M786" s="51">
        <v>12.024495590883348</v>
      </c>
      <c r="N786" s="51">
        <v>207.28906481660769</v>
      </c>
      <c r="O786" s="51">
        <v>12.350012574661434</v>
      </c>
      <c r="P786" s="49">
        <v>215.8719362393864</v>
      </c>
      <c r="Q786" s="51">
        <v>67.065087431037583</v>
      </c>
      <c r="R786" s="56">
        <v>206.5347947708313</v>
      </c>
      <c r="S786" s="56">
        <v>12.024495590883348</v>
      </c>
      <c r="T786" s="49" t="s">
        <v>960</v>
      </c>
      <c r="U786" s="66"/>
    </row>
    <row r="787" spans="1:21" s="45" customFormat="1" ht="13.9">
      <c r="A787" s="74" t="s">
        <v>1482</v>
      </c>
      <c r="B787" s="74">
        <v>874.24543602206199</v>
      </c>
      <c r="C787" s="48">
        <v>29042.300931012414</v>
      </c>
      <c r="D787" s="49">
        <v>1.9795988019808486</v>
      </c>
      <c r="E787" s="50">
        <v>18.048277572112482</v>
      </c>
      <c r="F787" s="51">
        <v>0.67573092198893991</v>
      </c>
      <c r="G787" s="52">
        <v>0.53755373643381454</v>
      </c>
      <c r="H787" s="53">
        <v>4.3886037797512936</v>
      </c>
      <c r="I787" s="52">
        <v>7.0364948107656505E-2</v>
      </c>
      <c r="J787" s="54">
        <v>4.3362692324987515</v>
      </c>
      <c r="K787" s="55">
        <v>0.98807489810449312</v>
      </c>
      <c r="L787" s="49">
        <v>438.35399400130262</v>
      </c>
      <c r="M787" s="51">
        <v>18.376386396551197</v>
      </c>
      <c r="N787" s="51">
        <v>436.81034737659411</v>
      </c>
      <c r="O787" s="51">
        <v>15.580520026553842</v>
      </c>
      <c r="P787" s="49">
        <v>428.65983475842455</v>
      </c>
      <c r="Q787" s="51">
        <v>15.065591408459625</v>
      </c>
      <c r="R787" s="56">
        <v>438.35399400130262</v>
      </c>
      <c r="S787" s="56">
        <v>18.376386396551197</v>
      </c>
      <c r="T787" s="49" t="s">
        <v>960</v>
      </c>
      <c r="U787" s="66"/>
    </row>
    <row r="788" spans="1:21" s="45" customFormat="1" ht="13.9">
      <c r="A788" s="74" t="s">
        <v>1483</v>
      </c>
      <c r="B788" s="74">
        <v>597.41633613827423</v>
      </c>
      <c r="C788" s="48">
        <v>32321.23075351429</v>
      </c>
      <c r="D788" s="49">
        <v>3.0022268747337972</v>
      </c>
      <c r="E788" s="50">
        <v>12.25846730129981</v>
      </c>
      <c r="F788" s="51">
        <v>1.683506983815781</v>
      </c>
      <c r="G788" s="52">
        <v>2.0831653779335739</v>
      </c>
      <c r="H788" s="53">
        <v>3.3046957177260463</v>
      </c>
      <c r="I788" s="52">
        <v>0.18520753313459948</v>
      </c>
      <c r="J788" s="54">
        <v>2.8437331137433346</v>
      </c>
      <c r="K788" s="55">
        <v>0.86051284494661451</v>
      </c>
      <c r="L788" s="49">
        <v>1095.3611132953561</v>
      </c>
      <c r="M788" s="51">
        <v>28.646669883381833</v>
      </c>
      <c r="N788" s="51">
        <v>1143.2774426065148</v>
      </c>
      <c r="O788" s="51">
        <v>22.675689754650648</v>
      </c>
      <c r="P788" s="49">
        <v>1235.3809625913473</v>
      </c>
      <c r="Q788" s="51">
        <v>33.03090463847218</v>
      </c>
      <c r="R788" s="56">
        <v>1235.3809625913473</v>
      </c>
      <c r="S788" s="56">
        <v>33.03090463847218</v>
      </c>
      <c r="T788" s="49">
        <v>88.665856643744604</v>
      </c>
      <c r="U788" s="66"/>
    </row>
    <row r="789" spans="1:21" s="45" customFormat="1" ht="13.9">
      <c r="A789" s="74" t="s">
        <v>1484</v>
      </c>
      <c r="B789" s="74">
        <v>538.76803431256496</v>
      </c>
      <c r="C789" s="48">
        <v>6642.0791861032667</v>
      </c>
      <c r="D789" s="49">
        <v>0.94397079883450685</v>
      </c>
      <c r="E789" s="50">
        <v>19.878364552076302</v>
      </c>
      <c r="F789" s="51">
        <v>1.5821766000414046</v>
      </c>
      <c r="G789" s="52">
        <v>0.28052552451385643</v>
      </c>
      <c r="H789" s="53">
        <v>1.841991501883965</v>
      </c>
      <c r="I789" s="52">
        <v>4.0443781857041311E-2</v>
      </c>
      <c r="J789" s="54">
        <v>0.94321254195126436</v>
      </c>
      <c r="K789" s="55">
        <v>0.51206128854913779</v>
      </c>
      <c r="L789" s="49">
        <v>255.58314559948437</v>
      </c>
      <c r="M789" s="51">
        <v>2.3635289825102177</v>
      </c>
      <c r="N789" s="51">
        <v>251.07433588750266</v>
      </c>
      <c r="O789" s="51">
        <v>4.0973591540112722</v>
      </c>
      <c r="P789" s="49">
        <v>209.16011662849309</v>
      </c>
      <c r="Q789" s="51">
        <v>36.695461891341935</v>
      </c>
      <c r="R789" s="56">
        <v>255.58314559948437</v>
      </c>
      <c r="S789" s="56">
        <v>2.3635289825102177</v>
      </c>
      <c r="T789" s="49" t="s">
        <v>960</v>
      </c>
      <c r="U789" s="66"/>
    </row>
    <row r="790" spans="1:21" s="45" customFormat="1" ht="13.9">
      <c r="A790" s="74" t="s">
        <v>1485</v>
      </c>
      <c r="B790" s="74">
        <v>214.93863338540962</v>
      </c>
      <c r="C790" s="48">
        <v>3903.2791755118033</v>
      </c>
      <c r="D790" s="49">
        <v>1.0159454620881856</v>
      </c>
      <c r="E790" s="50">
        <v>19.130210501937807</v>
      </c>
      <c r="F790" s="51">
        <v>2.6195047056700265</v>
      </c>
      <c r="G790" s="52">
        <v>0.37698359362030676</v>
      </c>
      <c r="H790" s="53">
        <v>3.1682943651421711</v>
      </c>
      <c r="I790" s="52">
        <v>5.2304725135867758E-2</v>
      </c>
      <c r="J790" s="54">
        <v>1.7822133096698112</v>
      </c>
      <c r="K790" s="55">
        <v>0.5625150646599838</v>
      </c>
      <c r="L790" s="49">
        <v>328.65582625666326</v>
      </c>
      <c r="M790" s="51">
        <v>5.710542991804175</v>
      </c>
      <c r="N790" s="51">
        <v>324.81627160820005</v>
      </c>
      <c r="O790" s="51">
        <v>8.8076492685960091</v>
      </c>
      <c r="P790" s="49">
        <v>297.40797233817409</v>
      </c>
      <c r="Q790" s="51">
        <v>59.75566704951828</v>
      </c>
      <c r="R790" s="56">
        <v>328.65582625666326</v>
      </c>
      <c r="S790" s="56">
        <v>5.710542991804175</v>
      </c>
      <c r="T790" s="49" t="s">
        <v>960</v>
      </c>
      <c r="U790" s="66"/>
    </row>
    <row r="791" spans="1:21" s="45" customFormat="1" ht="13.9">
      <c r="A791" s="74" t="s">
        <v>1486</v>
      </c>
      <c r="B791" s="74">
        <v>811.89758438397314</v>
      </c>
      <c r="C791" s="48">
        <v>66812.456743681745</v>
      </c>
      <c r="D791" s="49">
        <v>1.0175407636796152</v>
      </c>
      <c r="E791" s="50">
        <v>11.569993232576742</v>
      </c>
      <c r="F791" s="51">
        <v>0.86330797726773989</v>
      </c>
      <c r="G791" s="52">
        <v>2.8982873858592684</v>
      </c>
      <c r="H791" s="53">
        <v>4.6448652907896371</v>
      </c>
      <c r="I791" s="52">
        <v>0.24320543545441162</v>
      </c>
      <c r="J791" s="54">
        <v>4.5639317376542987</v>
      </c>
      <c r="K791" s="55">
        <v>0.98257569421963131</v>
      </c>
      <c r="L791" s="49">
        <v>1403.3397116499764</v>
      </c>
      <c r="M791" s="51">
        <v>57.557147510507434</v>
      </c>
      <c r="N791" s="51">
        <v>1381.4665429842364</v>
      </c>
      <c r="O791" s="51">
        <v>35.078689360657791</v>
      </c>
      <c r="P791" s="49">
        <v>1347.8105187523336</v>
      </c>
      <c r="Q791" s="51">
        <v>16.664472918488173</v>
      </c>
      <c r="R791" s="56">
        <v>1347.8105187523336</v>
      </c>
      <c r="S791" s="56">
        <v>16.664472918488173</v>
      </c>
      <c r="T791" s="49">
        <v>104.11995544811789</v>
      </c>
      <c r="U791" s="66"/>
    </row>
    <row r="792" spans="1:21" s="45" customFormat="1">
      <c r="A792" s="47" t="s">
        <v>1487</v>
      </c>
      <c r="B792" s="47">
        <v>385.93198068466671</v>
      </c>
      <c r="C792" s="48">
        <v>52467.084450041009</v>
      </c>
      <c r="D792" s="49">
        <v>6.1141762004979583</v>
      </c>
      <c r="E792" s="50">
        <v>9.4317410633845444</v>
      </c>
      <c r="F792" s="51">
        <v>0.5893224789264</v>
      </c>
      <c r="G792" s="52">
        <v>3.9659961906756971</v>
      </c>
      <c r="H792" s="53">
        <v>5.111431917968269</v>
      </c>
      <c r="I792" s="52">
        <v>0.27129568558763167</v>
      </c>
      <c r="J792" s="54">
        <v>5.077345297284479</v>
      </c>
      <c r="K792" s="55">
        <v>0.99333129713339929</v>
      </c>
      <c r="L792" s="49">
        <v>1547.3753764187288</v>
      </c>
      <c r="M792" s="51">
        <v>69.850290308576632</v>
      </c>
      <c r="N792" s="51">
        <v>1627.2670152862559</v>
      </c>
      <c r="O792" s="51">
        <v>41.472461359642239</v>
      </c>
      <c r="P792" s="49">
        <v>1732.1417084028974</v>
      </c>
      <c r="Q792" s="51">
        <v>10.811633611542902</v>
      </c>
      <c r="R792" s="56">
        <v>1732.1417084028974</v>
      </c>
      <c r="S792" s="56">
        <v>10.811633611542902</v>
      </c>
      <c r="T792" s="49">
        <v>89.333070666918445</v>
      </c>
      <c r="U792" s="66"/>
    </row>
    <row r="793" spans="1:21" s="45" customFormat="1" ht="13.9">
      <c r="A793" s="74" t="s">
        <v>1488</v>
      </c>
      <c r="B793" s="74">
        <v>1331.4158533003517</v>
      </c>
      <c r="C793" s="48">
        <v>31952.447623760087</v>
      </c>
      <c r="D793" s="49">
        <v>0.54679320852310498</v>
      </c>
      <c r="E793" s="50">
        <v>17.793818875924877</v>
      </c>
      <c r="F793" s="51">
        <v>0.6222226138549446</v>
      </c>
      <c r="G793" s="52">
        <v>0.4874965701122369</v>
      </c>
      <c r="H793" s="53">
        <v>1.910049636203238</v>
      </c>
      <c r="I793" s="52">
        <v>6.2912863875919323E-2</v>
      </c>
      <c r="J793" s="54">
        <v>1.8058595270861026</v>
      </c>
      <c r="K793" s="55">
        <v>0.9454516222289161</v>
      </c>
      <c r="L793" s="49">
        <v>393.31586852678674</v>
      </c>
      <c r="M793" s="51">
        <v>6.8903951378635213</v>
      </c>
      <c r="N793" s="51">
        <v>403.20307927916929</v>
      </c>
      <c r="O793" s="51">
        <v>6.3561747434304436</v>
      </c>
      <c r="P793" s="49">
        <v>460.2409123927103</v>
      </c>
      <c r="Q793" s="51">
        <v>13.816941012991265</v>
      </c>
      <c r="R793" s="56">
        <v>393.31586852678674</v>
      </c>
      <c r="S793" s="56">
        <v>6.8903951378635213</v>
      </c>
      <c r="T793" s="49" t="s">
        <v>960</v>
      </c>
      <c r="U793" s="66"/>
    </row>
    <row r="794" spans="1:21" s="45" customFormat="1" ht="13.9">
      <c r="A794" s="74" t="s">
        <v>1489</v>
      </c>
      <c r="B794" s="74">
        <v>711.38518473883335</v>
      </c>
      <c r="C794" s="48">
        <v>18065.233645162785</v>
      </c>
      <c r="D794" s="49">
        <v>1.978503313636834</v>
      </c>
      <c r="E794" s="50">
        <v>17.987022779445944</v>
      </c>
      <c r="F794" s="51">
        <v>1.047321232318781</v>
      </c>
      <c r="G794" s="52">
        <v>0.5369324581563758</v>
      </c>
      <c r="H794" s="53">
        <v>5.8803205102233091</v>
      </c>
      <c r="I794" s="52">
        <v>7.004508526169595E-2</v>
      </c>
      <c r="J794" s="54">
        <v>5.7863017151966067</v>
      </c>
      <c r="K794" s="55">
        <v>0.98401128053084086</v>
      </c>
      <c r="L794" s="49">
        <v>436.42728989345954</v>
      </c>
      <c r="M794" s="51">
        <v>24.417261219420624</v>
      </c>
      <c r="N794" s="51">
        <v>436.39997933268188</v>
      </c>
      <c r="O794" s="51">
        <v>20.862045557477529</v>
      </c>
      <c r="P794" s="49">
        <v>436.23465908559456</v>
      </c>
      <c r="Q794" s="51">
        <v>23.331028387214928</v>
      </c>
      <c r="R794" s="56">
        <v>436.42728989345954</v>
      </c>
      <c r="S794" s="56">
        <v>24.417261219420624</v>
      </c>
      <c r="T794" s="49" t="s">
        <v>960</v>
      </c>
      <c r="U794" s="66"/>
    </row>
  </sheetData>
  <mergeCells count="5">
    <mergeCell ref="B1:C1"/>
    <mergeCell ref="E1:J1"/>
    <mergeCell ref="K1:P1"/>
    <mergeCell ref="Q1:R1"/>
    <mergeCell ref="S1:T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6"/>
  <sheetViews>
    <sheetView workbookViewId="0">
      <selection activeCell="B12" sqref="B12"/>
    </sheetView>
  </sheetViews>
  <sheetFormatPr defaultRowHeight="13.5"/>
  <sheetData>
    <row r="1" spans="1:10">
      <c r="A1" s="30">
        <v>56.2</v>
      </c>
      <c r="B1" s="30">
        <v>1.7000000000000002</v>
      </c>
      <c r="E1" t="s">
        <v>1500</v>
      </c>
      <c r="F1" t="s">
        <v>1501</v>
      </c>
      <c r="G1" t="s">
        <v>1502</v>
      </c>
      <c r="H1" t="s">
        <v>1503</v>
      </c>
      <c r="I1" t="s">
        <v>1504</v>
      </c>
    </row>
    <row r="2" spans="1:10">
      <c r="A2" s="30">
        <v>62.5</v>
      </c>
      <c r="B2" s="30">
        <v>0.9</v>
      </c>
      <c r="E2">
        <f>SUMPRODUCT((($A$1:$A$736)&gt;=100)*(($A$1:$A$736)&lt;=400))</f>
        <v>209</v>
      </c>
      <c r="F2">
        <f>SUMPRODUCT((($A$1:$A$736)&gt;400)*(($A$1:$A$736)&lt;=550))</f>
        <v>175</v>
      </c>
      <c r="G2">
        <f>SUMPRODUCT((($A$1:$A$736)&gt;700)*(($A$1:$A$736)&lt;=1100))</f>
        <v>90</v>
      </c>
      <c r="H2">
        <f>SUMPRODUCT((($A$1:$A$736)&gt;1700)*(($A$1:$A$736)&lt;=2200))</f>
        <v>100</v>
      </c>
      <c r="I2">
        <f>SUMPRODUCT((($A$1:$A$736)&gt;2400)*(($A$1:$A$736)&lt;=2600))</f>
        <v>29</v>
      </c>
      <c r="J2">
        <f>SUM(E2:I2)</f>
        <v>603</v>
      </c>
    </row>
    <row r="3" spans="1:10">
      <c r="A3" s="30">
        <v>105.6</v>
      </c>
      <c r="B3" s="30">
        <v>1.3</v>
      </c>
      <c r="E3">
        <v>0.34660033167495852</v>
      </c>
      <c r="F3">
        <v>0.29021558872305142</v>
      </c>
      <c r="G3">
        <v>0.14925373134328357</v>
      </c>
      <c r="H3">
        <v>0.16583747927031509</v>
      </c>
      <c r="I3">
        <v>4.809286898839138E-2</v>
      </c>
    </row>
    <row r="4" spans="1:10">
      <c r="A4" s="30">
        <v>128</v>
      </c>
      <c r="B4" s="30">
        <v>1.5</v>
      </c>
    </row>
    <row r="5" spans="1:10">
      <c r="A5" s="30">
        <v>182.8</v>
      </c>
      <c r="B5" s="30">
        <v>2.2999999999999998</v>
      </c>
    </row>
    <row r="6" spans="1:10">
      <c r="A6" s="30">
        <v>191.2</v>
      </c>
      <c r="B6" s="30">
        <v>2.4</v>
      </c>
    </row>
    <row r="7" spans="1:10">
      <c r="A7" s="30">
        <v>196.6</v>
      </c>
      <c r="B7" s="30">
        <v>2.4</v>
      </c>
    </row>
    <row r="8" spans="1:10">
      <c r="A8" s="30">
        <v>200.7</v>
      </c>
      <c r="B8" s="30">
        <v>2.5</v>
      </c>
    </row>
    <row r="9" spans="1:10">
      <c r="A9" s="30">
        <v>210.2</v>
      </c>
      <c r="B9" s="30">
        <v>3.8</v>
      </c>
    </row>
    <row r="10" spans="1:10">
      <c r="A10" s="30">
        <v>233.5</v>
      </c>
      <c r="B10" s="30">
        <v>2.9</v>
      </c>
    </row>
    <row r="11" spans="1:10">
      <c r="A11" s="30">
        <v>235.6</v>
      </c>
      <c r="B11" s="30">
        <v>2.9</v>
      </c>
    </row>
    <row r="12" spans="1:10">
      <c r="A12" s="30">
        <v>236.7</v>
      </c>
      <c r="B12" s="30">
        <v>3.9</v>
      </c>
    </row>
    <row r="13" spans="1:10">
      <c r="A13" s="30">
        <v>243.40438744626633</v>
      </c>
      <c r="B13" s="30">
        <v>8.1009231199637615</v>
      </c>
    </row>
    <row r="14" spans="1:10">
      <c r="A14" s="30">
        <v>244.52164921551014</v>
      </c>
      <c r="B14" s="30">
        <v>7.976019126520324</v>
      </c>
    </row>
    <row r="15" spans="1:10">
      <c r="A15" s="30">
        <v>244.8</v>
      </c>
      <c r="B15" s="30">
        <v>2.9</v>
      </c>
    </row>
    <row r="16" spans="1:10">
      <c r="A16" s="30">
        <v>245.8</v>
      </c>
      <c r="B16" s="30">
        <v>3</v>
      </c>
    </row>
    <row r="17" spans="1:2">
      <c r="A17" s="30">
        <v>248.6</v>
      </c>
      <c r="B17" s="30">
        <v>3</v>
      </c>
    </row>
    <row r="18" spans="1:2">
      <c r="A18" s="30">
        <v>259</v>
      </c>
      <c r="B18" s="30">
        <v>3.9</v>
      </c>
    </row>
    <row r="19" spans="1:2">
      <c r="A19" s="30">
        <v>259.3</v>
      </c>
      <c r="B19" s="30">
        <v>3.5</v>
      </c>
    </row>
    <row r="20" spans="1:2">
      <c r="A20" s="30">
        <v>262.12397562539712</v>
      </c>
      <c r="B20" s="30">
        <v>8.335545179942601</v>
      </c>
    </row>
    <row r="21" spans="1:2">
      <c r="A21" s="30">
        <v>263.60000000000002</v>
      </c>
      <c r="B21" s="30">
        <v>3.1</v>
      </c>
    </row>
    <row r="22" spans="1:2">
      <c r="A22" s="30">
        <v>265.03240696060857</v>
      </c>
      <c r="B22" s="30">
        <v>8.5808935688207733</v>
      </c>
    </row>
    <row r="23" spans="1:2">
      <c r="A23" s="30">
        <v>265.39999999999998</v>
      </c>
      <c r="B23" s="30">
        <v>3.2</v>
      </c>
    </row>
    <row r="24" spans="1:2">
      <c r="A24" s="30">
        <v>265.7</v>
      </c>
      <c r="B24" s="30">
        <v>3.4</v>
      </c>
    </row>
    <row r="25" spans="1:2">
      <c r="A25" s="30">
        <v>274.92362430954938</v>
      </c>
      <c r="B25" s="30">
        <v>10.920667940910789</v>
      </c>
    </row>
    <row r="26" spans="1:2">
      <c r="A26" s="30">
        <v>275.04716853581567</v>
      </c>
      <c r="B26" s="30">
        <v>8.5732104405646705</v>
      </c>
    </row>
    <row r="27" spans="1:2">
      <c r="A27" s="30">
        <v>275.78838417583393</v>
      </c>
      <c r="B27" s="30">
        <v>9.5608729737723266</v>
      </c>
    </row>
    <row r="28" spans="1:2">
      <c r="A28" s="30">
        <v>278.38196796866157</v>
      </c>
      <c r="B28" s="30">
        <v>8.8176129934729399</v>
      </c>
    </row>
    <row r="29" spans="1:2">
      <c r="A29" s="30">
        <v>278.50544593487854</v>
      </c>
      <c r="B29" s="30">
        <v>8.570560089417544</v>
      </c>
    </row>
    <row r="30" spans="1:2">
      <c r="A30" s="30">
        <v>281.40649747882759</v>
      </c>
      <c r="B30" s="30">
        <v>9.1854440229805707</v>
      </c>
    </row>
    <row r="31" spans="1:2">
      <c r="A31" s="30">
        <v>283.50431698443225</v>
      </c>
      <c r="B31" s="30">
        <v>8.6901126424838253</v>
      </c>
    </row>
    <row r="32" spans="1:2">
      <c r="A32" s="30">
        <v>283.50431698443225</v>
      </c>
      <c r="B32" s="30">
        <v>8.9368747838906248</v>
      </c>
    </row>
    <row r="33" spans="1:2">
      <c r="A33" s="30">
        <v>284.7</v>
      </c>
      <c r="B33" s="30">
        <v>3.6</v>
      </c>
    </row>
    <row r="34" spans="1:2">
      <c r="A34" s="30">
        <v>287.69790906175399</v>
      </c>
      <c r="B34" s="30">
        <v>8.6868229211158514</v>
      </c>
    </row>
    <row r="35" spans="1:2">
      <c r="A35" s="30">
        <v>289.6087887380649</v>
      </c>
      <c r="B35" s="30">
        <v>9.9179675100801692</v>
      </c>
    </row>
    <row r="36" spans="1:2">
      <c r="A36" s="30">
        <v>290.28670668366368</v>
      </c>
      <c r="B36" s="30">
        <v>9.5475524635331404</v>
      </c>
    </row>
    <row r="37" spans="1:2">
      <c r="A37" s="30">
        <v>290.348332052854</v>
      </c>
      <c r="B37" s="30">
        <v>10.04049650545357</v>
      </c>
    </row>
    <row r="38" spans="1:2">
      <c r="A38" s="30">
        <v>291.5</v>
      </c>
      <c r="B38" s="30">
        <v>4.5</v>
      </c>
    </row>
    <row r="39" spans="1:2">
      <c r="A39" s="30">
        <v>291.58071573843915</v>
      </c>
      <c r="B39" s="30">
        <v>9.9160448006406749</v>
      </c>
    </row>
    <row r="40" spans="1:2">
      <c r="A40" s="30">
        <v>296.39999999999998</v>
      </c>
      <c r="B40" s="30">
        <v>3.7</v>
      </c>
    </row>
    <row r="41" spans="1:2">
      <c r="A41" s="30">
        <v>298.39999999999998</v>
      </c>
      <c r="B41" s="30">
        <v>4.0999999999999996</v>
      </c>
    </row>
    <row r="42" spans="1:2">
      <c r="A42" s="30">
        <v>301.7</v>
      </c>
      <c r="B42" s="30">
        <v>3.7</v>
      </c>
    </row>
    <row r="43" spans="1:2">
      <c r="A43" s="30">
        <v>312.31102812329868</v>
      </c>
      <c r="B43" s="30">
        <v>9.4045436302575212</v>
      </c>
    </row>
    <row r="44" spans="1:2">
      <c r="A44" s="30">
        <v>319.9869554346273</v>
      </c>
      <c r="B44" s="30">
        <v>12.285010145979291</v>
      </c>
    </row>
    <row r="45" spans="1:2">
      <c r="A45" s="30">
        <v>334.4</v>
      </c>
      <c r="B45" s="30">
        <v>4.7</v>
      </c>
    </row>
    <row r="46" spans="1:2">
      <c r="A46" s="30">
        <v>334.9</v>
      </c>
      <c r="B46" s="30">
        <v>4.4000000000000004</v>
      </c>
    </row>
    <row r="47" spans="1:2">
      <c r="A47" s="30">
        <v>340.37812725948413</v>
      </c>
      <c r="B47" s="30">
        <v>10.235544174844881</v>
      </c>
    </row>
    <row r="48" spans="1:2">
      <c r="A48" s="30">
        <v>345.26816499154376</v>
      </c>
      <c r="B48" s="30">
        <v>9.4973089317231256</v>
      </c>
    </row>
    <row r="49" spans="1:2">
      <c r="A49" s="30">
        <v>349.3863266005726</v>
      </c>
      <c r="B49" s="30">
        <v>15.110149508531149</v>
      </c>
    </row>
    <row r="50" spans="1:2">
      <c r="A50" s="30">
        <v>358.1</v>
      </c>
      <c r="B50" s="30">
        <v>4.5</v>
      </c>
    </row>
    <row r="51" spans="1:2">
      <c r="A51" s="30">
        <v>368</v>
      </c>
      <c r="B51" s="30">
        <v>4.7</v>
      </c>
    </row>
    <row r="52" spans="1:2">
      <c r="A52" s="30">
        <v>376.0512082477332</v>
      </c>
      <c r="B52" s="30">
        <v>10.442344521059681</v>
      </c>
    </row>
    <row r="53" spans="1:2">
      <c r="A53" s="30">
        <v>377.3</v>
      </c>
      <c r="B53" s="30">
        <v>4.5</v>
      </c>
    </row>
    <row r="54" spans="1:2">
      <c r="A54" s="30">
        <v>379</v>
      </c>
      <c r="B54" s="30">
        <v>4.5999999999999996</v>
      </c>
    </row>
    <row r="55" spans="1:2">
      <c r="A55" s="30">
        <v>381.82568635333149</v>
      </c>
      <c r="B55" s="30">
        <v>11.894408658133569</v>
      </c>
    </row>
    <row r="56" spans="1:2">
      <c r="A56" s="30">
        <v>389.3</v>
      </c>
      <c r="B56" s="30">
        <v>4.9000000000000004</v>
      </c>
    </row>
    <row r="57" spans="1:2">
      <c r="A57" s="30">
        <v>400</v>
      </c>
      <c r="B57" s="30">
        <v>6.3</v>
      </c>
    </row>
    <row r="58" spans="1:2">
      <c r="A58" s="30">
        <v>401.9</v>
      </c>
      <c r="B58" s="30">
        <v>4.7</v>
      </c>
    </row>
    <row r="59" spans="1:2">
      <c r="A59" s="30">
        <v>404.08494425289689</v>
      </c>
      <c r="B59" s="30">
        <v>11.623736928925421</v>
      </c>
    </row>
    <row r="60" spans="1:2">
      <c r="A60" s="30">
        <v>405.7</v>
      </c>
      <c r="B60" s="30">
        <v>5.9</v>
      </c>
    </row>
    <row r="61" spans="1:2">
      <c r="A61" s="30">
        <v>406.1</v>
      </c>
      <c r="B61" s="30">
        <v>4.5999999999999996</v>
      </c>
    </row>
    <row r="62" spans="1:2">
      <c r="A62" s="30">
        <v>416.00174773917666</v>
      </c>
      <c r="B62" s="30">
        <v>11.004621046511039</v>
      </c>
    </row>
    <row r="63" spans="1:2">
      <c r="A63" s="30">
        <v>416.2</v>
      </c>
      <c r="B63" s="30">
        <v>4.8</v>
      </c>
    </row>
    <row r="64" spans="1:2">
      <c r="A64" s="30">
        <v>419.9</v>
      </c>
      <c r="B64" s="30">
        <v>5</v>
      </c>
    </row>
    <row r="65" spans="1:2">
      <c r="A65" s="30">
        <v>421.25749408706514</v>
      </c>
      <c r="B65" s="30">
        <v>12.568654902463962</v>
      </c>
    </row>
    <row r="66" spans="1:2">
      <c r="A66" s="30">
        <v>421.9</v>
      </c>
      <c r="B66" s="30">
        <v>6.9</v>
      </c>
    </row>
    <row r="67" spans="1:2">
      <c r="A67" s="30">
        <v>422.04246764418167</v>
      </c>
      <c r="B67" s="30">
        <v>10.99771516607826</v>
      </c>
    </row>
    <row r="68" spans="1:2">
      <c r="A68" s="30">
        <v>422.52548078908114</v>
      </c>
      <c r="B68" s="30">
        <v>11.359409541874694</v>
      </c>
    </row>
    <row r="69" spans="1:2">
      <c r="A69" s="30">
        <v>424.81929912459856</v>
      </c>
      <c r="B69" s="30">
        <v>11.235954411790468</v>
      </c>
    </row>
    <row r="70" spans="1:2">
      <c r="A70" s="30">
        <v>427.5</v>
      </c>
      <c r="B70" s="30">
        <v>5</v>
      </c>
    </row>
    <row r="71" spans="1:2">
      <c r="A71" s="30">
        <v>430.0095680262985</v>
      </c>
      <c r="B71" s="30">
        <v>11.7195849986051</v>
      </c>
    </row>
    <row r="72" spans="1:2">
      <c r="A72" s="30">
        <v>430.3</v>
      </c>
      <c r="B72" s="30">
        <v>5.5</v>
      </c>
    </row>
    <row r="73" spans="1:2">
      <c r="A73" s="30">
        <v>430.4</v>
      </c>
      <c r="B73" s="30">
        <v>4.9000000000000004</v>
      </c>
    </row>
    <row r="74" spans="1:2">
      <c r="A74" s="30">
        <v>431</v>
      </c>
      <c r="B74" s="30">
        <v>5.0999999999999996</v>
      </c>
    </row>
    <row r="75" spans="1:2">
      <c r="A75" s="30">
        <v>433.7</v>
      </c>
      <c r="B75" s="30">
        <v>5.6</v>
      </c>
    </row>
    <row r="76" spans="1:2">
      <c r="A76" s="30">
        <v>433.98641910817724</v>
      </c>
      <c r="B76" s="30">
        <v>11.104613893992139</v>
      </c>
    </row>
    <row r="77" spans="1:2">
      <c r="A77" s="30">
        <v>437.17978635703355</v>
      </c>
      <c r="B77" s="30">
        <v>12.064709498249512</v>
      </c>
    </row>
    <row r="78" spans="1:2">
      <c r="A78" s="30">
        <v>437.6</v>
      </c>
      <c r="B78" s="30">
        <v>6</v>
      </c>
    </row>
    <row r="79" spans="1:2">
      <c r="A79" s="30">
        <v>437.8</v>
      </c>
      <c r="B79" s="30">
        <v>5.6</v>
      </c>
    </row>
    <row r="80" spans="1:2">
      <c r="A80" s="30">
        <v>440.2</v>
      </c>
      <c r="B80" s="30">
        <v>5</v>
      </c>
    </row>
    <row r="81" spans="1:2">
      <c r="A81" s="30">
        <v>440.31509201753767</v>
      </c>
      <c r="B81" s="30">
        <v>22.78529891144602</v>
      </c>
    </row>
    <row r="82" spans="1:2">
      <c r="A82" s="30">
        <v>441.03382067724152</v>
      </c>
      <c r="B82" s="30">
        <v>11.096448527189532</v>
      </c>
    </row>
    <row r="83" spans="1:2">
      <c r="A83" s="30">
        <v>442.74719563065224</v>
      </c>
      <c r="B83" s="30">
        <v>15.195956121453969</v>
      </c>
    </row>
    <row r="84" spans="1:2">
      <c r="A84" s="30">
        <v>446.7</v>
      </c>
      <c r="B84" s="30">
        <v>5.5</v>
      </c>
    </row>
    <row r="85" spans="1:2">
      <c r="A85" s="30">
        <v>446.81055529527731</v>
      </c>
      <c r="B85" s="30">
        <v>11.330351515603311</v>
      </c>
    </row>
    <row r="86" spans="1:2">
      <c r="A86" s="30">
        <v>448.9</v>
      </c>
      <c r="B86" s="30">
        <v>5.2</v>
      </c>
    </row>
    <row r="87" spans="1:2">
      <c r="A87" s="30">
        <v>453.1</v>
      </c>
      <c r="B87" s="30">
        <v>5.3</v>
      </c>
    </row>
    <row r="88" spans="1:2">
      <c r="A88" s="30">
        <v>455.46596263409054</v>
      </c>
      <c r="B88" s="30">
        <v>11.56028806566605</v>
      </c>
    </row>
    <row r="89" spans="1:2">
      <c r="A89" s="30">
        <v>460.44956867682782</v>
      </c>
      <c r="B89" s="30">
        <v>11.794241795366219</v>
      </c>
    </row>
    <row r="90" spans="1:2">
      <c r="A90" s="30">
        <v>461.2</v>
      </c>
      <c r="B90" s="30">
        <v>5.4</v>
      </c>
    </row>
    <row r="91" spans="1:2">
      <c r="A91" s="30">
        <v>461.34980946006556</v>
      </c>
      <c r="B91" s="30">
        <v>11.913125671295489</v>
      </c>
    </row>
    <row r="92" spans="1:2">
      <c r="A92" s="30">
        <v>463.4</v>
      </c>
      <c r="B92" s="30">
        <v>6.2</v>
      </c>
    </row>
    <row r="93" spans="1:2">
      <c r="A93" s="30">
        <v>464.64961715745835</v>
      </c>
      <c r="B93" s="30">
        <v>12.268774433430018</v>
      </c>
    </row>
    <row r="94" spans="1:2">
      <c r="A94" s="30">
        <v>464.75058802330597</v>
      </c>
      <c r="B94" s="30">
        <v>12.339043646827252</v>
      </c>
    </row>
    <row r="95" spans="1:2">
      <c r="A95" s="30">
        <v>465.06947153898699</v>
      </c>
      <c r="B95" s="30">
        <v>11.668439464263932</v>
      </c>
    </row>
    <row r="96" spans="1:2">
      <c r="A96" s="30">
        <v>469.68606586129215</v>
      </c>
      <c r="B96" s="30">
        <v>11.662685868943383</v>
      </c>
    </row>
    <row r="97" spans="1:2">
      <c r="A97" s="30">
        <v>471.2</v>
      </c>
      <c r="B97" s="30">
        <v>6.1</v>
      </c>
    </row>
    <row r="98" spans="1:2">
      <c r="A98" s="30">
        <v>476.03597394276136</v>
      </c>
      <c r="B98" s="30">
        <v>12.014030591389012</v>
      </c>
    </row>
    <row r="99" spans="1:2">
      <c r="A99" s="30">
        <v>478.49039388861655</v>
      </c>
      <c r="B99" s="30">
        <v>12.010839614036442</v>
      </c>
    </row>
    <row r="100" spans="1:2">
      <c r="A100" s="30">
        <v>478.78964947356923</v>
      </c>
      <c r="B100" s="30">
        <v>12.728647370335599</v>
      </c>
    </row>
    <row r="101" spans="1:2">
      <c r="A101" s="30">
        <v>480.04637125125402</v>
      </c>
      <c r="B101" s="30">
        <v>14.761368145791316</v>
      </c>
    </row>
    <row r="102" spans="1:2">
      <c r="A102" s="30">
        <v>481.2</v>
      </c>
      <c r="B102" s="30">
        <v>5.4</v>
      </c>
    </row>
    <row r="103" spans="1:2">
      <c r="A103" s="30">
        <v>489.79260394075624</v>
      </c>
      <c r="B103" s="30">
        <v>11.876666020706633</v>
      </c>
    </row>
    <row r="104" spans="1:2">
      <c r="A104" s="30">
        <v>491.46532142335167</v>
      </c>
      <c r="B104" s="30">
        <v>12.113455477580001</v>
      </c>
    </row>
    <row r="105" spans="1:2">
      <c r="A105" s="30">
        <v>493.67503257971617</v>
      </c>
      <c r="B105" s="30">
        <v>12.468818646222829</v>
      </c>
    </row>
    <row r="106" spans="1:2">
      <c r="A106" s="30">
        <v>493.7</v>
      </c>
      <c r="B106" s="30">
        <v>6</v>
      </c>
    </row>
    <row r="107" spans="1:2">
      <c r="A107" s="30">
        <v>505.1</v>
      </c>
      <c r="B107" s="30">
        <v>6.9</v>
      </c>
    </row>
    <row r="108" spans="1:2">
      <c r="A108" s="30">
        <v>507.63244687984087</v>
      </c>
      <c r="B108" s="30">
        <v>12.211375078472157</v>
      </c>
    </row>
    <row r="109" spans="1:2">
      <c r="A109" s="30">
        <v>509.18140691478578</v>
      </c>
      <c r="B109" s="30">
        <v>12.924132479119262</v>
      </c>
    </row>
    <row r="110" spans="1:2">
      <c r="A110" s="30">
        <v>509.30054227206301</v>
      </c>
      <c r="B110" s="30">
        <v>12.447423718856829</v>
      </c>
    </row>
    <row r="111" spans="1:2">
      <c r="A111" s="30">
        <v>510.49177476561113</v>
      </c>
      <c r="B111" s="30">
        <v>13.63691720970337</v>
      </c>
    </row>
    <row r="112" spans="1:2">
      <c r="A112" s="30">
        <v>511.20640861472026</v>
      </c>
      <c r="B112" s="30">
        <v>12.563916734708732</v>
      </c>
    </row>
    <row r="113" spans="1:2">
      <c r="A113" s="30">
        <v>511.3</v>
      </c>
      <c r="B113" s="30">
        <v>6</v>
      </c>
    </row>
    <row r="114" spans="1:2">
      <c r="A114" s="30">
        <v>528.86839862181728</v>
      </c>
      <c r="B114" s="30">
        <v>14.202301497359739</v>
      </c>
    </row>
    <row r="115" spans="1:2">
      <c r="A115" s="30">
        <v>535.5</v>
      </c>
      <c r="B115" s="30">
        <v>8.6</v>
      </c>
    </row>
    <row r="116" spans="1:2">
      <c r="A116" s="30">
        <v>537.17716413862479</v>
      </c>
      <c r="B116" s="30">
        <v>13.002483690498542</v>
      </c>
    </row>
    <row r="117" spans="1:2">
      <c r="A117" s="30">
        <v>547.47997107132664</v>
      </c>
      <c r="B117" s="30">
        <v>13.329727703921449</v>
      </c>
    </row>
    <row r="118" spans="1:2">
      <c r="A118" s="30">
        <v>571.05191502432149</v>
      </c>
      <c r="B118" s="30">
        <v>14.656377846366681</v>
      </c>
    </row>
    <row r="119" spans="1:2">
      <c r="A119" s="30">
        <v>586.57068819164726</v>
      </c>
      <c r="B119" s="30">
        <v>13.40181500617993</v>
      </c>
    </row>
    <row r="120" spans="1:2">
      <c r="A120" s="30">
        <v>595.20000000000005</v>
      </c>
      <c r="B120" s="30">
        <v>8</v>
      </c>
    </row>
    <row r="121" spans="1:2">
      <c r="A121" s="30">
        <v>599.72959417687798</v>
      </c>
      <c r="B121" s="30">
        <v>13.8883196277857</v>
      </c>
    </row>
    <row r="122" spans="1:2">
      <c r="A122" s="30">
        <v>602.5</v>
      </c>
      <c r="B122" s="30">
        <v>7.4</v>
      </c>
    </row>
    <row r="123" spans="1:2">
      <c r="A123" s="30">
        <v>653.33486638671047</v>
      </c>
      <c r="B123" s="30">
        <v>20.220077212239236</v>
      </c>
    </row>
    <row r="124" spans="1:2">
      <c r="A124" s="30">
        <v>655.24332159246137</v>
      </c>
      <c r="B124" s="30">
        <v>14.462960011430841</v>
      </c>
    </row>
    <row r="125" spans="1:2">
      <c r="A125" s="30">
        <v>657.6</v>
      </c>
      <c r="B125" s="30">
        <v>8.4</v>
      </c>
    </row>
    <row r="126" spans="1:2">
      <c r="A126" s="30">
        <v>671.6</v>
      </c>
      <c r="B126" s="30">
        <v>7.5</v>
      </c>
    </row>
    <row r="127" spans="1:2">
      <c r="A127" s="30">
        <v>708.3</v>
      </c>
      <c r="B127" s="30">
        <v>7.7</v>
      </c>
    </row>
    <row r="128" spans="1:2">
      <c r="A128" s="30">
        <v>722.9</v>
      </c>
      <c r="B128" s="30">
        <v>8</v>
      </c>
    </row>
    <row r="129" spans="1:2">
      <c r="A129" s="30">
        <v>760.3</v>
      </c>
      <c r="B129" s="30">
        <v>9.5</v>
      </c>
    </row>
    <row r="130" spans="1:2">
      <c r="A130" s="30">
        <v>760.5</v>
      </c>
      <c r="B130" s="30">
        <v>8.4</v>
      </c>
    </row>
    <row r="131" spans="1:2">
      <c r="A131" s="30">
        <v>763</v>
      </c>
      <c r="B131" s="30">
        <v>8.4</v>
      </c>
    </row>
    <row r="132" spans="1:2">
      <c r="A132" s="30">
        <v>768.91594049576202</v>
      </c>
      <c r="B132" s="30">
        <v>15.240880709468419</v>
      </c>
    </row>
    <row r="133" spans="1:2">
      <c r="A133" s="30">
        <v>776.8</v>
      </c>
      <c r="B133" s="30">
        <v>8.6</v>
      </c>
    </row>
    <row r="134" spans="1:2">
      <c r="A134" s="30">
        <v>797.3</v>
      </c>
      <c r="B134" s="30">
        <v>9.5</v>
      </c>
    </row>
    <row r="135" spans="1:2">
      <c r="A135" s="30">
        <v>806.9</v>
      </c>
      <c r="B135" s="30">
        <v>9.6</v>
      </c>
    </row>
    <row r="136" spans="1:2">
      <c r="A136" s="30">
        <v>807.1</v>
      </c>
      <c r="B136" s="30">
        <v>8.8000000000000007</v>
      </c>
    </row>
    <row r="137" spans="1:2">
      <c r="A137" s="30">
        <v>819.96047488571514</v>
      </c>
      <c r="B137" s="30">
        <v>18.730870347335589</v>
      </c>
    </row>
    <row r="138" spans="1:2">
      <c r="A138" s="30">
        <v>833.34301823780254</v>
      </c>
      <c r="B138" s="30">
        <v>17.793207069899299</v>
      </c>
    </row>
    <row r="139" spans="1:2">
      <c r="A139" s="30">
        <v>844.88863503718107</v>
      </c>
      <c r="B139" s="30">
        <v>17.541683901703436</v>
      </c>
    </row>
    <row r="140" spans="1:2">
      <c r="A140" s="30">
        <v>864.59287271063204</v>
      </c>
      <c r="B140" s="30">
        <v>18.401197590051069</v>
      </c>
    </row>
    <row r="141" spans="1:2">
      <c r="A141" s="30">
        <v>869.83342491543499</v>
      </c>
      <c r="B141" s="30">
        <v>17.8259243193048</v>
      </c>
    </row>
    <row r="142" spans="1:2">
      <c r="A142" s="30">
        <v>898.6</v>
      </c>
      <c r="B142" s="30">
        <v>10</v>
      </c>
    </row>
    <row r="143" spans="1:2">
      <c r="A143" s="30">
        <v>915.1</v>
      </c>
      <c r="B143" s="30">
        <v>9.9</v>
      </c>
    </row>
    <row r="144" spans="1:2">
      <c r="A144" s="30">
        <v>926.3</v>
      </c>
      <c r="B144" s="30">
        <v>10.199999999999999</v>
      </c>
    </row>
    <row r="145" spans="1:2">
      <c r="A145" s="30">
        <v>928.1</v>
      </c>
      <c r="B145" s="30">
        <v>13.5</v>
      </c>
    </row>
    <row r="146" spans="1:2">
      <c r="A146" s="30">
        <v>935.90336724897918</v>
      </c>
      <c r="B146" s="30">
        <v>18.796242538535228</v>
      </c>
    </row>
    <row r="147" spans="1:2">
      <c r="A147" s="30">
        <v>943.20284601419758</v>
      </c>
      <c r="B147" s="30">
        <v>19.224598137465399</v>
      </c>
    </row>
    <row r="148" spans="1:2">
      <c r="A148" s="30">
        <v>947.1</v>
      </c>
      <c r="B148" s="30">
        <v>10.9</v>
      </c>
    </row>
    <row r="149" spans="1:2">
      <c r="A149" s="30">
        <v>964.2</v>
      </c>
      <c r="B149" s="30">
        <v>11.4</v>
      </c>
    </row>
    <row r="150" spans="1:2">
      <c r="A150" s="30">
        <v>991.4</v>
      </c>
      <c r="B150" s="30">
        <v>10.8</v>
      </c>
    </row>
    <row r="151" spans="1:2">
      <c r="A151" s="30">
        <v>1002.5722615647229</v>
      </c>
      <c r="B151" s="30">
        <v>19.743799606514099</v>
      </c>
    </row>
    <row r="152" spans="1:2">
      <c r="A152" s="30">
        <v>1018.2791676455711</v>
      </c>
      <c r="B152" s="30">
        <v>20.255037850461715</v>
      </c>
    </row>
    <row r="153" spans="1:2">
      <c r="A153" s="30">
        <v>1021.1</v>
      </c>
      <c r="B153" s="30">
        <v>16.2</v>
      </c>
    </row>
    <row r="154" spans="1:2">
      <c r="A154" s="30">
        <v>1022.5</v>
      </c>
      <c r="B154" s="30">
        <v>13.8</v>
      </c>
    </row>
    <row r="155" spans="1:2">
      <c r="A155" s="30">
        <v>1031.0918795620451</v>
      </c>
      <c r="B155" s="30">
        <v>20.661514705163679</v>
      </c>
    </row>
    <row r="156" spans="1:2">
      <c r="A156" s="30">
        <v>1038.942882972849</v>
      </c>
      <c r="B156" s="30">
        <v>20.640786684323263</v>
      </c>
    </row>
    <row r="157" spans="1:2">
      <c r="A157" s="30">
        <v>1084.5999999999999</v>
      </c>
      <c r="B157" s="30">
        <v>11.9</v>
      </c>
    </row>
    <row r="158" spans="1:2">
      <c r="A158" s="30">
        <v>1217.8006827228321</v>
      </c>
      <c r="B158" s="30">
        <v>12.05428068727292</v>
      </c>
    </row>
    <row r="159" spans="1:2">
      <c r="A159" s="30">
        <v>1285.7761968442842</v>
      </c>
      <c r="B159" s="30">
        <v>19.2391591088079</v>
      </c>
    </row>
    <row r="160" spans="1:2">
      <c r="A160" s="30">
        <v>1304.5487860490009</v>
      </c>
      <c r="B160" s="30">
        <v>20.314868998425418</v>
      </c>
    </row>
    <row r="161" spans="1:2">
      <c r="A161" s="30">
        <v>1349.2</v>
      </c>
      <c r="B161" s="30">
        <v>13.3</v>
      </c>
    </row>
    <row r="162" spans="1:2">
      <c r="A162" s="30">
        <v>1371.1</v>
      </c>
      <c r="B162" s="30">
        <v>20.7</v>
      </c>
    </row>
    <row r="163" spans="1:2">
      <c r="A163" s="30">
        <v>1382.4841775845721</v>
      </c>
      <c r="B163" s="30">
        <v>12.21302237770486</v>
      </c>
    </row>
    <row r="164" spans="1:2">
      <c r="A164" s="30">
        <v>1390.8604276976228</v>
      </c>
      <c r="B164" s="30">
        <v>20.008589107370085</v>
      </c>
    </row>
    <row r="165" spans="1:2">
      <c r="A165" s="30">
        <v>1406.5</v>
      </c>
      <c r="B165" s="30">
        <v>14</v>
      </c>
    </row>
    <row r="166" spans="1:2">
      <c r="A166" s="30">
        <v>1409.3</v>
      </c>
      <c r="B166" s="30">
        <v>10.1</v>
      </c>
    </row>
    <row r="167" spans="1:2">
      <c r="A167" s="30">
        <v>1440.73164486925</v>
      </c>
      <c r="B167" s="30">
        <v>16.697073720581098</v>
      </c>
    </row>
    <row r="168" spans="1:2">
      <c r="A168" s="30">
        <v>1442</v>
      </c>
      <c r="B168" s="30">
        <v>14.9</v>
      </c>
    </row>
    <row r="169" spans="1:2">
      <c r="A169" s="30">
        <v>1471.3</v>
      </c>
      <c r="B169" s="30">
        <v>19</v>
      </c>
    </row>
    <row r="170" spans="1:2">
      <c r="A170" s="30">
        <v>1474.003526969623</v>
      </c>
      <c r="B170" s="30">
        <v>19.705911021643782</v>
      </c>
    </row>
    <row r="171" spans="1:2">
      <c r="A171" s="30">
        <v>1479.515484053499</v>
      </c>
      <c r="B171" s="30">
        <v>15.072140004569743</v>
      </c>
    </row>
    <row r="172" spans="1:2">
      <c r="A172" s="30">
        <v>1492.8429898303077</v>
      </c>
      <c r="B172" s="30">
        <v>21.632219471653627</v>
      </c>
    </row>
    <row r="173" spans="1:2">
      <c r="A173" s="30">
        <v>1496.2</v>
      </c>
      <c r="B173" s="30">
        <v>11.1</v>
      </c>
    </row>
    <row r="174" spans="1:2">
      <c r="A174" s="30">
        <v>1576.3</v>
      </c>
      <c r="B174" s="30">
        <v>12.2</v>
      </c>
    </row>
    <row r="175" spans="1:2">
      <c r="A175" s="30">
        <v>1616.250281673844</v>
      </c>
      <c r="B175" s="30">
        <v>13.214223928247877</v>
      </c>
    </row>
    <row r="176" spans="1:2">
      <c r="A176" s="30">
        <v>1633.1701015354276</v>
      </c>
      <c r="B176" s="30">
        <v>14.137325262637507</v>
      </c>
    </row>
    <row r="177" spans="1:2">
      <c r="A177" s="30">
        <v>1690.5</v>
      </c>
      <c r="B177" s="30">
        <v>13.3</v>
      </c>
    </row>
    <row r="178" spans="1:2">
      <c r="A178" s="30">
        <v>1750</v>
      </c>
      <c r="B178" s="30">
        <v>22.7</v>
      </c>
    </row>
    <row r="179" spans="1:2">
      <c r="A179" s="30">
        <v>1785.7773557742723</v>
      </c>
      <c r="B179" s="30">
        <v>13.330977061237389</v>
      </c>
    </row>
    <row r="180" spans="1:2">
      <c r="A180" s="30">
        <v>1799.8989224552179</v>
      </c>
      <c r="B180" s="30">
        <v>15.275439842175052</v>
      </c>
    </row>
    <row r="181" spans="1:2">
      <c r="A181" s="30">
        <v>1811.0879926871291</v>
      </c>
      <c r="B181" s="30">
        <v>28.941474688943778</v>
      </c>
    </row>
    <row r="182" spans="1:2">
      <c r="A182" s="30">
        <v>1814.5426890845831</v>
      </c>
      <c r="B182" s="30">
        <v>17.197394485301999</v>
      </c>
    </row>
    <row r="183" spans="1:2">
      <c r="A183" s="30">
        <v>1826.4470613977733</v>
      </c>
      <c r="B183" s="30">
        <v>13.952821264833579</v>
      </c>
    </row>
    <row r="184" spans="1:2">
      <c r="A184" s="30">
        <v>1828.6</v>
      </c>
      <c r="B184" s="30">
        <v>13.6</v>
      </c>
    </row>
    <row r="185" spans="1:2">
      <c r="A185" s="30">
        <v>1828.8813921630949</v>
      </c>
      <c r="B185" s="30">
        <v>12.882299885987994</v>
      </c>
    </row>
    <row r="186" spans="1:2">
      <c r="A186" s="30">
        <v>1845.8</v>
      </c>
      <c r="B186" s="30">
        <v>22.2</v>
      </c>
    </row>
    <row r="187" spans="1:2">
      <c r="A187" s="30">
        <v>1852.4</v>
      </c>
      <c r="B187" s="30">
        <v>11.7</v>
      </c>
    </row>
    <row r="188" spans="1:2">
      <c r="A188" s="30">
        <v>1856</v>
      </c>
      <c r="B188" s="30">
        <v>11.9</v>
      </c>
    </row>
    <row r="189" spans="1:2">
      <c r="A189" s="30">
        <v>1856.4</v>
      </c>
      <c r="B189" s="30">
        <v>12.8</v>
      </c>
    </row>
    <row r="190" spans="1:2">
      <c r="A190" s="30">
        <v>1856.7</v>
      </c>
      <c r="B190" s="30">
        <v>38.700000000000003</v>
      </c>
    </row>
    <row r="191" spans="1:2">
      <c r="A191" s="30">
        <v>1871.242198164771</v>
      </c>
      <c r="B191" s="30">
        <v>13.189139289500252</v>
      </c>
    </row>
    <row r="192" spans="1:2">
      <c r="A192" s="30">
        <v>1876.1194636150219</v>
      </c>
      <c r="B192" s="30">
        <v>13.619122794800518</v>
      </c>
    </row>
    <row r="193" spans="1:2">
      <c r="A193" s="30">
        <v>1894.8</v>
      </c>
      <c r="B193" s="30">
        <v>13.4</v>
      </c>
    </row>
    <row r="194" spans="1:2">
      <c r="A194" s="30">
        <v>1903</v>
      </c>
      <c r="B194" s="30">
        <v>12.5</v>
      </c>
    </row>
    <row r="195" spans="1:2">
      <c r="A195" s="30">
        <v>1975.4</v>
      </c>
      <c r="B195" s="30">
        <v>17.100000000000001</v>
      </c>
    </row>
    <row r="196" spans="1:2">
      <c r="A196" s="30">
        <v>2039.5</v>
      </c>
      <c r="B196" s="30">
        <v>14.5</v>
      </c>
    </row>
    <row r="197" spans="1:2">
      <c r="A197" s="30">
        <v>2068.5587967033512</v>
      </c>
      <c r="B197" s="30">
        <v>25.63057429891775</v>
      </c>
    </row>
    <row r="198" spans="1:2">
      <c r="A198" s="30">
        <v>2216.0598096268004</v>
      </c>
      <c r="B198" s="30">
        <v>22.351257113518265</v>
      </c>
    </row>
    <row r="199" spans="1:2">
      <c r="A199" s="30">
        <v>2314.1167077727541</v>
      </c>
      <c r="B199" s="30">
        <v>15.640245620552628</v>
      </c>
    </row>
    <row r="200" spans="1:2">
      <c r="A200" s="30">
        <v>2329.5</v>
      </c>
      <c r="B200" s="30">
        <v>12.6</v>
      </c>
    </row>
    <row r="201" spans="1:2">
      <c r="A201" s="30">
        <v>2409.9268828410841</v>
      </c>
      <c r="B201" s="30">
        <v>13.327728576619069</v>
      </c>
    </row>
    <row r="202" spans="1:2">
      <c r="A202" s="30">
        <v>2455</v>
      </c>
      <c r="B202" s="30">
        <v>12.4</v>
      </c>
    </row>
    <row r="203" spans="1:2">
      <c r="A203" s="30">
        <v>2462.3000000000002</v>
      </c>
      <c r="B203" s="30">
        <v>14.8</v>
      </c>
    </row>
    <row r="204" spans="1:2">
      <c r="A204" s="30">
        <v>2516.0912598572422</v>
      </c>
      <c r="B204" s="30">
        <v>14.064032055931591</v>
      </c>
    </row>
    <row r="205" spans="1:2">
      <c r="A205" s="30">
        <v>2714.3022742609742</v>
      </c>
      <c r="B205" s="30">
        <v>244.25948466478806</v>
      </c>
    </row>
    <row r="206" spans="1:2">
      <c r="A206" s="30">
        <v>2740.3344523415117</v>
      </c>
      <c r="B206" s="30">
        <v>159.8067769319122</v>
      </c>
    </row>
    <row r="207" spans="1:2">
      <c r="A207" s="30">
        <v>2749.1558322466299</v>
      </c>
      <c r="B207" s="30">
        <v>14.359085101372511</v>
      </c>
    </row>
    <row r="208" spans="1:2">
      <c r="A208" s="30">
        <v>2995.1085075802362</v>
      </c>
      <c r="B208" s="30">
        <v>14.034847504458391</v>
      </c>
    </row>
    <row r="209" spans="1:2">
      <c r="A209" s="30">
        <v>3044.2</v>
      </c>
      <c r="B209" s="30">
        <v>14.7</v>
      </c>
    </row>
    <row r="210" spans="1:2">
      <c r="A210" s="56">
        <v>1055.9699572162383</v>
      </c>
      <c r="B210" s="56">
        <v>50.048330211395751</v>
      </c>
    </row>
    <row r="211" spans="1:2">
      <c r="A211" s="56">
        <v>1709.7419544671991</v>
      </c>
      <c r="B211" s="56">
        <v>14.544263230223692</v>
      </c>
    </row>
    <row r="212" spans="1:2">
      <c r="A212" s="56">
        <v>430.71663006710395</v>
      </c>
      <c r="B212" s="56">
        <v>20.073462280437525</v>
      </c>
    </row>
    <row r="213" spans="1:2">
      <c r="A213" s="56">
        <v>464.90904751913456</v>
      </c>
      <c r="B213" s="56">
        <v>22.070702824660458</v>
      </c>
    </row>
    <row r="214" spans="1:2">
      <c r="A214" s="56">
        <v>266.97326872424293</v>
      </c>
      <c r="B214" s="56">
        <v>6.9905892317479186</v>
      </c>
    </row>
    <row r="215" spans="1:2">
      <c r="A215" s="56">
        <v>458.8467308880148</v>
      </c>
      <c r="B215" s="56">
        <v>10.728843289390397</v>
      </c>
    </row>
    <row r="216" spans="1:2">
      <c r="A216" s="56">
        <v>347.7840233997066</v>
      </c>
      <c r="B216" s="56">
        <v>12.186749304615176</v>
      </c>
    </row>
    <row r="217" spans="1:2">
      <c r="A217" s="56">
        <v>766.45019758013188</v>
      </c>
      <c r="B217" s="56">
        <v>45.367328634495721</v>
      </c>
    </row>
    <row r="218" spans="1:2">
      <c r="A218" s="56">
        <v>2182.002292039771</v>
      </c>
      <c r="B218" s="56">
        <v>39.669748183791171</v>
      </c>
    </row>
    <row r="219" spans="1:2">
      <c r="A219" s="56">
        <v>931.24947924712353</v>
      </c>
      <c r="B219" s="56">
        <v>25.939656385958415</v>
      </c>
    </row>
    <row r="220" spans="1:2">
      <c r="A220" s="56">
        <v>2534.2432508130373</v>
      </c>
      <c r="B220" s="56">
        <v>11.306058342188862</v>
      </c>
    </row>
    <row r="221" spans="1:2">
      <c r="A221" s="56">
        <v>2537.5051069992101</v>
      </c>
      <c r="B221" s="56">
        <v>14.218427988001395</v>
      </c>
    </row>
    <row r="222" spans="1:2">
      <c r="A222" s="56">
        <v>1738.0380865025718</v>
      </c>
      <c r="B222" s="56">
        <v>9.2841682939038037</v>
      </c>
    </row>
    <row r="223" spans="1:2">
      <c r="A223" s="56">
        <v>2198.1843726260095</v>
      </c>
      <c r="B223" s="56">
        <v>44.887298923489197</v>
      </c>
    </row>
    <row r="224" spans="1:2">
      <c r="A224" s="56">
        <v>421.68027599731533</v>
      </c>
      <c r="B224" s="56">
        <v>11.018375751042498</v>
      </c>
    </row>
    <row r="225" spans="1:2">
      <c r="A225" s="56">
        <v>2507.3687749037663</v>
      </c>
      <c r="B225" s="56">
        <v>9.5454850671173972</v>
      </c>
    </row>
    <row r="226" spans="1:2">
      <c r="A226" s="56">
        <v>1740.7118231428685</v>
      </c>
      <c r="B226" s="56">
        <v>17.191242252647044</v>
      </c>
    </row>
    <row r="227" spans="1:2">
      <c r="A227" s="56">
        <v>445.65883955212792</v>
      </c>
      <c r="B227" s="56">
        <v>11.344793293213115</v>
      </c>
    </row>
    <row r="228" spans="1:2">
      <c r="A228" s="56">
        <v>2554.7796127414927</v>
      </c>
      <c r="B228" s="56">
        <v>14.64032584378424</v>
      </c>
    </row>
    <row r="229" spans="1:2">
      <c r="A229" s="56">
        <v>927.08779695870226</v>
      </c>
      <c r="B229" s="56">
        <v>59.103070196080523</v>
      </c>
    </row>
    <row r="230" spans="1:2">
      <c r="A230" s="56">
        <v>342.03831631306241</v>
      </c>
      <c r="B230" s="56">
        <v>13.582345259903946</v>
      </c>
    </row>
    <row r="231" spans="1:2">
      <c r="A231" s="56">
        <v>2038.3280863993757</v>
      </c>
      <c r="B231" s="56">
        <v>15.542228299322346</v>
      </c>
    </row>
    <row r="232" spans="1:2">
      <c r="A232" s="56">
        <v>386.19037471856615</v>
      </c>
      <c r="B232" s="56">
        <v>31.1368392321437</v>
      </c>
    </row>
    <row r="233" spans="1:2">
      <c r="A233" s="56">
        <v>324.84463657068159</v>
      </c>
      <c r="B233" s="56">
        <v>9.8916080350802531</v>
      </c>
    </row>
    <row r="234" spans="1:2">
      <c r="A234" s="56">
        <v>275.90333012985678</v>
      </c>
      <c r="B234" s="56">
        <v>11.130584246165768</v>
      </c>
    </row>
    <row r="235" spans="1:2">
      <c r="A235" s="56">
        <v>1011.0015211632549</v>
      </c>
      <c r="B235" s="56">
        <v>23.466385833577419</v>
      </c>
    </row>
    <row r="236" spans="1:2">
      <c r="A236" s="56">
        <v>448.3000705132547</v>
      </c>
      <c r="B236" s="56">
        <v>13.457528393125244</v>
      </c>
    </row>
    <row r="237" spans="1:2">
      <c r="A237" s="56">
        <v>1012.3010628660622</v>
      </c>
      <c r="B237" s="56">
        <v>39.533488602033572</v>
      </c>
    </row>
    <row r="238" spans="1:2">
      <c r="A238" s="56">
        <v>1850.1656367096787</v>
      </c>
      <c r="B238" s="56">
        <v>12.33894753054085</v>
      </c>
    </row>
    <row r="239" spans="1:2">
      <c r="A239" s="56">
        <v>297.51245801189117</v>
      </c>
      <c r="B239" s="56">
        <v>6.2876689240220003</v>
      </c>
    </row>
    <row r="240" spans="1:2">
      <c r="A240" s="56">
        <v>698.86741977558199</v>
      </c>
      <c r="B240" s="56">
        <v>61.890533878664939</v>
      </c>
    </row>
    <row r="241" spans="1:2">
      <c r="A241" s="56">
        <v>2193.3563498903645</v>
      </c>
      <c r="B241" s="56">
        <v>17.445983047275377</v>
      </c>
    </row>
    <row r="242" spans="1:2">
      <c r="A242" s="56">
        <v>1904.9571697034585</v>
      </c>
      <c r="B242" s="56">
        <v>18.890669252159796</v>
      </c>
    </row>
    <row r="243" spans="1:2">
      <c r="A243" s="56">
        <v>992.54932826041056</v>
      </c>
      <c r="B243" s="56">
        <v>17.657600860824346</v>
      </c>
    </row>
    <row r="244" spans="1:2">
      <c r="A244" s="56">
        <v>511.77543017546594</v>
      </c>
      <c r="B244" s="56">
        <v>17.812307779884151</v>
      </c>
    </row>
    <row r="245" spans="1:2">
      <c r="A245" s="56">
        <v>2462.9276280684053</v>
      </c>
      <c r="B245" s="56">
        <v>58.991197329115266</v>
      </c>
    </row>
    <row r="246" spans="1:2">
      <c r="A246" s="56">
        <v>932.48156164456816</v>
      </c>
      <c r="B246" s="56">
        <v>46.632577564027315</v>
      </c>
    </row>
    <row r="247" spans="1:2">
      <c r="A247" s="56">
        <v>2085.2073971670206</v>
      </c>
      <c r="B247" s="56">
        <v>15.972463108188322</v>
      </c>
    </row>
    <row r="248" spans="1:2">
      <c r="A248" s="56">
        <v>1853.6867449745466</v>
      </c>
      <c r="B248" s="56">
        <v>10.588567345366755</v>
      </c>
    </row>
    <row r="249" spans="1:2">
      <c r="A249" s="56">
        <v>1853.233059298316</v>
      </c>
      <c r="B249" s="56">
        <v>12.081079392126298</v>
      </c>
    </row>
    <row r="250" spans="1:2">
      <c r="A250" s="56">
        <v>1859.5790504998095</v>
      </c>
      <c r="B250" s="56">
        <v>17.906701479748222</v>
      </c>
    </row>
    <row r="251" spans="1:2">
      <c r="A251" s="56">
        <v>391.76757923006136</v>
      </c>
      <c r="B251" s="56">
        <v>6.8823115262042336</v>
      </c>
    </row>
    <row r="252" spans="1:2">
      <c r="A252" s="56">
        <v>1557.5559197367015</v>
      </c>
      <c r="B252" s="56">
        <v>26.298898114234703</v>
      </c>
    </row>
    <row r="253" spans="1:2">
      <c r="A253" s="56">
        <v>1367.709911705562</v>
      </c>
      <c r="B253" s="56">
        <v>10.708124960629561</v>
      </c>
    </row>
    <row r="254" spans="1:2">
      <c r="A254" s="56">
        <v>1012.7495854192259</v>
      </c>
      <c r="B254" s="56">
        <v>33.026787412605302</v>
      </c>
    </row>
    <row r="255" spans="1:2">
      <c r="A255" s="56">
        <v>1190.2671744795689</v>
      </c>
      <c r="B255" s="56">
        <v>10.397970182458948</v>
      </c>
    </row>
    <row r="256" spans="1:2">
      <c r="A256" s="56">
        <v>1857.318751218914</v>
      </c>
      <c r="B256" s="56">
        <v>22.716570533085587</v>
      </c>
    </row>
    <row r="257" spans="1:2">
      <c r="A257" s="56">
        <v>248.38634397747748</v>
      </c>
      <c r="B257" s="56">
        <v>7.1231710411770592</v>
      </c>
    </row>
    <row r="258" spans="1:2">
      <c r="A258" s="56">
        <v>754.01963445791614</v>
      </c>
      <c r="B258" s="56">
        <v>10.380003901514101</v>
      </c>
    </row>
    <row r="259" spans="1:2">
      <c r="A259" s="56">
        <v>212.26295836490127</v>
      </c>
      <c r="B259" s="56">
        <v>3.8460543276714958</v>
      </c>
    </row>
    <row r="260" spans="1:2">
      <c r="A260" s="56">
        <v>248.07284044418611</v>
      </c>
      <c r="B260" s="56">
        <v>7.775071452509124</v>
      </c>
    </row>
    <row r="261" spans="1:2">
      <c r="A261" s="56">
        <v>471.35732775419262</v>
      </c>
      <c r="B261" s="56">
        <v>39.085327628646837</v>
      </c>
    </row>
    <row r="262" spans="1:2">
      <c r="A262" s="56">
        <v>243.55302590722158</v>
      </c>
      <c r="B262" s="56">
        <v>6.6678875976515002</v>
      </c>
    </row>
    <row r="263" spans="1:2">
      <c r="A263" s="56">
        <v>381.19509993237824</v>
      </c>
      <c r="B263" s="56">
        <v>21.547868096686926</v>
      </c>
    </row>
    <row r="264" spans="1:2">
      <c r="A264" s="56">
        <v>441.97681141357214</v>
      </c>
      <c r="B264" s="56">
        <v>26.640903335220713</v>
      </c>
    </row>
    <row r="265" spans="1:2">
      <c r="A265" s="56">
        <v>1449.0002762540469</v>
      </c>
      <c r="B265" s="56">
        <v>14.103469916013978</v>
      </c>
    </row>
    <row r="266" spans="1:2">
      <c r="A266" s="56">
        <v>754.41113245600422</v>
      </c>
      <c r="B266" s="56">
        <v>16.705303390349513</v>
      </c>
    </row>
    <row r="267" spans="1:2">
      <c r="A267" s="56">
        <v>256.0994403305329</v>
      </c>
      <c r="B267" s="56">
        <v>10.690436926915737</v>
      </c>
    </row>
    <row r="268" spans="1:2">
      <c r="A268" s="56">
        <v>280.89759982071763</v>
      </c>
      <c r="B268" s="56">
        <v>13.147244723512557</v>
      </c>
    </row>
    <row r="269" spans="1:2">
      <c r="A269" s="56">
        <v>685.93537229591641</v>
      </c>
      <c r="B269" s="56">
        <v>17.003924957513732</v>
      </c>
    </row>
    <row r="270" spans="1:2">
      <c r="A270" s="56">
        <v>348.16423226574312</v>
      </c>
      <c r="B270" s="56">
        <v>5.5029406697088916</v>
      </c>
    </row>
    <row r="271" spans="1:2">
      <c r="A271" s="56">
        <v>1430.4068773001616</v>
      </c>
      <c r="B271" s="56">
        <v>13.149819893691983</v>
      </c>
    </row>
    <row r="272" spans="1:2">
      <c r="A272" s="56">
        <v>209.99702528215821</v>
      </c>
      <c r="B272" s="56">
        <v>4.4043765378777948</v>
      </c>
    </row>
    <row r="273" spans="1:2">
      <c r="A273" s="56">
        <v>106.6375159698916</v>
      </c>
      <c r="B273" s="56">
        <v>2.5655422528390588</v>
      </c>
    </row>
    <row r="274" spans="1:2">
      <c r="A274" s="56">
        <v>506.85253725763812</v>
      </c>
      <c r="B274" s="56">
        <v>34.536304524344956</v>
      </c>
    </row>
    <row r="275" spans="1:2">
      <c r="A275" s="56">
        <v>885.14125380306405</v>
      </c>
      <c r="B275" s="56">
        <v>22.831901696223156</v>
      </c>
    </row>
    <row r="276" spans="1:2">
      <c r="A276" s="56">
        <v>57.298943482987688</v>
      </c>
      <c r="B276" s="56">
        <v>3.2550142973476959</v>
      </c>
    </row>
    <row r="277" spans="1:2">
      <c r="A277" s="56">
        <v>26.566134211932681</v>
      </c>
      <c r="B277" s="56">
        <v>1.0834887609465511</v>
      </c>
    </row>
    <row r="278" spans="1:2">
      <c r="A278" s="56">
        <v>1858.7883319655039</v>
      </c>
      <c r="B278" s="56">
        <v>19.594471382014831</v>
      </c>
    </row>
    <row r="279" spans="1:2">
      <c r="A279" s="56">
        <v>1893.9555882850414</v>
      </c>
      <c r="B279" s="56">
        <v>11.718297410162791</v>
      </c>
    </row>
    <row r="280" spans="1:2">
      <c r="A280" s="56">
        <v>479.62923594208598</v>
      </c>
      <c r="B280" s="56">
        <v>17.461078481607757</v>
      </c>
    </row>
    <row r="281" spans="1:2">
      <c r="A281" s="56">
        <v>1642.3113572549207</v>
      </c>
      <c r="B281" s="56">
        <v>18.016575281828182</v>
      </c>
    </row>
    <row r="282" spans="1:2">
      <c r="A282" s="56">
        <v>301.02260275519268</v>
      </c>
      <c r="B282" s="56">
        <v>8.2644988349222501</v>
      </c>
    </row>
    <row r="283" spans="1:2">
      <c r="A283" s="56">
        <v>277.17414644478924</v>
      </c>
      <c r="B283" s="56">
        <v>10.897524955372631</v>
      </c>
    </row>
    <row r="284" spans="1:2">
      <c r="A284" s="56">
        <v>1763.6516226754736</v>
      </c>
      <c r="B284" s="56">
        <v>9.807931708889555</v>
      </c>
    </row>
    <row r="285" spans="1:2">
      <c r="A285" s="56">
        <v>1684.9469093815258</v>
      </c>
      <c r="B285" s="56">
        <v>16.332840223771996</v>
      </c>
    </row>
    <row r="286" spans="1:2">
      <c r="A286" s="56">
        <v>412.37019126593322</v>
      </c>
      <c r="B286" s="56">
        <v>15.941993194513486</v>
      </c>
    </row>
    <row r="287" spans="1:2">
      <c r="A287" s="56">
        <v>2037.339474837873</v>
      </c>
      <c r="B287" s="56">
        <v>10.741993141255534</v>
      </c>
    </row>
    <row r="288" spans="1:2">
      <c r="A288" s="56">
        <v>203.24302323935666</v>
      </c>
      <c r="B288" s="56">
        <v>3.608440110762146</v>
      </c>
    </row>
    <row r="289" spans="1:2">
      <c r="A289" s="56">
        <v>467.32709507769368</v>
      </c>
      <c r="B289" s="56">
        <v>26.930795379986819</v>
      </c>
    </row>
    <row r="290" spans="1:2">
      <c r="A290" s="56">
        <v>1866.5860935156638</v>
      </c>
      <c r="B290" s="56">
        <v>12.114616808886353</v>
      </c>
    </row>
    <row r="291" spans="1:2">
      <c r="A291" s="56">
        <v>279.13820571427647</v>
      </c>
      <c r="B291" s="56">
        <v>6.5817571304805824</v>
      </c>
    </row>
    <row r="292" spans="1:2">
      <c r="A292" s="56">
        <v>803.14424006745833</v>
      </c>
      <c r="B292" s="56">
        <v>17.997773151843887</v>
      </c>
    </row>
    <row r="293" spans="1:2">
      <c r="A293" s="56">
        <v>495.25102789679198</v>
      </c>
      <c r="B293" s="56">
        <v>12.698818572140397</v>
      </c>
    </row>
    <row r="294" spans="1:2">
      <c r="A294" s="65">
        <v>129.17020206722626</v>
      </c>
      <c r="B294" s="65">
        <v>5.265674956881881</v>
      </c>
    </row>
    <row r="295" spans="1:2">
      <c r="A295" s="65">
        <v>442.15520642022454</v>
      </c>
      <c r="B295" s="65">
        <v>5.8244209971821022</v>
      </c>
    </row>
    <row r="296" spans="1:2">
      <c r="A296" s="65">
        <v>2635.1398561500696</v>
      </c>
      <c r="B296" s="65">
        <v>17.18737287132285</v>
      </c>
    </row>
    <row r="297" spans="1:2">
      <c r="A297" s="65">
        <v>619.3678865533027</v>
      </c>
      <c r="B297" s="65">
        <v>27.950754238620334</v>
      </c>
    </row>
    <row r="298" spans="1:2">
      <c r="A298" s="65">
        <v>220.68484670671572</v>
      </c>
      <c r="B298" s="65">
        <v>12.853045016104502</v>
      </c>
    </row>
    <row r="299" spans="1:2">
      <c r="A299" s="65">
        <v>1748.2352747865011</v>
      </c>
      <c r="B299" s="65">
        <v>11.80958145752129</v>
      </c>
    </row>
    <row r="300" spans="1:2">
      <c r="A300" s="65">
        <v>349.32955025105258</v>
      </c>
      <c r="B300" s="65">
        <v>10.842821432099299</v>
      </c>
    </row>
    <row r="301" spans="1:2">
      <c r="A301" s="65">
        <v>1837.8910594878844</v>
      </c>
      <c r="B301" s="65">
        <v>12.007924612905072</v>
      </c>
    </row>
    <row r="302" spans="1:2">
      <c r="A302" s="65">
        <v>1227.4000761674233</v>
      </c>
      <c r="B302" s="65">
        <v>158.51692982392251</v>
      </c>
    </row>
    <row r="303" spans="1:2">
      <c r="A303" s="65">
        <v>272.46783714312767</v>
      </c>
      <c r="B303" s="65">
        <v>7.2383928903423396</v>
      </c>
    </row>
    <row r="304" spans="1:2">
      <c r="A304" s="65">
        <v>1463.8204666845495</v>
      </c>
      <c r="B304" s="65">
        <v>15.496783102106292</v>
      </c>
    </row>
    <row r="305" spans="1:2">
      <c r="A305" s="65">
        <v>654.87017114334924</v>
      </c>
      <c r="B305" s="65">
        <v>39.047601329585291</v>
      </c>
    </row>
    <row r="306" spans="1:2">
      <c r="A306" s="65">
        <v>344.24550136463034</v>
      </c>
      <c r="B306" s="65">
        <v>9.0978988186683125</v>
      </c>
    </row>
    <row r="307" spans="1:2">
      <c r="A307" s="65">
        <v>177.46897790148407</v>
      </c>
      <c r="B307" s="65">
        <v>6.4167089981635428</v>
      </c>
    </row>
    <row r="308" spans="1:2">
      <c r="A308" s="65">
        <v>695.35058949536528</v>
      </c>
      <c r="B308" s="65">
        <v>35.207851076500845</v>
      </c>
    </row>
    <row r="309" spans="1:2">
      <c r="A309" s="65">
        <v>410.81588392861346</v>
      </c>
      <c r="B309" s="65">
        <v>9.2996236952649838</v>
      </c>
    </row>
    <row r="310" spans="1:2">
      <c r="A310" s="65">
        <v>2357.1803212109153</v>
      </c>
      <c r="B310" s="65">
        <v>10.530728394903917</v>
      </c>
    </row>
    <row r="311" spans="1:2">
      <c r="A311" s="65">
        <v>845.98408678831322</v>
      </c>
      <c r="B311" s="65">
        <v>34.729300550994026</v>
      </c>
    </row>
    <row r="312" spans="1:2">
      <c r="A312" s="65">
        <v>362.35256245820204</v>
      </c>
      <c r="B312" s="65">
        <v>6.123673789819378</v>
      </c>
    </row>
    <row r="313" spans="1:2">
      <c r="A313" s="65">
        <v>1343.3258430495014</v>
      </c>
      <c r="B313" s="65">
        <v>12.707810825896672</v>
      </c>
    </row>
    <row r="314" spans="1:2">
      <c r="A314" s="65">
        <v>204.9983595703697</v>
      </c>
      <c r="B314" s="65">
        <v>8.067950571384003</v>
      </c>
    </row>
    <row r="315" spans="1:2">
      <c r="A315" s="65">
        <v>148.30746145092161</v>
      </c>
      <c r="B315" s="65">
        <v>3.60525756325967</v>
      </c>
    </row>
    <row r="316" spans="1:2">
      <c r="A316" s="65">
        <v>1909.9748900194211</v>
      </c>
      <c r="B316" s="65">
        <v>13.230895202038369</v>
      </c>
    </row>
    <row r="317" spans="1:2">
      <c r="A317" s="65">
        <v>1120.3461121271735</v>
      </c>
      <c r="B317" s="65">
        <v>11.362042021862067</v>
      </c>
    </row>
    <row r="318" spans="1:2">
      <c r="A318" s="65">
        <v>2123.4427167878825</v>
      </c>
      <c r="B318" s="65">
        <v>16.552930323495275</v>
      </c>
    </row>
    <row r="319" spans="1:2">
      <c r="A319" s="65">
        <v>422.26008791757891</v>
      </c>
      <c r="B319" s="65">
        <v>17.483960725336232</v>
      </c>
    </row>
    <row r="320" spans="1:2">
      <c r="A320" s="65">
        <v>2043.5036593751561</v>
      </c>
      <c r="B320" s="65">
        <v>20.779564425631747</v>
      </c>
    </row>
    <row r="321" spans="1:2">
      <c r="A321" s="65">
        <v>466.0625193223625</v>
      </c>
      <c r="B321" s="65">
        <v>36.566671154627556</v>
      </c>
    </row>
    <row r="322" spans="1:2">
      <c r="A322" s="65">
        <v>1932.5675792169288</v>
      </c>
      <c r="B322" s="65">
        <v>14.201726708978413</v>
      </c>
    </row>
    <row r="323" spans="1:2">
      <c r="A323" s="65">
        <v>249.41382242691145</v>
      </c>
      <c r="B323" s="65">
        <v>5.3213384919220914</v>
      </c>
    </row>
    <row r="324" spans="1:2">
      <c r="A324" s="65">
        <v>30.476889315655253</v>
      </c>
      <c r="B324" s="65">
        <v>0.51943453918647897</v>
      </c>
    </row>
    <row r="325" spans="1:2">
      <c r="A325" s="65">
        <v>920.51501301033693</v>
      </c>
      <c r="B325" s="65">
        <v>15.227951645786106</v>
      </c>
    </row>
    <row r="326" spans="1:2">
      <c r="A326" s="65">
        <v>405.71327174836119</v>
      </c>
      <c r="B326" s="65">
        <v>10.466927561670218</v>
      </c>
    </row>
    <row r="327" spans="1:2">
      <c r="A327" s="65">
        <v>508.6749514045178</v>
      </c>
      <c r="B327" s="65">
        <v>27.779719692847493</v>
      </c>
    </row>
    <row r="328" spans="1:2">
      <c r="A328" s="65">
        <v>314.79390483744396</v>
      </c>
      <c r="B328" s="65">
        <v>10.407034843891893</v>
      </c>
    </row>
    <row r="329" spans="1:2">
      <c r="A329" s="65">
        <v>424.98888701385175</v>
      </c>
      <c r="B329" s="65">
        <v>14.856690953071251</v>
      </c>
    </row>
    <row r="330" spans="1:2">
      <c r="A330" s="65">
        <v>1426.8615886602822</v>
      </c>
      <c r="B330" s="65">
        <v>9.9574231479373339</v>
      </c>
    </row>
    <row r="331" spans="1:2">
      <c r="A331" s="65">
        <v>1870.811487497481</v>
      </c>
      <c r="B331" s="65">
        <v>14.851757359753037</v>
      </c>
    </row>
    <row r="332" spans="1:2">
      <c r="A332" s="65">
        <v>415.98178374425117</v>
      </c>
      <c r="B332" s="65">
        <v>22.332319966440934</v>
      </c>
    </row>
    <row r="333" spans="1:2">
      <c r="A333" s="65">
        <v>459.17606319129146</v>
      </c>
      <c r="B333" s="65">
        <v>18.173933060996461</v>
      </c>
    </row>
    <row r="334" spans="1:2">
      <c r="A334" s="65">
        <v>473.60560099680549</v>
      </c>
      <c r="B334" s="65">
        <v>5.748950656103176</v>
      </c>
    </row>
    <row r="335" spans="1:2">
      <c r="A335" s="65">
        <v>322.57206086512775</v>
      </c>
      <c r="B335" s="65">
        <v>13.946615840586304</v>
      </c>
    </row>
    <row r="336" spans="1:2">
      <c r="A336" s="65">
        <v>243.53413048078681</v>
      </c>
      <c r="B336" s="65">
        <v>13.104827053201745</v>
      </c>
    </row>
    <row r="337" spans="1:2">
      <c r="A337" s="65">
        <v>1514.7116392284699</v>
      </c>
      <c r="B337" s="65">
        <v>15.757899734712623</v>
      </c>
    </row>
    <row r="338" spans="1:2">
      <c r="A338" s="65">
        <v>354.4617077230123</v>
      </c>
      <c r="B338" s="65">
        <v>30.502257613207234</v>
      </c>
    </row>
    <row r="339" spans="1:2">
      <c r="A339" s="65">
        <v>268.20971774261358</v>
      </c>
      <c r="B339" s="65">
        <v>4.2372831656724372</v>
      </c>
    </row>
    <row r="340" spans="1:2">
      <c r="A340" s="65">
        <v>296.22560024793376</v>
      </c>
      <c r="B340" s="65">
        <v>7.836449134533126</v>
      </c>
    </row>
    <row r="341" spans="1:2">
      <c r="A341" s="65">
        <v>1535.9683285395683</v>
      </c>
      <c r="B341" s="65">
        <v>24.114749624200613</v>
      </c>
    </row>
    <row r="342" spans="1:2">
      <c r="A342" s="65">
        <v>441.60765428029958</v>
      </c>
      <c r="B342" s="65">
        <v>36.216387580932633</v>
      </c>
    </row>
    <row r="343" spans="1:2">
      <c r="A343" s="65">
        <v>2022.1658781615138</v>
      </c>
      <c r="B343" s="65">
        <v>18.072916294131005</v>
      </c>
    </row>
    <row r="344" spans="1:2">
      <c r="A344" s="65">
        <v>269.78518932469433</v>
      </c>
      <c r="B344" s="65">
        <v>14.135672998150952</v>
      </c>
    </row>
    <row r="345" spans="1:2">
      <c r="A345" s="65">
        <v>349.80764240452373</v>
      </c>
      <c r="B345" s="65">
        <v>21.789966747149009</v>
      </c>
    </row>
    <row r="346" spans="1:2">
      <c r="A346" s="65">
        <v>476.3678283618105</v>
      </c>
      <c r="B346" s="65">
        <v>39.479873904581751</v>
      </c>
    </row>
    <row r="347" spans="1:2">
      <c r="A347" s="65">
        <v>1865.2428167279134</v>
      </c>
      <c r="B347" s="65">
        <v>11.726599089262322</v>
      </c>
    </row>
    <row r="348" spans="1:2">
      <c r="A348" s="65">
        <v>405.57218632659311</v>
      </c>
      <c r="B348" s="65">
        <v>27.284978634227997</v>
      </c>
    </row>
    <row r="349" spans="1:2">
      <c r="A349" s="65">
        <v>414.88130376895424</v>
      </c>
      <c r="B349" s="65">
        <v>24.731230126310891</v>
      </c>
    </row>
    <row r="350" spans="1:2">
      <c r="A350" s="65">
        <v>2328.1494027278072</v>
      </c>
      <c r="B350" s="65">
        <v>12.694840390167883</v>
      </c>
    </row>
    <row r="351" spans="1:2">
      <c r="A351" s="65">
        <v>306.39078953048119</v>
      </c>
      <c r="B351" s="65">
        <v>26.086309415567911</v>
      </c>
    </row>
    <row r="352" spans="1:2">
      <c r="A352" s="65">
        <v>930.62483466607819</v>
      </c>
      <c r="B352" s="65">
        <v>16.667602146281411</v>
      </c>
    </row>
    <row r="353" spans="1:2">
      <c r="A353" s="65">
        <v>295.75230082531078</v>
      </c>
      <c r="B353" s="65">
        <v>11.838533627426045</v>
      </c>
    </row>
    <row r="354" spans="1:2">
      <c r="A354" s="65">
        <v>1940.4240113831238</v>
      </c>
      <c r="B354" s="65">
        <v>15.765038908650013</v>
      </c>
    </row>
    <row r="355" spans="1:2">
      <c r="A355" s="65">
        <v>833.34946949965035</v>
      </c>
      <c r="B355" s="65">
        <v>36.923049288622224</v>
      </c>
    </row>
    <row r="356" spans="1:2">
      <c r="A356" s="65">
        <v>280.17335462377434</v>
      </c>
      <c r="B356" s="65">
        <v>10.487406663553543</v>
      </c>
    </row>
    <row r="357" spans="1:2">
      <c r="A357" s="65">
        <v>426.06598397207443</v>
      </c>
      <c r="B357" s="65">
        <v>4.8036418421789904</v>
      </c>
    </row>
    <row r="358" spans="1:2">
      <c r="A358" s="65">
        <v>238.92062566830012</v>
      </c>
      <c r="B358" s="65">
        <v>13.632323114855808</v>
      </c>
    </row>
    <row r="359" spans="1:2">
      <c r="A359" s="65">
        <v>2515.3706043660254</v>
      </c>
      <c r="B359" s="65">
        <v>13.114831908570068</v>
      </c>
    </row>
    <row r="360" spans="1:2">
      <c r="A360" s="65">
        <v>436.83444294941881</v>
      </c>
      <c r="B360" s="65">
        <v>22.906899159973563</v>
      </c>
    </row>
    <row r="361" spans="1:2">
      <c r="A361" s="65">
        <v>2436.9207403164669</v>
      </c>
      <c r="B361" s="65">
        <v>8.9787308313896119</v>
      </c>
    </row>
    <row r="362" spans="1:2">
      <c r="A362" s="65">
        <v>287.78378361309325</v>
      </c>
      <c r="B362" s="65">
        <v>13.32103478197584</v>
      </c>
    </row>
    <row r="363" spans="1:2">
      <c r="A363" s="65">
        <v>14.972261965638953</v>
      </c>
      <c r="B363" s="65">
        <v>0.25368743740691801</v>
      </c>
    </row>
    <row r="364" spans="1:2">
      <c r="A364" s="65">
        <v>467.98767568798797</v>
      </c>
      <c r="B364" s="65">
        <v>18.560868864106396</v>
      </c>
    </row>
    <row r="365" spans="1:2">
      <c r="A365" s="65">
        <v>436.62873974362276</v>
      </c>
      <c r="B365" s="65">
        <v>9.4748923897981001</v>
      </c>
    </row>
    <row r="366" spans="1:2">
      <c r="A366" s="65">
        <v>263.66049863611323</v>
      </c>
      <c r="B366" s="65">
        <v>6.924891542705808</v>
      </c>
    </row>
    <row r="367" spans="1:2">
      <c r="A367" s="65">
        <v>964.31007666089147</v>
      </c>
      <c r="B367" s="65">
        <v>42.727599302611509</v>
      </c>
    </row>
    <row r="368" spans="1:2">
      <c r="A368" s="65">
        <v>2466.5564233061882</v>
      </c>
      <c r="B368" s="65">
        <v>14.38809106619351</v>
      </c>
    </row>
    <row r="369" spans="1:2">
      <c r="A369" s="65">
        <v>412.27340452384135</v>
      </c>
      <c r="B369" s="65">
        <v>11.047413282060063</v>
      </c>
    </row>
    <row r="370" spans="1:2">
      <c r="A370" s="65">
        <v>3439.5653566875949</v>
      </c>
      <c r="B370" s="65">
        <v>9.0169293501833181</v>
      </c>
    </row>
    <row r="371" spans="1:2">
      <c r="A371" s="65">
        <v>277.63057307821708</v>
      </c>
      <c r="B371" s="65">
        <v>2.3861038025925723</v>
      </c>
    </row>
    <row r="372" spans="1:2">
      <c r="A372" s="65">
        <v>456.0852712276851</v>
      </c>
      <c r="B372" s="65">
        <v>22.084423349688706</v>
      </c>
    </row>
    <row r="373" spans="1:2">
      <c r="A373" s="65">
        <v>449.76456904987322</v>
      </c>
      <c r="B373" s="65">
        <v>34.545950165158615</v>
      </c>
    </row>
    <row r="374" spans="1:2">
      <c r="A374" s="65">
        <v>498.43720047551233</v>
      </c>
      <c r="B374" s="65">
        <v>13.978151344200711</v>
      </c>
    </row>
    <row r="375" spans="1:2">
      <c r="A375" s="65">
        <v>751.54293909729074</v>
      </c>
      <c r="B375" s="65">
        <v>46.971197595598596</v>
      </c>
    </row>
    <row r="376" spans="1:2">
      <c r="A376" s="65">
        <v>2499.3008079907099</v>
      </c>
      <c r="B376" s="65">
        <v>9.6244440235072943</v>
      </c>
    </row>
    <row r="377" spans="1:2">
      <c r="A377" s="65">
        <v>206.16719701741835</v>
      </c>
      <c r="B377" s="65">
        <v>7.5897763139937382</v>
      </c>
    </row>
    <row r="378" spans="1:2">
      <c r="A378" s="65">
        <v>1427.6083293639615</v>
      </c>
      <c r="B378" s="65">
        <v>12.999808614737049</v>
      </c>
    </row>
    <row r="379" spans="1:2">
      <c r="A379" s="65">
        <v>474.37234238741593</v>
      </c>
      <c r="B379" s="65">
        <v>12.869409510669442</v>
      </c>
    </row>
    <row r="380" spans="1:2">
      <c r="A380" s="65">
        <v>883.88767161356782</v>
      </c>
      <c r="B380" s="65">
        <v>51.278346078893264</v>
      </c>
    </row>
    <row r="381" spans="1:2">
      <c r="A381" s="65">
        <v>1956.1822565987143</v>
      </c>
      <c r="B381" s="65">
        <v>36.481125334908825</v>
      </c>
    </row>
    <row r="382" spans="1:2">
      <c r="A382" s="65">
        <v>240.94340142815213</v>
      </c>
      <c r="B382" s="65">
        <v>5.2216047181229897</v>
      </c>
    </row>
    <row r="383" spans="1:2">
      <c r="A383" s="65">
        <v>2516.6728852516485</v>
      </c>
      <c r="B383" s="65">
        <v>10.638783028733087</v>
      </c>
    </row>
    <row r="384" spans="1:2">
      <c r="A384" s="65">
        <v>415.13170479170043</v>
      </c>
      <c r="B384" s="65">
        <v>21.527994602665473</v>
      </c>
    </row>
    <row r="385" spans="1:2">
      <c r="A385" s="65">
        <v>400.0406581230788</v>
      </c>
      <c r="B385" s="65">
        <v>10.699543943956428</v>
      </c>
    </row>
    <row r="386" spans="1:2">
      <c r="A386" s="65">
        <v>2424.7413342841123</v>
      </c>
      <c r="B386" s="65">
        <v>29.167750671623708</v>
      </c>
    </row>
    <row r="387" spans="1:2">
      <c r="A387" s="65">
        <v>892.3932868202719</v>
      </c>
      <c r="B387" s="65">
        <v>17.670781657805378</v>
      </c>
    </row>
    <row r="388" spans="1:2">
      <c r="A388" s="65">
        <v>3245.9741384622585</v>
      </c>
      <c r="B388" s="65">
        <v>27.934052004193745</v>
      </c>
    </row>
    <row r="389" spans="1:2">
      <c r="A389" s="65">
        <v>265.50612711022018</v>
      </c>
      <c r="B389" s="65">
        <v>9.7878490454578895</v>
      </c>
    </row>
    <row r="390" spans="1:2">
      <c r="A390" s="65">
        <v>475.99730566673981</v>
      </c>
      <c r="B390" s="65">
        <v>9.8179885231013486</v>
      </c>
    </row>
    <row r="391" spans="1:2">
      <c r="A391" s="56">
        <v>243.10004812592257</v>
      </c>
      <c r="B391" s="56">
        <v>10.826687775134317</v>
      </c>
    </row>
    <row r="392" spans="1:2">
      <c r="A392" s="56">
        <v>2415.0407445281076</v>
      </c>
      <c r="B392" s="56">
        <v>16.487890780264706</v>
      </c>
    </row>
    <row r="393" spans="1:2">
      <c r="A393" s="56">
        <v>1784.9756559886391</v>
      </c>
      <c r="B393" s="56">
        <v>28.214667712656706</v>
      </c>
    </row>
    <row r="394" spans="1:2">
      <c r="A394" s="56">
        <v>958.26533209200431</v>
      </c>
      <c r="B394" s="56">
        <v>25.440844649365033</v>
      </c>
    </row>
    <row r="395" spans="1:2">
      <c r="A395" s="56">
        <v>2065.5871418873048</v>
      </c>
      <c r="B395" s="56">
        <v>28.863860592773221</v>
      </c>
    </row>
    <row r="396" spans="1:2">
      <c r="A396" s="56">
        <v>787.52721927106563</v>
      </c>
      <c r="B396" s="56">
        <v>37.142696758450597</v>
      </c>
    </row>
    <row r="397" spans="1:2">
      <c r="A397" s="56">
        <v>436.38673115760469</v>
      </c>
      <c r="B397" s="56">
        <v>13.246827495068374</v>
      </c>
    </row>
    <row r="398" spans="1:2">
      <c r="A398" s="56">
        <v>445.62967993196463</v>
      </c>
      <c r="B398" s="56">
        <v>12.371651104444737</v>
      </c>
    </row>
    <row r="399" spans="1:2">
      <c r="A399" s="56">
        <v>442.49272267223461</v>
      </c>
      <c r="B399" s="56">
        <v>16.693671188780201</v>
      </c>
    </row>
    <row r="400" spans="1:2">
      <c r="A400" s="56">
        <v>1854.7488812586139</v>
      </c>
      <c r="B400" s="56">
        <v>24.700012261157099</v>
      </c>
    </row>
    <row r="401" spans="1:2">
      <c r="A401" s="56">
        <v>232.45318055446293</v>
      </c>
      <c r="B401" s="56">
        <v>4.5110345577467115</v>
      </c>
    </row>
    <row r="402" spans="1:2">
      <c r="A402" s="56">
        <v>273.36069786750261</v>
      </c>
      <c r="B402" s="56">
        <v>9.361070295435411</v>
      </c>
    </row>
    <row r="403" spans="1:2">
      <c r="A403" s="56">
        <v>1833.5699963798488</v>
      </c>
      <c r="B403" s="56">
        <v>32.436729945349271</v>
      </c>
    </row>
    <row r="404" spans="1:2">
      <c r="A404" s="56">
        <v>401.11678843511538</v>
      </c>
      <c r="B404" s="56">
        <v>33.140303001561847</v>
      </c>
    </row>
    <row r="405" spans="1:2">
      <c r="A405" s="56">
        <v>201.57142176691386</v>
      </c>
      <c r="B405" s="56">
        <v>6.132124821934454</v>
      </c>
    </row>
    <row r="406" spans="1:2">
      <c r="A406" s="56">
        <v>1698.9798893608277</v>
      </c>
      <c r="B406" s="56">
        <v>11.258126185994342</v>
      </c>
    </row>
    <row r="407" spans="1:2">
      <c r="A407" s="56">
        <v>495.22354887464087</v>
      </c>
      <c r="B407" s="56">
        <v>14.719196027296135</v>
      </c>
    </row>
    <row r="408" spans="1:2">
      <c r="A408" s="56">
        <v>466.36218340450182</v>
      </c>
      <c r="B408" s="56">
        <v>22.887896062273001</v>
      </c>
    </row>
    <row r="409" spans="1:2">
      <c r="A409" s="56">
        <v>13.630961848918778</v>
      </c>
      <c r="B409" s="56">
        <v>1.2272779028511396</v>
      </c>
    </row>
    <row r="410" spans="1:2">
      <c r="A410" s="56">
        <v>1285.0505727154991</v>
      </c>
      <c r="B410" s="56">
        <v>60.915832724565803</v>
      </c>
    </row>
    <row r="411" spans="1:2">
      <c r="A411" s="56">
        <v>452.04104257103074</v>
      </c>
      <c r="B411" s="56">
        <v>11.014659886892019</v>
      </c>
    </row>
    <row r="412" spans="1:2">
      <c r="A412" s="56">
        <v>421.70542914217668</v>
      </c>
      <c r="B412" s="56">
        <v>9.1830638253632344</v>
      </c>
    </row>
    <row r="413" spans="1:2">
      <c r="A413" s="56">
        <v>219.98972288632766</v>
      </c>
      <c r="B413" s="56">
        <v>10.769076703075896</v>
      </c>
    </row>
    <row r="414" spans="1:2">
      <c r="A414" s="56">
        <v>433.54339836623893</v>
      </c>
      <c r="B414" s="56">
        <v>16.507227584864921</v>
      </c>
    </row>
    <row r="415" spans="1:2">
      <c r="A415" s="56">
        <v>419.53547850274987</v>
      </c>
      <c r="B415" s="56">
        <v>10.372297283611317</v>
      </c>
    </row>
    <row r="416" spans="1:2">
      <c r="A416" s="56">
        <v>226.9096421328</v>
      </c>
      <c r="B416" s="56">
        <v>20.871154590278366</v>
      </c>
    </row>
    <row r="417" spans="1:2">
      <c r="A417" s="56">
        <v>1739.1100542256779</v>
      </c>
      <c r="B417" s="56">
        <v>18.948573678908133</v>
      </c>
    </row>
    <row r="418" spans="1:2">
      <c r="A418" s="56">
        <v>285.63499843409397</v>
      </c>
      <c r="B418" s="56">
        <v>13.527084184564075</v>
      </c>
    </row>
    <row r="419" spans="1:2">
      <c r="A419" s="56">
        <v>283.55297462207437</v>
      </c>
      <c r="B419" s="56">
        <v>22.52064440314939</v>
      </c>
    </row>
    <row r="420" spans="1:2">
      <c r="A420" s="56">
        <v>347.09382961788526</v>
      </c>
      <c r="B420" s="56">
        <v>11.80571055901089</v>
      </c>
    </row>
    <row r="421" spans="1:2">
      <c r="A421" s="56">
        <v>841.84727350704668</v>
      </c>
      <c r="B421" s="56">
        <v>36.808190532553283</v>
      </c>
    </row>
    <row r="422" spans="1:2">
      <c r="A422" s="56">
        <v>1059.1504027805429</v>
      </c>
      <c r="B422" s="56">
        <v>84.891297769026664</v>
      </c>
    </row>
    <row r="423" spans="1:2">
      <c r="A423" s="56">
        <v>201.23919734271698</v>
      </c>
      <c r="B423" s="56">
        <v>11.262189123216032</v>
      </c>
    </row>
    <row r="424" spans="1:2">
      <c r="A424" s="56">
        <v>225.27633932929967</v>
      </c>
      <c r="B424" s="56">
        <v>6.3470369625287049</v>
      </c>
    </row>
    <row r="425" spans="1:2">
      <c r="A425" s="56">
        <v>282.28199623809945</v>
      </c>
      <c r="B425" s="56">
        <v>12.513099375885616</v>
      </c>
    </row>
    <row r="426" spans="1:2">
      <c r="A426" s="56">
        <v>357.75648441954866</v>
      </c>
      <c r="B426" s="56">
        <v>11.771757914239544</v>
      </c>
    </row>
    <row r="427" spans="1:2">
      <c r="A427" s="56">
        <v>304.54892465388565</v>
      </c>
      <c r="B427" s="56">
        <v>9.2452326579083604</v>
      </c>
    </row>
    <row r="428" spans="1:2">
      <c r="A428" s="56">
        <v>225.62791957994258</v>
      </c>
      <c r="B428" s="56">
        <v>6.1765900380051022</v>
      </c>
    </row>
    <row r="429" spans="1:2">
      <c r="A429" s="56">
        <v>938.49294124024834</v>
      </c>
      <c r="B429" s="56">
        <v>54.059296961718474</v>
      </c>
    </row>
    <row r="430" spans="1:2">
      <c r="A430" s="56">
        <v>320.24909864950718</v>
      </c>
      <c r="B430" s="56">
        <v>11.397531844203883</v>
      </c>
    </row>
    <row r="431" spans="1:2">
      <c r="A431" s="56">
        <v>434.24696415489467</v>
      </c>
      <c r="B431" s="56">
        <v>13.162052179562295</v>
      </c>
    </row>
    <row r="432" spans="1:2">
      <c r="A432" s="56">
        <v>2439.0957369965527</v>
      </c>
      <c r="B432" s="56">
        <v>33.245584814524136</v>
      </c>
    </row>
    <row r="433" spans="1:2">
      <c r="A433" s="56">
        <v>370.32257411166069</v>
      </c>
      <c r="B433" s="56">
        <v>17.078464059236609</v>
      </c>
    </row>
    <row r="434" spans="1:2">
      <c r="A434" s="56">
        <v>275.56475281825647</v>
      </c>
      <c r="B434" s="56">
        <v>6.3478083179859368</v>
      </c>
    </row>
    <row r="435" spans="1:2">
      <c r="A435" s="56">
        <v>416.87414890742144</v>
      </c>
      <c r="B435" s="56">
        <v>11.614091760925334</v>
      </c>
    </row>
    <row r="436" spans="1:2">
      <c r="A436" s="56">
        <v>404.3957864294099</v>
      </c>
      <c r="B436" s="56">
        <v>30.071181002471263</v>
      </c>
    </row>
    <row r="437" spans="1:2">
      <c r="A437" s="56">
        <v>270.40254790814527</v>
      </c>
      <c r="B437" s="56">
        <v>2.2247512660334792</v>
      </c>
    </row>
    <row r="438" spans="1:2">
      <c r="A438" s="56">
        <v>424.22192659912304</v>
      </c>
      <c r="B438" s="56">
        <v>11.165799759732181</v>
      </c>
    </row>
    <row r="439" spans="1:2">
      <c r="A439" s="56">
        <v>202.02396301960047</v>
      </c>
      <c r="B439" s="56">
        <v>5.5890795705997078</v>
      </c>
    </row>
    <row r="440" spans="1:2">
      <c r="A440" s="56">
        <v>217.98941389524566</v>
      </c>
      <c r="B440" s="56">
        <v>3.3265835863869739</v>
      </c>
    </row>
    <row r="441" spans="1:2">
      <c r="A441" s="56">
        <v>193.45438002585436</v>
      </c>
      <c r="B441" s="56">
        <v>10.29488584876097</v>
      </c>
    </row>
    <row r="442" spans="1:2">
      <c r="A442" s="56">
        <v>1821.9954730220215</v>
      </c>
      <c r="B442" s="56">
        <v>14.889975260486153</v>
      </c>
    </row>
    <row r="443" spans="1:2">
      <c r="A443" s="56">
        <v>1074.9052285713112</v>
      </c>
      <c r="B443" s="56">
        <v>17.073770784084672</v>
      </c>
    </row>
    <row r="444" spans="1:2">
      <c r="A444" s="56">
        <v>416.88893427640414</v>
      </c>
      <c r="B444" s="56">
        <v>7.6788934150204682</v>
      </c>
    </row>
    <row r="445" spans="1:2">
      <c r="A445" s="56">
        <v>247.95048373575457</v>
      </c>
      <c r="B445" s="56">
        <v>3.0614091166176678</v>
      </c>
    </row>
    <row r="446" spans="1:2">
      <c r="A446" s="56">
        <v>388.31069159417973</v>
      </c>
      <c r="B446" s="56">
        <v>20.097598754856563</v>
      </c>
    </row>
    <row r="447" spans="1:2">
      <c r="A447" s="56">
        <v>429.26245959414956</v>
      </c>
      <c r="B447" s="56">
        <v>29.235911374045685</v>
      </c>
    </row>
    <row r="448" spans="1:2">
      <c r="A448" s="56">
        <v>379.31029611772419</v>
      </c>
      <c r="B448" s="56">
        <v>14.000224626745506</v>
      </c>
    </row>
    <row r="449" spans="1:2">
      <c r="A449" s="56">
        <v>70.059875584695192</v>
      </c>
      <c r="B449" s="56">
        <v>3.6768723406769155</v>
      </c>
    </row>
    <row r="450" spans="1:2">
      <c r="A450" s="56">
        <v>64.513930135407136</v>
      </c>
      <c r="B450" s="56">
        <v>4.17115558773747</v>
      </c>
    </row>
    <row r="451" spans="1:2">
      <c r="A451" s="56">
        <v>245.93312125041464</v>
      </c>
      <c r="B451" s="56">
        <v>8.9380106658531702</v>
      </c>
    </row>
    <row r="452" spans="1:2">
      <c r="A452" s="56">
        <v>2047.8884397799445</v>
      </c>
      <c r="B452" s="56">
        <v>78.278380978337282</v>
      </c>
    </row>
    <row r="453" spans="1:2">
      <c r="A453" s="56">
        <v>259.52723295038686</v>
      </c>
      <c r="B453" s="56">
        <v>12.754060354893483</v>
      </c>
    </row>
    <row r="454" spans="1:2">
      <c r="A454" s="56">
        <v>565.31143619276543</v>
      </c>
      <c r="B454" s="56">
        <v>27.63249760054066</v>
      </c>
    </row>
    <row r="455" spans="1:2">
      <c r="A455" s="56">
        <v>413.71205195588607</v>
      </c>
      <c r="B455" s="56">
        <v>25.978810367952065</v>
      </c>
    </row>
    <row r="456" spans="1:2">
      <c r="A456" s="56">
        <v>302.59247569462485</v>
      </c>
      <c r="B456" s="56">
        <v>1.2032165403564647</v>
      </c>
    </row>
    <row r="457" spans="1:2">
      <c r="A457" s="56">
        <v>379.94785333543643</v>
      </c>
      <c r="B457" s="56">
        <v>19.234337934068151</v>
      </c>
    </row>
    <row r="458" spans="1:2">
      <c r="A458" s="56">
        <v>2277.4878417289233</v>
      </c>
      <c r="B458" s="56">
        <v>305.77876628807985</v>
      </c>
    </row>
    <row r="459" spans="1:2">
      <c r="A459" s="65">
        <v>2039.8082774334243</v>
      </c>
      <c r="B459" s="65">
        <v>14.981938153889587</v>
      </c>
    </row>
    <row r="460" spans="1:2">
      <c r="A460" s="65">
        <v>1849.4903339468369</v>
      </c>
      <c r="B460" s="65">
        <v>17.012356267423002</v>
      </c>
    </row>
    <row r="461" spans="1:2">
      <c r="A461" s="65">
        <v>1789.188024704164</v>
      </c>
      <c r="B461" s="65">
        <v>9.3081918910003196</v>
      </c>
    </row>
    <row r="462" spans="1:2">
      <c r="A462" s="65">
        <v>447.59030720807556</v>
      </c>
      <c r="B462" s="65">
        <v>26.30594652850661</v>
      </c>
    </row>
    <row r="463" spans="1:2">
      <c r="A463" s="65">
        <v>18.75990487097625</v>
      </c>
      <c r="B463" s="65">
        <v>1.1596759169306647</v>
      </c>
    </row>
    <row r="464" spans="1:2">
      <c r="A464" s="65">
        <v>246.30368279866752</v>
      </c>
      <c r="B464" s="65">
        <v>12.368381526898446</v>
      </c>
    </row>
    <row r="465" spans="1:2">
      <c r="A465" s="65">
        <v>2512.7661276268636</v>
      </c>
      <c r="B465" s="65">
        <v>11.028837204965384</v>
      </c>
    </row>
    <row r="466" spans="1:2">
      <c r="A466" s="65">
        <v>1773.2783020633844</v>
      </c>
      <c r="B466" s="65">
        <v>11.007230189067855</v>
      </c>
    </row>
    <row r="467" spans="1:2">
      <c r="A467" s="65">
        <v>525.14289551791205</v>
      </c>
      <c r="B467" s="65">
        <v>11.023203561336288</v>
      </c>
    </row>
    <row r="468" spans="1:2">
      <c r="A468" s="65">
        <v>364.9020352780355</v>
      </c>
      <c r="B468" s="65">
        <v>23.836856564810432</v>
      </c>
    </row>
    <row r="469" spans="1:2">
      <c r="A469" s="65">
        <v>1467.2745307872628</v>
      </c>
      <c r="B469" s="65">
        <v>12.112343579340859</v>
      </c>
    </row>
    <row r="470" spans="1:2">
      <c r="A470" s="65">
        <v>2015.2319161215737</v>
      </c>
      <c r="B470" s="65">
        <v>13.480946780265867</v>
      </c>
    </row>
    <row r="471" spans="1:2">
      <c r="A471" s="65">
        <v>888.95188660353244</v>
      </c>
      <c r="B471" s="65">
        <v>30.522543519571684</v>
      </c>
    </row>
    <row r="472" spans="1:2">
      <c r="A472" s="65">
        <v>259.94840644242322</v>
      </c>
      <c r="B472" s="65">
        <v>7.6013849019676343</v>
      </c>
    </row>
    <row r="473" spans="1:2">
      <c r="A473" s="65">
        <v>1757.3213951384162</v>
      </c>
      <c r="B473" s="65">
        <v>13.921049087378151</v>
      </c>
    </row>
    <row r="474" spans="1:2">
      <c r="A474" s="65">
        <v>2178.6617218923097</v>
      </c>
      <c r="B474" s="65">
        <v>22.569285507040377</v>
      </c>
    </row>
    <row r="475" spans="1:2">
      <c r="A475" s="65">
        <v>2551.5057382454179</v>
      </c>
      <c r="B475" s="65">
        <v>9.4293627988267872</v>
      </c>
    </row>
    <row r="476" spans="1:2">
      <c r="A476" s="65">
        <v>1015.2420164813633</v>
      </c>
      <c r="B476" s="65">
        <v>40.50831271999516</v>
      </c>
    </row>
    <row r="477" spans="1:2">
      <c r="A477" s="65">
        <v>2028.0419231873705</v>
      </c>
      <c r="B477" s="65">
        <v>15.07784767862529</v>
      </c>
    </row>
    <row r="478" spans="1:2">
      <c r="A478" s="65">
        <v>432.01214368203779</v>
      </c>
      <c r="B478" s="65">
        <v>9.6475747037440271</v>
      </c>
    </row>
    <row r="479" spans="1:2">
      <c r="A479" s="65">
        <v>1865.643065727478</v>
      </c>
      <c r="B479" s="65">
        <v>15.986777224197681</v>
      </c>
    </row>
    <row r="480" spans="1:2">
      <c r="A480" s="65">
        <v>2492.5130882681183</v>
      </c>
      <c r="B480" s="65">
        <v>41.597961311870449</v>
      </c>
    </row>
    <row r="481" spans="1:2">
      <c r="A481" s="65">
        <v>1110.8200802720244</v>
      </c>
      <c r="B481" s="65">
        <v>11.663633055330592</v>
      </c>
    </row>
    <row r="482" spans="1:2">
      <c r="A482" s="65">
        <v>2507.1374127602844</v>
      </c>
      <c r="B482" s="65">
        <v>9.0010087470159306</v>
      </c>
    </row>
    <row r="483" spans="1:2">
      <c r="A483" s="65">
        <v>1803.6911795658411</v>
      </c>
      <c r="B483" s="65">
        <v>9.5427956896623982</v>
      </c>
    </row>
    <row r="484" spans="1:2">
      <c r="A484" s="65">
        <v>417.78103942598608</v>
      </c>
      <c r="B484" s="65">
        <v>17.056264904366287</v>
      </c>
    </row>
    <row r="485" spans="1:2">
      <c r="A485" s="65">
        <v>982.75932070917406</v>
      </c>
      <c r="B485" s="65">
        <v>30.0683117422941</v>
      </c>
    </row>
    <row r="486" spans="1:2">
      <c r="A486" s="65">
        <v>289.56619254001896</v>
      </c>
      <c r="B486" s="65">
        <v>1.3921836018215004</v>
      </c>
    </row>
    <row r="487" spans="1:2">
      <c r="A487" s="65">
        <v>1126.0584016892676</v>
      </c>
      <c r="B487" s="65">
        <v>12.196191629721284</v>
      </c>
    </row>
    <row r="488" spans="1:2">
      <c r="A488" s="65">
        <v>1890.200516575944</v>
      </c>
      <c r="B488" s="65">
        <v>13.243648481108721</v>
      </c>
    </row>
    <row r="489" spans="1:2">
      <c r="A489" s="65">
        <v>1719.9963032108553</v>
      </c>
      <c r="B489" s="65">
        <v>16.401225754523693</v>
      </c>
    </row>
    <row r="490" spans="1:2">
      <c r="A490" s="65">
        <v>1609.3068776133321</v>
      </c>
      <c r="B490" s="65">
        <v>13.915781261441907</v>
      </c>
    </row>
    <row r="491" spans="1:2">
      <c r="A491" s="65">
        <v>1609.0355494900662</v>
      </c>
      <c r="B491" s="65">
        <v>14.247280848058836</v>
      </c>
    </row>
    <row r="492" spans="1:2">
      <c r="A492" s="65">
        <v>2318.275956087823</v>
      </c>
      <c r="B492" s="65">
        <v>12.163800348061386</v>
      </c>
    </row>
    <row r="493" spans="1:2">
      <c r="A493" s="65">
        <v>1302.2284656277418</v>
      </c>
      <c r="B493" s="65">
        <v>21.118063975284713</v>
      </c>
    </row>
    <row r="494" spans="1:2">
      <c r="A494" s="65">
        <v>534.57598917370569</v>
      </c>
      <c r="B494" s="65">
        <v>18.576635223503388</v>
      </c>
    </row>
    <row r="495" spans="1:2">
      <c r="A495" s="65">
        <v>334.98873322022405</v>
      </c>
      <c r="B495" s="65">
        <v>7.7266995458014662</v>
      </c>
    </row>
    <row r="496" spans="1:2">
      <c r="A496" s="65">
        <v>440.1925619945863</v>
      </c>
      <c r="B496" s="65">
        <v>30.711943123721113</v>
      </c>
    </row>
    <row r="497" spans="1:2">
      <c r="A497" s="65">
        <v>1841.9176592092244</v>
      </c>
      <c r="B497" s="65">
        <v>17.281890012982217</v>
      </c>
    </row>
    <row r="498" spans="1:2">
      <c r="A498" s="65">
        <v>326.96289066007353</v>
      </c>
      <c r="B498" s="65">
        <v>10.200549278305914</v>
      </c>
    </row>
    <row r="499" spans="1:2">
      <c r="A499" s="65">
        <v>250.79091889896318</v>
      </c>
      <c r="B499" s="65">
        <v>8.0908365834072953</v>
      </c>
    </row>
    <row r="500" spans="1:2">
      <c r="A500" s="65">
        <v>424.32808810860513</v>
      </c>
      <c r="B500" s="65">
        <v>9.6924150543343046</v>
      </c>
    </row>
    <row r="501" spans="1:2">
      <c r="A501" s="65">
        <v>907.93592703124773</v>
      </c>
      <c r="B501" s="65">
        <v>50.004039016428919</v>
      </c>
    </row>
    <row r="502" spans="1:2">
      <c r="A502" s="65">
        <v>2510.2919924246121</v>
      </c>
      <c r="B502" s="65">
        <v>7.5683938004704032</v>
      </c>
    </row>
    <row r="503" spans="1:2">
      <c r="A503" s="65">
        <v>3375.2595749986358</v>
      </c>
      <c r="B503" s="65">
        <v>43.760095011372641</v>
      </c>
    </row>
    <row r="504" spans="1:2">
      <c r="A504" s="65">
        <v>949.23384655290113</v>
      </c>
      <c r="B504" s="65">
        <v>61.90159762965618</v>
      </c>
    </row>
    <row r="505" spans="1:2">
      <c r="A505" s="65">
        <v>2417.2889795423607</v>
      </c>
      <c r="B505" s="65">
        <v>15.115499347577497</v>
      </c>
    </row>
    <row r="506" spans="1:2">
      <c r="A506" s="65">
        <v>311.90363736356414</v>
      </c>
      <c r="B506" s="65">
        <v>20.557758640868911</v>
      </c>
    </row>
    <row r="507" spans="1:2">
      <c r="A507" s="65">
        <v>1865.5128983957918</v>
      </c>
      <c r="B507" s="65">
        <v>17.690073464134571</v>
      </c>
    </row>
    <row r="508" spans="1:2">
      <c r="A508" s="65">
        <v>1086.8914002326496</v>
      </c>
      <c r="B508" s="65">
        <v>16.360906640772328</v>
      </c>
    </row>
    <row r="509" spans="1:2">
      <c r="A509" s="65">
        <v>420.75279873542303</v>
      </c>
      <c r="B509" s="65">
        <v>15.113650952015888</v>
      </c>
    </row>
    <row r="510" spans="1:2">
      <c r="A510" s="65">
        <v>288.31305162370978</v>
      </c>
      <c r="B510" s="65">
        <v>8.7103215475660249</v>
      </c>
    </row>
    <row r="511" spans="1:2">
      <c r="A511" s="65">
        <v>1488.5951126563223</v>
      </c>
      <c r="B511" s="65">
        <v>12.860096618325883</v>
      </c>
    </row>
    <row r="512" spans="1:2">
      <c r="A512" s="65">
        <v>415.31149266011727</v>
      </c>
      <c r="B512" s="65">
        <v>8.2499534624182047</v>
      </c>
    </row>
    <row r="513" spans="1:2">
      <c r="A513" s="65">
        <v>518.62593199599246</v>
      </c>
      <c r="B513" s="65">
        <v>13.275876829933935</v>
      </c>
    </row>
    <row r="514" spans="1:2">
      <c r="A514" s="65">
        <v>1353.9314100474298</v>
      </c>
      <c r="B514" s="65">
        <v>24.451235897060883</v>
      </c>
    </row>
    <row r="515" spans="1:2">
      <c r="A515" s="65">
        <v>462.78952453052102</v>
      </c>
      <c r="B515" s="65">
        <v>3.5684296934174711</v>
      </c>
    </row>
    <row r="516" spans="1:2">
      <c r="A516" s="65">
        <v>871.05870716486959</v>
      </c>
      <c r="B516" s="65">
        <v>47.244680047100871</v>
      </c>
    </row>
    <row r="517" spans="1:2">
      <c r="A517" s="65">
        <v>247.63068460978886</v>
      </c>
      <c r="B517" s="65">
        <v>22.148272006335347</v>
      </c>
    </row>
    <row r="518" spans="1:2">
      <c r="A518" s="65">
        <v>258.19327827993277</v>
      </c>
      <c r="B518" s="65">
        <v>12.617228204389122</v>
      </c>
    </row>
    <row r="519" spans="1:2">
      <c r="A519" s="65">
        <v>595.76960723090701</v>
      </c>
      <c r="B519" s="65">
        <v>22.054758893425515</v>
      </c>
    </row>
    <row r="520" spans="1:2">
      <c r="A520" s="65">
        <v>439.02327227110482</v>
      </c>
      <c r="B520" s="65">
        <v>13.53850306338353</v>
      </c>
    </row>
    <row r="521" spans="1:2">
      <c r="A521" s="65">
        <v>326.32498885326891</v>
      </c>
      <c r="B521" s="65">
        <v>10.188389794785706</v>
      </c>
    </row>
    <row r="522" spans="1:2">
      <c r="A522" s="65">
        <v>1091.3973487737167</v>
      </c>
      <c r="B522" s="65">
        <v>13.004006521434576</v>
      </c>
    </row>
    <row r="523" spans="1:2">
      <c r="A523" s="65">
        <v>398.00647924877239</v>
      </c>
      <c r="B523" s="65">
        <v>22.590901065716622</v>
      </c>
    </row>
    <row r="524" spans="1:2">
      <c r="A524" s="65">
        <v>1682.5437805859624</v>
      </c>
      <c r="B524" s="65">
        <v>64.22963866177065</v>
      </c>
    </row>
    <row r="525" spans="1:2">
      <c r="A525" s="65">
        <v>1874.8063995350906</v>
      </c>
      <c r="B525" s="65">
        <v>11.989008189103629</v>
      </c>
    </row>
    <row r="526" spans="1:2">
      <c r="A526" s="65">
        <v>1070.2964220835909</v>
      </c>
      <c r="B526" s="65">
        <v>14.706092388721459</v>
      </c>
    </row>
    <row r="527" spans="1:2">
      <c r="A527" s="65">
        <v>281.14610484125598</v>
      </c>
      <c r="B527" s="65">
        <v>11.898809787475415</v>
      </c>
    </row>
    <row r="528" spans="1:2">
      <c r="A528" s="65">
        <v>1837.1333962190986</v>
      </c>
      <c r="B528" s="65">
        <v>12.922671449497329</v>
      </c>
    </row>
    <row r="529" spans="1:2">
      <c r="A529" s="65">
        <v>192.36541804827971</v>
      </c>
      <c r="B529" s="65">
        <v>8.9686056947481774</v>
      </c>
    </row>
    <row r="530" spans="1:2">
      <c r="A530" s="65">
        <v>416.15131609955915</v>
      </c>
      <c r="B530" s="65">
        <v>19.40454571963997</v>
      </c>
    </row>
    <row r="531" spans="1:2">
      <c r="A531" s="65">
        <v>305.62423049863969</v>
      </c>
      <c r="B531" s="65">
        <v>6.6148074470304152</v>
      </c>
    </row>
    <row r="532" spans="1:2">
      <c r="A532" s="65">
        <v>10.814794058522581</v>
      </c>
      <c r="B532" s="65">
        <v>0.59084343338807521</v>
      </c>
    </row>
    <row r="533" spans="1:2">
      <c r="A533" s="65">
        <v>456.1297692516643</v>
      </c>
      <c r="B533" s="65">
        <v>7.5350517992522441</v>
      </c>
    </row>
    <row r="534" spans="1:2">
      <c r="A534" s="65">
        <v>1879.836746391579</v>
      </c>
      <c r="B534" s="65">
        <v>12.504372361247988</v>
      </c>
    </row>
    <row r="535" spans="1:2">
      <c r="A535" s="65">
        <v>1762.1186645950763</v>
      </c>
      <c r="B535" s="65">
        <v>15.574893711039294</v>
      </c>
    </row>
    <row r="536" spans="1:2">
      <c r="A536" s="65">
        <v>386.95456779903992</v>
      </c>
      <c r="B536" s="65">
        <v>16.698845722884471</v>
      </c>
    </row>
    <row r="537" spans="1:2">
      <c r="A537" s="65">
        <v>435.93181584790949</v>
      </c>
      <c r="B537" s="65">
        <v>7.1078165479598567</v>
      </c>
    </row>
    <row r="538" spans="1:2">
      <c r="A538" s="65">
        <v>435.30310674039652</v>
      </c>
      <c r="B538" s="65">
        <v>16.718565105782488</v>
      </c>
    </row>
    <row r="539" spans="1:2">
      <c r="A539" s="65">
        <v>376.04058304356107</v>
      </c>
      <c r="B539" s="65">
        <v>20.260165229549415</v>
      </c>
    </row>
    <row r="540" spans="1:2">
      <c r="A540" s="65">
        <v>404.29407524544945</v>
      </c>
      <c r="B540" s="65">
        <v>13.358108336529114</v>
      </c>
    </row>
    <row r="541" spans="1:2">
      <c r="A541" s="65">
        <v>451.59672957370856</v>
      </c>
      <c r="B541" s="65">
        <v>23.139089915014893</v>
      </c>
    </row>
    <row r="542" spans="1:2">
      <c r="A542" s="65">
        <v>489.75674762716415</v>
      </c>
      <c r="B542" s="65">
        <v>15.248845205675082</v>
      </c>
    </row>
    <row r="543" spans="1:2">
      <c r="A543" s="65">
        <v>452.52053617300362</v>
      </c>
      <c r="B543" s="65">
        <v>13.101012584932477</v>
      </c>
    </row>
    <row r="544" spans="1:2">
      <c r="A544" s="65">
        <v>1580.0968400553436</v>
      </c>
      <c r="B544" s="65">
        <v>97.227398141088997</v>
      </c>
    </row>
    <row r="545" spans="1:2">
      <c r="A545" s="65">
        <v>276.07146836296516</v>
      </c>
      <c r="B545" s="65">
        <v>14.599169584870566</v>
      </c>
    </row>
    <row r="546" spans="1:2">
      <c r="A546" s="65">
        <v>329.89541470507055</v>
      </c>
      <c r="B546" s="65">
        <v>26.180837282540381</v>
      </c>
    </row>
    <row r="547" spans="1:2">
      <c r="A547" s="65">
        <v>280.01169833872473</v>
      </c>
      <c r="B547" s="65">
        <v>10.017848573022405</v>
      </c>
    </row>
    <row r="548" spans="1:2">
      <c r="A548" s="65">
        <v>453.91280318087064</v>
      </c>
      <c r="B548" s="65">
        <v>9.4389194971929271</v>
      </c>
    </row>
    <row r="549" spans="1:2">
      <c r="A549" s="65">
        <v>475.10764671164713</v>
      </c>
      <c r="B549" s="65">
        <v>19.576661285163141</v>
      </c>
    </row>
    <row r="550" spans="1:2">
      <c r="A550" s="65">
        <v>849.98731364307173</v>
      </c>
      <c r="B550" s="65">
        <v>34.497284131365973</v>
      </c>
    </row>
    <row r="551" spans="1:2">
      <c r="A551" s="65">
        <v>380.95202018873545</v>
      </c>
      <c r="B551" s="65">
        <v>6.625935892027826</v>
      </c>
    </row>
    <row r="552" spans="1:2">
      <c r="A552" s="65">
        <v>205.01030387437399</v>
      </c>
      <c r="B552" s="65">
        <v>7.6860694940625365</v>
      </c>
    </row>
    <row r="553" spans="1:2">
      <c r="A553" s="65">
        <v>821.28089459864043</v>
      </c>
      <c r="B553" s="65">
        <v>75.074337340850661</v>
      </c>
    </row>
    <row r="554" spans="1:2">
      <c r="A554" s="65">
        <v>301.45634377996839</v>
      </c>
      <c r="B554" s="65">
        <v>6.8733854018738327</v>
      </c>
    </row>
    <row r="555" spans="1:2">
      <c r="A555" s="65">
        <v>219.27877045646829</v>
      </c>
      <c r="B555" s="65">
        <v>13.254559465828422</v>
      </c>
    </row>
    <row r="556" spans="1:2">
      <c r="A556" s="65">
        <v>835.06272105843641</v>
      </c>
      <c r="B556" s="65">
        <v>19.355661731061844</v>
      </c>
    </row>
    <row r="557" spans="1:2">
      <c r="A557" s="56">
        <v>330.61384953862228</v>
      </c>
      <c r="B557" s="56">
        <v>15.011220137237189</v>
      </c>
    </row>
    <row r="558" spans="1:2">
      <c r="A558" s="56">
        <v>10.505379409250276</v>
      </c>
      <c r="B558" s="56">
        <v>0.50987774527614071</v>
      </c>
    </row>
    <row r="559" spans="1:2">
      <c r="A559" s="56">
        <v>7.7331902651841817</v>
      </c>
      <c r="B559" s="56">
        <v>0.71084306320306734</v>
      </c>
    </row>
    <row r="560" spans="1:2">
      <c r="A560" s="56">
        <v>2367.3108025225411</v>
      </c>
      <c r="B560" s="56">
        <v>14.744005800436298</v>
      </c>
    </row>
    <row r="561" spans="1:2">
      <c r="A561" s="56">
        <v>394.46458622467611</v>
      </c>
      <c r="B561" s="56">
        <v>11.283783601178897</v>
      </c>
    </row>
    <row r="562" spans="1:2">
      <c r="A562" s="56">
        <v>1841.2471737969611</v>
      </c>
      <c r="B562" s="56">
        <v>18.605574877211893</v>
      </c>
    </row>
    <row r="563" spans="1:2">
      <c r="A563" s="56">
        <v>280.81745463096098</v>
      </c>
      <c r="B563" s="56">
        <v>10.061379387346449</v>
      </c>
    </row>
    <row r="564" spans="1:2">
      <c r="A564" s="56">
        <v>529.1238361013452</v>
      </c>
      <c r="B564" s="56">
        <v>8.4436930904574297</v>
      </c>
    </row>
    <row r="565" spans="1:2">
      <c r="A565" s="56">
        <v>412.20928008567898</v>
      </c>
      <c r="B565" s="56">
        <v>6.0552278991989397</v>
      </c>
    </row>
    <row r="566" spans="1:2">
      <c r="A566" s="56">
        <v>890.4536642658901</v>
      </c>
      <c r="B566" s="56">
        <v>19.876633227551054</v>
      </c>
    </row>
    <row r="567" spans="1:2">
      <c r="A567" s="56">
        <v>1144.5671291038743</v>
      </c>
      <c r="B567" s="56">
        <v>29.795090819788129</v>
      </c>
    </row>
    <row r="568" spans="1:2">
      <c r="A568" s="56">
        <v>86.382783325547308</v>
      </c>
      <c r="B568" s="56">
        <v>5.7811810063040454</v>
      </c>
    </row>
    <row r="569" spans="1:2">
      <c r="A569" s="56">
        <v>98.068880448949145</v>
      </c>
      <c r="B569" s="56">
        <v>0.61477758988063869</v>
      </c>
    </row>
    <row r="570" spans="1:2">
      <c r="A570" s="56">
        <v>91.982440544273459</v>
      </c>
      <c r="B570" s="56">
        <v>3.8687733639358939</v>
      </c>
    </row>
    <row r="571" spans="1:2">
      <c r="A571" s="56">
        <v>1386.775983548393</v>
      </c>
      <c r="B571" s="56">
        <v>23.027252051696792</v>
      </c>
    </row>
    <row r="572" spans="1:2">
      <c r="A572" s="56">
        <v>1874.9553432608616</v>
      </c>
      <c r="B572" s="56">
        <v>9.1338380520902547</v>
      </c>
    </row>
    <row r="573" spans="1:2">
      <c r="A573" s="56">
        <v>476.40595157162244</v>
      </c>
      <c r="B573" s="56">
        <v>12.428810681206414</v>
      </c>
    </row>
    <row r="574" spans="1:2">
      <c r="A574" s="56">
        <v>255.30862824688717</v>
      </c>
      <c r="B574" s="56">
        <v>9.1477204769854694</v>
      </c>
    </row>
    <row r="575" spans="1:2">
      <c r="A575" s="56">
        <v>757.72809081675689</v>
      </c>
      <c r="B575" s="56">
        <v>40.542605123171086</v>
      </c>
    </row>
    <row r="576" spans="1:2">
      <c r="A576" s="56">
        <v>368.66360730497678</v>
      </c>
      <c r="B576" s="56">
        <v>16.142964402863157</v>
      </c>
    </row>
    <row r="577" spans="1:2">
      <c r="A577" s="56">
        <v>2385.6156101142437</v>
      </c>
      <c r="B577" s="56">
        <v>17.752998233086601</v>
      </c>
    </row>
    <row r="578" spans="1:2">
      <c r="A578" s="56">
        <v>3410.2030951627921</v>
      </c>
      <c r="B578" s="56">
        <v>10.25979679357738</v>
      </c>
    </row>
    <row r="579" spans="1:2">
      <c r="A579" s="56">
        <v>108.86151884767186</v>
      </c>
      <c r="B579" s="56">
        <v>4.156587203362605</v>
      </c>
    </row>
    <row r="580" spans="1:2">
      <c r="A580" s="56">
        <v>95.047286714633699</v>
      </c>
      <c r="B580" s="56">
        <v>2.3997450213497444</v>
      </c>
    </row>
    <row r="581" spans="1:2">
      <c r="A581" s="56">
        <v>1825.4554098739309</v>
      </c>
      <c r="B581" s="56">
        <v>10.042465795755561</v>
      </c>
    </row>
    <row r="582" spans="1:2">
      <c r="A582" s="56">
        <v>738.35665802453252</v>
      </c>
      <c r="B582" s="56">
        <v>36.482268664147568</v>
      </c>
    </row>
    <row r="583" spans="1:2">
      <c r="A583" s="56">
        <v>258.51284602803975</v>
      </c>
      <c r="B583" s="56">
        <v>20.425020925384786</v>
      </c>
    </row>
    <row r="584" spans="1:2">
      <c r="A584" s="56">
        <v>899.53577667590287</v>
      </c>
      <c r="B584" s="56">
        <v>26.183209454989651</v>
      </c>
    </row>
    <row r="585" spans="1:2">
      <c r="A585" s="56">
        <v>1841.6630980059344</v>
      </c>
      <c r="B585" s="56">
        <v>23.628331981757469</v>
      </c>
    </row>
    <row r="586" spans="1:2">
      <c r="A586" s="56">
        <v>1394.6188948934732</v>
      </c>
      <c r="B586" s="56">
        <v>36.353800258291585</v>
      </c>
    </row>
    <row r="587" spans="1:2">
      <c r="A587" s="56">
        <v>1733.4259898313223</v>
      </c>
      <c r="B587" s="56">
        <v>53.636111645065171</v>
      </c>
    </row>
    <row r="588" spans="1:2">
      <c r="A588" s="56">
        <v>1228.2730628579311</v>
      </c>
      <c r="B588" s="56">
        <v>77.709550650770097</v>
      </c>
    </row>
    <row r="589" spans="1:2">
      <c r="A589" s="56">
        <v>439.41141032518613</v>
      </c>
      <c r="B589" s="56">
        <v>26.590963681692813</v>
      </c>
    </row>
    <row r="590" spans="1:2">
      <c r="A590" s="56">
        <v>900.67973274254553</v>
      </c>
      <c r="B590" s="56">
        <v>17.083647017563067</v>
      </c>
    </row>
    <row r="591" spans="1:2">
      <c r="A591" s="56">
        <v>813.57371101381898</v>
      </c>
      <c r="B591" s="56">
        <v>31.537649134346339</v>
      </c>
    </row>
    <row r="592" spans="1:2">
      <c r="A592" s="56">
        <v>388.83131130170887</v>
      </c>
      <c r="B592" s="56">
        <v>18.418741403162784</v>
      </c>
    </row>
    <row r="593" spans="1:2">
      <c r="A593" s="56">
        <v>274.37770913985099</v>
      </c>
      <c r="B593" s="56">
        <v>7.5747989725777813</v>
      </c>
    </row>
    <row r="594" spans="1:2">
      <c r="A594" s="56">
        <v>270.72679284670318</v>
      </c>
      <c r="B594" s="56">
        <v>8.8860005384362921</v>
      </c>
    </row>
    <row r="595" spans="1:2">
      <c r="A595" s="56">
        <v>331.92857990747257</v>
      </c>
      <c r="B595" s="56">
        <v>18.24136980033478</v>
      </c>
    </row>
    <row r="596" spans="1:2">
      <c r="A596" s="56">
        <v>408.80839743037632</v>
      </c>
      <c r="B596" s="56">
        <v>19.635646083381147</v>
      </c>
    </row>
    <row r="597" spans="1:2">
      <c r="A597" s="56">
        <v>866.80280644183665</v>
      </c>
      <c r="B597" s="56">
        <v>20.766970743413594</v>
      </c>
    </row>
    <row r="598" spans="1:2">
      <c r="A598" s="56">
        <v>350.69740842602681</v>
      </c>
      <c r="B598" s="56">
        <v>4.76681690313427</v>
      </c>
    </row>
    <row r="599" spans="1:2">
      <c r="A599" s="56">
        <v>623.3569096798891</v>
      </c>
      <c r="B599" s="56">
        <v>14.731239582451394</v>
      </c>
    </row>
    <row r="600" spans="1:2">
      <c r="A600" s="56">
        <v>1865.090009201223</v>
      </c>
      <c r="B600" s="56">
        <v>17.836276493726245</v>
      </c>
    </row>
    <row r="601" spans="1:2">
      <c r="A601" s="56">
        <v>438.79008979242133</v>
      </c>
      <c r="B601" s="56">
        <v>9.6427151856524347</v>
      </c>
    </row>
    <row r="602" spans="1:2">
      <c r="A602" s="56">
        <v>242.46989289367022</v>
      </c>
      <c r="B602" s="56">
        <v>12.981344232087892</v>
      </c>
    </row>
    <row r="603" spans="1:2">
      <c r="A603" s="56">
        <v>1226.7039076736344</v>
      </c>
      <c r="B603" s="56">
        <v>56.888907954176261</v>
      </c>
    </row>
    <row r="604" spans="1:2">
      <c r="A604" s="56">
        <v>355.95923173860535</v>
      </c>
      <c r="B604" s="56">
        <v>28.6267292076339</v>
      </c>
    </row>
    <row r="605" spans="1:2">
      <c r="A605" s="56">
        <v>326.21177695581463</v>
      </c>
      <c r="B605" s="56">
        <v>15.660816626852466</v>
      </c>
    </row>
    <row r="606" spans="1:2">
      <c r="A606" s="56">
        <v>367.56976042217735</v>
      </c>
      <c r="B606" s="56">
        <v>19.1518366626687</v>
      </c>
    </row>
    <row r="607" spans="1:2">
      <c r="A607" s="56">
        <v>218.42578929631077</v>
      </c>
      <c r="B607" s="56">
        <v>11.915534437155515</v>
      </c>
    </row>
    <row r="608" spans="1:2">
      <c r="A608" s="56">
        <v>2180.9271998449308</v>
      </c>
      <c r="B608" s="56">
        <v>55.035789072895341</v>
      </c>
    </row>
    <row r="609" spans="1:2">
      <c r="A609" s="56">
        <v>277.2962878131882</v>
      </c>
      <c r="B609" s="56">
        <v>4.6384090061451673</v>
      </c>
    </row>
    <row r="610" spans="1:2">
      <c r="A610" s="56">
        <v>221.98231575452766</v>
      </c>
      <c r="B610" s="56">
        <v>15.342473079494297</v>
      </c>
    </row>
    <row r="611" spans="1:2">
      <c r="A611" s="56">
        <v>452.36970981358502</v>
      </c>
      <c r="B611" s="56">
        <v>9.3087034869708987</v>
      </c>
    </row>
    <row r="612" spans="1:2">
      <c r="A612" s="56">
        <v>426.99829471797523</v>
      </c>
      <c r="B612" s="56">
        <v>9.3942236914589614</v>
      </c>
    </row>
    <row r="613" spans="1:2">
      <c r="A613" s="56">
        <v>821.21402181149813</v>
      </c>
      <c r="B613" s="56">
        <v>58.368435887267594</v>
      </c>
    </row>
    <row r="614" spans="1:2">
      <c r="A614" s="56">
        <v>374.51848733523536</v>
      </c>
      <c r="B614" s="56">
        <v>18.555572055487175</v>
      </c>
    </row>
    <row r="615" spans="1:2">
      <c r="A615" s="56">
        <v>447.47947304008227</v>
      </c>
      <c r="B615" s="56">
        <v>12.580974762207831</v>
      </c>
    </row>
    <row r="616" spans="1:2">
      <c r="A616" s="56">
        <v>259.10543726500265</v>
      </c>
      <c r="B616" s="56">
        <v>1.2219456903267769</v>
      </c>
    </row>
    <row r="617" spans="1:2">
      <c r="A617" s="56">
        <v>249.48874579516314</v>
      </c>
      <c r="B617" s="56">
        <v>6.9717808272785646</v>
      </c>
    </row>
    <row r="618" spans="1:2">
      <c r="A618" s="56">
        <v>2487.4790615551774</v>
      </c>
      <c r="B618" s="56">
        <v>17.356985208424476</v>
      </c>
    </row>
    <row r="619" spans="1:2">
      <c r="A619" s="56">
        <v>240.96060108000245</v>
      </c>
      <c r="B619" s="56">
        <v>10.745281261557807</v>
      </c>
    </row>
    <row r="620" spans="1:2">
      <c r="A620" s="56">
        <v>401.16387970385699</v>
      </c>
      <c r="B620" s="56">
        <v>24.472517922201121</v>
      </c>
    </row>
    <row r="621" spans="1:2">
      <c r="A621" s="56">
        <v>395.82894267195081</v>
      </c>
      <c r="B621" s="56">
        <v>23.897997075859507</v>
      </c>
    </row>
    <row r="622" spans="1:2">
      <c r="A622" s="56">
        <v>1782.3391082054193</v>
      </c>
      <c r="B622" s="56">
        <v>23.913776309786613</v>
      </c>
    </row>
    <row r="623" spans="1:2">
      <c r="A623" s="56">
        <v>561.95114215982824</v>
      </c>
      <c r="B623" s="56">
        <v>26.669876657194266</v>
      </c>
    </row>
    <row r="624" spans="1:2">
      <c r="A624" s="56">
        <v>2547.6420614327858</v>
      </c>
      <c r="B624" s="56">
        <v>10.811035904169557</v>
      </c>
    </row>
    <row r="625" spans="1:2">
      <c r="A625" s="56">
        <v>266.19803513825133</v>
      </c>
      <c r="B625" s="56">
        <v>5.4773889467590209</v>
      </c>
    </row>
    <row r="626" spans="1:2">
      <c r="A626" s="56">
        <v>1876.5329526569278</v>
      </c>
      <c r="B626" s="56">
        <v>10.361991434604988</v>
      </c>
    </row>
    <row r="627" spans="1:2">
      <c r="A627" s="56">
        <v>462.76514765195407</v>
      </c>
      <c r="B627" s="56">
        <v>7.9782675622627721</v>
      </c>
    </row>
    <row r="628" spans="1:2">
      <c r="A628" s="56">
        <v>1391.1508389037317</v>
      </c>
      <c r="B628" s="56">
        <v>23.638435810396913</v>
      </c>
    </row>
    <row r="629" spans="1:2">
      <c r="A629" s="56">
        <v>440.60935977193645</v>
      </c>
      <c r="B629" s="56">
        <v>13.488146058505066</v>
      </c>
    </row>
    <row r="630" spans="1:2">
      <c r="A630" s="56">
        <v>1362.6744550237465</v>
      </c>
      <c r="B630" s="56">
        <v>11.825546498872882</v>
      </c>
    </row>
    <row r="631" spans="1:2">
      <c r="A631" s="56">
        <v>910.74002173079089</v>
      </c>
      <c r="B631" s="56">
        <v>17.076011503053167</v>
      </c>
    </row>
    <row r="632" spans="1:2">
      <c r="A632" s="85">
        <v>204.21194335902149</v>
      </c>
      <c r="B632" s="85">
        <v>8.061568488867124</v>
      </c>
    </row>
    <row r="633" spans="1:2">
      <c r="A633" s="56">
        <v>469.48674571449192</v>
      </c>
      <c r="B633" s="56">
        <v>5.8322580138806472</v>
      </c>
    </row>
    <row r="634" spans="1:2">
      <c r="A634" s="56">
        <v>283.87722834176776</v>
      </c>
      <c r="B634" s="56">
        <v>4.4778605464691168</v>
      </c>
    </row>
    <row r="635" spans="1:2">
      <c r="A635" s="56">
        <v>490.02745276867051</v>
      </c>
      <c r="B635" s="56">
        <v>11.694084577833792</v>
      </c>
    </row>
    <row r="636" spans="1:2">
      <c r="A636" s="56">
        <v>2015.5594690899045</v>
      </c>
      <c r="B636" s="56">
        <v>12.445105417234799</v>
      </c>
    </row>
    <row r="637" spans="1:2">
      <c r="A637" s="56">
        <v>436.88633882333664</v>
      </c>
      <c r="B637" s="56">
        <v>4.4101872150832548</v>
      </c>
    </row>
    <row r="638" spans="1:2">
      <c r="A638" s="56">
        <v>1125.2020681858664</v>
      </c>
      <c r="B638" s="56">
        <v>15.46479268366852</v>
      </c>
    </row>
    <row r="639" spans="1:2">
      <c r="A639" s="56">
        <v>765.16884143415734</v>
      </c>
      <c r="B639" s="56">
        <v>5.8706577089949405</v>
      </c>
    </row>
    <row r="640" spans="1:2">
      <c r="A640" s="56">
        <v>881.23746987043262</v>
      </c>
      <c r="B640" s="56">
        <v>11.383336196018888</v>
      </c>
    </row>
    <row r="641" spans="1:2">
      <c r="A641" s="56">
        <v>1356.3973223684736</v>
      </c>
      <c r="B641" s="56">
        <v>25.568571446862961</v>
      </c>
    </row>
    <row r="642" spans="1:2">
      <c r="A642" s="56">
        <v>432.80310461755829</v>
      </c>
      <c r="B642" s="56">
        <v>5.6588667721059949</v>
      </c>
    </row>
    <row r="643" spans="1:2">
      <c r="A643" s="56">
        <v>839.64636359101837</v>
      </c>
      <c r="B643" s="56">
        <v>8.5158081997582258</v>
      </c>
    </row>
    <row r="644" spans="1:2">
      <c r="A644" s="56">
        <v>199.49372102556549</v>
      </c>
      <c r="B644" s="56">
        <v>6.9066949609853054</v>
      </c>
    </row>
    <row r="645" spans="1:2">
      <c r="A645" s="56">
        <v>1858.9344065143553</v>
      </c>
      <c r="B645" s="56">
        <v>17.202821568723607</v>
      </c>
    </row>
    <row r="646" spans="1:2">
      <c r="A646" s="56">
        <v>1888.0224633366879</v>
      </c>
      <c r="B646" s="56">
        <v>18.094401415584116</v>
      </c>
    </row>
    <row r="647" spans="1:2">
      <c r="A647" s="56">
        <v>1882.1647015906483</v>
      </c>
      <c r="B647" s="56">
        <v>15.206050170444087</v>
      </c>
    </row>
    <row r="648" spans="1:2">
      <c r="A648" s="56">
        <v>2294.2532984382183</v>
      </c>
      <c r="B648" s="56">
        <v>9.9040102231740548</v>
      </c>
    </row>
    <row r="649" spans="1:2">
      <c r="A649" s="56">
        <v>260.43161320098591</v>
      </c>
      <c r="B649" s="56">
        <v>7.5301103056708598</v>
      </c>
    </row>
    <row r="650" spans="1:2">
      <c r="A650" s="56">
        <v>1622.2337197109771</v>
      </c>
      <c r="B650" s="56">
        <v>27.186702275675884</v>
      </c>
    </row>
    <row r="651" spans="1:2">
      <c r="A651" s="56">
        <v>1154.198921063617</v>
      </c>
      <c r="B651" s="56">
        <v>19.027695772061179</v>
      </c>
    </row>
    <row r="652" spans="1:2">
      <c r="A652" s="56">
        <v>524.68556130385127</v>
      </c>
      <c r="B652" s="56">
        <v>8.6428634232414083</v>
      </c>
    </row>
    <row r="653" spans="1:2">
      <c r="A653" s="56">
        <v>466.97209489281306</v>
      </c>
      <c r="B653" s="56">
        <v>10.923005009172726</v>
      </c>
    </row>
    <row r="654" spans="1:2">
      <c r="A654" s="56">
        <v>456.96391311657663</v>
      </c>
      <c r="B654" s="56">
        <v>7.0307611406249464</v>
      </c>
    </row>
    <row r="655" spans="1:2">
      <c r="A655" s="56">
        <v>2684.7333948186424</v>
      </c>
      <c r="B655" s="56">
        <v>15.874688336671625</v>
      </c>
    </row>
    <row r="656" spans="1:2">
      <c r="A656" s="56">
        <v>361.6985305676958</v>
      </c>
      <c r="B656" s="56">
        <v>7.0766694796058971</v>
      </c>
    </row>
    <row r="657" spans="1:2">
      <c r="A657" s="56">
        <v>826.28414758194117</v>
      </c>
      <c r="B657" s="56">
        <v>8.6740418426578572</v>
      </c>
    </row>
    <row r="658" spans="1:2">
      <c r="A658" s="56">
        <v>504.99629994743862</v>
      </c>
      <c r="B658" s="56">
        <v>15.07617445337516</v>
      </c>
    </row>
    <row r="659" spans="1:2">
      <c r="A659" s="56">
        <v>204.53081629610944</v>
      </c>
      <c r="B659" s="56">
        <v>4.7379843673206352</v>
      </c>
    </row>
    <row r="660" spans="1:2">
      <c r="A660" s="56">
        <v>576.48379561082982</v>
      </c>
      <c r="B660" s="56">
        <v>13.662818394577926</v>
      </c>
    </row>
    <row r="661" spans="1:2">
      <c r="A661" s="56">
        <v>254.45961449812611</v>
      </c>
      <c r="B661" s="56">
        <v>2.8920298339310051</v>
      </c>
    </row>
    <row r="662" spans="1:2">
      <c r="A662" s="56">
        <v>319.42946692079562</v>
      </c>
      <c r="B662" s="56">
        <v>15.704311816982909</v>
      </c>
    </row>
    <row r="663" spans="1:2">
      <c r="A663" s="56">
        <v>877.8737669049433</v>
      </c>
      <c r="B663" s="56">
        <v>19.360198951661459</v>
      </c>
    </row>
    <row r="664" spans="1:2">
      <c r="A664" s="56">
        <v>247.57067092416352</v>
      </c>
      <c r="B664" s="56">
        <v>5.4147042349542147</v>
      </c>
    </row>
    <row r="665" spans="1:2">
      <c r="A665" s="56">
        <v>493.2356030242974</v>
      </c>
      <c r="B665" s="56">
        <v>9.7595711296615946</v>
      </c>
    </row>
    <row r="666" spans="1:2">
      <c r="A666" s="56">
        <v>1518.2526874958105</v>
      </c>
      <c r="B666" s="56">
        <v>17.456142997368829</v>
      </c>
    </row>
    <row r="667" spans="1:2">
      <c r="A667" s="56">
        <v>761.37945672135652</v>
      </c>
      <c r="B667" s="56">
        <v>12.953921450602081</v>
      </c>
    </row>
    <row r="668" spans="1:2">
      <c r="A668" s="56">
        <v>256.44338828981068</v>
      </c>
      <c r="B668" s="56">
        <v>4.4071900938965456</v>
      </c>
    </row>
    <row r="669" spans="1:2">
      <c r="A669" s="56">
        <v>252.51318816191838</v>
      </c>
      <c r="B669" s="56">
        <v>5.152897631401899</v>
      </c>
    </row>
    <row r="670" spans="1:2">
      <c r="A670" s="56">
        <v>1617.9176939249437</v>
      </c>
      <c r="B670" s="56">
        <v>9.7799590202290574</v>
      </c>
    </row>
    <row r="671" spans="1:2">
      <c r="A671" s="56">
        <v>406.80478960183024</v>
      </c>
      <c r="B671" s="56">
        <v>9.3453480243479419</v>
      </c>
    </row>
    <row r="672" spans="1:2">
      <c r="A672" s="56">
        <v>1602.8050273197932</v>
      </c>
      <c r="B672" s="56">
        <v>17.089167605869079</v>
      </c>
    </row>
    <row r="673" spans="1:2">
      <c r="A673" s="56">
        <v>237.51732374617731</v>
      </c>
      <c r="B673" s="56">
        <v>4.8056200375653759</v>
      </c>
    </row>
    <row r="674" spans="1:2">
      <c r="A674" s="56">
        <v>701.48737406151656</v>
      </c>
      <c r="B674" s="56">
        <v>32.82864000804318</v>
      </c>
    </row>
    <row r="675" spans="1:2">
      <c r="A675" s="56">
        <v>1127.0674746195043</v>
      </c>
      <c r="B675" s="56">
        <v>10.264621672760086</v>
      </c>
    </row>
    <row r="676" spans="1:2">
      <c r="A676" s="56">
        <v>404.47142018994828</v>
      </c>
      <c r="B676" s="56">
        <v>12.906883586733187</v>
      </c>
    </row>
    <row r="677" spans="1:2">
      <c r="A677" s="56">
        <v>1870.9666339982984</v>
      </c>
      <c r="B677" s="56">
        <v>9.7469156923659739</v>
      </c>
    </row>
    <row r="678" spans="1:2">
      <c r="A678" s="56">
        <v>911.93991855250056</v>
      </c>
      <c r="B678" s="56">
        <v>37.576461625166758</v>
      </c>
    </row>
    <row r="679" spans="1:2">
      <c r="A679" s="56">
        <v>532.00019576420368</v>
      </c>
      <c r="B679" s="56">
        <v>3.8969830272116042</v>
      </c>
    </row>
    <row r="680" spans="1:2">
      <c r="A680" s="56">
        <v>2493.4687100801111</v>
      </c>
      <c r="B680" s="56">
        <v>53.108860737827854</v>
      </c>
    </row>
    <row r="681" spans="1:2">
      <c r="A681" s="56">
        <v>1863.1583393058913</v>
      </c>
      <c r="B681" s="56">
        <v>13.041964408515696</v>
      </c>
    </row>
    <row r="682" spans="1:2">
      <c r="A682" s="56">
        <v>229.50841931620215</v>
      </c>
      <c r="B682" s="56">
        <v>8.2771157550149042</v>
      </c>
    </row>
    <row r="683" spans="1:2">
      <c r="A683" s="56">
        <v>402.94855793303793</v>
      </c>
      <c r="B683" s="56">
        <v>6.8385872199507389</v>
      </c>
    </row>
    <row r="684" spans="1:2">
      <c r="A684" s="56">
        <v>357.21210382438193</v>
      </c>
      <c r="B684" s="56">
        <v>13.14860376523805</v>
      </c>
    </row>
    <row r="685" spans="1:2">
      <c r="A685" s="56">
        <v>1904.8823683711764</v>
      </c>
      <c r="B685" s="56">
        <v>12.978936864594402</v>
      </c>
    </row>
    <row r="686" spans="1:2">
      <c r="A686" s="56">
        <v>1860.5591921124785</v>
      </c>
      <c r="B686" s="56">
        <v>12.870168261599815</v>
      </c>
    </row>
    <row r="687" spans="1:2">
      <c r="A687" s="56">
        <v>2024.8015444838056</v>
      </c>
      <c r="B687" s="56">
        <v>58.29276413986338</v>
      </c>
    </row>
    <row r="688" spans="1:2">
      <c r="A688" s="56">
        <v>420.91849861576486</v>
      </c>
      <c r="B688" s="56">
        <v>8.998033811164305</v>
      </c>
    </row>
    <row r="689" spans="1:2">
      <c r="A689" s="56">
        <v>2091.4813675201058</v>
      </c>
      <c r="B689" s="56">
        <v>30.863792729297757</v>
      </c>
    </row>
    <row r="690" spans="1:2">
      <c r="A690" s="56">
        <v>141.4314637582878</v>
      </c>
      <c r="B690" s="56">
        <v>3.1382139193925838</v>
      </c>
    </row>
    <row r="691" spans="1:2">
      <c r="A691" s="56">
        <v>1828.1267227715246</v>
      </c>
      <c r="B691" s="56">
        <v>10.115135057331827</v>
      </c>
    </row>
    <row r="692" spans="1:2">
      <c r="A692" s="56">
        <v>505.33452685135762</v>
      </c>
      <c r="B692" s="56">
        <v>4.4596765971570562</v>
      </c>
    </row>
    <row r="693" spans="1:2">
      <c r="A693" s="56">
        <v>2000.0413247400234</v>
      </c>
      <c r="B693" s="56">
        <v>12.003517255264001</v>
      </c>
    </row>
    <row r="694" spans="1:2">
      <c r="A694" s="56">
        <v>433.78235110771078</v>
      </c>
      <c r="B694" s="56">
        <v>5.4960917794826969</v>
      </c>
    </row>
    <row r="695" spans="1:2">
      <c r="A695" s="56">
        <v>471.37924047321638</v>
      </c>
      <c r="B695" s="56">
        <v>7.9697242836234352</v>
      </c>
    </row>
    <row r="696" spans="1:2">
      <c r="A696" s="56">
        <v>271.64257544318349</v>
      </c>
      <c r="B696" s="56">
        <v>3.6348193019173607</v>
      </c>
    </row>
    <row r="697" spans="1:2">
      <c r="A697" s="56">
        <v>1642.3395749498634</v>
      </c>
      <c r="B697" s="56">
        <v>24.617062813351595</v>
      </c>
    </row>
    <row r="698" spans="1:2">
      <c r="A698" s="56">
        <v>1827.3289678116498</v>
      </c>
      <c r="B698" s="56">
        <v>20.441693002316697</v>
      </c>
    </row>
    <row r="699" spans="1:2">
      <c r="A699" s="56">
        <v>443.27670623318568</v>
      </c>
      <c r="B699" s="56">
        <v>7.923506558054072</v>
      </c>
    </row>
    <row r="700" spans="1:2">
      <c r="A700" s="56">
        <v>1187.3864100580802</v>
      </c>
      <c r="B700" s="56">
        <v>83.499290128278517</v>
      </c>
    </row>
    <row r="701" spans="1:2">
      <c r="A701" s="56">
        <v>446.72984423622785</v>
      </c>
      <c r="B701" s="56">
        <v>4.4672753425530232</v>
      </c>
    </row>
    <row r="702" spans="1:2">
      <c r="A702" s="56">
        <v>714.45678296414565</v>
      </c>
      <c r="B702" s="56">
        <v>13.143718450429958</v>
      </c>
    </row>
    <row r="703" spans="1:2">
      <c r="A703" s="56">
        <v>1650.7495410312945</v>
      </c>
      <c r="B703" s="56">
        <v>13.35299943078428</v>
      </c>
    </row>
    <row r="704" spans="1:2">
      <c r="A704" s="56">
        <v>2267.9066988602258</v>
      </c>
      <c r="B704" s="56">
        <v>22.434905594904649</v>
      </c>
    </row>
    <row r="705" spans="1:2">
      <c r="A705" s="56">
        <v>1240.9300332689979</v>
      </c>
      <c r="B705" s="56">
        <v>13.993523925902764</v>
      </c>
    </row>
    <row r="706" spans="1:2">
      <c r="A706" s="56">
        <v>2002.2728756120277</v>
      </c>
      <c r="B706" s="56">
        <v>10.798848593664388</v>
      </c>
    </row>
    <row r="707" spans="1:2">
      <c r="A707" s="56">
        <v>1546.0757226995277</v>
      </c>
      <c r="B707" s="56">
        <v>54.879588260886067</v>
      </c>
    </row>
    <row r="708" spans="1:2">
      <c r="A708" s="56">
        <v>2975.5839129687824</v>
      </c>
      <c r="B708" s="56">
        <v>16.070886968838977</v>
      </c>
    </row>
    <row r="709" spans="1:2">
      <c r="A709" s="56">
        <v>2538.0139821713087</v>
      </c>
      <c r="B709" s="56">
        <v>9.5443939120102641</v>
      </c>
    </row>
    <row r="710" spans="1:2">
      <c r="A710" s="56">
        <v>2486.4744616500184</v>
      </c>
      <c r="B710" s="56">
        <v>10.750439914378148</v>
      </c>
    </row>
    <row r="711" spans="1:2">
      <c r="A711" s="56">
        <v>1450.5373709392761</v>
      </c>
      <c r="B711" s="56">
        <v>43.025314256282627</v>
      </c>
    </row>
    <row r="712" spans="1:2">
      <c r="A712" s="56">
        <v>1449.8161566348892</v>
      </c>
      <c r="B712" s="56">
        <v>20.095009724831471</v>
      </c>
    </row>
    <row r="713" spans="1:2">
      <c r="A713" s="56">
        <v>1219.8245300326876</v>
      </c>
      <c r="B713" s="56">
        <v>11.740496484063101</v>
      </c>
    </row>
    <row r="714" spans="1:2">
      <c r="A714" s="56">
        <v>470.60946848849795</v>
      </c>
      <c r="B714" s="56">
        <v>6.9304730120250326</v>
      </c>
    </row>
    <row r="715" spans="1:2">
      <c r="A715" s="56">
        <v>2453.7509956286117</v>
      </c>
      <c r="B715" s="56">
        <v>9.8489517458024238</v>
      </c>
    </row>
    <row r="716" spans="1:2">
      <c r="A716" s="56">
        <v>887.93950464617956</v>
      </c>
      <c r="B716" s="56">
        <v>43.806142402615706</v>
      </c>
    </row>
    <row r="717" spans="1:2">
      <c r="A717" s="56">
        <v>385.3989269813456</v>
      </c>
      <c r="B717" s="56">
        <v>26.504562940959886</v>
      </c>
    </row>
    <row r="718" spans="1:2">
      <c r="A718" s="56">
        <v>1563.2024195402539</v>
      </c>
      <c r="B718" s="56">
        <v>15.764564876724307</v>
      </c>
    </row>
    <row r="719" spans="1:2">
      <c r="A719" s="56">
        <v>371.95951017497367</v>
      </c>
      <c r="B719" s="56">
        <v>13.380146898820897</v>
      </c>
    </row>
    <row r="720" spans="1:2">
      <c r="A720" s="56">
        <v>1583.5128498669712</v>
      </c>
      <c r="B720" s="56">
        <v>21.078666711434266</v>
      </c>
    </row>
    <row r="721" spans="1:2">
      <c r="A721" s="56">
        <v>257.63580368679214</v>
      </c>
      <c r="B721" s="56">
        <v>14.685464565669122</v>
      </c>
    </row>
    <row r="722" spans="1:2">
      <c r="A722" s="56">
        <v>271.32647344212194</v>
      </c>
      <c r="B722" s="56">
        <v>12.162256348427746</v>
      </c>
    </row>
    <row r="723" spans="1:2">
      <c r="A723" s="56">
        <v>266.40744194241108</v>
      </c>
      <c r="B723" s="56">
        <v>5.9191127977771316</v>
      </c>
    </row>
    <row r="724" spans="1:2">
      <c r="A724" s="56">
        <v>1960.7703899421904</v>
      </c>
      <c r="B724" s="56">
        <v>18.570067504015924</v>
      </c>
    </row>
    <row r="725" spans="1:2">
      <c r="A725" s="56">
        <v>458.00661878860871</v>
      </c>
      <c r="B725" s="56">
        <v>10.599108428717813</v>
      </c>
    </row>
    <row r="726" spans="1:2">
      <c r="A726" s="56">
        <v>470.55913265159165</v>
      </c>
      <c r="B726" s="56">
        <v>22.123391405867864</v>
      </c>
    </row>
    <row r="727" spans="1:2">
      <c r="A727" s="56">
        <v>770.59487173489606</v>
      </c>
      <c r="B727" s="56">
        <v>27.655238838342996</v>
      </c>
    </row>
    <row r="728" spans="1:2">
      <c r="A728" s="56">
        <v>206.5347947708313</v>
      </c>
      <c r="B728" s="56">
        <v>12.024495590883348</v>
      </c>
    </row>
    <row r="729" spans="1:2">
      <c r="A729" s="56">
        <v>438.35399400130262</v>
      </c>
      <c r="B729" s="56">
        <v>18.376386396551197</v>
      </c>
    </row>
    <row r="730" spans="1:2">
      <c r="A730" s="56">
        <v>1235.3809625913473</v>
      </c>
      <c r="B730" s="56">
        <v>33.03090463847218</v>
      </c>
    </row>
    <row r="731" spans="1:2">
      <c r="A731" s="56">
        <v>255.58314559948437</v>
      </c>
      <c r="B731" s="56">
        <v>2.3635289825102177</v>
      </c>
    </row>
    <row r="732" spans="1:2">
      <c r="A732" s="56">
        <v>328.65582625666326</v>
      </c>
      <c r="B732" s="56">
        <v>5.710542991804175</v>
      </c>
    </row>
    <row r="733" spans="1:2">
      <c r="A733" s="56">
        <v>1347.8105187523336</v>
      </c>
      <c r="B733" s="56">
        <v>16.664472918488173</v>
      </c>
    </row>
    <row r="734" spans="1:2">
      <c r="A734" s="56">
        <v>1732.1417084028974</v>
      </c>
      <c r="B734" s="56">
        <v>10.811633611542902</v>
      </c>
    </row>
    <row r="735" spans="1:2">
      <c r="A735" s="56">
        <v>393.31586852678674</v>
      </c>
      <c r="B735" s="56">
        <v>6.8903951378635213</v>
      </c>
    </row>
    <row r="736" spans="1:2">
      <c r="A736" s="56">
        <v>436.42728989345954</v>
      </c>
      <c r="B736" s="56">
        <v>24.417261219420624</v>
      </c>
    </row>
  </sheetData>
  <sortState ref="A1:B254">
    <sortCondition ref="A1"/>
  </sortState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6" sqref="B6:F6"/>
    </sheetView>
  </sheetViews>
  <sheetFormatPr defaultRowHeight="13.5"/>
  <cols>
    <col min="1" max="1" width="17.86328125" customWidth="1"/>
    <col min="2" max="2" width="11.73046875" customWidth="1"/>
    <col min="3" max="3" width="11.86328125" customWidth="1"/>
    <col min="4" max="4" width="15.265625" customWidth="1"/>
    <col min="5" max="5" width="14.59765625" customWidth="1"/>
    <col min="6" max="6" width="14.73046875" customWidth="1"/>
  </cols>
  <sheetData>
    <row r="1" spans="1:6" ht="17.649999999999999">
      <c r="A1" s="108" t="s">
        <v>723</v>
      </c>
      <c r="B1" s="108"/>
      <c r="C1" s="108"/>
      <c r="D1" s="108"/>
      <c r="E1" s="108"/>
      <c r="F1" s="108"/>
    </row>
    <row r="2" spans="1:6" ht="52.5" customHeight="1">
      <c r="A2" s="37"/>
      <c r="B2" s="37" t="s">
        <v>729</v>
      </c>
      <c r="C2" s="37" t="s">
        <v>719</v>
      </c>
      <c r="D2" s="37" t="s">
        <v>720</v>
      </c>
      <c r="E2" s="37" t="s">
        <v>721</v>
      </c>
      <c r="F2" s="37" t="s">
        <v>722</v>
      </c>
    </row>
    <row r="3" spans="1:6" ht="17.649999999999999">
      <c r="A3" s="38" t="s">
        <v>724</v>
      </c>
      <c r="B3" s="91">
        <v>0.53</v>
      </c>
      <c r="C3" s="91">
        <v>0.35</v>
      </c>
      <c r="D3" s="91">
        <v>0.48</v>
      </c>
      <c r="E3" s="91">
        <v>0.6</v>
      </c>
      <c r="F3" s="91">
        <v>0.12</v>
      </c>
    </row>
    <row r="4" spans="1:6" ht="17.649999999999999">
      <c r="A4" s="38" t="s">
        <v>725</v>
      </c>
      <c r="B4" s="91">
        <v>0.36</v>
      </c>
      <c r="C4" s="91">
        <v>0.25</v>
      </c>
      <c r="D4" s="91">
        <v>0.11</v>
      </c>
      <c r="E4" s="91">
        <v>0.23</v>
      </c>
      <c r="F4" s="91">
        <v>0.6</v>
      </c>
    </row>
    <row r="5" spans="1:6" ht="17.649999999999999">
      <c r="A5" s="38" t="s">
        <v>726</v>
      </c>
      <c r="B5" s="91">
        <v>0.23318385650224199</v>
      </c>
      <c r="C5" s="91">
        <v>0.1031390134529148</v>
      </c>
      <c r="D5" s="91">
        <v>4.4843049327354258E-2</v>
      </c>
      <c r="E5" s="91">
        <v>0.44394618834080718</v>
      </c>
      <c r="F5" s="91">
        <v>0.17488789237668162</v>
      </c>
    </row>
    <row r="6" spans="1:6" ht="35.25">
      <c r="A6" s="37" t="s">
        <v>728</v>
      </c>
      <c r="B6" s="91">
        <f>Sheet1!E2/Sheet1!J2</f>
        <v>0.34660033167495852</v>
      </c>
      <c r="C6" s="91">
        <f>Sheet1!F2/Sheet1!$J$2</f>
        <v>0.29021558872305142</v>
      </c>
      <c r="D6" s="91">
        <f>Sheet1!G2/Sheet1!$J$2</f>
        <v>0.14925373134328357</v>
      </c>
      <c r="E6" s="91">
        <f>Sheet1!H2/Sheet1!$J$2</f>
        <v>0.16583747927031509</v>
      </c>
      <c r="F6" s="91">
        <f>Sheet1!I2/Sheet1!$J$2</f>
        <v>4.809286898839138E-2</v>
      </c>
    </row>
    <row r="7" spans="1:6" ht="17.649999999999999">
      <c r="A7" s="38" t="s">
        <v>727</v>
      </c>
      <c r="B7" s="91">
        <v>0.51171875</v>
      </c>
      <c r="C7" s="91">
        <v>0.23828125</v>
      </c>
      <c r="D7" s="91">
        <v>5.078125E-2</v>
      </c>
      <c r="E7" s="91">
        <v>0.1640625</v>
      </c>
      <c r="F7" s="91">
        <v>3.515625E-2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workbookViewId="0">
      <selection activeCell="H16" sqref="H16"/>
    </sheetView>
  </sheetViews>
  <sheetFormatPr defaultRowHeight="13.5"/>
  <sheetData>
    <row r="1" spans="1:20">
      <c r="A1" s="109" t="s">
        <v>0</v>
      </c>
      <c r="B1" s="109" t="s">
        <v>2</v>
      </c>
      <c r="C1" s="109"/>
      <c r="D1" s="109"/>
      <c r="E1" s="109"/>
      <c r="F1" s="109"/>
      <c r="G1" s="109"/>
      <c r="H1" s="109"/>
      <c r="I1" s="109"/>
      <c r="J1" s="109" t="s">
        <v>126</v>
      </c>
      <c r="K1" s="109"/>
      <c r="L1" s="109"/>
      <c r="M1" s="109"/>
      <c r="N1" s="109"/>
      <c r="O1" s="109"/>
      <c r="P1" s="109"/>
      <c r="Q1" s="109"/>
      <c r="R1" s="109" t="s">
        <v>411</v>
      </c>
      <c r="S1" s="109" t="s">
        <v>128</v>
      </c>
      <c r="T1" s="109"/>
    </row>
    <row r="2" spans="1:20">
      <c r="A2" s="109"/>
      <c r="B2" s="109" t="s">
        <v>11</v>
      </c>
      <c r="C2" s="109"/>
      <c r="D2" s="109" t="s">
        <v>12</v>
      </c>
      <c r="E2" s="109"/>
      <c r="F2" s="109" t="s">
        <v>13</v>
      </c>
      <c r="G2" s="109"/>
      <c r="H2" s="109" t="s">
        <v>9</v>
      </c>
      <c r="I2" s="109"/>
      <c r="J2" s="109" t="s">
        <v>11</v>
      </c>
      <c r="K2" s="109"/>
      <c r="L2" s="109" t="s">
        <v>12</v>
      </c>
      <c r="M2" s="109"/>
      <c r="N2" s="109" t="s">
        <v>13</v>
      </c>
      <c r="O2" s="109"/>
      <c r="P2" s="109" t="s">
        <v>9</v>
      </c>
      <c r="Q2" s="109"/>
      <c r="R2" s="109"/>
      <c r="S2" s="109"/>
      <c r="T2" s="109"/>
    </row>
    <row r="3" spans="1:20">
      <c r="A3" s="109"/>
      <c r="B3" s="12"/>
      <c r="C3" s="12" t="s">
        <v>127</v>
      </c>
      <c r="D3" s="12"/>
      <c r="E3" s="12" t="s">
        <v>127</v>
      </c>
      <c r="F3" s="12"/>
      <c r="G3" s="12" t="s">
        <v>127</v>
      </c>
      <c r="H3" s="12"/>
      <c r="I3" s="12" t="s">
        <v>127</v>
      </c>
      <c r="J3" s="12"/>
      <c r="K3" s="12" t="s">
        <v>127</v>
      </c>
      <c r="L3" s="12"/>
      <c r="M3" s="12" t="s">
        <v>127</v>
      </c>
      <c r="N3" s="12"/>
      <c r="O3" s="12" t="s">
        <v>127</v>
      </c>
      <c r="P3" s="12"/>
      <c r="Q3" s="12" t="s">
        <v>127</v>
      </c>
      <c r="R3" s="109"/>
      <c r="S3" s="12"/>
      <c r="T3" s="12" t="s">
        <v>412</v>
      </c>
    </row>
    <row r="4" spans="1:20">
      <c r="A4" s="13" t="s">
        <v>413</v>
      </c>
      <c r="B4" s="13">
        <v>4.9200000000000001E-2</v>
      </c>
      <c r="C4" s="13">
        <v>4.0000000000000001E-3</v>
      </c>
      <c r="D4" s="13">
        <v>7.3899999999999999E-3</v>
      </c>
      <c r="E4" s="13">
        <v>2.1000000000000001E-4</v>
      </c>
      <c r="F4" s="13">
        <v>2.4099999999999998E-3</v>
      </c>
      <c r="G4" s="13">
        <v>1.3999999999999999E-4</v>
      </c>
      <c r="H4" s="13">
        <v>4.9599999999999998E-2</v>
      </c>
      <c r="I4" s="13">
        <v>4.1999999999999997E-3</v>
      </c>
      <c r="J4" s="13">
        <v>48.6</v>
      </c>
      <c r="K4" s="13">
        <v>3.8</v>
      </c>
      <c r="L4" s="13">
        <v>47.4</v>
      </c>
      <c r="M4" s="13">
        <v>1.3</v>
      </c>
      <c r="N4" s="13">
        <v>48.6</v>
      </c>
      <c r="O4" s="13">
        <v>2.8</v>
      </c>
      <c r="P4" s="13">
        <v>240</v>
      </c>
      <c r="Q4" s="13">
        <v>150</v>
      </c>
      <c r="R4" s="13">
        <v>2.5</v>
      </c>
      <c r="S4" s="13">
        <v>47.4</v>
      </c>
      <c r="T4" s="13">
        <v>1.3</v>
      </c>
    </row>
    <row r="5" spans="1:20">
      <c r="A5" s="13" t="s">
        <v>414</v>
      </c>
      <c r="B5" s="13">
        <v>0.114</v>
      </c>
      <c r="C5" s="13">
        <v>7.1000000000000004E-3</v>
      </c>
      <c r="D5" s="13">
        <v>1.703E-2</v>
      </c>
      <c r="E5" s="13">
        <v>2.7999999999999998E-4</v>
      </c>
      <c r="F5" s="13">
        <v>5.3600000000000002E-3</v>
      </c>
      <c r="G5" s="13">
        <v>2.5999999999999998E-4</v>
      </c>
      <c r="H5" s="13">
        <v>4.7699999999999999E-2</v>
      </c>
      <c r="I5" s="13">
        <v>2.8E-3</v>
      </c>
      <c r="J5" s="13">
        <v>108.2</v>
      </c>
      <c r="K5" s="13">
        <v>6.4</v>
      </c>
      <c r="L5" s="13">
        <v>108.8</v>
      </c>
      <c r="M5" s="13">
        <v>1.8</v>
      </c>
      <c r="N5" s="13">
        <v>108</v>
      </c>
      <c r="O5" s="13">
        <v>5.2</v>
      </c>
      <c r="P5" s="13">
        <v>110</v>
      </c>
      <c r="Q5" s="13">
        <v>110</v>
      </c>
      <c r="R5" s="13">
        <v>0.6</v>
      </c>
      <c r="S5" s="13">
        <v>108.8</v>
      </c>
      <c r="T5" s="13">
        <v>1.8</v>
      </c>
    </row>
    <row r="6" spans="1:20">
      <c r="A6" s="13" t="s">
        <v>415</v>
      </c>
      <c r="B6" s="13">
        <v>0.16</v>
      </c>
      <c r="C6" s="13">
        <v>0.02</v>
      </c>
      <c r="D6" s="13">
        <v>2.3630000000000002E-2</v>
      </c>
      <c r="E6" s="13">
        <v>9.7000000000000005E-4</v>
      </c>
      <c r="F6" s="13">
        <v>7.43E-3</v>
      </c>
      <c r="G6" s="13">
        <v>8.3000000000000001E-4</v>
      </c>
      <c r="H6" s="13">
        <v>5.11E-2</v>
      </c>
      <c r="I6" s="13">
        <v>7.1000000000000004E-3</v>
      </c>
      <c r="J6" s="13">
        <v>148</v>
      </c>
      <c r="K6" s="13">
        <v>18</v>
      </c>
      <c r="L6" s="13">
        <v>150.5</v>
      </c>
      <c r="M6" s="13">
        <v>6.1</v>
      </c>
      <c r="N6" s="13">
        <v>149</v>
      </c>
      <c r="O6" s="13">
        <v>17</v>
      </c>
      <c r="P6" s="13">
        <v>90</v>
      </c>
      <c r="Q6" s="13">
        <v>230</v>
      </c>
      <c r="R6" s="13">
        <v>1.7</v>
      </c>
      <c r="S6" s="13">
        <v>150.5</v>
      </c>
      <c r="T6" s="13">
        <v>6.1</v>
      </c>
    </row>
    <row r="7" spans="1:20">
      <c r="A7" s="13" t="s">
        <v>416</v>
      </c>
      <c r="B7" s="13">
        <v>0.222</v>
      </c>
      <c r="C7" s="13">
        <v>0.03</v>
      </c>
      <c r="D7" s="13">
        <v>3.1199999999999999E-2</v>
      </c>
      <c r="E7" s="13">
        <v>1.1000000000000001E-3</v>
      </c>
      <c r="F7" s="13">
        <v>1.11E-2</v>
      </c>
      <c r="G7" s="13">
        <v>1.4E-3</v>
      </c>
      <c r="H7" s="13">
        <v>5.28E-2</v>
      </c>
      <c r="I7" s="13">
        <v>7.4000000000000003E-3</v>
      </c>
      <c r="J7" s="13">
        <v>202</v>
      </c>
      <c r="K7" s="13">
        <v>25</v>
      </c>
      <c r="L7" s="13">
        <v>198</v>
      </c>
      <c r="M7" s="13">
        <v>7.2</v>
      </c>
      <c r="N7" s="13">
        <v>223</v>
      </c>
      <c r="O7" s="13">
        <v>29</v>
      </c>
      <c r="P7" s="13">
        <v>340</v>
      </c>
      <c r="Q7" s="13">
        <v>260</v>
      </c>
      <c r="R7" s="13">
        <v>2</v>
      </c>
      <c r="S7" s="13">
        <v>198</v>
      </c>
      <c r="T7" s="13">
        <v>7.2</v>
      </c>
    </row>
    <row r="8" spans="1:20">
      <c r="A8" s="13" t="s">
        <v>417</v>
      </c>
      <c r="B8" s="13">
        <v>0.26300000000000001</v>
      </c>
      <c r="C8" s="13">
        <v>4.2000000000000003E-2</v>
      </c>
      <c r="D8" s="13">
        <v>3.6999999999999998E-2</v>
      </c>
      <c r="E8" s="13">
        <v>1.2999999999999999E-3</v>
      </c>
      <c r="F8" s="13">
        <v>1.1599999999999999E-2</v>
      </c>
      <c r="G8" s="13">
        <v>1.2999999999999999E-3</v>
      </c>
      <c r="H8" s="13">
        <v>5.3199999999999997E-2</v>
      </c>
      <c r="I8" s="13">
        <v>8.0999999999999996E-3</v>
      </c>
      <c r="J8" s="13">
        <v>236</v>
      </c>
      <c r="K8" s="13">
        <v>34</v>
      </c>
      <c r="L8" s="13">
        <v>234.3</v>
      </c>
      <c r="M8" s="13">
        <v>7.9</v>
      </c>
      <c r="N8" s="13">
        <v>233</v>
      </c>
      <c r="O8" s="13">
        <v>25</v>
      </c>
      <c r="P8" s="13">
        <v>290</v>
      </c>
      <c r="Q8" s="13">
        <v>270</v>
      </c>
      <c r="R8" s="13">
        <v>0.7</v>
      </c>
      <c r="S8" s="13">
        <v>234.3</v>
      </c>
      <c r="T8" s="13">
        <v>7.9</v>
      </c>
    </row>
    <row r="9" spans="1:20">
      <c r="A9" s="13" t="s">
        <v>418</v>
      </c>
      <c r="B9" s="13">
        <v>0.3</v>
      </c>
      <c r="C9" s="13">
        <v>0.19</v>
      </c>
      <c r="D9" s="13">
        <v>3.7400000000000003E-2</v>
      </c>
      <c r="E9" s="13">
        <v>4.7000000000000002E-3</v>
      </c>
      <c r="F9" s="13">
        <v>1.95E-2</v>
      </c>
      <c r="G9" s="13">
        <v>6.0000000000000001E-3</v>
      </c>
      <c r="H9" s="13">
        <v>5.8999999999999997E-2</v>
      </c>
      <c r="I9" s="13">
        <v>3.5000000000000003E-2</v>
      </c>
      <c r="J9" s="13">
        <v>240</v>
      </c>
      <c r="K9" s="13">
        <v>140</v>
      </c>
      <c r="L9" s="13">
        <v>237</v>
      </c>
      <c r="M9" s="13">
        <v>29</v>
      </c>
      <c r="N9" s="13">
        <v>390</v>
      </c>
      <c r="O9" s="13">
        <v>120</v>
      </c>
      <c r="P9" s="13">
        <v>100</v>
      </c>
      <c r="Q9" s="13">
        <v>1100</v>
      </c>
      <c r="R9" s="13">
        <v>1.3</v>
      </c>
      <c r="S9" s="13">
        <v>237</v>
      </c>
      <c r="T9" s="13">
        <v>29</v>
      </c>
    </row>
    <row r="10" spans="1:20">
      <c r="A10" s="13" t="s">
        <v>419</v>
      </c>
      <c r="B10" s="13">
        <v>0.26200000000000001</v>
      </c>
      <c r="C10" s="13">
        <v>3.7999999999999999E-2</v>
      </c>
      <c r="D10" s="13">
        <v>4.02E-2</v>
      </c>
      <c r="E10" s="13">
        <v>2.0999999999999999E-3</v>
      </c>
      <c r="F10" s="13">
        <v>1.3899999999999999E-2</v>
      </c>
      <c r="G10" s="13">
        <v>2.2000000000000001E-3</v>
      </c>
      <c r="H10" s="13">
        <v>5.2400000000000002E-2</v>
      </c>
      <c r="I10" s="13">
        <v>9.5999999999999992E-3</v>
      </c>
      <c r="J10" s="13">
        <v>251</v>
      </c>
      <c r="K10" s="13">
        <v>43</v>
      </c>
      <c r="L10" s="13">
        <v>254</v>
      </c>
      <c r="M10" s="13">
        <v>13</v>
      </c>
      <c r="N10" s="13">
        <v>279</v>
      </c>
      <c r="O10" s="13">
        <v>44</v>
      </c>
      <c r="P10" s="13">
        <v>230</v>
      </c>
      <c r="Q10" s="13">
        <v>320</v>
      </c>
      <c r="R10" s="13">
        <v>1.2</v>
      </c>
      <c r="S10" s="13">
        <v>254</v>
      </c>
      <c r="T10" s="13">
        <v>13</v>
      </c>
    </row>
    <row r="11" spans="1:20">
      <c r="A11" s="13" t="s">
        <v>420</v>
      </c>
      <c r="B11" s="13">
        <v>0.29099999999999998</v>
      </c>
      <c r="C11" s="13">
        <v>6.3E-2</v>
      </c>
      <c r="D11" s="13">
        <v>4.0599999999999997E-2</v>
      </c>
      <c r="E11" s="13">
        <v>4.4000000000000003E-3</v>
      </c>
      <c r="F11" s="13">
        <v>1.49E-2</v>
      </c>
      <c r="G11" s="13">
        <v>3.0999999999999999E-3</v>
      </c>
      <c r="H11" s="13">
        <v>5.2999999999999999E-2</v>
      </c>
      <c r="I11" s="13">
        <v>1.2E-2</v>
      </c>
      <c r="J11" s="13">
        <v>257</v>
      </c>
      <c r="K11" s="13">
        <v>50</v>
      </c>
      <c r="L11" s="13">
        <v>256</v>
      </c>
      <c r="M11" s="13">
        <v>27</v>
      </c>
      <c r="N11" s="13">
        <v>299</v>
      </c>
      <c r="O11" s="13">
        <v>62</v>
      </c>
      <c r="P11" s="13">
        <v>290</v>
      </c>
      <c r="Q11" s="13">
        <v>470</v>
      </c>
      <c r="R11" s="13">
        <v>0.4</v>
      </c>
      <c r="S11" s="13">
        <v>256</v>
      </c>
      <c r="T11" s="13">
        <v>27</v>
      </c>
    </row>
    <row r="12" spans="1:20">
      <c r="A12" s="13" t="s">
        <v>421</v>
      </c>
      <c r="B12" s="13">
        <v>0.30199999999999999</v>
      </c>
      <c r="C12" s="13">
        <v>0.02</v>
      </c>
      <c r="D12" s="13">
        <v>4.1849999999999998E-2</v>
      </c>
      <c r="E12" s="13">
        <v>9.3999999999999997E-4</v>
      </c>
      <c r="F12" s="13">
        <v>1.363E-2</v>
      </c>
      <c r="G12" s="13">
        <v>5.8E-4</v>
      </c>
      <c r="H12" s="13">
        <v>5.2200000000000003E-2</v>
      </c>
      <c r="I12" s="13">
        <v>3.3999999999999998E-3</v>
      </c>
      <c r="J12" s="13">
        <v>265</v>
      </c>
      <c r="K12" s="13">
        <v>16</v>
      </c>
      <c r="L12" s="13">
        <v>264.2</v>
      </c>
      <c r="M12" s="13">
        <v>5.8</v>
      </c>
      <c r="N12" s="13">
        <v>274</v>
      </c>
      <c r="O12" s="13">
        <v>12</v>
      </c>
      <c r="P12" s="13">
        <v>270</v>
      </c>
      <c r="Q12" s="13">
        <v>130</v>
      </c>
      <c r="R12" s="13">
        <v>0.3</v>
      </c>
      <c r="S12" s="13">
        <v>264.2</v>
      </c>
      <c r="T12" s="13">
        <v>5.8</v>
      </c>
    </row>
    <row r="13" spans="1:20">
      <c r="A13" s="13" t="s">
        <v>422</v>
      </c>
      <c r="B13" s="13">
        <v>0.315</v>
      </c>
      <c r="C13" s="13">
        <v>3.7999999999999999E-2</v>
      </c>
      <c r="D13" s="13">
        <v>4.19E-2</v>
      </c>
      <c r="E13" s="13">
        <v>1.6000000000000001E-3</v>
      </c>
      <c r="F13" s="13">
        <v>1.2800000000000001E-2</v>
      </c>
      <c r="G13" s="13">
        <v>1E-3</v>
      </c>
      <c r="H13" s="13">
        <v>5.4699999999999999E-2</v>
      </c>
      <c r="I13" s="13">
        <v>7.0000000000000001E-3</v>
      </c>
      <c r="J13" s="13">
        <v>263</v>
      </c>
      <c r="K13" s="13">
        <v>29</v>
      </c>
      <c r="L13" s="13">
        <v>264.2</v>
      </c>
      <c r="M13" s="13">
        <v>9.8000000000000007</v>
      </c>
      <c r="N13" s="13">
        <v>257</v>
      </c>
      <c r="O13" s="13">
        <v>20</v>
      </c>
      <c r="P13" s="13">
        <v>220</v>
      </c>
      <c r="Q13" s="13">
        <v>220</v>
      </c>
      <c r="R13" s="13">
        <v>0.5</v>
      </c>
      <c r="S13" s="13">
        <v>264.2</v>
      </c>
      <c r="T13" s="13">
        <v>9.8000000000000007</v>
      </c>
    </row>
    <row r="14" spans="1:20">
      <c r="A14" s="13" t="s">
        <v>423</v>
      </c>
      <c r="B14" s="13">
        <v>0.29599999999999999</v>
      </c>
      <c r="C14" s="13">
        <v>1.2E-2</v>
      </c>
      <c r="D14" s="13">
        <v>4.1919999999999999E-2</v>
      </c>
      <c r="E14" s="13">
        <v>7.2000000000000005E-4</v>
      </c>
      <c r="F14" s="13">
        <v>1.4540000000000001E-2</v>
      </c>
      <c r="G14" s="13">
        <v>8.7000000000000001E-4</v>
      </c>
      <c r="H14" s="13">
        <v>5.1200000000000002E-2</v>
      </c>
      <c r="I14" s="13">
        <v>2.3E-3</v>
      </c>
      <c r="J14" s="13">
        <v>263.3</v>
      </c>
      <c r="K14" s="13">
        <v>9.8000000000000007</v>
      </c>
      <c r="L14" s="13">
        <v>264.7</v>
      </c>
      <c r="M14" s="13">
        <v>4.5</v>
      </c>
      <c r="N14" s="13">
        <v>289</v>
      </c>
      <c r="O14" s="13">
        <v>17</v>
      </c>
      <c r="P14" s="13">
        <v>270</v>
      </c>
      <c r="Q14" s="13">
        <v>85</v>
      </c>
      <c r="R14" s="13">
        <v>0.5</v>
      </c>
      <c r="S14" s="13">
        <v>264.7</v>
      </c>
      <c r="T14" s="13">
        <v>4.5</v>
      </c>
    </row>
    <row r="15" spans="1:20">
      <c r="A15" s="13" t="s">
        <v>424</v>
      </c>
      <c r="B15" s="13">
        <v>0.30299999999999999</v>
      </c>
      <c r="C15" s="13">
        <v>2.1000000000000001E-2</v>
      </c>
      <c r="D15" s="13">
        <v>4.2229999999999997E-2</v>
      </c>
      <c r="E15" s="13">
        <v>8.0999999999999996E-4</v>
      </c>
      <c r="F15" s="13">
        <v>1.3180000000000001E-2</v>
      </c>
      <c r="G15" s="13">
        <v>6.3000000000000003E-4</v>
      </c>
      <c r="H15" s="13">
        <v>5.1299999999999998E-2</v>
      </c>
      <c r="I15" s="13">
        <v>3.5000000000000001E-3</v>
      </c>
      <c r="J15" s="13">
        <v>268</v>
      </c>
      <c r="K15" s="13">
        <v>16</v>
      </c>
      <c r="L15" s="13">
        <v>266.60000000000002</v>
      </c>
      <c r="M15" s="13">
        <v>5</v>
      </c>
      <c r="N15" s="13">
        <v>265</v>
      </c>
      <c r="O15" s="13">
        <v>13</v>
      </c>
      <c r="P15" s="13">
        <v>270</v>
      </c>
      <c r="Q15" s="13">
        <v>130</v>
      </c>
      <c r="R15" s="13">
        <v>0.5</v>
      </c>
      <c r="S15" s="13">
        <v>266.60000000000002</v>
      </c>
      <c r="T15" s="13">
        <v>5</v>
      </c>
    </row>
    <row r="16" spans="1:20">
      <c r="A16" s="13" t="s">
        <v>425</v>
      </c>
      <c r="B16" s="13">
        <v>0.312</v>
      </c>
      <c r="C16" s="13">
        <v>2.4E-2</v>
      </c>
      <c r="D16" s="13">
        <v>4.2959999999999998E-2</v>
      </c>
      <c r="E16" s="13">
        <v>9.7000000000000005E-4</v>
      </c>
      <c r="F16" s="13">
        <v>1.393E-2</v>
      </c>
      <c r="G16" s="13">
        <v>8.8999999999999995E-4</v>
      </c>
      <c r="H16" s="13">
        <v>5.45E-2</v>
      </c>
      <c r="I16" s="13">
        <v>4.4000000000000003E-3</v>
      </c>
      <c r="J16" s="13">
        <v>273</v>
      </c>
      <c r="K16" s="13">
        <v>18</v>
      </c>
      <c r="L16" s="13">
        <v>271.10000000000002</v>
      </c>
      <c r="M16" s="13">
        <v>6</v>
      </c>
      <c r="N16" s="13">
        <v>279</v>
      </c>
      <c r="O16" s="13">
        <v>18</v>
      </c>
      <c r="P16" s="13">
        <v>350</v>
      </c>
      <c r="Q16" s="13">
        <v>160</v>
      </c>
      <c r="R16" s="13">
        <v>0.7</v>
      </c>
      <c r="S16" s="13">
        <v>271.10000000000002</v>
      </c>
      <c r="T16" s="13">
        <v>6</v>
      </c>
    </row>
    <row r="17" spans="1:20">
      <c r="A17" s="13" t="s">
        <v>426</v>
      </c>
      <c r="B17" s="13">
        <v>0.312</v>
      </c>
      <c r="C17" s="13">
        <v>3.1E-2</v>
      </c>
      <c r="D17" s="13">
        <v>4.3299999999999998E-2</v>
      </c>
      <c r="E17" s="13">
        <v>1.5E-3</v>
      </c>
      <c r="F17" s="13">
        <v>1.4500000000000001E-2</v>
      </c>
      <c r="G17" s="13">
        <v>1.2999999999999999E-3</v>
      </c>
      <c r="H17" s="13">
        <v>5.2200000000000003E-2</v>
      </c>
      <c r="I17" s="13">
        <v>5.1000000000000004E-3</v>
      </c>
      <c r="J17" s="13">
        <v>272</v>
      </c>
      <c r="K17" s="13">
        <v>23</v>
      </c>
      <c r="L17" s="13">
        <v>273</v>
      </c>
      <c r="M17" s="13">
        <v>9.1999999999999993</v>
      </c>
      <c r="N17" s="13">
        <v>291</v>
      </c>
      <c r="O17" s="13">
        <v>25</v>
      </c>
      <c r="P17" s="13">
        <v>270</v>
      </c>
      <c r="Q17" s="13">
        <v>190</v>
      </c>
      <c r="R17" s="13">
        <v>0.4</v>
      </c>
      <c r="S17" s="13">
        <v>273</v>
      </c>
      <c r="T17" s="13">
        <v>9.1999999999999993</v>
      </c>
    </row>
    <row r="18" spans="1:20">
      <c r="A18" s="13" t="s">
        <v>427</v>
      </c>
      <c r="B18" s="13">
        <v>0.32300000000000001</v>
      </c>
      <c r="C18" s="13">
        <v>4.2999999999999997E-2</v>
      </c>
      <c r="D18" s="13">
        <v>4.3400000000000001E-2</v>
      </c>
      <c r="E18" s="13">
        <v>1.4E-3</v>
      </c>
      <c r="F18" s="13">
        <v>1.409E-2</v>
      </c>
      <c r="G18" s="13">
        <v>9.5E-4</v>
      </c>
      <c r="H18" s="13">
        <v>5.1299999999999998E-2</v>
      </c>
      <c r="I18" s="13">
        <v>7.0000000000000001E-3</v>
      </c>
      <c r="J18" s="13">
        <v>275</v>
      </c>
      <c r="K18" s="13">
        <v>33</v>
      </c>
      <c r="L18" s="13">
        <v>273.8</v>
      </c>
      <c r="M18" s="13">
        <v>8.9</v>
      </c>
      <c r="N18" s="13">
        <v>283</v>
      </c>
      <c r="O18" s="13">
        <v>19</v>
      </c>
      <c r="P18" s="13">
        <v>220</v>
      </c>
      <c r="Q18" s="13">
        <v>250</v>
      </c>
      <c r="R18" s="13">
        <v>0.4</v>
      </c>
      <c r="S18" s="13">
        <v>273.8</v>
      </c>
      <c r="T18" s="13">
        <v>8.9</v>
      </c>
    </row>
    <row r="19" spans="1:20">
      <c r="A19" s="13" t="s">
        <v>428</v>
      </c>
      <c r="B19" s="13">
        <v>0.31</v>
      </c>
      <c r="C19" s="13">
        <v>1.6E-2</v>
      </c>
      <c r="D19" s="13">
        <v>4.3479999999999998E-2</v>
      </c>
      <c r="E19" s="13">
        <v>8.3000000000000001E-4</v>
      </c>
      <c r="F19" s="13">
        <v>1.3509999999999999E-2</v>
      </c>
      <c r="G19" s="13">
        <v>5.2999999999999998E-4</v>
      </c>
      <c r="H19" s="13">
        <v>5.0900000000000001E-2</v>
      </c>
      <c r="I19" s="13">
        <v>2.7000000000000001E-3</v>
      </c>
      <c r="J19" s="13">
        <v>276</v>
      </c>
      <c r="K19" s="13">
        <v>13</v>
      </c>
      <c r="L19" s="13">
        <v>274.3</v>
      </c>
      <c r="M19" s="13">
        <v>5.0999999999999996</v>
      </c>
      <c r="N19" s="13">
        <v>271</v>
      </c>
      <c r="O19" s="13">
        <v>11</v>
      </c>
      <c r="P19" s="13">
        <v>210</v>
      </c>
      <c r="Q19" s="13">
        <v>100</v>
      </c>
      <c r="R19" s="13">
        <v>0.6</v>
      </c>
      <c r="S19" s="13">
        <v>274.3</v>
      </c>
      <c r="T19" s="13">
        <v>5.0999999999999996</v>
      </c>
    </row>
    <row r="20" spans="1:20">
      <c r="A20" s="13" t="s">
        <v>429</v>
      </c>
      <c r="B20" s="13">
        <v>0.33300000000000002</v>
      </c>
      <c r="C20" s="13">
        <v>4.1000000000000002E-2</v>
      </c>
      <c r="D20" s="13">
        <v>4.4299999999999999E-2</v>
      </c>
      <c r="E20" s="13">
        <v>2.8E-3</v>
      </c>
      <c r="F20" s="13">
        <v>1.5100000000000001E-2</v>
      </c>
      <c r="G20" s="13">
        <v>1.4E-3</v>
      </c>
      <c r="H20" s="13">
        <v>5.5199999999999999E-2</v>
      </c>
      <c r="I20" s="13">
        <v>5.7999999999999996E-3</v>
      </c>
      <c r="J20" s="13">
        <v>277</v>
      </c>
      <c r="K20" s="13">
        <v>27</v>
      </c>
      <c r="L20" s="13">
        <v>279</v>
      </c>
      <c r="M20" s="13">
        <v>17</v>
      </c>
      <c r="N20" s="13">
        <v>303</v>
      </c>
      <c r="O20" s="13">
        <v>28</v>
      </c>
      <c r="P20" s="13">
        <v>300</v>
      </c>
      <c r="Q20" s="13">
        <v>190</v>
      </c>
      <c r="R20" s="13">
        <v>0.7</v>
      </c>
      <c r="S20" s="13">
        <v>279</v>
      </c>
      <c r="T20" s="13">
        <v>17</v>
      </c>
    </row>
    <row r="21" spans="1:20">
      <c r="A21" s="13" t="s">
        <v>430</v>
      </c>
      <c r="B21" s="13">
        <v>0.33600000000000002</v>
      </c>
      <c r="C21" s="13">
        <v>1.9E-2</v>
      </c>
      <c r="D21" s="13">
        <v>4.616E-2</v>
      </c>
      <c r="E21" s="13">
        <v>6.9999999999999999E-4</v>
      </c>
      <c r="F21" s="13">
        <v>1.487E-2</v>
      </c>
      <c r="G21" s="13">
        <v>6.4999999999999997E-4</v>
      </c>
      <c r="H21" s="13">
        <v>5.2600000000000001E-2</v>
      </c>
      <c r="I21" s="13">
        <v>2.8999999999999998E-3</v>
      </c>
      <c r="J21" s="13">
        <v>291</v>
      </c>
      <c r="K21" s="13">
        <v>14</v>
      </c>
      <c r="L21" s="13">
        <v>290.8</v>
      </c>
      <c r="M21" s="13">
        <v>4.3</v>
      </c>
      <c r="N21" s="13">
        <v>299</v>
      </c>
      <c r="O21" s="13">
        <v>13</v>
      </c>
      <c r="P21" s="13">
        <v>270</v>
      </c>
      <c r="Q21" s="13">
        <v>110</v>
      </c>
      <c r="R21" s="13">
        <v>0.1</v>
      </c>
      <c r="S21" s="13">
        <v>290.8</v>
      </c>
      <c r="T21" s="13">
        <v>4.3</v>
      </c>
    </row>
    <row r="22" spans="1:20">
      <c r="A22" s="13" t="s">
        <v>431</v>
      </c>
      <c r="B22" s="13">
        <v>0.35399999999999998</v>
      </c>
      <c r="C22" s="13">
        <v>5.8999999999999997E-2</v>
      </c>
      <c r="D22" s="13">
        <v>4.6199999999999998E-2</v>
      </c>
      <c r="E22" s="13">
        <v>2.3999999999999998E-3</v>
      </c>
      <c r="F22" s="13">
        <v>1.4999999999999999E-2</v>
      </c>
      <c r="G22" s="13">
        <v>1.6999999999999999E-3</v>
      </c>
      <c r="H22" s="13">
        <v>5.4800000000000001E-2</v>
      </c>
      <c r="I22" s="13">
        <v>9.5999999999999992E-3</v>
      </c>
      <c r="J22" s="13">
        <v>292</v>
      </c>
      <c r="K22" s="13">
        <v>44</v>
      </c>
      <c r="L22" s="13">
        <v>291</v>
      </c>
      <c r="M22" s="13">
        <v>15</v>
      </c>
      <c r="N22" s="13">
        <v>301</v>
      </c>
      <c r="O22" s="13">
        <v>35</v>
      </c>
      <c r="P22" s="13">
        <v>200</v>
      </c>
      <c r="Q22" s="13">
        <v>300</v>
      </c>
      <c r="R22" s="13">
        <v>0.3</v>
      </c>
      <c r="S22" s="13">
        <v>291</v>
      </c>
      <c r="T22" s="13">
        <v>15</v>
      </c>
    </row>
    <row r="23" spans="1:20">
      <c r="A23" s="13" t="s">
        <v>432</v>
      </c>
      <c r="B23" s="13">
        <v>0.34200000000000003</v>
      </c>
      <c r="C23" s="13">
        <v>2.3E-2</v>
      </c>
      <c r="D23" s="13">
        <v>4.6800000000000001E-2</v>
      </c>
      <c r="E23" s="13">
        <v>1.1999999999999999E-3</v>
      </c>
      <c r="F23" s="13">
        <v>1.5599999999999999E-2</v>
      </c>
      <c r="G23" s="13">
        <v>1E-3</v>
      </c>
      <c r="H23" s="13">
        <v>5.21E-2</v>
      </c>
      <c r="I23" s="13">
        <v>3.5000000000000001E-3</v>
      </c>
      <c r="J23" s="13">
        <v>295</v>
      </c>
      <c r="K23" s="13">
        <v>18</v>
      </c>
      <c r="L23" s="13">
        <v>294.39999999999998</v>
      </c>
      <c r="M23" s="13">
        <v>7.5</v>
      </c>
      <c r="N23" s="13">
        <v>312</v>
      </c>
      <c r="O23" s="13">
        <v>20</v>
      </c>
      <c r="P23" s="13">
        <v>250</v>
      </c>
      <c r="Q23" s="13">
        <v>130</v>
      </c>
      <c r="R23" s="13">
        <v>0.2</v>
      </c>
      <c r="S23" s="13">
        <v>294.39999999999998</v>
      </c>
      <c r="T23" s="13">
        <v>7.5</v>
      </c>
    </row>
    <row r="24" spans="1:20">
      <c r="A24" s="13" t="s">
        <v>433</v>
      </c>
      <c r="B24" s="13">
        <v>0.35299999999999998</v>
      </c>
      <c r="C24" s="13">
        <v>2.7E-2</v>
      </c>
      <c r="D24" s="13">
        <v>4.7100000000000003E-2</v>
      </c>
      <c r="E24" s="13">
        <v>1E-3</v>
      </c>
      <c r="F24" s="13">
        <v>1.366E-2</v>
      </c>
      <c r="G24" s="13">
        <v>8.8999999999999995E-4</v>
      </c>
      <c r="H24" s="13">
        <v>5.4399999999999997E-2</v>
      </c>
      <c r="I24" s="13">
        <v>4.1999999999999997E-3</v>
      </c>
      <c r="J24" s="13">
        <v>298</v>
      </c>
      <c r="K24" s="13">
        <v>20</v>
      </c>
      <c r="L24" s="13">
        <v>296.60000000000002</v>
      </c>
      <c r="M24" s="13">
        <v>6.4</v>
      </c>
      <c r="N24" s="13">
        <v>274</v>
      </c>
      <c r="O24" s="13">
        <v>18</v>
      </c>
      <c r="P24" s="13">
        <v>290</v>
      </c>
      <c r="Q24" s="13">
        <v>140</v>
      </c>
      <c r="R24" s="13">
        <v>0.5</v>
      </c>
      <c r="S24" s="13">
        <v>296.60000000000002</v>
      </c>
      <c r="T24" s="13">
        <v>6.4</v>
      </c>
    </row>
    <row r="25" spans="1:20">
      <c r="A25" s="13" t="s">
        <v>434</v>
      </c>
      <c r="B25" s="13">
        <v>0.34799999999999998</v>
      </c>
      <c r="C25" s="13">
        <v>3.6999999999999998E-2</v>
      </c>
      <c r="D25" s="13">
        <v>4.8000000000000001E-2</v>
      </c>
      <c r="E25" s="13">
        <v>1.5E-3</v>
      </c>
      <c r="F25" s="13">
        <v>1.46E-2</v>
      </c>
      <c r="G25" s="13">
        <v>1.1000000000000001E-3</v>
      </c>
      <c r="H25" s="13">
        <v>5.5399999999999998E-2</v>
      </c>
      <c r="I25" s="13">
        <v>6.0000000000000001E-3</v>
      </c>
      <c r="J25" s="13">
        <v>301</v>
      </c>
      <c r="K25" s="13">
        <v>28</v>
      </c>
      <c r="L25" s="13">
        <v>301.8</v>
      </c>
      <c r="M25" s="13">
        <v>9.1999999999999993</v>
      </c>
      <c r="N25" s="13">
        <v>293</v>
      </c>
      <c r="O25" s="13">
        <v>21</v>
      </c>
      <c r="P25" s="13">
        <v>340</v>
      </c>
      <c r="Q25" s="13">
        <v>210</v>
      </c>
      <c r="R25" s="13">
        <v>0.3</v>
      </c>
      <c r="S25" s="13">
        <v>301.8</v>
      </c>
      <c r="T25" s="13">
        <v>9.1999999999999993</v>
      </c>
    </row>
    <row r="26" spans="1:20">
      <c r="A26" s="13" t="s">
        <v>435</v>
      </c>
      <c r="B26" s="13">
        <v>0.35</v>
      </c>
      <c r="C26" s="13">
        <v>2.1999999999999999E-2</v>
      </c>
      <c r="D26" s="13">
        <v>4.8000000000000001E-2</v>
      </c>
      <c r="E26" s="13">
        <v>1E-3</v>
      </c>
      <c r="F26" s="13">
        <v>1.5610000000000001E-2</v>
      </c>
      <c r="G26" s="13">
        <v>7.5000000000000002E-4</v>
      </c>
      <c r="H26" s="13">
        <v>5.2900000000000003E-2</v>
      </c>
      <c r="I26" s="13">
        <v>3.5999999999999999E-3</v>
      </c>
      <c r="J26" s="13">
        <v>299</v>
      </c>
      <c r="K26" s="13">
        <v>16</v>
      </c>
      <c r="L26" s="13">
        <v>302</v>
      </c>
      <c r="M26" s="13">
        <v>6.2</v>
      </c>
      <c r="N26" s="13">
        <v>313</v>
      </c>
      <c r="O26" s="13">
        <v>15</v>
      </c>
      <c r="P26" s="13">
        <v>230</v>
      </c>
      <c r="Q26" s="13">
        <v>110</v>
      </c>
      <c r="R26" s="13">
        <v>1</v>
      </c>
      <c r="S26" s="13">
        <v>302</v>
      </c>
      <c r="T26" s="13">
        <v>6.2</v>
      </c>
    </row>
    <row r="27" spans="1:20">
      <c r="A27" s="13" t="s">
        <v>436</v>
      </c>
      <c r="B27" s="13">
        <v>0.34799999999999998</v>
      </c>
      <c r="C27" s="13">
        <v>2.3E-2</v>
      </c>
      <c r="D27" s="13">
        <v>4.8079999999999998E-2</v>
      </c>
      <c r="E27" s="13">
        <v>8.8999999999999995E-4</v>
      </c>
      <c r="F27" s="13">
        <v>1.5129999999999999E-2</v>
      </c>
      <c r="G27" s="13">
        <v>3.6000000000000002E-4</v>
      </c>
      <c r="H27" s="13">
        <v>5.2600000000000001E-2</v>
      </c>
      <c r="I27" s="13">
        <v>3.8E-3</v>
      </c>
      <c r="J27" s="13">
        <v>303</v>
      </c>
      <c r="K27" s="13">
        <v>17</v>
      </c>
      <c r="L27" s="13">
        <v>302.60000000000002</v>
      </c>
      <c r="M27" s="13">
        <v>5.5</v>
      </c>
      <c r="N27" s="13">
        <v>303.5</v>
      </c>
      <c r="O27" s="13">
        <v>7.1</v>
      </c>
      <c r="P27" s="13">
        <v>250</v>
      </c>
      <c r="Q27" s="13">
        <v>130</v>
      </c>
      <c r="R27" s="13">
        <v>0.1</v>
      </c>
      <c r="S27" s="13">
        <v>302.60000000000002</v>
      </c>
      <c r="T27" s="13">
        <v>5.5</v>
      </c>
    </row>
    <row r="28" spans="1:20">
      <c r="A28" s="13" t="s">
        <v>437</v>
      </c>
      <c r="B28" s="13">
        <v>0.32</v>
      </c>
      <c r="C28" s="13">
        <v>0.12</v>
      </c>
      <c r="D28" s="13">
        <v>4.8300000000000003E-2</v>
      </c>
      <c r="E28" s="13">
        <v>6.8999999999999999E-3</v>
      </c>
      <c r="F28" s="13">
        <v>1.95E-2</v>
      </c>
      <c r="G28" s="13">
        <v>5.3E-3</v>
      </c>
      <c r="H28" s="13">
        <v>5.2999999999999999E-2</v>
      </c>
      <c r="I28" s="13">
        <v>1.4999999999999999E-2</v>
      </c>
      <c r="J28" s="13">
        <v>310</v>
      </c>
      <c r="K28" s="13">
        <v>100</v>
      </c>
      <c r="L28" s="13">
        <v>304</v>
      </c>
      <c r="M28" s="13">
        <v>42</v>
      </c>
      <c r="N28" s="13">
        <v>390</v>
      </c>
      <c r="O28" s="13">
        <v>110</v>
      </c>
      <c r="P28" s="13">
        <v>220</v>
      </c>
      <c r="Q28" s="13">
        <v>550</v>
      </c>
      <c r="R28" s="13">
        <v>2</v>
      </c>
      <c r="S28" s="13">
        <v>304</v>
      </c>
      <c r="T28" s="13">
        <v>42</v>
      </c>
    </row>
    <row r="29" spans="1:20">
      <c r="A29" s="13" t="s">
        <v>438</v>
      </c>
      <c r="B29" s="13">
        <v>0.36099999999999999</v>
      </c>
      <c r="C29" s="13">
        <v>6.2E-2</v>
      </c>
      <c r="D29" s="13">
        <v>4.9200000000000001E-2</v>
      </c>
      <c r="E29" s="13">
        <v>3.0000000000000001E-3</v>
      </c>
      <c r="F29" s="13">
        <v>1.67E-2</v>
      </c>
      <c r="G29" s="13">
        <v>2.3999999999999998E-3</v>
      </c>
      <c r="H29" s="13">
        <v>5.1900000000000002E-2</v>
      </c>
      <c r="I29" s="13">
        <v>7.7000000000000002E-3</v>
      </c>
      <c r="J29" s="13">
        <v>311</v>
      </c>
      <c r="K29" s="13">
        <v>46</v>
      </c>
      <c r="L29" s="13">
        <v>309</v>
      </c>
      <c r="M29" s="13">
        <v>19</v>
      </c>
      <c r="N29" s="13">
        <v>335</v>
      </c>
      <c r="O29" s="13">
        <v>48</v>
      </c>
      <c r="P29" s="13">
        <v>250</v>
      </c>
      <c r="Q29" s="13">
        <v>300</v>
      </c>
      <c r="R29" s="13">
        <v>0.6</v>
      </c>
      <c r="S29" s="13">
        <v>309</v>
      </c>
      <c r="T29" s="13">
        <v>19</v>
      </c>
    </row>
    <row r="30" spans="1:20">
      <c r="A30" s="13" t="s">
        <v>439</v>
      </c>
      <c r="B30" s="13">
        <v>0.39500000000000002</v>
      </c>
      <c r="C30" s="13">
        <v>9.9000000000000005E-2</v>
      </c>
      <c r="D30" s="13">
        <v>4.9500000000000002E-2</v>
      </c>
      <c r="E30" s="13">
        <v>4.1000000000000003E-3</v>
      </c>
      <c r="F30" s="13">
        <v>1.7999999999999999E-2</v>
      </c>
      <c r="G30" s="13">
        <v>3.7000000000000002E-3</v>
      </c>
      <c r="H30" s="13">
        <v>6.6000000000000003E-2</v>
      </c>
      <c r="I30" s="13">
        <v>1.7999999999999999E-2</v>
      </c>
      <c r="J30" s="13">
        <v>309</v>
      </c>
      <c r="K30" s="13">
        <v>72</v>
      </c>
      <c r="L30" s="13">
        <v>310</v>
      </c>
      <c r="M30" s="13">
        <v>25</v>
      </c>
      <c r="N30" s="13">
        <v>358</v>
      </c>
      <c r="O30" s="13">
        <v>72</v>
      </c>
      <c r="P30" s="13">
        <v>250</v>
      </c>
      <c r="Q30" s="13">
        <v>450</v>
      </c>
      <c r="R30" s="13">
        <v>0.3</v>
      </c>
      <c r="S30" s="13">
        <v>310</v>
      </c>
      <c r="T30" s="13">
        <v>25</v>
      </c>
    </row>
    <row r="31" spans="1:20">
      <c r="A31" s="13" t="s">
        <v>440</v>
      </c>
      <c r="B31" s="13">
        <v>0.39500000000000002</v>
      </c>
      <c r="C31" s="13">
        <v>3.9E-2</v>
      </c>
      <c r="D31" s="13">
        <v>4.9599999999999998E-2</v>
      </c>
      <c r="E31" s="13">
        <v>1.4E-3</v>
      </c>
      <c r="F31" s="13">
        <v>1.533E-2</v>
      </c>
      <c r="G31" s="13">
        <v>9.7000000000000005E-4</v>
      </c>
      <c r="H31" s="13">
        <v>5.7799999999999997E-2</v>
      </c>
      <c r="I31" s="13">
        <v>5.3E-3</v>
      </c>
      <c r="J31" s="13">
        <v>313</v>
      </c>
      <c r="K31" s="13">
        <v>25</v>
      </c>
      <c r="L31" s="13">
        <v>313</v>
      </c>
      <c r="M31" s="13">
        <v>8.6999999999999993</v>
      </c>
      <c r="N31" s="13">
        <v>307</v>
      </c>
      <c r="O31" s="13">
        <v>19</v>
      </c>
      <c r="P31" s="13">
        <v>310</v>
      </c>
      <c r="Q31" s="13">
        <v>160</v>
      </c>
      <c r="R31" s="13">
        <v>0</v>
      </c>
      <c r="S31" s="13">
        <v>313</v>
      </c>
      <c r="T31" s="13">
        <v>8.6999999999999993</v>
      </c>
    </row>
    <row r="32" spans="1:20">
      <c r="A32" s="13" t="s">
        <v>441</v>
      </c>
      <c r="B32" s="13">
        <v>0.377</v>
      </c>
      <c r="C32" s="13">
        <v>3.6999999999999998E-2</v>
      </c>
      <c r="D32" s="13">
        <v>5.04E-2</v>
      </c>
      <c r="E32" s="13">
        <v>2.0999999999999999E-3</v>
      </c>
      <c r="F32" s="13">
        <v>1.34E-2</v>
      </c>
      <c r="G32" s="13">
        <v>1.1999999999999999E-3</v>
      </c>
      <c r="H32" s="13">
        <v>5.45E-2</v>
      </c>
      <c r="I32" s="13">
        <v>5.1999999999999998E-3</v>
      </c>
      <c r="J32" s="13">
        <v>320</v>
      </c>
      <c r="K32" s="13">
        <v>27</v>
      </c>
      <c r="L32" s="13">
        <v>317</v>
      </c>
      <c r="M32" s="13">
        <v>13</v>
      </c>
      <c r="N32" s="13">
        <v>272</v>
      </c>
      <c r="O32" s="13">
        <v>26</v>
      </c>
      <c r="P32" s="13">
        <v>360</v>
      </c>
      <c r="Q32" s="13">
        <v>190</v>
      </c>
      <c r="R32" s="13">
        <v>0.9</v>
      </c>
      <c r="S32" s="13">
        <v>317</v>
      </c>
      <c r="T32" s="13">
        <v>13</v>
      </c>
    </row>
    <row r="33" spans="1:20">
      <c r="A33" s="13" t="s">
        <v>442</v>
      </c>
      <c r="B33" s="13">
        <v>0.42699999999999999</v>
      </c>
      <c r="C33" s="13">
        <v>3.4000000000000002E-2</v>
      </c>
      <c r="D33" s="13">
        <v>5.6800000000000003E-2</v>
      </c>
      <c r="E33" s="13">
        <v>1.2999999999999999E-3</v>
      </c>
      <c r="F33" s="13">
        <v>1.8100000000000002E-2</v>
      </c>
      <c r="G33" s="13">
        <v>1.1999999999999999E-3</v>
      </c>
      <c r="H33" s="13">
        <v>5.57E-2</v>
      </c>
      <c r="I33" s="13">
        <v>4.5999999999999999E-3</v>
      </c>
      <c r="J33" s="13">
        <v>355</v>
      </c>
      <c r="K33" s="13">
        <v>24</v>
      </c>
      <c r="L33" s="13">
        <v>355.7</v>
      </c>
      <c r="M33" s="13">
        <v>7.8</v>
      </c>
      <c r="N33" s="13">
        <v>363</v>
      </c>
      <c r="O33" s="13">
        <v>25</v>
      </c>
      <c r="P33" s="13">
        <v>380</v>
      </c>
      <c r="Q33" s="13">
        <v>160</v>
      </c>
      <c r="R33" s="13">
        <v>0.2</v>
      </c>
      <c r="S33" s="13">
        <v>355.7</v>
      </c>
      <c r="T33" s="13">
        <v>7.8</v>
      </c>
    </row>
    <row r="34" spans="1:20">
      <c r="A34" s="13" t="s">
        <v>443</v>
      </c>
      <c r="B34" s="13">
        <v>0.41599999999999998</v>
      </c>
      <c r="C34" s="13">
        <v>8.5999999999999993E-2</v>
      </c>
      <c r="D34" s="13">
        <v>5.8700000000000002E-2</v>
      </c>
      <c r="E34" s="13">
        <v>4.7000000000000002E-3</v>
      </c>
      <c r="F34" s="13">
        <v>1.83E-2</v>
      </c>
      <c r="G34" s="13">
        <v>2.8999999999999998E-3</v>
      </c>
      <c r="H34" s="13">
        <v>5.2999999999999999E-2</v>
      </c>
      <c r="I34" s="13">
        <v>1.2E-2</v>
      </c>
      <c r="J34" s="13">
        <v>368</v>
      </c>
      <c r="K34" s="13">
        <v>70</v>
      </c>
      <c r="L34" s="13">
        <v>368</v>
      </c>
      <c r="M34" s="13">
        <v>29</v>
      </c>
      <c r="N34" s="13">
        <v>367</v>
      </c>
      <c r="O34" s="13">
        <v>57</v>
      </c>
      <c r="P34" s="13">
        <v>250</v>
      </c>
      <c r="Q34" s="13">
        <v>460</v>
      </c>
      <c r="R34" s="13">
        <v>0</v>
      </c>
      <c r="S34" s="13">
        <v>368</v>
      </c>
      <c r="T34" s="13">
        <v>29</v>
      </c>
    </row>
    <row r="35" spans="1:20">
      <c r="A35" s="13" t="s">
        <v>444</v>
      </c>
      <c r="B35" s="13">
        <v>0.501</v>
      </c>
      <c r="C35" s="13">
        <v>3.4000000000000002E-2</v>
      </c>
      <c r="D35" s="13">
        <v>6.5600000000000006E-2</v>
      </c>
      <c r="E35" s="13">
        <v>1.2999999999999999E-3</v>
      </c>
      <c r="F35" s="13">
        <v>3.2099999999999997E-2</v>
      </c>
      <c r="G35" s="13">
        <v>9.1999999999999998E-3</v>
      </c>
      <c r="H35" s="13">
        <v>5.5100000000000003E-2</v>
      </c>
      <c r="I35" s="13">
        <v>3.8999999999999998E-3</v>
      </c>
      <c r="J35" s="13">
        <v>411</v>
      </c>
      <c r="K35" s="13">
        <v>23</v>
      </c>
      <c r="L35" s="13">
        <v>409.7</v>
      </c>
      <c r="M35" s="13">
        <v>7.7</v>
      </c>
      <c r="N35" s="13">
        <v>630</v>
      </c>
      <c r="O35" s="13">
        <v>180</v>
      </c>
      <c r="P35" s="13">
        <v>360</v>
      </c>
      <c r="Q35" s="13">
        <v>140</v>
      </c>
      <c r="R35" s="13">
        <v>0.3</v>
      </c>
      <c r="S35" s="13">
        <v>409.7</v>
      </c>
      <c r="T35" s="13">
        <v>7.7</v>
      </c>
    </row>
    <row r="36" spans="1:20">
      <c r="A36" s="13" t="s">
        <v>445</v>
      </c>
      <c r="B36" s="13">
        <v>0.52300000000000002</v>
      </c>
      <c r="C36" s="13">
        <v>3.7999999999999999E-2</v>
      </c>
      <c r="D36" s="13">
        <v>6.8199999999999997E-2</v>
      </c>
      <c r="E36" s="13">
        <v>1.8E-3</v>
      </c>
      <c r="F36" s="13">
        <v>2.3800000000000002E-2</v>
      </c>
      <c r="G36" s="13">
        <v>2.3E-3</v>
      </c>
      <c r="H36" s="13">
        <v>5.45E-2</v>
      </c>
      <c r="I36" s="13">
        <v>3.8E-3</v>
      </c>
      <c r="J36" s="13">
        <v>425</v>
      </c>
      <c r="K36" s="13">
        <v>25</v>
      </c>
      <c r="L36" s="13">
        <v>427</v>
      </c>
      <c r="M36" s="13">
        <v>11</v>
      </c>
      <c r="N36" s="13">
        <v>474</v>
      </c>
      <c r="O36" s="13">
        <v>44</v>
      </c>
      <c r="P36" s="13">
        <v>450</v>
      </c>
      <c r="Q36" s="13">
        <v>140</v>
      </c>
      <c r="R36" s="13">
        <v>0.5</v>
      </c>
      <c r="S36" s="13">
        <v>427</v>
      </c>
      <c r="T36" s="13">
        <v>11</v>
      </c>
    </row>
    <row r="37" spans="1:20">
      <c r="A37" s="13" t="s">
        <v>446</v>
      </c>
      <c r="B37" s="13">
        <v>0.52800000000000002</v>
      </c>
      <c r="C37" s="13">
        <v>3.1E-2</v>
      </c>
      <c r="D37" s="13">
        <v>6.8699999999999997E-2</v>
      </c>
      <c r="E37" s="13">
        <v>1.1999999999999999E-3</v>
      </c>
      <c r="F37" s="13">
        <v>2.0160000000000001E-2</v>
      </c>
      <c r="G37" s="13">
        <v>9.6000000000000002E-4</v>
      </c>
      <c r="H37" s="13">
        <v>5.4600000000000003E-2</v>
      </c>
      <c r="I37" s="13">
        <v>3.2000000000000002E-3</v>
      </c>
      <c r="J37" s="13">
        <v>430</v>
      </c>
      <c r="K37" s="13">
        <v>20</v>
      </c>
      <c r="L37" s="13">
        <v>428.8</v>
      </c>
      <c r="M37" s="13">
        <v>7.1</v>
      </c>
      <c r="N37" s="13">
        <v>403</v>
      </c>
      <c r="O37" s="13">
        <v>19</v>
      </c>
      <c r="P37" s="13">
        <v>340</v>
      </c>
      <c r="Q37" s="13">
        <v>110</v>
      </c>
      <c r="R37" s="13">
        <v>0.3</v>
      </c>
      <c r="S37" s="13">
        <v>428.8</v>
      </c>
      <c r="T37" s="13">
        <v>7.1</v>
      </c>
    </row>
    <row r="38" spans="1:20">
      <c r="A38" s="13" t="s">
        <v>447</v>
      </c>
      <c r="B38" s="13">
        <v>0.53100000000000003</v>
      </c>
      <c r="C38" s="13">
        <v>3.9E-2</v>
      </c>
      <c r="D38" s="13">
        <v>6.8900000000000003E-2</v>
      </c>
      <c r="E38" s="13">
        <v>2E-3</v>
      </c>
      <c r="F38" s="13">
        <v>2.2200000000000001E-2</v>
      </c>
      <c r="G38" s="13">
        <v>1.5E-3</v>
      </c>
      <c r="H38" s="13">
        <v>5.7599999999999998E-2</v>
      </c>
      <c r="I38" s="13">
        <v>4.5999999999999999E-3</v>
      </c>
      <c r="J38" s="13">
        <v>430</v>
      </c>
      <c r="K38" s="13">
        <v>26</v>
      </c>
      <c r="L38" s="13">
        <v>430</v>
      </c>
      <c r="M38" s="13">
        <v>12</v>
      </c>
      <c r="N38" s="13">
        <v>443</v>
      </c>
      <c r="O38" s="13">
        <v>29</v>
      </c>
      <c r="P38" s="13">
        <v>490</v>
      </c>
      <c r="Q38" s="13">
        <v>170</v>
      </c>
      <c r="R38" s="13">
        <v>0</v>
      </c>
      <c r="S38" s="13">
        <v>430</v>
      </c>
      <c r="T38" s="13">
        <v>12</v>
      </c>
    </row>
    <row r="39" spans="1:20">
      <c r="A39" s="13" t="s">
        <v>448</v>
      </c>
      <c r="B39" s="13">
        <v>0.53600000000000003</v>
      </c>
      <c r="C39" s="13">
        <v>2.1000000000000001E-2</v>
      </c>
      <c r="D39" s="13">
        <v>6.9000000000000006E-2</v>
      </c>
      <c r="E39" s="13">
        <v>1.4E-3</v>
      </c>
      <c r="F39" s="13">
        <v>2.24E-2</v>
      </c>
      <c r="G39" s="13">
        <v>1.1999999999999999E-3</v>
      </c>
      <c r="H39" s="13">
        <v>5.7700000000000001E-2</v>
      </c>
      <c r="I39" s="13">
        <v>2.0999999999999999E-3</v>
      </c>
      <c r="J39" s="13">
        <v>434</v>
      </c>
      <c r="K39" s="13">
        <v>14</v>
      </c>
      <c r="L39" s="13">
        <v>430.2</v>
      </c>
      <c r="M39" s="13">
        <v>8.5</v>
      </c>
      <c r="N39" s="13">
        <v>448</v>
      </c>
      <c r="O39" s="13">
        <v>24</v>
      </c>
      <c r="P39" s="13">
        <v>509</v>
      </c>
      <c r="Q39" s="13">
        <v>80</v>
      </c>
      <c r="R39" s="13">
        <v>0.9</v>
      </c>
      <c r="S39" s="13">
        <v>430.2</v>
      </c>
      <c r="T39" s="13">
        <v>8.5</v>
      </c>
    </row>
    <row r="40" spans="1:20">
      <c r="A40" s="13" t="s">
        <v>449</v>
      </c>
      <c r="B40" s="13">
        <v>0.54700000000000004</v>
      </c>
      <c r="C40" s="13">
        <v>2.8000000000000001E-2</v>
      </c>
      <c r="D40" s="13">
        <v>7.0199999999999999E-2</v>
      </c>
      <c r="E40" s="13">
        <v>1.1000000000000001E-3</v>
      </c>
      <c r="F40" s="13">
        <v>2.1899999999999999E-2</v>
      </c>
      <c r="G40" s="13">
        <v>1.1999999999999999E-3</v>
      </c>
      <c r="H40" s="13">
        <v>5.62E-2</v>
      </c>
      <c r="I40" s="13">
        <v>2.8999999999999998E-3</v>
      </c>
      <c r="J40" s="13">
        <v>439</v>
      </c>
      <c r="K40" s="13">
        <v>18</v>
      </c>
      <c r="L40" s="13">
        <v>437</v>
      </c>
      <c r="M40" s="13">
        <v>6.8</v>
      </c>
      <c r="N40" s="13">
        <v>437</v>
      </c>
      <c r="O40" s="13">
        <v>23</v>
      </c>
      <c r="P40" s="13">
        <v>440</v>
      </c>
      <c r="Q40" s="13">
        <v>110</v>
      </c>
      <c r="R40" s="13">
        <v>0.5</v>
      </c>
      <c r="S40" s="13">
        <v>437</v>
      </c>
      <c r="T40" s="13">
        <v>6.8</v>
      </c>
    </row>
    <row r="41" spans="1:20">
      <c r="A41" s="13" t="s">
        <v>450</v>
      </c>
      <c r="B41" s="13">
        <v>0.54400000000000004</v>
      </c>
      <c r="C41" s="13">
        <v>5.7000000000000002E-2</v>
      </c>
      <c r="D41" s="13">
        <v>7.0300000000000001E-2</v>
      </c>
      <c r="E41" s="13">
        <v>3.5000000000000001E-3</v>
      </c>
      <c r="F41" s="13">
        <v>2.23E-2</v>
      </c>
      <c r="G41" s="13">
        <v>2E-3</v>
      </c>
      <c r="H41" s="13">
        <v>5.5599999999999997E-2</v>
      </c>
      <c r="I41" s="13">
        <v>7.7000000000000002E-3</v>
      </c>
      <c r="J41" s="13">
        <v>438</v>
      </c>
      <c r="K41" s="13">
        <v>39</v>
      </c>
      <c r="L41" s="13">
        <v>438</v>
      </c>
      <c r="M41" s="13">
        <v>21</v>
      </c>
      <c r="N41" s="13">
        <v>446</v>
      </c>
      <c r="O41" s="13">
        <v>39</v>
      </c>
      <c r="P41" s="13">
        <v>380</v>
      </c>
      <c r="Q41" s="13">
        <v>280</v>
      </c>
      <c r="R41" s="13">
        <v>0</v>
      </c>
      <c r="S41" s="13">
        <v>438</v>
      </c>
      <c r="T41" s="13">
        <v>21</v>
      </c>
    </row>
    <row r="42" spans="1:20">
      <c r="A42" s="13" t="s">
        <v>451</v>
      </c>
      <c r="B42" s="13">
        <v>0.54800000000000004</v>
      </c>
      <c r="C42" s="13">
        <v>3.5000000000000003E-2</v>
      </c>
      <c r="D42" s="13">
        <v>7.0300000000000001E-2</v>
      </c>
      <c r="E42" s="13">
        <v>1.2999999999999999E-3</v>
      </c>
      <c r="F42" s="13">
        <v>2.35E-2</v>
      </c>
      <c r="G42" s="13">
        <v>1.6000000000000001E-3</v>
      </c>
      <c r="H42" s="13">
        <v>5.7200000000000001E-2</v>
      </c>
      <c r="I42" s="13">
        <v>3.8999999999999998E-3</v>
      </c>
      <c r="J42" s="13">
        <v>442</v>
      </c>
      <c r="K42" s="13">
        <v>22</v>
      </c>
      <c r="L42" s="13">
        <v>438</v>
      </c>
      <c r="M42" s="13">
        <v>8.1</v>
      </c>
      <c r="N42" s="13">
        <v>469</v>
      </c>
      <c r="O42" s="13">
        <v>31</v>
      </c>
      <c r="P42" s="13">
        <v>460</v>
      </c>
      <c r="Q42" s="13">
        <v>140</v>
      </c>
      <c r="R42" s="13">
        <v>0.9</v>
      </c>
      <c r="S42" s="13">
        <v>438</v>
      </c>
      <c r="T42" s="13">
        <v>8.1</v>
      </c>
    </row>
    <row r="43" spans="1:20">
      <c r="A43" s="13" t="s">
        <v>452</v>
      </c>
      <c r="B43" s="13">
        <v>0.53800000000000003</v>
      </c>
      <c r="C43" s="13">
        <v>2.7E-2</v>
      </c>
      <c r="D43" s="13">
        <v>7.0800000000000002E-2</v>
      </c>
      <c r="E43" s="13">
        <v>2E-3</v>
      </c>
      <c r="F43" s="13">
        <v>2.35E-2</v>
      </c>
      <c r="G43" s="13">
        <v>1.2999999999999999E-3</v>
      </c>
      <c r="H43" s="13">
        <v>5.4600000000000003E-2</v>
      </c>
      <c r="I43" s="13">
        <v>3.0999999999999999E-3</v>
      </c>
      <c r="J43" s="13">
        <v>439</v>
      </c>
      <c r="K43" s="13">
        <v>17</v>
      </c>
      <c r="L43" s="13">
        <v>440</v>
      </c>
      <c r="M43" s="13">
        <v>12</v>
      </c>
      <c r="N43" s="13">
        <v>469</v>
      </c>
      <c r="O43" s="13">
        <v>25</v>
      </c>
      <c r="P43" s="13">
        <v>380</v>
      </c>
      <c r="Q43" s="13">
        <v>110</v>
      </c>
      <c r="R43" s="13">
        <v>0.2</v>
      </c>
      <c r="S43" s="13">
        <v>440</v>
      </c>
      <c r="T43" s="13">
        <v>12</v>
      </c>
    </row>
    <row r="44" spans="1:20">
      <c r="A44" s="13" t="s">
        <v>453</v>
      </c>
      <c r="B44" s="13">
        <v>0.55000000000000004</v>
      </c>
      <c r="C44" s="13">
        <v>0.1</v>
      </c>
      <c r="D44" s="13">
        <v>7.0900000000000005E-2</v>
      </c>
      <c r="E44" s="13">
        <v>5.1999999999999998E-3</v>
      </c>
      <c r="F44" s="13">
        <v>2.3300000000000001E-2</v>
      </c>
      <c r="G44" s="13">
        <v>3.8E-3</v>
      </c>
      <c r="H44" s="13">
        <v>5.6099999999999997E-2</v>
      </c>
      <c r="I44" s="13">
        <v>8.8000000000000005E-3</v>
      </c>
      <c r="J44" s="13">
        <v>443</v>
      </c>
      <c r="K44" s="13">
        <v>68</v>
      </c>
      <c r="L44" s="13">
        <v>441</v>
      </c>
      <c r="M44" s="13">
        <v>31</v>
      </c>
      <c r="N44" s="13">
        <v>465</v>
      </c>
      <c r="O44" s="13">
        <v>76</v>
      </c>
      <c r="P44" s="13">
        <v>430</v>
      </c>
      <c r="Q44" s="13">
        <v>350</v>
      </c>
      <c r="R44" s="13">
        <v>0.5</v>
      </c>
      <c r="S44" s="13">
        <v>441</v>
      </c>
      <c r="T44" s="13">
        <v>31</v>
      </c>
    </row>
    <row r="45" spans="1:20">
      <c r="A45" s="13" t="s">
        <v>454</v>
      </c>
      <c r="B45" s="13">
        <v>0.55100000000000005</v>
      </c>
      <c r="C45" s="13">
        <v>0.04</v>
      </c>
      <c r="D45" s="13">
        <v>7.0999999999999994E-2</v>
      </c>
      <c r="E45" s="13">
        <v>1.8E-3</v>
      </c>
      <c r="F45" s="13">
        <v>2.2800000000000001E-2</v>
      </c>
      <c r="G45" s="13">
        <v>1.4E-3</v>
      </c>
      <c r="H45" s="13">
        <v>5.6099999999999997E-2</v>
      </c>
      <c r="I45" s="13">
        <v>4.0000000000000001E-3</v>
      </c>
      <c r="J45" s="13">
        <v>443</v>
      </c>
      <c r="K45" s="13">
        <v>27</v>
      </c>
      <c r="L45" s="13">
        <v>444</v>
      </c>
      <c r="M45" s="13">
        <v>11</v>
      </c>
      <c r="N45" s="13">
        <v>456</v>
      </c>
      <c r="O45" s="13">
        <v>28</v>
      </c>
      <c r="P45" s="13">
        <v>380</v>
      </c>
      <c r="Q45" s="13">
        <v>150</v>
      </c>
      <c r="R45" s="13">
        <v>0.2</v>
      </c>
      <c r="S45" s="13">
        <v>444</v>
      </c>
      <c r="T45" s="13">
        <v>11</v>
      </c>
    </row>
    <row r="46" spans="1:20">
      <c r="A46" s="13" t="s">
        <v>455</v>
      </c>
      <c r="B46" s="13">
        <v>0.57299999999999995</v>
      </c>
      <c r="C46" s="13">
        <v>4.9000000000000002E-2</v>
      </c>
      <c r="D46" s="13">
        <v>7.2700000000000001E-2</v>
      </c>
      <c r="E46" s="13">
        <v>2.0999999999999999E-3</v>
      </c>
      <c r="F46" s="13">
        <v>1.9699999999999999E-2</v>
      </c>
      <c r="G46" s="13">
        <v>1.6999999999999999E-3</v>
      </c>
      <c r="H46" s="13">
        <v>5.8999999999999997E-2</v>
      </c>
      <c r="I46" s="13">
        <v>5.0000000000000001E-3</v>
      </c>
      <c r="J46" s="13">
        <v>451</v>
      </c>
      <c r="K46" s="13">
        <v>30</v>
      </c>
      <c r="L46" s="13">
        <v>451</v>
      </c>
      <c r="M46" s="13">
        <v>13</v>
      </c>
      <c r="N46" s="13">
        <v>393</v>
      </c>
      <c r="O46" s="13">
        <v>34</v>
      </c>
      <c r="P46" s="13">
        <v>430</v>
      </c>
      <c r="Q46" s="13">
        <v>150</v>
      </c>
      <c r="R46" s="13">
        <v>0</v>
      </c>
      <c r="S46" s="13">
        <v>451</v>
      </c>
      <c r="T46" s="13">
        <v>13</v>
      </c>
    </row>
    <row r="47" spans="1:20">
      <c r="A47" s="13" t="s">
        <v>456</v>
      </c>
      <c r="B47" s="13">
        <v>0.56100000000000005</v>
      </c>
      <c r="C47" s="13">
        <v>4.1000000000000002E-2</v>
      </c>
      <c r="D47" s="13">
        <v>7.2499999999999995E-2</v>
      </c>
      <c r="E47" s="13">
        <v>1.6000000000000001E-3</v>
      </c>
      <c r="F47" s="13">
        <v>2.3099999999999999E-2</v>
      </c>
      <c r="G47" s="13">
        <v>1.1999999999999999E-3</v>
      </c>
      <c r="H47" s="13">
        <v>5.62E-2</v>
      </c>
      <c r="I47" s="13">
        <v>4.5999999999999999E-3</v>
      </c>
      <c r="J47" s="13">
        <v>450</v>
      </c>
      <c r="K47" s="13">
        <v>26</v>
      </c>
      <c r="L47" s="13">
        <v>451</v>
      </c>
      <c r="M47" s="13">
        <v>9.6999999999999993</v>
      </c>
      <c r="N47" s="13">
        <v>461</v>
      </c>
      <c r="O47" s="13">
        <v>23</v>
      </c>
      <c r="P47" s="13">
        <v>430</v>
      </c>
      <c r="Q47" s="13">
        <v>160</v>
      </c>
      <c r="R47" s="13">
        <v>0.2</v>
      </c>
      <c r="S47" s="13">
        <v>451</v>
      </c>
      <c r="T47" s="13">
        <v>9.6999999999999993</v>
      </c>
    </row>
    <row r="48" spans="1:20">
      <c r="A48" s="13" t="s">
        <v>457</v>
      </c>
      <c r="B48" s="13">
        <v>0.57699999999999996</v>
      </c>
      <c r="C48" s="13">
        <v>3.2000000000000001E-2</v>
      </c>
      <c r="D48" s="13">
        <v>7.3099999999999998E-2</v>
      </c>
      <c r="E48" s="13">
        <v>1.1999999999999999E-3</v>
      </c>
      <c r="F48" s="13">
        <v>2.1299999999999999E-2</v>
      </c>
      <c r="G48" s="13">
        <v>1E-3</v>
      </c>
      <c r="H48" s="13">
        <v>5.7700000000000001E-2</v>
      </c>
      <c r="I48" s="13">
        <v>3.3E-3</v>
      </c>
      <c r="J48" s="13">
        <v>455</v>
      </c>
      <c r="K48" s="13">
        <v>19</v>
      </c>
      <c r="L48" s="13">
        <v>454.7</v>
      </c>
      <c r="M48" s="13">
        <v>7</v>
      </c>
      <c r="N48" s="13">
        <v>425</v>
      </c>
      <c r="O48" s="13">
        <v>20</v>
      </c>
      <c r="P48" s="13">
        <v>430</v>
      </c>
      <c r="Q48" s="13">
        <v>110</v>
      </c>
      <c r="R48" s="13">
        <v>0.1</v>
      </c>
      <c r="S48" s="13">
        <v>454.7</v>
      </c>
      <c r="T48" s="13">
        <v>7</v>
      </c>
    </row>
    <row r="49" spans="1:20">
      <c r="A49" s="13" t="s">
        <v>458</v>
      </c>
      <c r="B49" s="13">
        <v>0.57699999999999996</v>
      </c>
      <c r="C49" s="13">
        <v>2.1000000000000001E-2</v>
      </c>
      <c r="D49" s="13">
        <v>7.4399999999999994E-2</v>
      </c>
      <c r="E49" s="13">
        <v>1.1000000000000001E-3</v>
      </c>
      <c r="F49" s="13">
        <v>2.3949999999999999E-2</v>
      </c>
      <c r="G49" s="13">
        <v>7.9000000000000001E-4</v>
      </c>
      <c r="H49" s="13">
        <v>5.62E-2</v>
      </c>
      <c r="I49" s="13">
        <v>2E-3</v>
      </c>
      <c r="J49" s="13">
        <v>462</v>
      </c>
      <c r="K49" s="13">
        <v>13</v>
      </c>
      <c r="L49" s="13">
        <v>462.5</v>
      </c>
      <c r="M49" s="13">
        <v>6.3</v>
      </c>
      <c r="N49" s="13">
        <v>478</v>
      </c>
      <c r="O49" s="13">
        <v>16</v>
      </c>
      <c r="P49" s="13">
        <v>429</v>
      </c>
      <c r="Q49" s="13">
        <v>75</v>
      </c>
      <c r="R49" s="13">
        <v>0.1</v>
      </c>
      <c r="S49" s="13">
        <v>462.5</v>
      </c>
      <c r="T49" s="13">
        <v>6.3</v>
      </c>
    </row>
    <row r="50" spans="1:20">
      <c r="A50" s="13" t="s">
        <v>459</v>
      </c>
      <c r="B50" s="13">
        <v>0.58199999999999996</v>
      </c>
      <c r="C50" s="13">
        <v>2.4E-2</v>
      </c>
      <c r="D50" s="13">
        <v>7.46E-2</v>
      </c>
      <c r="E50" s="13">
        <v>1.1000000000000001E-3</v>
      </c>
      <c r="F50" s="13">
        <v>2.3650000000000001E-2</v>
      </c>
      <c r="G50" s="13">
        <v>8.3000000000000001E-4</v>
      </c>
      <c r="H50" s="13">
        <v>5.67E-2</v>
      </c>
      <c r="I50" s="13">
        <v>2.5000000000000001E-3</v>
      </c>
      <c r="J50" s="13">
        <v>463</v>
      </c>
      <c r="K50" s="13">
        <v>16</v>
      </c>
      <c r="L50" s="13">
        <v>463.8</v>
      </c>
      <c r="M50" s="13">
        <v>6.4</v>
      </c>
      <c r="N50" s="13">
        <v>472</v>
      </c>
      <c r="O50" s="13">
        <v>16</v>
      </c>
      <c r="P50" s="13">
        <v>463</v>
      </c>
      <c r="Q50" s="13">
        <v>94</v>
      </c>
      <c r="R50" s="13">
        <v>0.2</v>
      </c>
      <c r="S50" s="13">
        <v>463.8</v>
      </c>
      <c r="T50" s="13">
        <v>6.4</v>
      </c>
    </row>
    <row r="51" spans="1:20">
      <c r="A51" s="13" t="s">
        <v>460</v>
      </c>
      <c r="B51" s="13">
        <v>0.57299999999999995</v>
      </c>
      <c r="C51" s="13">
        <v>2.5000000000000001E-2</v>
      </c>
      <c r="D51" s="13">
        <v>7.51E-2</v>
      </c>
      <c r="E51" s="13">
        <v>1.1999999999999999E-3</v>
      </c>
      <c r="F51" s="13">
        <v>2.2440000000000002E-2</v>
      </c>
      <c r="G51" s="13">
        <v>9.5E-4</v>
      </c>
      <c r="H51" s="13">
        <v>5.5899999999999998E-2</v>
      </c>
      <c r="I51" s="13">
        <v>2.3E-3</v>
      </c>
      <c r="J51" s="13">
        <v>464</v>
      </c>
      <c r="K51" s="13">
        <v>16</v>
      </c>
      <c r="L51" s="13">
        <v>466.8</v>
      </c>
      <c r="M51" s="13">
        <v>7.3</v>
      </c>
      <c r="N51" s="13">
        <v>448</v>
      </c>
      <c r="O51" s="13">
        <v>19</v>
      </c>
      <c r="P51" s="13">
        <v>437</v>
      </c>
      <c r="Q51" s="13">
        <v>86</v>
      </c>
      <c r="R51" s="13">
        <v>0.6</v>
      </c>
      <c r="S51" s="13">
        <v>466.8</v>
      </c>
      <c r="T51" s="13">
        <v>7.3</v>
      </c>
    </row>
    <row r="52" spans="1:20">
      <c r="A52" s="13" t="s">
        <v>461</v>
      </c>
      <c r="B52" s="13">
        <v>0.59799999999999998</v>
      </c>
      <c r="C52" s="13">
        <v>2.7E-2</v>
      </c>
      <c r="D52" s="13">
        <v>7.6999999999999999E-2</v>
      </c>
      <c r="E52" s="13">
        <v>1.5E-3</v>
      </c>
      <c r="F52" s="13">
        <v>2.24E-2</v>
      </c>
      <c r="G52" s="13">
        <v>1.1999999999999999E-3</v>
      </c>
      <c r="H52" s="13">
        <v>5.8200000000000002E-2</v>
      </c>
      <c r="I52" s="13">
        <v>3.0999999999999999E-3</v>
      </c>
      <c r="J52" s="13">
        <v>478</v>
      </c>
      <c r="K52" s="13">
        <v>17</v>
      </c>
      <c r="L52" s="13">
        <v>478.1</v>
      </c>
      <c r="M52" s="13">
        <v>9.1999999999999993</v>
      </c>
      <c r="N52" s="13">
        <v>448</v>
      </c>
      <c r="O52" s="13">
        <v>24</v>
      </c>
      <c r="P52" s="13">
        <v>550</v>
      </c>
      <c r="Q52" s="13">
        <v>110</v>
      </c>
      <c r="R52" s="13">
        <v>0</v>
      </c>
      <c r="S52" s="13">
        <v>478.1</v>
      </c>
      <c r="T52" s="13">
        <v>9.1999999999999993</v>
      </c>
    </row>
    <row r="53" spans="1:20">
      <c r="A53" s="13" t="s">
        <v>462</v>
      </c>
      <c r="B53" s="13">
        <v>0.63</v>
      </c>
      <c r="C53" s="13">
        <v>0.11</v>
      </c>
      <c r="D53" s="13">
        <v>7.7499999999999999E-2</v>
      </c>
      <c r="E53" s="13">
        <v>4.4999999999999997E-3</v>
      </c>
      <c r="F53" s="13">
        <v>2.6100000000000002E-2</v>
      </c>
      <c r="G53" s="13">
        <v>2.5000000000000001E-3</v>
      </c>
      <c r="H53" s="13">
        <v>5.6500000000000002E-2</v>
      </c>
      <c r="I53" s="13">
        <v>9.1000000000000004E-3</v>
      </c>
      <c r="J53" s="13">
        <v>480</v>
      </c>
      <c r="K53" s="13">
        <v>66</v>
      </c>
      <c r="L53" s="13">
        <v>481</v>
      </c>
      <c r="M53" s="13">
        <v>27</v>
      </c>
      <c r="N53" s="13">
        <v>520</v>
      </c>
      <c r="O53" s="13">
        <v>50</v>
      </c>
      <c r="P53" s="13">
        <v>470</v>
      </c>
      <c r="Q53" s="13">
        <v>320</v>
      </c>
      <c r="R53" s="13">
        <v>0.2</v>
      </c>
      <c r="S53" s="13">
        <v>481</v>
      </c>
      <c r="T53" s="13">
        <v>27</v>
      </c>
    </row>
    <row r="54" spans="1:20">
      <c r="A54" s="13" t="s">
        <v>463</v>
      </c>
      <c r="B54" s="13">
        <v>0.66700000000000004</v>
      </c>
      <c r="C54" s="13">
        <v>0.05</v>
      </c>
      <c r="D54" s="13">
        <v>8.2100000000000006E-2</v>
      </c>
      <c r="E54" s="13">
        <v>2E-3</v>
      </c>
      <c r="F54" s="13">
        <v>2.2599999999999999E-2</v>
      </c>
      <c r="G54" s="13">
        <v>1.6999999999999999E-3</v>
      </c>
      <c r="H54" s="13">
        <v>5.8700000000000002E-2</v>
      </c>
      <c r="I54" s="13">
        <v>4.3E-3</v>
      </c>
      <c r="J54" s="13">
        <v>510</v>
      </c>
      <c r="K54" s="13">
        <v>30</v>
      </c>
      <c r="L54" s="13">
        <v>508</v>
      </c>
      <c r="M54" s="13">
        <v>12</v>
      </c>
      <c r="N54" s="13">
        <v>455</v>
      </c>
      <c r="O54" s="13">
        <v>35</v>
      </c>
      <c r="P54" s="13">
        <v>480</v>
      </c>
      <c r="Q54" s="13">
        <v>150</v>
      </c>
      <c r="R54" s="13">
        <v>0.4</v>
      </c>
      <c r="S54" s="13">
        <v>508</v>
      </c>
      <c r="T54" s="13">
        <v>12</v>
      </c>
    </row>
    <row r="55" spans="1:20">
      <c r="A55" s="13" t="s">
        <v>464</v>
      </c>
      <c r="B55" s="13">
        <v>0.71499999999999997</v>
      </c>
      <c r="C55" s="13">
        <v>4.2000000000000003E-2</v>
      </c>
      <c r="D55" s="13">
        <v>8.8700000000000001E-2</v>
      </c>
      <c r="E55" s="13">
        <v>2.2000000000000001E-3</v>
      </c>
      <c r="F55" s="13">
        <v>2.9100000000000001E-2</v>
      </c>
      <c r="G55" s="13">
        <v>1.6000000000000001E-3</v>
      </c>
      <c r="H55" s="13">
        <v>5.7500000000000002E-2</v>
      </c>
      <c r="I55" s="13">
        <v>3.3E-3</v>
      </c>
      <c r="J55" s="13">
        <v>547</v>
      </c>
      <c r="K55" s="13">
        <v>25</v>
      </c>
      <c r="L55" s="13">
        <v>548</v>
      </c>
      <c r="M55" s="13">
        <v>13</v>
      </c>
      <c r="N55" s="13">
        <v>579</v>
      </c>
      <c r="O55" s="13">
        <v>31</v>
      </c>
      <c r="P55" s="13">
        <v>470</v>
      </c>
      <c r="Q55" s="13">
        <v>120</v>
      </c>
      <c r="R55" s="13">
        <v>0.2</v>
      </c>
      <c r="S55" s="13">
        <v>548</v>
      </c>
      <c r="T55" s="13">
        <v>13</v>
      </c>
    </row>
    <row r="56" spans="1:20">
      <c r="A56" s="13" t="s">
        <v>465</v>
      </c>
      <c r="B56" s="13">
        <v>0.72399999999999998</v>
      </c>
      <c r="C56" s="13">
        <v>3.3000000000000002E-2</v>
      </c>
      <c r="D56" s="13">
        <v>8.9499999999999996E-2</v>
      </c>
      <c r="E56" s="13">
        <v>1.5E-3</v>
      </c>
      <c r="F56" s="13">
        <v>2.8299999999999999E-2</v>
      </c>
      <c r="G56" s="13">
        <v>1.1000000000000001E-3</v>
      </c>
      <c r="H56" s="13">
        <v>5.91E-2</v>
      </c>
      <c r="I56" s="13">
        <v>2.8E-3</v>
      </c>
      <c r="J56" s="13">
        <v>552</v>
      </c>
      <c r="K56" s="13">
        <v>19</v>
      </c>
      <c r="L56" s="13">
        <v>552.6</v>
      </c>
      <c r="M56" s="13">
        <v>8.6</v>
      </c>
      <c r="N56" s="13">
        <v>563</v>
      </c>
      <c r="O56" s="13">
        <v>21</v>
      </c>
      <c r="P56" s="13">
        <v>513</v>
      </c>
      <c r="Q56" s="13">
        <v>94</v>
      </c>
      <c r="R56" s="13">
        <v>0.1</v>
      </c>
      <c r="S56" s="13">
        <v>552.6</v>
      </c>
      <c r="T56" s="13">
        <v>8.6</v>
      </c>
    </row>
    <row r="57" spans="1:20">
      <c r="A57" s="13" t="s">
        <v>466</v>
      </c>
      <c r="B57" s="13">
        <v>0.75700000000000001</v>
      </c>
      <c r="C57" s="13">
        <v>4.8000000000000001E-2</v>
      </c>
      <c r="D57" s="13">
        <v>9.2100000000000001E-2</v>
      </c>
      <c r="E57" s="13">
        <v>2.3999999999999998E-3</v>
      </c>
      <c r="F57" s="13">
        <v>3.5200000000000002E-2</v>
      </c>
      <c r="G57" s="13">
        <v>3.3999999999999998E-3</v>
      </c>
      <c r="H57" s="13">
        <v>5.9200000000000003E-2</v>
      </c>
      <c r="I57" s="13">
        <v>3.5999999999999999E-3</v>
      </c>
      <c r="J57" s="13">
        <v>570</v>
      </c>
      <c r="K57" s="13">
        <v>27</v>
      </c>
      <c r="L57" s="13">
        <v>570</v>
      </c>
      <c r="M57" s="13">
        <v>14</v>
      </c>
      <c r="N57" s="13">
        <v>696</v>
      </c>
      <c r="O57" s="13">
        <v>67</v>
      </c>
      <c r="P57" s="13">
        <v>520</v>
      </c>
      <c r="Q57" s="13">
        <v>120</v>
      </c>
      <c r="R57" s="13">
        <v>0</v>
      </c>
      <c r="S57" s="13">
        <v>570</v>
      </c>
      <c r="T57" s="13">
        <v>14</v>
      </c>
    </row>
    <row r="58" spans="1:20">
      <c r="A58" s="13" t="s">
        <v>467</v>
      </c>
      <c r="B58" s="13">
        <v>0.86</v>
      </c>
      <c r="C58" s="13">
        <v>4.2000000000000003E-2</v>
      </c>
      <c r="D58" s="13">
        <v>0.1014</v>
      </c>
      <c r="E58" s="13">
        <v>2.2000000000000001E-3</v>
      </c>
      <c r="F58" s="13">
        <v>3.5900000000000001E-2</v>
      </c>
      <c r="G58" s="13">
        <v>1.6999999999999999E-3</v>
      </c>
      <c r="H58" s="13">
        <v>6.3399999999999998E-2</v>
      </c>
      <c r="I58" s="13">
        <v>3.0000000000000001E-3</v>
      </c>
      <c r="J58" s="13">
        <v>624</v>
      </c>
      <c r="K58" s="13">
        <v>22</v>
      </c>
      <c r="L58" s="13">
        <v>622</v>
      </c>
      <c r="M58" s="13">
        <v>13</v>
      </c>
      <c r="N58" s="13">
        <v>712</v>
      </c>
      <c r="O58" s="13">
        <v>33</v>
      </c>
      <c r="P58" s="13">
        <v>658</v>
      </c>
      <c r="Q58" s="13">
        <v>97</v>
      </c>
      <c r="R58" s="13">
        <v>0.3</v>
      </c>
      <c r="S58" s="13">
        <v>622</v>
      </c>
      <c r="T58" s="13">
        <v>13</v>
      </c>
    </row>
    <row r="59" spans="1:20">
      <c r="A59" s="13" t="s">
        <v>468</v>
      </c>
      <c r="B59" s="13">
        <v>0.93400000000000005</v>
      </c>
      <c r="C59" s="13">
        <v>4.5999999999999999E-2</v>
      </c>
      <c r="D59" s="13">
        <v>0.1085</v>
      </c>
      <c r="E59" s="13">
        <v>1.6999999999999999E-3</v>
      </c>
      <c r="F59" s="13">
        <v>3.2899999999999999E-2</v>
      </c>
      <c r="G59" s="13">
        <v>1.4E-3</v>
      </c>
      <c r="H59" s="13">
        <v>6.1499999999999999E-2</v>
      </c>
      <c r="I59" s="13">
        <v>3.2000000000000002E-3</v>
      </c>
      <c r="J59" s="13">
        <v>667</v>
      </c>
      <c r="K59" s="13">
        <v>24</v>
      </c>
      <c r="L59" s="13">
        <v>664.1</v>
      </c>
      <c r="M59" s="13">
        <v>9.8000000000000007</v>
      </c>
      <c r="N59" s="13">
        <v>654</v>
      </c>
      <c r="O59" s="13">
        <v>28</v>
      </c>
      <c r="P59" s="13">
        <v>630</v>
      </c>
      <c r="Q59" s="13">
        <v>110</v>
      </c>
      <c r="R59" s="13">
        <v>0.4</v>
      </c>
      <c r="S59" s="13">
        <v>664.1</v>
      </c>
      <c r="T59" s="13">
        <v>9.8000000000000007</v>
      </c>
    </row>
    <row r="60" spans="1:20">
      <c r="A60" s="13" t="s">
        <v>469</v>
      </c>
      <c r="B60" s="13">
        <v>1.125</v>
      </c>
      <c r="C60" s="13">
        <v>5.5E-2</v>
      </c>
      <c r="D60" s="13">
        <v>0.1249</v>
      </c>
      <c r="E60" s="13">
        <v>3.3999999999999998E-3</v>
      </c>
      <c r="F60" s="13">
        <v>4.2700000000000002E-2</v>
      </c>
      <c r="G60" s="13">
        <v>2E-3</v>
      </c>
      <c r="H60" s="13">
        <v>6.5699999999999995E-2</v>
      </c>
      <c r="I60" s="13">
        <v>2.8E-3</v>
      </c>
      <c r="J60" s="13">
        <v>759</v>
      </c>
      <c r="K60" s="13">
        <v>26</v>
      </c>
      <c r="L60" s="13">
        <v>757</v>
      </c>
      <c r="M60" s="13">
        <v>20</v>
      </c>
      <c r="N60" s="13">
        <v>845</v>
      </c>
      <c r="O60" s="13">
        <v>39</v>
      </c>
      <c r="P60" s="13">
        <v>764</v>
      </c>
      <c r="Q60" s="13">
        <v>85</v>
      </c>
      <c r="R60" s="13">
        <v>0.3</v>
      </c>
      <c r="S60" s="13">
        <v>757</v>
      </c>
      <c r="T60" s="13">
        <v>20</v>
      </c>
    </row>
    <row r="61" spans="1:20">
      <c r="A61" s="13" t="s">
        <v>470</v>
      </c>
      <c r="B61" s="13">
        <v>1.21</v>
      </c>
      <c r="C61" s="13">
        <v>0.13</v>
      </c>
      <c r="D61" s="13">
        <v>0.12790000000000001</v>
      </c>
      <c r="E61" s="13">
        <v>4.4000000000000003E-3</v>
      </c>
      <c r="F61" s="13">
        <v>3.9699999999999999E-2</v>
      </c>
      <c r="G61" s="13">
        <v>3.2000000000000002E-3</v>
      </c>
      <c r="H61" s="13">
        <v>6.93E-2</v>
      </c>
      <c r="I61" s="13">
        <v>7.7000000000000002E-3</v>
      </c>
      <c r="J61" s="13">
        <v>773</v>
      </c>
      <c r="K61" s="13">
        <v>56</v>
      </c>
      <c r="L61" s="13">
        <v>775</v>
      </c>
      <c r="M61" s="13">
        <v>25</v>
      </c>
      <c r="N61" s="13">
        <v>783</v>
      </c>
      <c r="O61" s="13">
        <v>62</v>
      </c>
      <c r="P61" s="13">
        <v>680</v>
      </c>
      <c r="Q61" s="13">
        <v>200</v>
      </c>
      <c r="R61" s="13">
        <v>0.3</v>
      </c>
      <c r="S61" s="13">
        <v>775</v>
      </c>
      <c r="T61" s="13">
        <v>25</v>
      </c>
    </row>
    <row r="62" spans="1:20">
      <c r="A62" s="13" t="s">
        <v>471</v>
      </c>
      <c r="B62" s="13">
        <v>1.1919999999999999</v>
      </c>
      <c r="C62" s="13">
        <v>6.6000000000000003E-2</v>
      </c>
      <c r="D62" s="13">
        <v>0.13170000000000001</v>
      </c>
      <c r="E62" s="13">
        <v>2.8999999999999998E-3</v>
      </c>
      <c r="F62" s="13">
        <v>4.5600000000000002E-2</v>
      </c>
      <c r="G62" s="13">
        <v>2.3999999999999998E-3</v>
      </c>
      <c r="H62" s="13">
        <v>6.4299999999999996E-2</v>
      </c>
      <c r="I62" s="13">
        <v>3.5999999999999999E-3</v>
      </c>
      <c r="J62" s="13">
        <v>795</v>
      </c>
      <c r="K62" s="13">
        <v>30</v>
      </c>
      <c r="L62" s="13">
        <v>797</v>
      </c>
      <c r="M62" s="13">
        <v>16</v>
      </c>
      <c r="N62" s="13">
        <v>900</v>
      </c>
      <c r="O62" s="13">
        <v>46</v>
      </c>
      <c r="P62" s="13">
        <v>750</v>
      </c>
      <c r="Q62" s="13">
        <v>120</v>
      </c>
      <c r="R62" s="13">
        <v>0.3</v>
      </c>
      <c r="S62" s="13">
        <v>797</v>
      </c>
      <c r="T62" s="13">
        <v>16</v>
      </c>
    </row>
    <row r="63" spans="1:20">
      <c r="A63" s="13" t="s">
        <v>472</v>
      </c>
      <c r="B63" s="13">
        <v>1.2450000000000001</v>
      </c>
      <c r="C63" s="13">
        <v>5.6000000000000001E-2</v>
      </c>
      <c r="D63" s="13">
        <v>0.13589999999999999</v>
      </c>
      <c r="E63" s="13">
        <v>2.0999999999999999E-3</v>
      </c>
      <c r="F63" s="13">
        <v>4.2799999999999998E-2</v>
      </c>
      <c r="G63" s="13">
        <v>2E-3</v>
      </c>
      <c r="H63" s="13">
        <v>6.7199999999999996E-2</v>
      </c>
      <c r="I63" s="13">
        <v>3.0000000000000001E-3</v>
      </c>
      <c r="J63" s="13">
        <v>823</v>
      </c>
      <c r="K63" s="13">
        <v>25</v>
      </c>
      <c r="L63" s="13">
        <v>824</v>
      </c>
      <c r="M63" s="13">
        <v>12</v>
      </c>
      <c r="N63" s="13">
        <v>846</v>
      </c>
      <c r="O63" s="13">
        <v>39</v>
      </c>
      <c r="P63" s="13">
        <v>804</v>
      </c>
      <c r="Q63" s="13">
        <v>98</v>
      </c>
      <c r="R63" s="13">
        <v>0.1</v>
      </c>
      <c r="S63" s="13">
        <v>824</v>
      </c>
      <c r="T63" s="13">
        <v>12</v>
      </c>
    </row>
    <row r="64" spans="1:20">
      <c r="A64" s="13" t="s">
        <v>473</v>
      </c>
      <c r="B64" s="13">
        <v>1.4059999999999999</v>
      </c>
      <c r="C64" s="13">
        <v>4.5999999999999999E-2</v>
      </c>
      <c r="D64" s="13">
        <v>0.1474</v>
      </c>
      <c r="E64" s="13">
        <v>2.3999999999999998E-3</v>
      </c>
      <c r="F64" s="13">
        <v>4.5900000000000003E-2</v>
      </c>
      <c r="G64" s="13">
        <v>2.3E-3</v>
      </c>
      <c r="H64" s="13">
        <v>6.88E-2</v>
      </c>
      <c r="I64" s="13">
        <v>2.2000000000000001E-3</v>
      </c>
      <c r="J64" s="13">
        <v>890</v>
      </c>
      <c r="K64" s="13">
        <v>19</v>
      </c>
      <c r="L64" s="13">
        <v>886</v>
      </c>
      <c r="M64" s="13">
        <v>14</v>
      </c>
      <c r="N64" s="13">
        <v>905</v>
      </c>
      <c r="O64" s="13">
        <v>44</v>
      </c>
      <c r="P64" s="13">
        <v>889</v>
      </c>
      <c r="Q64" s="13">
        <v>72</v>
      </c>
      <c r="R64" s="13">
        <v>0.5</v>
      </c>
      <c r="S64" s="13">
        <v>886</v>
      </c>
      <c r="T64" s="13">
        <v>14</v>
      </c>
    </row>
    <row r="65" spans="1:20">
      <c r="A65" s="13" t="s">
        <v>474</v>
      </c>
      <c r="B65" s="13">
        <v>1.54</v>
      </c>
      <c r="C65" s="13">
        <v>5.8999999999999997E-2</v>
      </c>
      <c r="D65" s="13">
        <v>0.15870000000000001</v>
      </c>
      <c r="E65" s="13">
        <v>2.0999999999999999E-3</v>
      </c>
      <c r="F65" s="13">
        <v>4.8099999999999997E-2</v>
      </c>
      <c r="G65" s="13">
        <v>2.8999999999999998E-3</v>
      </c>
      <c r="H65" s="13">
        <v>6.9800000000000001E-2</v>
      </c>
      <c r="I65" s="13">
        <v>2.5999999999999999E-3</v>
      </c>
      <c r="J65" s="13">
        <v>948</v>
      </c>
      <c r="K65" s="13">
        <v>24</v>
      </c>
      <c r="L65" s="13">
        <v>949</v>
      </c>
      <c r="M65" s="13">
        <v>12</v>
      </c>
      <c r="N65" s="13">
        <v>948</v>
      </c>
      <c r="O65" s="13">
        <v>55</v>
      </c>
      <c r="P65" s="13">
        <v>900</v>
      </c>
      <c r="Q65" s="13">
        <v>78</v>
      </c>
      <c r="R65" s="13">
        <v>0.1</v>
      </c>
      <c r="S65" s="13">
        <v>949</v>
      </c>
      <c r="T65" s="13">
        <v>12</v>
      </c>
    </row>
    <row r="66" spans="1:20">
      <c r="A66" s="13" t="s">
        <v>475</v>
      </c>
      <c r="B66" s="13">
        <v>1.5940000000000001</v>
      </c>
      <c r="C66" s="13">
        <v>0.04</v>
      </c>
      <c r="D66" s="13">
        <v>0.16170000000000001</v>
      </c>
      <c r="E66" s="13">
        <v>2.3999999999999998E-3</v>
      </c>
      <c r="F66" s="13">
        <v>4.9700000000000001E-2</v>
      </c>
      <c r="G66" s="13">
        <v>1.9E-3</v>
      </c>
      <c r="H66" s="13">
        <v>7.0800000000000002E-2</v>
      </c>
      <c r="I66" s="13">
        <v>1.6999999999999999E-3</v>
      </c>
      <c r="J66" s="13">
        <v>968</v>
      </c>
      <c r="K66" s="13">
        <v>15</v>
      </c>
      <c r="L66" s="13">
        <v>968</v>
      </c>
      <c r="M66" s="13">
        <v>13</v>
      </c>
      <c r="N66" s="13">
        <v>980</v>
      </c>
      <c r="O66" s="13">
        <v>36</v>
      </c>
      <c r="P66" s="13">
        <v>944</v>
      </c>
      <c r="Q66" s="13">
        <v>49</v>
      </c>
      <c r="R66" s="13">
        <v>0</v>
      </c>
      <c r="S66" s="13">
        <v>968</v>
      </c>
      <c r="T66" s="13">
        <v>13</v>
      </c>
    </row>
    <row r="67" spans="1:20">
      <c r="A67" s="13" t="s">
        <v>476</v>
      </c>
      <c r="B67" s="13">
        <v>1.73</v>
      </c>
      <c r="C67" s="13">
        <v>7.0999999999999994E-2</v>
      </c>
      <c r="D67" s="13">
        <v>0.1699</v>
      </c>
      <c r="E67" s="13">
        <v>3.0999999999999999E-3</v>
      </c>
      <c r="F67" s="13">
        <v>5.1799999999999999E-2</v>
      </c>
      <c r="G67" s="13">
        <v>2.3999999999999998E-3</v>
      </c>
      <c r="H67" s="13">
        <v>7.2700000000000001E-2</v>
      </c>
      <c r="I67" s="13">
        <v>2.8999999999999998E-3</v>
      </c>
      <c r="J67" s="13">
        <v>1011</v>
      </c>
      <c r="K67" s="13">
        <v>26</v>
      </c>
      <c r="L67" s="13">
        <v>1011</v>
      </c>
      <c r="M67" s="13">
        <v>17</v>
      </c>
      <c r="N67" s="13">
        <v>1019</v>
      </c>
      <c r="O67" s="13">
        <v>46</v>
      </c>
      <c r="P67" s="13">
        <v>969</v>
      </c>
      <c r="Q67" s="13">
        <v>81</v>
      </c>
      <c r="R67" s="13">
        <v>4.2</v>
      </c>
      <c r="S67" s="13">
        <v>969</v>
      </c>
      <c r="T67" s="13">
        <v>81</v>
      </c>
    </row>
    <row r="68" spans="1:20">
      <c r="A68" s="13" t="s">
        <v>477</v>
      </c>
      <c r="B68" s="13">
        <v>1.829</v>
      </c>
      <c r="C68" s="13">
        <v>7.0000000000000007E-2</v>
      </c>
      <c r="D68" s="13">
        <v>0.1779</v>
      </c>
      <c r="E68" s="13">
        <v>2.5000000000000001E-3</v>
      </c>
      <c r="F68" s="13">
        <v>5.5300000000000002E-2</v>
      </c>
      <c r="G68" s="13">
        <v>2.2000000000000001E-3</v>
      </c>
      <c r="H68" s="13">
        <v>7.5300000000000006E-2</v>
      </c>
      <c r="I68" s="13">
        <v>2.7000000000000001E-3</v>
      </c>
      <c r="J68" s="13">
        <v>1056</v>
      </c>
      <c r="K68" s="13">
        <v>26</v>
      </c>
      <c r="L68" s="13">
        <v>1055</v>
      </c>
      <c r="M68" s="13">
        <v>14</v>
      </c>
      <c r="N68" s="13">
        <v>1088</v>
      </c>
      <c r="O68" s="13">
        <v>43</v>
      </c>
      <c r="P68" s="13">
        <v>1070</v>
      </c>
      <c r="Q68" s="13">
        <v>75</v>
      </c>
      <c r="R68" s="13">
        <v>1.4</v>
      </c>
      <c r="S68" s="13">
        <v>1070</v>
      </c>
      <c r="T68" s="13">
        <v>75</v>
      </c>
    </row>
    <row r="69" spans="1:20">
      <c r="A69" s="13" t="s">
        <v>478</v>
      </c>
      <c r="B69" s="13">
        <v>1.883</v>
      </c>
      <c r="C69" s="13">
        <v>0.06</v>
      </c>
      <c r="D69" s="13">
        <v>0.18210000000000001</v>
      </c>
      <c r="E69" s="13">
        <v>3.0000000000000001E-3</v>
      </c>
      <c r="F69" s="13">
        <v>5.7700000000000001E-2</v>
      </c>
      <c r="G69" s="13">
        <v>4.0000000000000001E-3</v>
      </c>
      <c r="H69" s="13">
        <v>7.6499999999999999E-2</v>
      </c>
      <c r="I69" s="13">
        <v>2.3E-3</v>
      </c>
      <c r="J69" s="13">
        <v>1076</v>
      </c>
      <c r="K69" s="13">
        <v>21</v>
      </c>
      <c r="L69" s="13">
        <v>1078</v>
      </c>
      <c r="M69" s="13">
        <v>17</v>
      </c>
      <c r="N69" s="13">
        <v>1128</v>
      </c>
      <c r="O69" s="13">
        <v>76</v>
      </c>
      <c r="P69" s="13">
        <v>1102</v>
      </c>
      <c r="Q69" s="13">
        <v>58</v>
      </c>
      <c r="R69" s="13">
        <v>2.2000000000000002</v>
      </c>
      <c r="S69" s="13">
        <v>1102</v>
      </c>
      <c r="T69" s="13">
        <v>58</v>
      </c>
    </row>
    <row r="70" spans="1:20">
      <c r="A70" s="13" t="s">
        <v>479</v>
      </c>
      <c r="B70" s="13">
        <v>2.17</v>
      </c>
      <c r="C70" s="13">
        <v>0.14000000000000001</v>
      </c>
      <c r="D70" s="13">
        <v>0.19620000000000001</v>
      </c>
      <c r="E70" s="13">
        <v>4.4000000000000003E-3</v>
      </c>
      <c r="F70" s="13">
        <v>5.5800000000000002E-2</v>
      </c>
      <c r="G70" s="13">
        <v>1.6999999999999999E-3</v>
      </c>
      <c r="H70" s="13">
        <v>8.0199999999999994E-2</v>
      </c>
      <c r="I70" s="13">
        <v>5.0000000000000001E-3</v>
      </c>
      <c r="J70" s="13">
        <v>1153</v>
      </c>
      <c r="K70" s="13">
        <v>46</v>
      </c>
      <c r="L70" s="13">
        <v>1154</v>
      </c>
      <c r="M70" s="13">
        <v>24</v>
      </c>
      <c r="N70" s="13">
        <v>1098</v>
      </c>
      <c r="O70" s="13">
        <v>33</v>
      </c>
      <c r="P70" s="13">
        <v>1120</v>
      </c>
      <c r="Q70" s="13">
        <v>130</v>
      </c>
      <c r="R70" s="13">
        <v>2.9</v>
      </c>
      <c r="S70" s="13">
        <v>1120</v>
      </c>
      <c r="T70" s="13">
        <v>130</v>
      </c>
    </row>
    <row r="71" spans="1:20">
      <c r="A71" s="13" t="s">
        <v>480</v>
      </c>
      <c r="B71" s="13">
        <v>2.1659999999999999</v>
      </c>
      <c r="C71" s="13">
        <v>9.1999999999999998E-2</v>
      </c>
      <c r="D71" s="13">
        <v>0.19869999999999999</v>
      </c>
      <c r="E71" s="13">
        <v>4.4000000000000003E-3</v>
      </c>
      <c r="F71" s="13">
        <v>6.1400000000000003E-2</v>
      </c>
      <c r="G71" s="13">
        <v>2.5999999999999999E-3</v>
      </c>
      <c r="H71" s="13">
        <v>7.8700000000000006E-2</v>
      </c>
      <c r="I71" s="13">
        <v>3.0000000000000001E-3</v>
      </c>
      <c r="J71" s="13">
        <v>1168</v>
      </c>
      <c r="K71" s="13">
        <v>30</v>
      </c>
      <c r="L71" s="13">
        <v>1168</v>
      </c>
      <c r="M71" s="13">
        <v>24</v>
      </c>
      <c r="N71" s="13">
        <v>1203</v>
      </c>
      <c r="O71" s="13">
        <v>49</v>
      </c>
      <c r="P71" s="13">
        <v>1160</v>
      </c>
      <c r="Q71" s="13">
        <v>76</v>
      </c>
      <c r="R71" s="13">
        <v>0.7</v>
      </c>
      <c r="S71" s="13">
        <v>1160</v>
      </c>
      <c r="T71" s="13">
        <v>76</v>
      </c>
    </row>
    <row r="72" spans="1:20">
      <c r="A72" s="13" t="s">
        <v>481</v>
      </c>
      <c r="B72" s="13">
        <v>2.1800000000000002</v>
      </c>
      <c r="C72" s="13">
        <v>0.22</v>
      </c>
      <c r="D72" s="13">
        <v>0.2</v>
      </c>
      <c r="E72" s="13">
        <v>2.1999999999999999E-2</v>
      </c>
      <c r="F72" s="13">
        <v>7.6200000000000004E-2</v>
      </c>
      <c r="G72" s="13">
        <v>7.3000000000000001E-3</v>
      </c>
      <c r="H72" s="13">
        <v>8.2000000000000003E-2</v>
      </c>
      <c r="I72" s="13">
        <v>1.2999999999999999E-2</v>
      </c>
      <c r="J72" s="13">
        <v>1172</v>
      </c>
      <c r="K72" s="13">
        <v>73</v>
      </c>
      <c r="L72" s="13">
        <v>1170</v>
      </c>
      <c r="M72" s="13">
        <v>120</v>
      </c>
      <c r="N72" s="13">
        <v>1480</v>
      </c>
      <c r="O72" s="13">
        <v>140</v>
      </c>
      <c r="P72" s="13">
        <v>1200</v>
      </c>
      <c r="Q72" s="13">
        <v>330</v>
      </c>
      <c r="R72" s="13">
        <v>2.6</v>
      </c>
      <c r="S72" s="13">
        <v>1200</v>
      </c>
      <c r="T72" s="13">
        <v>330</v>
      </c>
    </row>
    <row r="73" spans="1:20">
      <c r="A73" s="13" t="s">
        <v>482</v>
      </c>
      <c r="B73" s="13">
        <v>2.68</v>
      </c>
      <c r="C73" s="13">
        <v>0.11</v>
      </c>
      <c r="D73" s="13">
        <v>0.22650000000000001</v>
      </c>
      <c r="E73" s="13">
        <v>3.5000000000000001E-3</v>
      </c>
      <c r="F73" s="13">
        <v>6.9500000000000006E-2</v>
      </c>
      <c r="G73" s="13">
        <v>3.3E-3</v>
      </c>
      <c r="H73" s="13">
        <v>8.6800000000000002E-2</v>
      </c>
      <c r="I73" s="13">
        <v>3.5999999999999999E-3</v>
      </c>
      <c r="J73" s="13">
        <v>1315</v>
      </c>
      <c r="K73" s="13">
        <v>32</v>
      </c>
      <c r="L73" s="13">
        <v>1316</v>
      </c>
      <c r="M73" s="13">
        <v>18</v>
      </c>
      <c r="N73" s="13">
        <v>1357</v>
      </c>
      <c r="O73" s="13">
        <v>63</v>
      </c>
      <c r="P73" s="13">
        <v>1322</v>
      </c>
      <c r="Q73" s="13">
        <v>82</v>
      </c>
      <c r="R73" s="13">
        <v>0.5</v>
      </c>
      <c r="S73" s="13">
        <v>1322</v>
      </c>
      <c r="T73" s="13">
        <v>82</v>
      </c>
    </row>
    <row r="74" spans="1:20">
      <c r="A74" s="13" t="s">
        <v>483</v>
      </c>
      <c r="B74" s="13">
        <v>2.7839999999999998</v>
      </c>
      <c r="C74" s="13">
        <v>8.8999999999999996E-2</v>
      </c>
      <c r="D74" s="13">
        <v>0.23480000000000001</v>
      </c>
      <c r="E74" s="13">
        <v>3.7000000000000002E-3</v>
      </c>
      <c r="F74" s="13">
        <v>6.9800000000000001E-2</v>
      </c>
      <c r="G74" s="13">
        <v>3.5999999999999999E-3</v>
      </c>
      <c r="H74" s="13">
        <v>8.5599999999999996E-2</v>
      </c>
      <c r="I74" s="13">
        <v>2.8999999999999998E-3</v>
      </c>
      <c r="J74" s="13">
        <v>1357</v>
      </c>
      <c r="K74" s="13">
        <v>23</v>
      </c>
      <c r="L74" s="13">
        <v>1358</v>
      </c>
      <c r="M74" s="13">
        <v>20</v>
      </c>
      <c r="N74" s="13">
        <v>1367</v>
      </c>
      <c r="O74" s="13">
        <v>70</v>
      </c>
      <c r="P74" s="13">
        <v>1345</v>
      </c>
      <c r="Q74" s="13">
        <v>64</v>
      </c>
      <c r="R74" s="13">
        <v>1</v>
      </c>
      <c r="S74" s="13">
        <v>1345</v>
      </c>
      <c r="T74" s="13">
        <v>64</v>
      </c>
    </row>
    <row r="75" spans="1:20">
      <c r="A75" s="13" t="s">
        <v>484</v>
      </c>
      <c r="B75" s="13">
        <v>3.08</v>
      </c>
      <c r="C75" s="13">
        <v>0.18</v>
      </c>
      <c r="D75" s="13">
        <v>0.24610000000000001</v>
      </c>
      <c r="E75" s="13">
        <v>6.6E-3</v>
      </c>
      <c r="F75" s="13">
        <v>8.4400000000000003E-2</v>
      </c>
      <c r="G75" s="13">
        <v>5.7999999999999996E-3</v>
      </c>
      <c r="H75" s="13">
        <v>9.0499999999999997E-2</v>
      </c>
      <c r="I75" s="13">
        <v>4.5999999999999999E-3</v>
      </c>
      <c r="J75" s="13">
        <v>1421</v>
      </c>
      <c r="K75" s="13">
        <v>43</v>
      </c>
      <c r="L75" s="13">
        <v>1418</v>
      </c>
      <c r="M75" s="13">
        <v>34</v>
      </c>
      <c r="N75" s="13">
        <v>1640</v>
      </c>
      <c r="O75" s="13">
        <v>110</v>
      </c>
      <c r="P75" s="13">
        <v>1417</v>
      </c>
      <c r="Q75" s="13">
        <v>95</v>
      </c>
      <c r="R75" s="13">
        <v>0.1</v>
      </c>
      <c r="S75" s="13">
        <v>1417</v>
      </c>
      <c r="T75" s="13">
        <v>95</v>
      </c>
    </row>
    <row r="76" spans="1:20">
      <c r="A76" s="13" t="s">
        <v>485</v>
      </c>
      <c r="B76" s="13">
        <v>3.0259999999999998</v>
      </c>
      <c r="C76" s="13">
        <v>8.6999999999999994E-2</v>
      </c>
      <c r="D76" s="13">
        <v>0.24460000000000001</v>
      </c>
      <c r="E76" s="13">
        <v>3.7000000000000002E-3</v>
      </c>
      <c r="F76" s="13">
        <v>7.2700000000000001E-2</v>
      </c>
      <c r="G76" s="13">
        <v>2E-3</v>
      </c>
      <c r="H76" s="13">
        <v>9.0399999999999994E-2</v>
      </c>
      <c r="I76" s="13">
        <v>2.3999999999999998E-3</v>
      </c>
      <c r="J76" s="13">
        <v>1409</v>
      </c>
      <c r="K76" s="13">
        <v>22</v>
      </c>
      <c r="L76" s="13">
        <v>1410</v>
      </c>
      <c r="M76" s="13">
        <v>19</v>
      </c>
      <c r="N76" s="13">
        <v>1418</v>
      </c>
      <c r="O76" s="13">
        <v>37</v>
      </c>
      <c r="P76" s="13">
        <v>1427</v>
      </c>
      <c r="Q76" s="13">
        <v>49</v>
      </c>
      <c r="R76" s="13">
        <v>1.2</v>
      </c>
      <c r="S76" s="13">
        <v>1427</v>
      </c>
      <c r="T76" s="13">
        <v>49</v>
      </c>
    </row>
    <row r="77" spans="1:20">
      <c r="A77" s="13" t="s">
        <v>486</v>
      </c>
      <c r="B77" s="13">
        <v>3.12</v>
      </c>
      <c r="C77" s="13">
        <v>0.19</v>
      </c>
      <c r="D77" s="13">
        <v>0.25059999999999999</v>
      </c>
      <c r="E77" s="13">
        <v>6.0000000000000001E-3</v>
      </c>
      <c r="F77" s="13">
        <v>6.3500000000000001E-2</v>
      </c>
      <c r="G77" s="13">
        <v>2.5999999999999999E-3</v>
      </c>
      <c r="H77" s="13">
        <v>9.1899999999999996E-2</v>
      </c>
      <c r="I77" s="13">
        <v>5.3E-3</v>
      </c>
      <c r="J77" s="13">
        <v>1442</v>
      </c>
      <c r="K77" s="13">
        <v>46</v>
      </c>
      <c r="L77" s="13">
        <v>1441</v>
      </c>
      <c r="M77" s="13">
        <v>31</v>
      </c>
      <c r="N77" s="13">
        <v>1245</v>
      </c>
      <c r="O77" s="13">
        <v>50</v>
      </c>
      <c r="P77" s="13">
        <v>1460</v>
      </c>
      <c r="Q77" s="13">
        <v>110</v>
      </c>
      <c r="R77" s="13">
        <v>1.3</v>
      </c>
      <c r="S77" s="13">
        <v>1460</v>
      </c>
      <c r="T77" s="13">
        <v>110</v>
      </c>
    </row>
    <row r="78" spans="1:20">
      <c r="A78" s="13" t="s">
        <v>487</v>
      </c>
      <c r="B78" s="13">
        <v>3.69</v>
      </c>
      <c r="C78" s="13">
        <v>0.12</v>
      </c>
      <c r="D78" s="13">
        <v>0.2752</v>
      </c>
      <c r="E78" s="13">
        <v>5.0000000000000001E-3</v>
      </c>
      <c r="F78" s="13">
        <v>7.9799999999999996E-2</v>
      </c>
      <c r="G78" s="13">
        <v>2.8E-3</v>
      </c>
      <c r="H78" s="13">
        <v>9.4700000000000006E-2</v>
      </c>
      <c r="I78" s="13">
        <v>2.5999999999999999E-3</v>
      </c>
      <c r="J78" s="13">
        <v>1566</v>
      </c>
      <c r="K78" s="13">
        <v>26</v>
      </c>
      <c r="L78" s="13">
        <v>1566</v>
      </c>
      <c r="M78" s="13">
        <v>25</v>
      </c>
      <c r="N78" s="13">
        <v>1550</v>
      </c>
      <c r="O78" s="13">
        <v>52</v>
      </c>
      <c r="P78" s="13">
        <v>1522</v>
      </c>
      <c r="Q78" s="13">
        <v>56</v>
      </c>
      <c r="R78" s="13">
        <v>2.8</v>
      </c>
      <c r="S78" s="13">
        <v>1522</v>
      </c>
      <c r="T78" s="13">
        <v>56</v>
      </c>
    </row>
    <row r="79" spans="1:20">
      <c r="A79" s="13" t="s">
        <v>488</v>
      </c>
      <c r="B79" s="13">
        <v>3.93</v>
      </c>
      <c r="C79" s="13">
        <v>0.21</v>
      </c>
      <c r="D79" s="13">
        <v>0.28520000000000001</v>
      </c>
      <c r="E79" s="13">
        <v>5.5999999999999999E-3</v>
      </c>
      <c r="F79" s="13">
        <v>8.1600000000000006E-2</v>
      </c>
      <c r="G79" s="13">
        <v>4.0000000000000001E-3</v>
      </c>
      <c r="H79" s="13">
        <v>0.10100000000000001</v>
      </c>
      <c r="I79" s="13">
        <v>5.1000000000000004E-3</v>
      </c>
      <c r="J79" s="13">
        <v>1615</v>
      </c>
      <c r="K79" s="13">
        <v>41</v>
      </c>
      <c r="L79" s="13">
        <v>1616</v>
      </c>
      <c r="M79" s="13">
        <v>28</v>
      </c>
      <c r="N79" s="13">
        <v>1591</v>
      </c>
      <c r="O79" s="13">
        <v>75</v>
      </c>
      <c r="P79" s="13">
        <v>1644</v>
      </c>
      <c r="Q79" s="13">
        <v>97</v>
      </c>
      <c r="R79" s="13">
        <v>1.7</v>
      </c>
      <c r="S79" s="13">
        <v>1644</v>
      </c>
      <c r="T79" s="13">
        <v>97</v>
      </c>
    </row>
    <row r="80" spans="1:20">
      <c r="A80" s="13" t="s">
        <v>489</v>
      </c>
      <c r="B80" s="13">
        <v>4.1500000000000004</v>
      </c>
      <c r="C80" s="13">
        <v>0.18</v>
      </c>
      <c r="D80" s="13">
        <v>0.29430000000000001</v>
      </c>
      <c r="E80" s="13">
        <v>5.1000000000000004E-3</v>
      </c>
      <c r="F80" s="13">
        <v>8.9499999999999996E-2</v>
      </c>
      <c r="G80" s="13">
        <v>4.0000000000000001E-3</v>
      </c>
      <c r="H80" s="13">
        <v>0.104</v>
      </c>
      <c r="I80" s="13">
        <v>4.8999999999999998E-3</v>
      </c>
      <c r="J80" s="13">
        <v>1663</v>
      </c>
      <c r="K80" s="13">
        <v>36</v>
      </c>
      <c r="L80" s="13">
        <v>1662</v>
      </c>
      <c r="M80" s="13">
        <v>26</v>
      </c>
      <c r="N80" s="13">
        <v>1730</v>
      </c>
      <c r="O80" s="13">
        <v>75</v>
      </c>
      <c r="P80" s="13">
        <v>1678</v>
      </c>
      <c r="Q80" s="13">
        <v>91</v>
      </c>
      <c r="R80" s="13">
        <v>1</v>
      </c>
      <c r="S80" s="13">
        <v>1678</v>
      </c>
      <c r="T80" s="13">
        <v>91</v>
      </c>
    </row>
    <row r="81" spans="1:20">
      <c r="A81" s="13" t="s">
        <v>490</v>
      </c>
      <c r="B81" s="13">
        <v>4.34</v>
      </c>
      <c r="C81" s="13">
        <v>0.64</v>
      </c>
      <c r="D81" s="13">
        <v>0.30099999999999999</v>
      </c>
      <c r="E81" s="13">
        <v>1.0999999999999999E-2</v>
      </c>
      <c r="F81" s="13">
        <v>9.7000000000000003E-2</v>
      </c>
      <c r="G81" s="13">
        <v>1.0999999999999999E-2</v>
      </c>
      <c r="H81" s="13">
        <v>0.105</v>
      </c>
      <c r="I81" s="13">
        <v>1.4999999999999999E-2</v>
      </c>
      <c r="J81" s="13">
        <v>1690</v>
      </c>
      <c r="K81" s="13">
        <v>120</v>
      </c>
      <c r="L81" s="13">
        <v>1698</v>
      </c>
      <c r="M81" s="13">
        <v>56</v>
      </c>
      <c r="N81" s="13">
        <v>1860</v>
      </c>
      <c r="O81" s="13">
        <v>200</v>
      </c>
      <c r="P81" s="13">
        <v>1700</v>
      </c>
      <c r="Q81" s="13">
        <v>260</v>
      </c>
      <c r="R81" s="13">
        <v>0.1</v>
      </c>
      <c r="S81" s="13">
        <v>1700</v>
      </c>
      <c r="T81" s="13">
        <v>260</v>
      </c>
    </row>
    <row r="82" spans="1:20">
      <c r="A82" s="13" t="s">
        <v>491</v>
      </c>
      <c r="B82" s="13">
        <v>4.3</v>
      </c>
      <c r="C82" s="13">
        <v>0.17</v>
      </c>
      <c r="D82" s="13">
        <v>0.30209999999999998</v>
      </c>
      <c r="E82" s="13">
        <v>5.3E-3</v>
      </c>
      <c r="F82" s="13">
        <v>8.4099999999999994E-2</v>
      </c>
      <c r="G82" s="13">
        <v>5.5999999999999999E-3</v>
      </c>
      <c r="H82" s="13">
        <v>0.1047</v>
      </c>
      <c r="I82" s="13">
        <v>3.8999999999999998E-3</v>
      </c>
      <c r="J82" s="13">
        <v>1700</v>
      </c>
      <c r="K82" s="13">
        <v>32</v>
      </c>
      <c r="L82" s="13">
        <v>1700</v>
      </c>
      <c r="M82" s="13">
        <v>26</v>
      </c>
      <c r="N82" s="13">
        <v>1640</v>
      </c>
      <c r="O82" s="13">
        <v>110</v>
      </c>
      <c r="P82" s="13">
        <v>1703</v>
      </c>
      <c r="Q82" s="13">
        <v>72</v>
      </c>
      <c r="R82" s="13">
        <v>0.2</v>
      </c>
      <c r="S82" s="13">
        <v>1703</v>
      </c>
      <c r="T82" s="13">
        <v>72</v>
      </c>
    </row>
    <row r="83" spans="1:20">
      <c r="A83" s="13" t="s">
        <v>492</v>
      </c>
      <c r="B83" s="13">
        <v>4.57</v>
      </c>
      <c r="C83" s="13">
        <v>0.35</v>
      </c>
      <c r="D83" s="13">
        <v>0.31</v>
      </c>
      <c r="E83" s="13">
        <v>1.4E-2</v>
      </c>
      <c r="F83" s="13">
        <v>9.2600000000000002E-2</v>
      </c>
      <c r="G83" s="13">
        <v>4.0000000000000001E-3</v>
      </c>
      <c r="H83" s="13">
        <v>0.10489999999999999</v>
      </c>
      <c r="I83" s="13">
        <v>7.0000000000000001E-3</v>
      </c>
      <c r="J83" s="13">
        <v>1742</v>
      </c>
      <c r="K83" s="13">
        <v>66</v>
      </c>
      <c r="L83" s="13">
        <v>1741</v>
      </c>
      <c r="M83" s="13">
        <v>70</v>
      </c>
      <c r="N83" s="13">
        <v>1790</v>
      </c>
      <c r="O83" s="13">
        <v>75</v>
      </c>
      <c r="P83" s="13">
        <v>1710</v>
      </c>
      <c r="Q83" s="13">
        <v>120</v>
      </c>
      <c r="R83" s="13">
        <v>1.8</v>
      </c>
      <c r="S83" s="13">
        <v>1710</v>
      </c>
      <c r="T83" s="13">
        <v>120</v>
      </c>
    </row>
    <row r="84" spans="1:20">
      <c r="A84" s="13" t="s">
        <v>493</v>
      </c>
      <c r="B84" s="13">
        <v>4.58</v>
      </c>
      <c r="C84" s="13">
        <v>0.12</v>
      </c>
      <c r="D84" s="13">
        <v>0.30980000000000002</v>
      </c>
      <c r="E84" s="13">
        <v>4.5999999999999999E-3</v>
      </c>
      <c r="F84" s="13">
        <v>9.1800000000000007E-2</v>
      </c>
      <c r="G84" s="13">
        <v>3.2000000000000002E-3</v>
      </c>
      <c r="H84" s="13">
        <v>0.1052</v>
      </c>
      <c r="I84" s="13">
        <v>2.5999999999999999E-3</v>
      </c>
      <c r="J84" s="13">
        <v>1739</v>
      </c>
      <c r="K84" s="13">
        <v>22</v>
      </c>
      <c r="L84" s="13">
        <v>1739</v>
      </c>
      <c r="M84" s="13">
        <v>22</v>
      </c>
      <c r="N84" s="13">
        <v>1773</v>
      </c>
      <c r="O84" s="13">
        <v>59</v>
      </c>
      <c r="P84" s="13">
        <v>1719</v>
      </c>
      <c r="Q84" s="13">
        <v>44</v>
      </c>
      <c r="R84" s="13">
        <v>1.2</v>
      </c>
      <c r="S84" s="13">
        <v>1719</v>
      </c>
      <c r="T84" s="13">
        <v>44</v>
      </c>
    </row>
    <row r="85" spans="1:20">
      <c r="A85" s="13" t="s">
        <v>494</v>
      </c>
      <c r="B85" s="13">
        <v>4.45</v>
      </c>
      <c r="C85" s="13">
        <v>0.21</v>
      </c>
      <c r="D85" s="13">
        <v>0.3075</v>
      </c>
      <c r="E85" s="13">
        <v>8.6999999999999994E-3</v>
      </c>
      <c r="F85" s="13">
        <v>9.2999999999999999E-2</v>
      </c>
      <c r="G85" s="13">
        <v>4.8999999999999998E-3</v>
      </c>
      <c r="H85" s="13">
        <v>0.10680000000000001</v>
      </c>
      <c r="I85" s="13">
        <v>4.4000000000000003E-3</v>
      </c>
      <c r="J85" s="13">
        <v>1724</v>
      </c>
      <c r="K85" s="13">
        <v>39</v>
      </c>
      <c r="L85" s="13">
        <v>1726</v>
      </c>
      <c r="M85" s="13">
        <v>43</v>
      </c>
      <c r="N85" s="13">
        <v>1794</v>
      </c>
      <c r="O85" s="13">
        <v>90</v>
      </c>
      <c r="P85" s="13">
        <v>1738</v>
      </c>
      <c r="Q85" s="13">
        <v>77</v>
      </c>
      <c r="R85" s="13">
        <v>0.7</v>
      </c>
      <c r="S85" s="13">
        <v>1738</v>
      </c>
      <c r="T85" s="13">
        <v>77</v>
      </c>
    </row>
    <row r="86" spans="1:20">
      <c r="A86" s="13" t="s">
        <v>495</v>
      </c>
      <c r="B86" s="13">
        <v>4.78</v>
      </c>
      <c r="C86" s="13">
        <v>0.3</v>
      </c>
      <c r="D86" s="13">
        <v>0.31900000000000001</v>
      </c>
      <c r="E86" s="13">
        <v>0.01</v>
      </c>
      <c r="F86" s="13">
        <v>8.7400000000000005E-2</v>
      </c>
      <c r="G86" s="13">
        <v>8.0999999999999996E-3</v>
      </c>
      <c r="H86" s="13">
        <v>0.105</v>
      </c>
      <c r="I86" s="13">
        <v>5.8999999999999999E-3</v>
      </c>
      <c r="J86" s="13">
        <v>1786</v>
      </c>
      <c r="K86" s="13">
        <v>55</v>
      </c>
      <c r="L86" s="13">
        <v>1786</v>
      </c>
      <c r="M86" s="13">
        <v>50</v>
      </c>
      <c r="N86" s="13">
        <v>1690</v>
      </c>
      <c r="O86" s="13">
        <v>150</v>
      </c>
      <c r="P86" s="13">
        <v>1750</v>
      </c>
      <c r="Q86" s="13">
        <v>110</v>
      </c>
      <c r="R86" s="13">
        <v>2</v>
      </c>
      <c r="S86" s="13">
        <v>1750</v>
      </c>
      <c r="T86" s="13">
        <v>110</v>
      </c>
    </row>
    <row r="87" spans="1:20">
      <c r="A87" s="13" t="s">
        <v>496</v>
      </c>
      <c r="B87" s="13">
        <v>4.51</v>
      </c>
      <c r="C87" s="13">
        <v>0.18</v>
      </c>
      <c r="D87" s="13">
        <v>0.308</v>
      </c>
      <c r="E87" s="13">
        <v>7.1999999999999998E-3</v>
      </c>
      <c r="F87" s="13">
        <v>8.7099999999999997E-2</v>
      </c>
      <c r="G87" s="13">
        <v>4.5999999999999999E-3</v>
      </c>
      <c r="H87" s="13">
        <v>0.10780000000000001</v>
      </c>
      <c r="I87" s="13">
        <v>3.8999999999999998E-3</v>
      </c>
      <c r="J87" s="13">
        <v>1731</v>
      </c>
      <c r="K87" s="13">
        <v>34</v>
      </c>
      <c r="L87" s="13">
        <v>1729</v>
      </c>
      <c r="M87" s="13">
        <v>36</v>
      </c>
      <c r="N87" s="13">
        <v>1686</v>
      </c>
      <c r="O87" s="13">
        <v>85</v>
      </c>
      <c r="P87" s="13">
        <v>1764</v>
      </c>
      <c r="Q87" s="13">
        <v>65</v>
      </c>
      <c r="R87" s="13">
        <v>2</v>
      </c>
      <c r="S87" s="13">
        <v>1764</v>
      </c>
      <c r="T87" s="13">
        <v>65</v>
      </c>
    </row>
    <row r="88" spans="1:20">
      <c r="A88" s="13" t="s">
        <v>497</v>
      </c>
      <c r="B88" s="13">
        <v>5.0599999999999996</v>
      </c>
      <c r="C88" s="13">
        <v>0.2</v>
      </c>
      <c r="D88" s="13">
        <v>0.3276</v>
      </c>
      <c r="E88" s="13">
        <v>7.0000000000000001E-3</v>
      </c>
      <c r="F88" s="13">
        <v>9.3200000000000005E-2</v>
      </c>
      <c r="G88" s="13">
        <v>4.7000000000000002E-3</v>
      </c>
      <c r="H88" s="13">
        <v>0.10970000000000001</v>
      </c>
      <c r="I88" s="13">
        <v>3.3999999999999998E-3</v>
      </c>
      <c r="J88" s="13">
        <v>1824</v>
      </c>
      <c r="K88" s="13">
        <v>34</v>
      </c>
      <c r="L88" s="13">
        <v>1826</v>
      </c>
      <c r="M88" s="13">
        <v>34</v>
      </c>
      <c r="N88" s="13">
        <v>1800</v>
      </c>
      <c r="O88" s="13">
        <v>86</v>
      </c>
      <c r="P88" s="13">
        <v>1786</v>
      </c>
      <c r="Q88" s="13">
        <v>56</v>
      </c>
      <c r="R88" s="13">
        <v>2.2000000000000002</v>
      </c>
      <c r="S88" s="13">
        <v>1786</v>
      </c>
      <c r="T88" s="13">
        <v>56</v>
      </c>
    </row>
    <row r="89" spans="1:20">
      <c r="A89" s="13" t="s">
        <v>498</v>
      </c>
      <c r="B89" s="13">
        <v>5.0999999999999996</v>
      </c>
      <c r="C89" s="13">
        <v>1.1000000000000001</v>
      </c>
      <c r="D89" s="13">
        <v>0.32700000000000001</v>
      </c>
      <c r="E89" s="13">
        <v>2.4E-2</v>
      </c>
      <c r="F89" s="13">
        <v>8.6999999999999994E-2</v>
      </c>
      <c r="G89" s="13">
        <v>1.7999999999999999E-2</v>
      </c>
      <c r="H89" s="13">
        <v>0.11700000000000001</v>
      </c>
      <c r="I89" s="13">
        <v>2.9000000000000001E-2</v>
      </c>
      <c r="J89" s="13">
        <v>1820</v>
      </c>
      <c r="K89" s="13">
        <v>180</v>
      </c>
      <c r="L89" s="13">
        <v>1820</v>
      </c>
      <c r="M89" s="13">
        <v>120</v>
      </c>
      <c r="N89" s="13">
        <v>1680</v>
      </c>
      <c r="O89" s="13">
        <v>340</v>
      </c>
      <c r="P89" s="13">
        <v>1790</v>
      </c>
      <c r="Q89" s="13">
        <v>510</v>
      </c>
      <c r="R89" s="13">
        <v>1.6</v>
      </c>
      <c r="S89" s="13">
        <v>1790</v>
      </c>
      <c r="T89" s="13">
        <v>510</v>
      </c>
    </row>
    <row r="90" spans="1:20">
      <c r="A90" s="13" t="s">
        <v>499</v>
      </c>
      <c r="B90" s="13">
        <v>4.9400000000000004</v>
      </c>
      <c r="C90" s="13">
        <v>0.21</v>
      </c>
      <c r="D90" s="13">
        <v>0.32640000000000002</v>
      </c>
      <c r="E90" s="13">
        <v>8.8000000000000005E-3</v>
      </c>
      <c r="F90" s="13">
        <v>7.3999999999999996E-2</v>
      </c>
      <c r="G90" s="13">
        <v>1.2999999999999999E-2</v>
      </c>
      <c r="H90" s="13">
        <v>0.1115</v>
      </c>
      <c r="I90" s="13">
        <v>2.3E-3</v>
      </c>
      <c r="J90" s="13">
        <v>1818</v>
      </c>
      <c r="K90" s="13">
        <v>35</v>
      </c>
      <c r="L90" s="13">
        <v>1818</v>
      </c>
      <c r="M90" s="13">
        <v>44</v>
      </c>
      <c r="N90" s="13">
        <v>1410</v>
      </c>
      <c r="O90" s="13">
        <v>240</v>
      </c>
      <c r="P90" s="13">
        <v>1827</v>
      </c>
      <c r="Q90" s="13">
        <v>37</v>
      </c>
      <c r="R90" s="13">
        <v>0.5</v>
      </c>
      <c r="S90" s="13">
        <v>1827</v>
      </c>
      <c r="T90" s="13">
        <v>37</v>
      </c>
    </row>
    <row r="91" spans="1:20">
      <c r="A91" s="13" t="s">
        <v>500</v>
      </c>
      <c r="B91" s="13">
        <v>5.21</v>
      </c>
      <c r="C91" s="13">
        <v>0.17</v>
      </c>
      <c r="D91" s="13">
        <v>0.33439999999999998</v>
      </c>
      <c r="E91" s="13">
        <v>8.3999999999999995E-3</v>
      </c>
      <c r="F91" s="13">
        <v>0.1018</v>
      </c>
      <c r="G91" s="13">
        <v>3.3E-3</v>
      </c>
      <c r="H91" s="13">
        <v>0.1135</v>
      </c>
      <c r="I91" s="13">
        <v>2.5999999999999999E-3</v>
      </c>
      <c r="J91" s="13">
        <v>1856</v>
      </c>
      <c r="K91" s="13">
        <v>29</v>
      </c>
      <c r="L91" s="13">
        <v>1855</v>
      </c>
      <c r="M91" s="13">
        <v>41</v>
      </c>
      <c r="N91" s="13">
        <v>1957</v>
      </c>
      <c r="O91" s="13">
        <v>60</v>
      </c>
      <c r="P91" s="13">
        <v>1858</v>
      </c>
      <c r="Q91" s="13">
        <v>42</v>
      </c>
      <c r="R91" s="13">
        <v>0.2</v>
      </c>
      <c r="S91" s="13">
        <v>1858</v>
      </c>
      <c r="T91" s="13">
        <v>42</v>
      </c>
    </row>
    <row r="92" spans="1:20">
      <c r="A92" s="13" t="s">
        <v>501</v>
      </c>
      <c r="B92" s="13">
        <v>5.4</v>
      </c>
      <c r="C92" s="13">
        <v>0.13</v>
      </c>
      <c r="D92" s="13">
        <v>0.34039999999999998</v>
      </c>
      <c r="E92" s="13">
        <v>3.8999999999999998E-3</v>
      </c>
      <c r="F92" s="13">
        <v>9.7900000000000001E-2</v>
      </c>
      <c r="G92" s="13">
        <v>4.0000000000000001E-3</v>
      </c>
      <c r="H92" s="13">
        <v>0.1148</v>
      </c>
      <c r="I92" s="13">
        <v>2.3999999999999998E-3</v>
      </c>
      <c r="J92" s="13">
        <v>1888</v>
      </c>
      <c r="K92" s="13">
        <v>21</v>
      </c>
      <c r="L92" s="13">
        <v>1888</v>
      </c>
      <c r="M92" s="13">
        <v>19</v>
      </c>
      <c r="N92" s="13">
        <v>1884</v>
      </c>
      <c r="O92" s="13">
        <v>72</v>
      </c>
      <c r="P92" s="13">
        <v>1878</v>
      </c>
      <c r="Q92" s="13">
        <v>39</v>
      </c>
      <c r="R92" s="13">
        <v>0.5</v>
      </c>
      <c r="S92" s="13">
        <v>1878</v>
      </c>
      <c r="T92" s="13">
        <v>39</v>
      </c>
    </row>
    <row r="93" spans="1:20">
      <c r="A93" s="13" t="s">
        <v>502</v>
      </c>
      <c r="B93" s="13">
        <v>5.4180000000000001</v>
      </c>
      <c r="C93" s="13">
        <v>7.9000000000000001E-2</v>
      </c>
      <c r="D93" s="13">
        <v>0.33539999999999998</v>
      </c>
      <c r="E93" s="13">
        <v>2.8E-3</v>
      </c>
      <c r="F93" s="13">
        <v>9.7000000000000003E-2</v>
      </c>
      <c r="G93" s="13">
        <v>2.3E-3</v>
      </c>
      <c r="H93" s="13">
        <v>0.1171</v>
      </c>
      <c r="I93" s="13">
        <v>1.5E-3</v>
      </c>
      <c r="J93" s="13">
        <v>1884</v>
      </c>
      <c r="K93" s="13">
        <v>13</v>
      </c>
      <c r="L93" s="13">
        <v>1865</v>
      </c>
      <c r="M93" s="13">
        <v>14</v>
      </c>
      <c r="N93" s="13">
        <v>1873</v>
      </c>
      <c r="O93" s="13">
        <v>41</v>
      </c>
      <c r="P93" s="13">
        <v>1909</v>
      </c>
      <c r="Q93" s="13">
        <v>22</v>
      </c>
      <c r="R93" s="13">
        <v>2.4</v>
      </c>
      <c r="S93" s="13">
        <v>1909</v>
      </c>
      <c r="T93" s="13">
        <v>22</v>
      </c>
    </row>
    <row r="94" spans="1:20">
      <c r="A94" s="13" t="s">
        <v>503</v>
      </c>
      <c r="B94" s="13">
        <v>5.64</v>
      </c>
      <c r="C94" s="13">
        <v>0.15</v>
      </c>
      <c r="D94" s="13">
        <v>0.34949999999999998</v>
      </c>
      <c r="E94" s="13">
        <v>5.1999999999999998E-3</v>
      </c>
      <c r="F94" s="13">
        <v>0.1042</v>
      </c>
      <c r="G94" s="13">
        <v>4.7000000000000002E-3</v>
      </c>
      <c r="H94" s="13">
        <v>0.11840000000000001</v>
      </c>
      <c r="I94" s="13">
        <v>3.2000000000000002E-3</v>
      </c>
      <c r="J94" s="13">
        <v>1928</v>
      </c>
      <c r="K94" s="13">
        <v>23</v>
      </c>
      <c r="L94" s="13">
        <v>1931</v>
      </c>
      <c r="M94" s="13">
        <v>25</v>
      </c>
      <c r="N94" s="13">
        <v>2006</v>
      </c>
      <c r="O94" s="13">
        <v>87</v>
      </c>
      <c r="P94" s="13">
        <v>1913</v>
      </c>
      <c r="Q94" s="13">
        <v>48</v>
      </c>
      <c r="R94" s="13">
        <v>0.9</v>
      </c>
      <c r="S94" s="13">
        <v>1913</v>
      </c>
      <c r="T94" s="13">
        <v>48</v>
      </c>
    </row>
    <row r="95" spans="1:20">
      <c r="A95" s="13" t="s">
        <v>504</v>
      </c>
      <c r="B95" s="13">
        <v>5.69</v>
      </c>
      <c r="C95" s="13">
        <v>0.56999999999999995</v>
      </c>
      <c r="D95" s="13">
        <v>0.34820000000000001</v>
      </c>
      <c r="E95" s="13">
        <v>8.0000000000000002E-3</v>
      </c>
      <c r="F95" s="13">
        <v>9.9000000000000005E-2</v>
      </c>
      <c r="G95" s="13">
        <v>3.3000000000000002E-2</v>
      </c>
      <c r="H95" s="13">
        <v>0.11899999999999999</v>
      </c>
      <c r="I95" s="13">
        <v>1.2E-2</v>
      </c>
      <c r="J95" s="13">
        <v>1926</v>
      </c>
      <c r="K95" s="13">
        <v>88</v>
      </c>
      <c r="L95" s="13">
        <v>1926</v>
      </c>
      <c r="M95" s="13">
        <v>38</v>
      </c>
      <c r="N95" s="13">
        <v>1890</v>
      </c>
      <c r="O95" s="13">
        <v>600</v>
      </c>
      <c r="P95" s="13">
        <v>1920</v>
      </c>
      <c r="Q95" s="13">
        <v>200</v>
      </c>
      <c r="R95" s="13">
        <v>0.3</v>
      </c>
      <c r="S95" s="13">
        <v>1920</v>
      </c>
      <c r="T95" s="13">
        <v>200</v>
      </c>
    </row>
    <row r="96" spans="1:20">
      <c r="A96" s="13" t="s">
        <v>505</v>
      </c>
      <c r="B96" s="13">
        <v>5.66</v>
      </c>
      <c r="C96" s="13">
        <v>0.44</v>
      </c>
      <c r="D96" s="13">
        <v>0.34799999999999998</v>
      </c>
      <c r="E96" s="13">
        <v>1.6E-2</v>
      </c>
      <c r="F96" s="13">
        <v>0.10100000000000001</v>
      </c>
      <c r="G96" s="13">
        <v>1.0999999999999999E-2</v>
      </c>
      <c r="H96" s="13">
        <v>0.1183</v>
      </c>
      <c r="I96" s="13">
        <v>7.3000000000000001E-3</v>
      </c>
      <c r="J96" s="13">
        <v>1921</v>
      </c>
      <c r="K96" s="13">
        <v>63</v>
      </c>
      <c r="L96" s="13">
        <v>1921</v>
      </c>
      <c r="M96" s="13">
        <v>77</v>
      </c>
      <c r="N96" s="13">
        <v>1940</v>
      </c>
      <c r="O96" s="13">
        <v>210</v>
      </c>
      <c r="P96" s="13">
        <v>1920</v>
      </c>
      <c r="Q96" s="13">
        <v>120</v>
      </c>
      <c r="R96" s="13">
        <v>0.1</v>
      </c>
      <c r="S96" s="13">
        <v>1920</v>
      </c>
      <c r="T96" s="13">
        <v>120</v>
      </c>
    </row>
    <row r="97" spans="1:20">
      <c r="A97" s="13" t="s">
        <v>506</v>
      </c>
      <c r="B97" s="13">
        <v>5.75</v>
      </c>
      <c r="C97" s="13">
        <v>0.19</v>
      </c>
      <c r="D97" s="13">
        <v>0.34949999999999998</v>
      </c>
      <c r="E97" s="13">
        <v>6.1999999999999998E-3</v>
      </c>
      <c r="F97" s="13">
        <v>9.6500000000000002E-2</v>
      </c>
      <c r="G97" s="13">
        <v>4.1999999999999997E-3</v>
      </c>
      <c r="H97" s="13">
        <v>0.1191</v>
      </c>
      <c r="I97" s="13">
        <v>3.7000000000000002E-3</v>
      </c>
      <c r="J97" s="13">
        <v>1934</v>
      </c>
      <c r="K97" s="13">
        <v>27</v>
      </c>
      <c r="L97" s="13">
        <v>1932</v>
      </c>
      <c r="M97" s="13">
        <v>29</v>
      </c>
      <c r="N97" s="13">
        <v>1863</v>
      </c>
      <c r="O97" s="13">
        <v>77</v>
      </c>
      <c r="P97" s="13">
        <v>1935</v>
      </c>
      <c r="Q97" s="13">
        <v>56</v>
      </c>
      <c r="R97" s="13">
        <v>0.2</v>
      </c>
      <c r="S97" s="13">
        <v>1935</v>
      </c>
      <c r="T97" s="13">
        <v>56</v>
      </c>
    </row>
    <row r="98" spans="1:20">
      <c r="A98" s="13" t="s">
        <v>507</v>
      </c>
      <c r="B98" s="13">
        <v>6.19</v>
      </c>
      <c r="C98" s="13">
        <v>0.2</v>
      </c>
      <c r="D98" s="13">
        <v>0.36630000000000001</v>
      </c>
      <c r="E98" s="13">
        <v>7.9000000000000008E-3</v>
      </c>
      <c r="F98" s="13">
        <v>0.11310000000000001</v>
      </c>
      <c r="G98" s="13">
        <v>6.4999999999999997E-3</v>
      </c>
      <c r="H98" s="13">
        <v>0.1241</v>
      </c>
      <c r="I98" s="13">
        <v>4.1000000000000003E-3</v>
      </c>
      <c r="J98" s="13">
        <v>2009</v>
      </c>
      <c r="K98" s="13">
        <v>27</v>
      </c>
      <c r="L98" s="13">
        <v>2010</v>
      </c>
      <c r="M98" s="13">
        <v>37</v>
      </c>
      <c r="N98" s="13">
        <v>2160</v>
      </c>
      <c r="O98" s="13">
        <v>120</v>
      </c>
      <c r="P98" s="13">
        <v>1996</v>
      </c>
      <c r="Q98" s="13">
        <v>60</v>
      </c>
      <c r="R98" s="13">
        <v>0.7</v>
      </c>
      <c r="S98" s="13">
        <v>1996</v>
      </c>
      <c r="T98" s="13">
        <v>60</v>
      </c>
    </row>
    <row r="99" spans="1:20">
      <c r="A99" s="13" t="s">
        <v>508</v>
      </c>
      <c r="B99" s="13">
        <v>6.14</v>
      </c>
      <c r="C99" s="13">
        <v>0.21</v>
      </c>
      <c r="D99" s="13">
        <v>0.36359999999999998</v>
      </c>
      <c r="E99" s="13">
        <v>5.4000000000000003E-3</v>
      </c>
      <c r="F99" s="13">
        <v>7.4499999999999997E-2</v>
      </c>
      <c r="G99" s="13">
        <v>5.1000000000000004E-3</v>
      </c>
      <c r="H99" s="13">
        <v>0.12379999999999999</v>
      </c>
      <c r="I99" s="13">
        <v>4.8999999999999998E-3</v>
      </c>
      <c r="J99" s="13">
        <v>1996</v>
      </c>
      <c r="K99" s="13">
        <v>31</v>
      </c>
      <c r="L99" s="13">
        <v>1999</v>
      </c>
      <c r="M99" s="13">
        <v>25</v>
      </c>
      <c r="N99" s="13">
        <v>1450</v>
      </c>
      <c r="O99" s="13">
        <v>95</v>
      </c>
      <c r="P99" s="13">
        <v>2007</v>
      </c>
      <c r="Q99" s="13">
        <v>71</v>
      </c>
      <c r="R99" s="13">
        <v>0.4</v>
      </c>
      <c r="S99" s="13">
        <v>2007</v>
      </c>
      <c r="T99" s="13">
        <v>71</v>
      </c>
    </row>
    <row r="100" spans="1:20">
      <c r="A100" s="13" t="s">
        <v>509</v>
      </c>
      <c r="B100" s="13">
        <v>7.36</v>
      </c>
      <c r="C100" s="13">
        <v>0.4</v>
      </c>
      <c r="D100" s="13">
        <v>0.39400000000000002</v>
      </c>
      <c r="E100" s="13">
        <v>0.01</v>
      </c>
      <c r="F100" s="13">
        <v>0.1198</v>
      </c>
      <c r="G100" s="13">
        <v>7.1999999999999998E-3</v>
      </c>
      <c r="H100" s="13">
        <v>0.13650000000000001</v>
      </c>
      <c r="I100" s="13">
        <v>7.1000000000000004E-3</v>
      </c>
      <c r="J100" s="13">
        <v>2144</v>
      </c>
      <c r="K100" s="13">
        <v>45</v>
      </c>
      <c r="L100" s="13">
        <v>2143</v>
      </c>
      <c r="M100" s="13">
        <v>48</v>
      </c>
      <c r="N100" s="13">
        <v>2270</v>
      </c>
      <c r="O100" s="13">
        <v>130</v>
      </c>
      <c r="P100" s="13">
        <v>2122</v>
      </c>
      <c r="Q100" s="13">
        <v>93</v>
      </c>
      <c r="R100" s="13">
        <v>1</v>
      </c>
      <c r="S100" s="13">
        <v>2122</v>
      </c>
      <c r="T100" s="13">
        <v>93</v>
      </c>
    </row>
    <row r="101" spans="1:20">
      <c r="A101" s="13" t="s">
        <v>510</v>
      </c>
      <c r="B101" s="13">
        <v>8.1999999999999993</v>
      </c>
      <c r="C101" s="13">
        <v>1.4</v>
      </c>
      <c r="D101" s="13">
        <v>0.41699999999999998</v>
      </c>
      <c r="E101" s="13">
        <v>3.3000000000000002E-2</v>
      </c>
      <c r="F101" s="13">
        <v>0.13</v>
      </c>
      <c r="G101" s="13">
        <v>1.2999999999999999E-2</v>
      </c>
      <c r="H101" s="13">
        <v>0.14199999999999999</v>
      </c>
      <c r="I101" s="13">
        <v>1.6E-2</v>
      </c>
      <c r="J101" s="13">
        <v>2250</v>
      </c>
      <c r="K101" s="13">
        <v>170</v>
      </c>
      <c r="L101" s="13">
        <v>2250</v>
      </c>
      <c r="M101" s="13">
        <v>150</v>
      </c>
      <c r="N101" s="13">
        <v>2480</v>
      </c>
      <c r="O101" s="13">
        <v>240</v>
      </c>
      <c r="P101" s="13">
        <v>2230</v>
      </c>
      <c r="Q101" s="13">
        <v>200</v>
      </c>
      <c r="R101" s="13">
        <v>0.9</v>
      </c>
      <c r="S101" s="13">
        <v>2230</v>
      </c>
      <c r="T101" s="13">
        <v>200</v>
      </c>
    </row>
    <row r="102" spans="1:20">
      <c r="A102" s="13" t="s">
        <v>511</v>
      </c>
      <c r="B102" s="13">
        <v>8.56</v>
      </c>
      <c r="C102" s="13">
        <v>0.15</v>
      </c>
      <c r="D102" s="13">
        <v>0.42749999999999999</v>
      </c>
      <c r="E102" s="13">
        <v>5.8999999999999999E-3</v>
      </c>
      <c r="F102" s="13">
        <v>0.13669999999999999</v>
      </c>
      <c r="G102" s="13">
        <v>3.3E-3</v>
      </c>
      <c r="H102" s="13">
        <v>0.14360000000000001</v>
      </c>
      <c r="I102" s="13">
        <v>2.3999999999999998E-3</v>
      </c>
      <c r="J102" s="13">
        <v>2291</v>
      </c>
      <c r="K102" s="13">
        <v>16</v>
      </c>
      <c r="L102" s="13">
        <v>2293</v>
      </c>
      <c r="M102" s="13">
        <v>27</v>
      </c>
      <c r="N102" s="13">
        <v>2594</v>
      </c>
      <c r="O102" s="13">
        <v>58</v>
      </c>
      <c r="P102" s="13">
        <v>2270</v>
      </c>
      <c r="Q102" s="13">
        <v>28</v>
      </c>
      <c r="R102" s="13">
        <v>1</v>
      </c>
      <c r="S102" s="13">
        <v>2270</v>
      </c>
      <c r="T102" s="13">
        <v>28</v>
      </c>
    </row>
    <row r="103" spans="1:20">
      <c r="A103" s="13" t="s">
        <v>512</v>
      </c>
      <c r="B103" s="13">
        <v>9.6</v>
      </c>
      <c r="C103" s="13">
        <v>0.32</v>
      </c>
      <c r="D103" s="13">
        <v>0.4506</v>
      </c>
      <c r="E103" s="13">
        <v>8.6E-3</v>
      </c>
      <c r="F103" s="13">
        <v>0.1295</v>
      </c>
      <c r="G103" s="13">
        <v>4.3E-3</v>
      </c>
      <c r="H103" s="13">
        <v>0.15579999999999999</v>
      </c>
      <c r="I103" s="13">
        <v>4.5999999999999999E-3</v>
      </c>
      <c r="J103" s="13">
        <v>2394</v>
      </c>
      <c r="K103" s="13">
        <v>33</v>
      </c>
      <c r="L103" s="13">
        <v>2394</v>
      </c>
      <c r="M103" s="13">
        <v>40</v>
      </c>
      <c r="N103" s="13">
        <v>2456</v>
      </c>
      <c r="O103" s="13">
        <v>77</v>
      </c>
      <c r="P103" s="13">
        <v>2395</v>
      </c>
      <c r="Q103" s="13">
        <v>51</v>
      </c>
      <c r="R103" s="13">
        <v>0</v>
      </c>
      <c r="S103" s="13">
        <v>2395</v>
      </c>
      <c r="T103" s="13">
        <v>51</v>
      </c>
    </row>
    <row r="104" spans="1:20">
      <c r="A104" s="13" t="s">
        <v>513</v>
      </c>
      <c r="B104" s="13">
        <v>9.25</v>
      </c>
      <c r="C104" s="13">
        <v>0.76</v>
      </c>
      <c r="D104" s="13">
        <v>0.442</v>
      </c>
      <c r="E104" s="13">
        <v>1.2999999999999999E-2</v>
      </c>
      <c r="F104" s="13">
        <v>0.12379999999999999</v>
      </c>
      <c r="G104" s="13">
        <v>7.4000000000000003E-3</v>
      </c>
      <c r="H104" s="13">
        <v>0.1585</v>
      </c>
      <c r="I104" s="13">
        <v>9.4000000000000004E-3</v>
      </c>
      <c r="J104" s="13">
        <v>2357</v>
      </c>
      <c r="K104" s="13">
        <v>76</v>
      </c>
      <c r="L104" s="13">
        <v>2358</v>
      </c>
      <c r="M104" s="13">
        <v>60</v>
      </c>
      <c r="N104" s="13">
        <v>2360</v>
      </c>
      <c r="O104" s="13">
        <v>130</v>
      </c>
      <c r="P104" s="13">
        <v>2430</v>
      </c>
      <c r="Q104" s="13">
        <v>100</v>
      </c>
      <c r="R104" s="13">
        <v>3.1</v>
      </c>
      <c r="S104" s="13">
        <v>2430</v>
      </c>
      <c r="T104" s="13">
        <v>100</v>
      </c>
    </row>
    <row r="105" spans="1:20">
      <c r="A105" s="13" t="s">
        <v>514</v>
      </c>
      <c r="B105" s="13">
        <v>9.99</v>
      </c>
      <c r="C105" s="13">
        <v>0.42</v>
      </c>
      <c r="D105" s="13">
        <v>0.45550000000000002</v>
      </c>
      <c r="E105" s="13">
        <v>9.1999999999999998E-3</v>
      </c>
      <c r="F105" s="13">
        <v>0.1321</v>
      </c>
      <c r="G105" s="13">
        <v>5.7999999999999996E-3</v>
      </c>
      <c r="H105" s="13">
        <v>0.15920000000000001</v>
      </c>
      <c r="I105" s="13">
        <v>5.8999999999999999E-3</v>
      </c>
      <c r="J105" s="13">
        <v>2417</v>
      </c>
      <c r="K105" s="13">
        <v>39</v>
      </c>
      <c r="L105" s="13">
        <v>2417</v>
      </c>
      <c r="M105" s="13">
        <v>41</v>
      </c>
      <c r="N105" s="13">
        <v>2520</v>
      </c>
      <c r="O105" s="13">
        <v>100</v>
      </c>
      <c r="P105" s="13">
        <v>2445</v>
      </c>
      <c r="Q105" s="13">
        <v>63</v>
      </c>
      <c r="R105" s="13">
        <v>1.2</v>
      </c>
      <c r="S105" s="13">
        <v>2445</v>
      </c>
      <c r="T105" s="13">
        <v>63</v>
      </c>
    </row>
    <row r="106" spans="1:20">
      <c r="A106" s="13" t="s">
        <v>515</v>
      </c>
      <c r="B106" s="13">
        <v>10.51</v>
      </c>
      <c r="C106" s="13">
        <v>0.25</v>
      </c>
      <c r="D106" s="13">
        <v>0.46949999999999997</v>
      </c>
      <c r="E106" s="13">
        <v>7.1000000000000004E-3</v>
      </c>
      <c r="F106" s="13">
        <v>0.1348</v>
      </c>
      <c r="G106" s="13">
        <v>3.8E-3</v>
      </c>
      <c r="H106" s="13">
        <v>0.16039999999999999</v>
      </c>
      <c r="I106" s="13">
        <v>3.5000000000000001E-3</v>
      </c>
      <c r="J106" s="13">
        <v>2477</v>
      </c>
      <c r="K106" s="13">
        <v>22</v>
      </c>
      <c r="L106" s="13">
        <v>2479</v>
      </c>
      <c r="M106" s="13">
        <v>31</v>
      </c>
      <c r="N106" s="13">
        <v>2553</v>
      </c>
      <c r="O106" s="13">
        <v>68</v>
      </c>
      <c r="P106" s="13">
        <v>2456</v>
      </c>
      <c r="Q106" s="13">
        <v>37</v>
      </c>
      <c r="R106" s="13">
        <v>0.9</v>
      </c>
      <c r="S106" s="13">
        <v>2456</v>
      </c>
      <c r="T106" s="13">
        <v>37</v>
      </c>
    </row>
    <row r="107" spans="1:20">
      <c r="A107" s="13" t="s">
        <v>516</v>
      </c>
      <c r="B107" s="13">
        <v>10.76</v>
      </c>
      <c r="C107" s="13">
        <v>0.2</v>
      </c>
      <c r="D107" s="13">
        <v>0.47249999999999998</v>
      </c>
      <c r="E107" s="13">
        <v>5.1999999999999998E-3</v>
      </c>
      <c r="F107" s="13">
        <v>0.1326</v>
      </c>
      <c r="G107" s="13">
        <v>2.8999999999999998E-3</v>
      </c>
      <c r="H107" s="13">
        <v>0.1643</v>
      </c>
      <c r="I107" s="13">
        <v>2.8E-3</v>
      </c>
      <c r="J107" s="13">
        <v>2499</v>
      </c>
      <c r="K107" s="13">
        <v>17</v>
      </c>
      <c r="L107" s="13">
        <v>2498</v>
      </c>
      <c r="M107" s="13">
        <v>23</v>
      </c>
      <c r="N107" s="13">
        <v>2520</v>
      </c>
      <c r="O107" s="13">
        <v>50</v>
      </c>
      <c r="P107" s="13">
        <v>2494</v>
      </c>
      <c r="Q107" s="13">
        <v>29</v>
      </c>
      <c r="R107" s="13">
        <v>0.2</v>
      </c>
      <c r="S107" s="13">
        <v>2494</v>
      </c>
      <c r="T107" s="13">
        <v>29</v>
      </c>
    </row>
    <row r="108" spans="1:20">
      <c r="A108" s="13" t="s">
        <v>517</v>
      </c>
      <c r="B108" s="13">
        <v>11.19</v>
      </c>
      <c r="C108" s="13">
        <v>0.54</v>
      </c>
      <c r="D108" s="13">
        <v>0.48199999999999998</v>
      </c>
      <c r="E108" s="13">
        <v>1.2999999999999999E-2</v>
      </c>
      <c r="F108" s="13">
        <v>0.14369999999999999</v>
      </c>
      <c r="G108" s="13">
        <v>6.1999999999999998E-3</v>
      </c>
      <c r="H108" s="13">
        <v>0.1658</v>
      </c>
      <c r="I108" s="13">
        <v>7.4999999999999997E-3</v>
      </c>
      <c r="J108" s="13">
        <v>2534</v>
      </c>
      <c r="K108" s="13">
        <v>47</v>
      </c>
      <c r="L108" s="13">
        <v>2533</v>
      </c>
      <c r="M108" s="13">
        <v>54</v>
      </c>
      <c r="N108" s="13">
        <v>2710</v>
      </c>
      <c r="O108" s="13">
        <v>110</v>
      </c>
      <c r="P108" s="13">
        <v>2513</v>
      </c>
      <c r="Q108" s="13">
        <v>76</v>
      </c>
      <c r="R108" s="13">
        <v>0.8</v>
      </c>
      <c r="S108" s="13">
        <v>2513</v>
      </c>
      <c r="T108" s="13">
        <v>76</v>
      </c>
    </row>
    <row r="112" spans="1:20">
      <c r="D112" t="s">
        <v>718</v>
      </c>
      <c r="F112" t="s">
        <v>717</v>
      </c>
    </row>
    <row r="113" spans="4:6">
      <c r="D113">
        <v>30</v>
      </c>
      <c r="E113">
        <f>100*D113/84</f>
        <v>35.714285714285715</v>
      </c>
      <c r="F113">
        <v>26</v>
      </c>
    </row>
    <row r="114" spans="4:6">
      <c r="D114">
        <v>21</v>
      </c>
      <c r="E114">
        <f t="shared" ref="E114:E117" si="0">100*D114/84</f>
        <v>25</v>
      </c>
      <c r="F114">
        <v>22</v>
      </c>
    </row>
    <row r="115" spans="4:6">
      <c r="D115">
        <v>9</v>
      </c>
      <c r="E115">
        <f t="shared" si="0"/>
        <v>10.714285714285714</v>
      </c>
      <c r="F115">
        <v>9</v>
      </c>
    </row>
    <row r="116" spans="4:6">
      <c r="D116">
        <v>19</v>
      </c>
      <c r="E116">
        <f t="shared" si="0"/>
        <v>22.61904761904762</v>
      </c>
      <c r="F116">
        <v>17</v>
      </c>
    </row>
    <row r="117" spans="4:6">
      <c r="D117">
        <v>5</v>
      </c>
      <c r="E117">
        <f t="shared" si="0"/>
        <v>5.9523809523809526</v>
      </c>
      <c r="F117">
        <v>7</v>
      </c>
    </row>
    <row r="118" spans="4:6">
      <c r="D118">
        <f>SUM(D113:D117)</f>
        <v>84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opLeftCell="A11" workbookViewId="0">
      <selection activeCell="D104" sqref="D104:D108"/>
    </sheetView>
  </sheetViews>
  <sheetFormatPr defaultRowHeight="13.5"/>
  <sheetData>
    <row r="1" spans="1:20">
      <c r="A1" s="109" t="s">
        <v>0</v>
      </c>
      <c r="B1" s="109" t="s">
        <v>2</v>
      </c>
      <c r="C1" s="109"/>
      <c r="D1" s="109"/>
      <c r="E1" s="109"/>
      <c r="F1" s="109"/>
      <c r="G1" s="109"/>
      <c r="H1" s="109"/>
      <c r="I1" s="109"/>
      <c r="J1" s="109" t="s">
        <v>126</v>
      </c>
      <c r="K1" s="109"/>
      <c r="L1" s="109"/>
      <c r="M1" s="109"/>
      <c r="N1" s="109"/>
      <c r="O1" s="109"/>
      <c r="P1" s="109"/>
      <c r="Q1" s="109"/>
      <c r="R1" s="109" t="s">
        <v>518</v>
      </c>
      <c r="S1" s="109" t="s">
        <v>519</v>
      </c>
      <c r="T1" s="109"/>
    </row>
    <row r="2" spans="1:20">
      <c r="A2" s="109"/>
      <c r="B2" s="109" t="s">
        <v>11</v>
      </c>
      <c r="C2" s="109"/>
      <c r="D2" s="109" t="s">
        <v>12</v>
      </c>
      <c r="E2" s="109"/>
      <c r="F2" s="109" t="s">
        <v>13</v>
      </c>
      <c r="G2" s="109"/>
      <c r="H2" s="109" t="s">
        <v>9</v>
      </c>
      <c r="I2" s="109"/>
      <c r="J2" s="109" t="s">
        <v>11</v>
      </c>
      <c r="K2" s="109"/>
      <c r="L2" s="109" t="s">
        <v>12</v>
      </c>
      <c r="M2" s="109"/>
      <c r="N2" s="109" t="s">
        <v>13</v>
      </c>
      <c r="O2" s="109"/>
      <c r="P2" s="109" t="s">
        <v>9</v>
      </c>
      <c r="Q2" s="109"/>
      <c r="R2" s="109"/>
      <c r="S2" s="109"/>
      <c r="T2" s="109"/>
    </row>
    <row r="3" spans="1:20">
      <c r="A3" s="109"/>
      <c r="B3" s="12"/>
      <c r="C3" s="12" t="s">
        <v>127</v>
      </c>
      <c r="D3" s="12"/>
      <c r="E3" s="12" t="s">
        <v>127</v>
      </c>
      <c r="F3" s="12"/>
      <c r="G3" s="12" t="s">
        <v>127</v>
      </c>
      <c r="H3" s="12"/>
      <c r="I3" s="12" t="s">
        <v>127</v>
      </c>
      <c r="J3" s="12"/>
      <c r="K3" s="12" t="s">
        <v>127</v>
      </c>
      <c r="L3" s="12"/>
      <c r="M3" s="12" t="s">
        <v>127</v>
      </c>
      <c r="N3" s="12"/>
      <c r="O3" s="12" t="s">
        <v>127</v>
      </c>
      <c r="P3" s="12"/>
      <c r="Q3" s="12" t="s">
        <v>127</v>
      </c>
      <c r="R3" s="109"/>
      <c r="S3" s="12"/>
      <c r="T3" s="12" t="s">
        <v>127</v>
      </c>
    </row>
    <row r="4" spans="1:20">
      <c r="A4" s="13" t="s">
        <v>520</v>
      </c>
      <c r="B4" s="13">
        <v>0.24099999999999999</v>
      </c>
      <c r="C4" s="13">
        <v>0.01</v>
      </c>
      <c r="D4" s="13">
        <v>3.4520000000000002E-2</v>
      </c>
      <c r="E4" s="13">
        <v>3.5E-4</v>
      </c>
      <c r="F4" s="13">
        <v>1.2070000000000001E-2</v>
      </c>
      <c r="G4" s="13">
        <v>3.5E-4</v>
      </c>
      <c r="H4" s="13">
        <v>5.0299999999999997E-2</v>
      </c>
      <c r="I4" s="13">
        <v>2.0999999999999999E-3</v>
      </c>
      <c r="J4" s="13">
        <v>218.1</v>
      </c>
      <c r="K4" s="13">
        <v>8.1999999999999993</v>
      </c>
      <c r="L4" s="13">
        <v>218.8</v>
      </c>
      <c r="M4" s="13">
        <v>2.2000000000000002</v>
      </c>
      <c r="N4" s="13">
        <v>242.4</v>
      </c>
      <c r="O4" s="13">
        <v>7</v>
      </c>
      <c r="P4" s="13">
        <v>203</v>
      </c>
      <c r="Q4" s="13">
        <v>81</v>
      </c>
      <c r="R4" s="13">
        <v>0.3</v>
      </c>
      <c r="S4" s="13">
        <v>218.8</v>
      </c>
      <c r="T4" s="13">
        <v>2.2000000000000002</v>
      </c>
    </row>
    <row r="5" spans="1:20">
      <c r="A5" s="13" t="s">
        <v>521</v>
      </c>
      <c r="B5" s="13">
        <v>0.252</v>
      </c>
      <c r="C5" s="13">
        <v>3.5999999999999997E-2</v>
      </c>
      <c r="D5" s="13">
        <v>3.5000000000000003E-2</v>
      </c>
      <c r="E5" s="13">
        <v>1.1999999999999999E-3</v>
      </c>
      <c r="F5" s="13">
        <v>1.18E-2</v>
      </c>
      <c r="G5" s="13">
        <v>1.1000000000000001E-3</v>
      </c>
      <c r="H5" s="13">
        <v>5.0999999999999997E-2</v>
      </c>
      <c r="I5" s="13">
        <v>7.3000000000000001E-3</v>
      </c>
      <c r="J5" s="13">
        <v>221</v>
      </c>
      <c r="K5" s="13">
        <v>29</v>
      </c>
      <c r="L5" s="13">
        <v>221.5</v>
      </c>
      <c r="M5" s="13">
        <v>7.8</v>
      </c>
      <c r="N5" s="13">
        <v>237</v>
      </c>
      <c r="O5" s="13">
        <v>22</v>
      </c>
      <c r="P5" s="13">
        <v>230</v>
      </c>
      <c r="Q5" s="13">
        <v>260</v>
      </c>
      <c r="R5" s="13">
        <v>0.2</v>
      </c>
      <c r="S5" s="13">
        <v>221.5</v>
      </c>
      <c r="T5" s="13">
        <v>7.8</v>
      </c>
    </row>
    <row r="6" spans="1:20">
      <c r="A6" s="13" t="s">
        <v>522</v>
      </c>
      <c r="B6" s="13">
        <v>0.23899999999999999</v>
      </c>
      <c r="C6" s="13">
        <v>1.0999999999999999E-2</v>
      </c>
      <c r="D6" s="13">
        <v>3.5009999999999999E-2</v>
      </c>
      <c r="E6" s="13">
        <v>4.6999999999999999E-4</v>
      </c>
      <c r="F6" s="13">
        <v>1.146E-2</v>
      </c>
      <c r="G6" s="13">
        <v>5.9000000000000003E-4</v>
      </c>
      <c r="H6" s="13">
        <v>4.9799999999999997E-2</v>
      </c>
      <c r="I6" s="13">
        <v>2.2000000000000001E-3</v>
      </c>
      <c r="J6" s="13">
        <v>218.4</v>
      </c>
      <c r="K6" s="13">
        <v>9.1</v>
      </c>
      <c r="L6" s="13">
        <v>221.8</v>
      </c>
      <c r="M6" s="13">
        <v>2.9</v>
      </c>
      <c r="N6" s="13">
        <v>231</v>
      </c>
      <c r="O6" s="13">
        <v>12</v>
      </c>
      <c r="P6" s="13">
        <v>179</v>
      </c>
      <c r="Q6" s="13">
        <v>86</v>
      </c>
      <c r="R6" s="13">
        <v>1.5</v>
      </c>
      <c r="S6" s="13">
        <v>221.8</v>
      </c>
      <c r="T6" s="13">
        <v>2.9</v>
      </c>
    </row>
    <row r="7" spans="1:20">
      <c r="A7" s="13" t="s">
        <v>523</v>
      </c>
      <c r="B7" s="13">
        <v>0.26900000000000002</v>
      </c>
      <c r="C7" s="13">
        <v>2.9000000000000001E-2</v>
      </c>
      <c r="D7" s="13">
        <v>3.6729999999999999E-2</v>
      </c>
      <c r="E7" s="13">
        <v>9.7000000000000005E-4</v>
      </c>
      <c r="F7" s="13">
        <v>1.362E-2</v>
      </c>
      <c r="G7" s="13">
        <v>9.3000000000000005E-4</v>
      </c>
      <c r="H7" s="13">
        <v>5.3999999999999999E-2</v>
      </c>
      <c r="I7" s="13">
        <v>5.4000000000000003E-3</v>
      </c>
      <c r="J7" s="13">
        <v>235</v>
      </c>
      <c r="K7" s="13">
        <v>22</v>
      </c>
      <c r="L7" s="13">
        <v>232.5</v>
      </c>
      <c r="M7" s="13">
        <v>6</v>
      </c>
      <c r="N7" s="13">
        <v>273</v>
      </c>
      <c r="O7" s="13">
        <v>19</v>
      </c>
      <c r="P7" s="13">
        <v>270</v>
      </c>
      <c r="Q7" s="13">
        <v>190</v>
      </c>
      <c r="R7" s="13">
        <v>1.1000000000000001</v>
      </c>
      <c r="S7" s="13">
        <v>232.5</v>
      </c>
      <c r="T7" s="13">
        <v>6</v>
      </c>
    </row>
    <row r="8" spans="1:20">
      <c r="A8" s="13" t="s">
        <v>524</v>
      </c>
      <c r="B8" s="13">
        <v>0.26600000000000001</v>
      </c>
      <c r="C8" s="13">
        <v>1.2E-2</v>
      </c>
      <c r="D8" s="13">
        <v>3.7600000000000001E-2</v>
      </c>
      <c r="E8" s="13">
        <v>1.2999999999999999E-3</v>
      </c>
      <c r="F8" s="13">
        <v>1.2279999999999999E-2</v>
      </c>
      <c r="G8" s="13">
        <v>3.6999999999999999E-4</v>
      </c>
      <c r="H8" s="13">
        <v>5.3600000000000002E-2</v>
      </c>
      <c r="I8" s="13">
        <v>2.7000000000000001E-3</v>
      </c>
      <c r="J8" s="13">
        <v>239</v>
      </c>
      <c r="K8" s="13">
        <v>9.8000000000000007</v>
      </c>
      <c r="L8" s="13">
        <v>238</v>
      </c>
      <c r="M8" s="13">
        <v>7.9</v>
      </c>
      <c r="N8" s="13">
        <v>246.7</v>
      </c>
      <c r="O8" s="13">
        <v>7.3</v>
      </c>
      <c r="P8" s="13">
        <v>330</v>
      </c>
      <c r="Q8" s="13">
        <v>110</v>
      </c>
      <c r="R8" s="13">
        <v>0.4</v>
      </c>
      <c r="S8" s="13">
        <v>238</v>
      </c>
      <c r="T8" s="13">
        <v>7.9</v>
      </c>
    </row>
    <row r="9" spans="1:20">
      <c r="A9" s="13" t="s">
        <v>525</v>
      </c>
      <c r="B9" s="13">
        <v>0.29399999999999998</v>
      </c>
      <c r="C9" s="13">
        <v>2.4E-2</v>
      </c>
      <c r="D9" s="13">
        <v>4.0629999999999999E-2</v>
      </c>
      <c r="E9" s="13">
        <v>8.3000000000000001E-4</v>
      </c>
      <c r="F9" s="13">
        <v>1.439E-2</v>
      </c>
      <c r="G9" s="13">
        <v>9.7999999999999997E-4</v>
      </c>
      <c r="H9" s="13">
        <v>5.28E-2</v>
      </c>
      <c r="I9" s="13">
        <v>4.4000000000000003E-3</v>
      </c>
      <c r="J9" s="13">
        <v>259</v>
      </c>
      <c r="K9" s="13">
        <v>19</v>
      </c>
      <c r="L9" s="13">
        <v>257.39999999999998</v>
      </c>
      <c r="M9" s="13">
        <v>5</v>
      </c>
      <c r="N9" s="13">
        <v>289</v>
      </c>
      <c r="O9" s="13">
        <v>19</v>
      </c>
      <c r="P9" s="13">
        <v>290</v>
      </c>
      <c r="Q9" s="13">
        <v>160</v>
      </c>
      <c r="R9" s="13">
        <v>0.6</v>
      </c>
      <c r="S9" s="13">
        <v>257.39999999999998</v>
      </c>
      <c r="T9" s="13">
        <v>5</v>
      </c>
    </row>
    <row r="10" spans="1:20">
      <c r="A10" s="13" t="s">
        <v>526</v>
      </c>
      <c r="B10" s="13">
        <v>0.28999999999999998</v>
      </c>
      <c r="C10" s="13">
        <v>7.9000000000000001E-2</v>
      </c>
      <c r="D10" s="13">
        <v>4.1099999999999998E-2</v>
      </c>
      <c r="E10" s="13">
        <v>2E-3</v>
      </c>
      <c r="F10" s="13">
        <v>1.4E-2</v>
      </c>
      <c r="G10" s="13">
        <v>2.0999999999999999E-3</v>
      </c>
      <c r="H10" s="13">
        <v>5.2999999999999999E-2</v>
      </c>
      <c r="I10" s="13">
        <v>1.4E-2</v>
      </c>
      <c r="J10" s="13">
        <v>260</v>
      </c>
      <c r="K10" s="13">
        <v>64</v>
      </c>
      <c r="L10" s="13">
        <v>260</v>
      </c>
      <c r="M10" s="13">
        <v>12</v>
      </c>
      <c r="N10" s="13">
        <v>281</v>
      </c>
      <c r="O10" s="13">
        <v>42</v>
      </c>
      <c r="P10" s="13">
        <v>100</v>
      </c>
      <c r="Q10" s="13">
        <v>420</v>
      </c>
      <c r="R10" s="13">
        <v>0</v>
      </c>
      <c r="S10" s="13">
        <v>260</v>
      </c>
      <c r="T10" s="13">
        <v>12</v>
      </c>
    </row>
    <row r="11" spans="1:20">
      <c r="A11" s="13" t="s">
        <v>527</v>
      </c>
      <c r="B11" s="13">
        <v>0.29199999999999998</v>
      </c>
      <c r="C11" s="13">
        <v>3.7999999999999999E-2</v>
      </c>
      <c r="D11" s="13">
        <v>4.1500000000000002E-2</v>
      </c>
      <c r="E11" s="13">
        <v>1.5E-3</v>
      </c>
      <c r="F11" s="13">
        <v>1.49E-2</v>
      </c>
      <c r="G11" s="13">
        <v>1.1000000000000001E-3</v>
      </c>
      <c r="H11" s="13">
        <v>5.1200000000000002E-2</v>
      </c>
      <c r="I11" s="13">
        <v>6.7000000000000002E-3</v>
      </c>
      <c r="J11" s="13">
        <v>261</v>
      </c>
      <c r="K11" s="13">
        <v>31</v>
      </c>
      <c r="L11" s="13">
        <v>261.89999999999998</v>
      </c>
      <c r="M11" s="13">
        <v>9.3000000000000007</v>
      </c>
      <c r="N11" s="13">
        <v>298</v>
      </c>
      <c r="O11" s="13">
        <v>21</v>
      </c>
      <c r="P11" s="13">
        <v>240</v>
      </c>
      <c r="Q11" s="13">
        <v>250</v>
      </c>
      <c r="R11" s="13">
        <v>0.3</v>
      </c>
      <c r="S11" s="13">
        <v>261.89999999999998</v>
      </c>
      <c r="T11" s="13">
        <v>9.3000000000000007</v>
      </c>
    </row>
    <row r="12" spans="1:20">
      <c r="A12" s="13" t="s">
        <v>528</v>
      </c>
      <c r="B12" s="13">
        <v>0.28599999999999998</v>
      </c>
      <c r="C12" s="13">
        <v>3.6999999999999998E-2</v>
      </c>
      <c r="D12" s="13">
        <v>4.1700000000000001E-2</v>
      </c>
      <c r="E12" s="13">
        <v>1.4E-3</v>
      </c>
      <c r="F12" s="13">
        <v>1.4500000000000001E-2</v>
      </c>
      <c r="G12" s="13">
        <v>2E-3</v>
      </c>
      <c r="H12" s="13">
        <v>5.1900000000000002E-2</v>
      </c>
      <c r="I12" s="13">
        <v>6.8999999999999999E-3</v>
      </c>
      <c r="J12" s="13">
        <v>263</v>
      </c>
      <c r="K12" s="13">
        <v>29</v>
      </c>
      <c r="L12" s="13">
        <v>263.3</v>
      </c>
      <c r="M12" s="13">
        <v>8.6999999999999993</v>
      </c>
      <c r="N12" s="13">
        <v>291</v>
      </c>
      <c r="O12" s="13">
        <v>39</v>
      </c>
      <c r="P12" s="13">
        <v>240</v>
      </c>
      <c r="Q12" s="13">
        <v>230</v>
      </c>
      <c r="R12" s="13">
        <v>0.1</v>
      </c>
      <c r="S12" s="13">
        <v>263.3</v>
      </c>
      <c r="T12" s="13">
        <v>8.6999999999999993</v>
      </c>
    </row>
    <row r="13" spans="1:20">
      <c r="A13" s="13" t="s">
        <v>529</v>
      </c>
      <c r="B13" s="13">
        <v>0.30199999999999999</v>
      </c>
      <c r="C13" s="13">
        <v>2.4E-2</v>
      </c>
      <c r="D13" s="13">
        <v>4.1700000000000001E-2</v>
      </c>
      <c r="E13" s="13">
        <v>1.1000000000000001E-3</v>
      </c>
      <c r="F13" s="13">
        <v>1.409E-2</v>
      </c>
      <c r="G13" s="13">
        <v>9.2000000000000003E-4</v>
      </c>
      <c r="H13" s="13">
        <v>5.3499999999999999E-2</v>
      </c>
      <c r="I13" s="13">
        <v>4.1999999999999997E-3</v>
      </c>
      <c r="J13" s="13">
        <v>265</v>
      </c>
      <c r="K13" s="13">
        <v>18</v>
      </c>
      <c r="L13" s="13">
        <v>263.5</v>
      </c>
      <c r="M13" s="13">
        <v>6.8</v>
      </c>
      <c r="N13" s="13">
        <v>283</v>
      </c>
      <c r="O13" s="13">
        <v>18</v>
      </c>
      <c r="P13" s="13">
        <v>270</v>
      </c>
      <c r="Q13" s="13">
        <v>150</v>
      </c>
      <c r="R13" s="13">
        <v>0.6</v>
      </c>
      <c r="S13" s="13">
        <v>263.5</v>
      </c>
      <c r="T13" s="13">
        <v>6.8</v>
      </c>
    </row>
    <row r="14" spans="1:20">
      <c r="A14" s="13" t="s">
        <v>530</v>
      </c>
      <c r="B14" s="13">
        <v>0.29699999999999999</v>
      </c>
      <c r="C14" s="13">
        <v>1.7999999999999999E-2</v>
      </c>
      <c r="D14" s="13">
        <v>4.1950000000000001E-2</v>
      </c>
      <c r="E14" s="13">
        <v>5.2999999999999998E-4</v>
      </c>
      <c r="F14" s="13">
        <v>1.498E-2</v>
      </c>
      <c r="G14" s="13">
        <v>5.5999999999999995E-4</v>
      </c>
      <c r="H14" s="13">
        <v>5.1499999999999997E-2</v>
      </c>
      <c r="I14" s="13">
        <v>2.8E-3</v>
      </c>
      <c r="J14" s="13">
        <v>263</v>
      </c>
      <c r="K14" s="13">
        <v>13</v>
      </c>
      <c r="L14" s="13">
        <v>264.89999999999998</v>
      </c>
      <c r="M14" s="13">
        <v>3.3</v>
      </c>
      <c r="N14" s="13">
        <v>300</v>
      </c>
      <c r="O14" s="13">
        <v>11</v>
      </c>
      <c r="P14" s="13">
        <v>270</v>
      </c>
      <c r="Q14" s="13">
        <v>110</v>
      </c>
      <c r="R14" s="13">
        <v>0.7</v>
      </c>
      <c r="S14" s="13">
        <v>264.89999999999998</v>
      </c>
      <c r="T14" s="13">
        <v>3.3</v>
      </c>
    </row>
    <row r="15" spans="1:20">
      <c r="A15" s="13" t="s">
        <v>531</v>
      </c>
      <c r="B15" s="13">
        <v>0.30299999999999999</v>
      </c>
      <c r="C15" s="13">
        <v>2.5000000000000001E-2</v>
      </c>
      <c r="D15" s="13">
        <v>4.2000000000000003E-2</v>
      </c>
      <c r="E15" s="13">
        <v>1.1000000000000001E-3</v>
      </c>
      <c r="F15" s="13">
        <v>1.3599999999999999E-2</v>
      </c>
      <c r="G15" s="13">
        <v>8.9999999999999998E-4</v>
      </c>
      <c r="H15" s="13">
        <v>5.2499999999999998E-2</v>
      </c>
      <c r="I15" s="13">
        <v>4.7000000000000002E-3</v>
      </c>
      <c r="J15" s="13">
        <v>265</v>
      </c>
      <c r="K15" s="13">
        <v>19</v>
      </c>
      <c r="L15" s="13">
        <v>265.3</v>
      </c>
      <c r="M15" s="13">
        <v>6.7</v>
      </c>
      <c r="N15" s="13">
        <v>273</v>
      </c>
      <c r="O15" s="13">
        <v>18</v>
      </c>
      <c r="P15" s="13">
        <v>280</v>
      </c>
      <c r="Q15" s="13">
        <v>170</v>
      </c>
      <c r="R15" s="13">
        <v>0.1</v>
      </c>
      <c r="S15" s="13">
        <v>265.3</v>
      </c>
      <c r="T15" s="13">
        <v>6.7</v>
      </c>
    </row>
    <row r="16" spans="1:20">
      <c r="A16" s="13" t="s">
        <v>532</v>
      </c>
      <c r="B16" s="13">
        <v>0.30599999999999999</v>
      </c>
      <c r="C16" s="13">
        <v>1.2E-2</v>
      </c>
      <c r="D16" s="13">
        <v>4.2790000000000002E-2</v>
      </c>
      <c r="E16" s="13">
        <v>4.2999999999999999E-4</v>
      </c>
      <c r="F16" s="13">
        <v>1.4160000000000001E-2</v>
      </c>
      <c r="G16" s="13">
        <v>4.8999999999999998E-4</v>
      </c>
      <c r="H16" s="13">
        <v>5.21E-2</v>
      </c>
      <c r="I16" s="13">
        <v>1.9E-3</v>
      </c>
      <c r="J16" s="13">
        <v>270.39999999999998</v>
      </c>
      <c r="K16" s="13">
        <v>9.1</v>
      </c>
      <c r="L16" s="13">
        <v>270.10000000000002</v>
      </c>
      <c r="M16" s="13">
        <v>2.6</v>
      </c>
      <c r="N16" s="13">
        <v>284.10000000000002</v>
      </c>
      <c r="O16" s="13">
        <v>9.6999999999999993</v>
      </c>
      <c r="P16" s="13">
        <v>269</v>
      </c>
      <c r="Q16" s="13">
        <v>75</v>
      </c>
      <c r="R16" s="13">
        <v>0.1</v>
      </c>
      <c r="S16" s="13">
        <v>270.10000000000002</v>
      </c>
      <c r="T16" s="13">
        <v>2.6</v>
      </c>
    </row>
    <row r="17" spans="1:20">
      <c r="A17" s="13" t="s">
        <v>533</v>
      </c>
      <c r="B17" s="13">
        <v>0.30599999999999999</v>
      </c>
      <c r="C17" s="13">
        <v>0.02</v>
      </c>
      <c r="D17" s="13">
        <v>4.3209999999999998E-2</v>
      </c>
      <c r="E17" s="13">
        <v>7.9000000000000001E-4</v>
      </c>
      <c r="F17" s="13">
        <v>1.38E-2</v>
      </c>
      <c r="G17" s="13">
        <v>1.1000000000000001E-3</v>
      </c>
      <c r="H17" s="13">
        <v>5.0999999999999997E-2</v>
      </c>
      <c r="I17" s="13">
        <v>3.3999999999999998E-3</v>
      </c>
      <c r="J17" s="13">
        <v>270</v>
      </c>
      <c r="K17" s="13">
        <v>15</v>
      </c>
      <c r="L17" s="13">
        <v>272.60000000000002</v>
      </c>
      <c r="M17" s="13">
        <v>4.9000000000000004</v>
      </c>
      <c r="N17" s="13">
        <v>276</v>
      </c>
      <c r="O17" s="13">
        <v>22</v>
      </c>
      <c r="P17" s="13">
        <v>220</v>
      </c>
      <c r="Q17" s="13">
        <v>130</v>
      </c>
      <c r="R17" s="13">
        <v>1</v>
      </c>
      <c r="S17" s="13">
        <v>272.60000000000002</v>
      </c>
      <c r="T17" s="13">
        <v>4.9000000000000004</v>
      </c>
    </row>
    <row r="18" spans="1:20">
      <c r="A18" s="13" t="s">
        <v>534</v>
      </c>
      <c r="B18" s="13">
        <v>0.32100000000000001</v>
      </c>
      <c r="C18" s="13">
        <v>3.9E-2</v>
      </c>
      <c r="D18" s="13">
        <v>4.3999999999999997E-2</v>
      </c>
      <c r="E18" s="13">
        <v>1.6000000000000001E-3</v>
      </c>
      <c r="F18" s="13">
        <v>1.6199999999999999E-2</v>
      </c>
      <c r="G18" s="13">
        <v>1.2999999999999999E-3</v>
      </c>
      <c r="H18" s="13">
        <v>5.11E-2</v>
      </c>
      <c r="I18" s="13">
        <v>6.4999999999999997E-3</v>
      </c>
      <c r="J18" s="13">
        <v>277</v>
      </c>
      <c r="K18" s="13">
        <v>31</v>
      </c>
      <c r="L18" s="13">
        <v>277.2</v>
      </c>
      <c r="M18" s="13">
        <v>9.6999999999999993</v>
      </c>
      <c r="N18" s="13">
        <v>324</v>
      </c>
      <c r="O18" s="13">
        <v>27</v>
      </c>
      <c r="P18" s="13">
        <v>250</v>
      </c>
      <c r="Q18" s="13">
        <v>230</v>
      </c>
      <c r="R18" s="13">
        <v>0.1</v>
      </c>
      <c r="S18" s="13">
        <v>277.2</v>
      </c>
      <c r="T18" s="13">
        <v>9.6999999999999993</v>
      </c>
    </row>
    <row r="19" spans="1:20">
      <c r="A19" s="13" t="s">
        <v>535</v>
      </c>
      <c r="B19" s="13">
        <v>0.31900000000000001</v>
      </c>
      <c r="C19" s="13">
        <v>0.02</v>
      </c>
      <c r="D19" s="13">
        <v>4.4209999999999999E-2</v>
      </c>
      <c r="E19" s="13">
        <v>7.2000000000000005E-4</v>
      </c>
      <c r="F19" s="13">
        <v>1.6459999999999999E-2</v>
      </c>
      <c r="G19" s="13">
        <v>6.8999999999999997E-4</v>
      </c>
      <c r="H19" s="13">
        <v>5.3400000000000003E-2</v>
      </c>
      <c r="I19" s="13">
        <v>3.3E-3</v>
      </c>
      <c r="J19" s="13">
        <v>279</v>
      </c>
      <c r="K19" s="13">
        <v>15</v>
      </c>
      <c r="L19" s="13">
        <v>278.8</v>
      </c>
      <c r="M19" s="13">
        <v>4.4000000000000004</v>
      </c>
      <c r="N19" s="13">
        <v>330</v>
      </c>
      <c r="O19" s="13">
        <v>14</v>
      </c>
      <c r="P19" s="13">
        <v>310</v>
      </c>
      <c r="Q19" s="13">
        <v>120</v>
      </c>
      <c r="R19" s="13">
        <v>0.1</v>
      </c>
      <c r="S19" s="13">
        <v>278.8</v>
      </c>
      <c r="T19" s="13">
        <v>4.4000000000000004</v>
      </c>
    </row>
    <row r="20" spans="1:20">
      <c r="A20" s="13" t="s">
        <v>536</v>
      </c>
      <c r="B20" s="13">
        <v>0.32200000000000001</v>
      </c>
      <c r="C20" s="13">
        <v>3.4000000000000002E-2</v>
      </c>
      <c r="D20" s="13">
        <v>4.4229999999999998E-2</v>
      </c>
      <c r="E20" s="13">
        <v>9.8999999999999999E-4</v>
      </c>
      <c r="F20" s="13">
        <v>1.521E-2</v>
      </c>
      <c r="G20" s="13">
        <v>8.3000000000000001E-4</v>
      </c>
      <c r="H20" s="13">
        <v>4.9700000000000001E-2</v>
      </c>
      <c r="I20" s="13">
        <v>4.7999999999999996E-3</v>
      </c>
      <c r="J20" s="13">
        <v>279</v>
      </c>
      <c r="K20" s="13">
        <v>26</v>
      </c>
      <c r="L20" s="13">
        <v>278.89999999999998</v>
      </c>
      <c r="M20" s="13">
        <v>6.1</v>
      </c>
      <c r="N20" s="13">
        <v>305</v>
      </c>
      <c r="O20" s="13">
        <v>17</v>
      </c>
      <c r="P20" s="13">
        <v>230</v>
      </c>
      <c r="Q20" s="13">
        <v>190</v>
      </c>
      <c r="R20" s="13">
        <v>0</v>
      </c>
      <c r="S20" s="13">
        <v>278.89999999999998</v>
      </c>
      <c r="T20" s="13">
        <v>6.1</v>
      </c>
    </row>
    <row r="21" spans="1:20">
      <c r="A21" s="13" t="s">
        <v>537</v>
      </c>
      <c r="B21" s="13">
        <v>0.35299999999999998</v>
      </c>
      <c r="C21" s="13">
        <v>4.7E-2</v>
      </c>
      <c r="D21" s="13">
        <v>4.65E-2</v>
      </c>
      <c r="E21" s="13">
        <v>1.9E-3</v>
      </c>
      <c r="F21" s="13">
        <v>1.47E-2</v>
      </c>
      <c r="G21" s="13">
        <v>1.5E-3</v>
      </c>
      <c r="H21" s="13">
        <v>5.5599999999999997E-2</v>
      </c>
      <c r="I21" s="13">
        <v>7.3000000000000001E-3</v>
      </c>
      <c r="J21" s="13">
        <v>293</v>
      </c>
      <c r="K21" s="13">
        <v>35</v>
      </c>
      <c r="L21" s="13">
        <v>293</v>
      </c>
      <c r="M21" s="13">
        <v>11</v>
      </c>
      <c r="N21" s="13">
        <v>294</v>
      </c>
      <c r="O21" s="13">
        <v>29</v>
      </c>
      <c r="P21" s="13">
        <v>280</v>
      </c>
      <c r="Q21" s="13">
        <v>240</v>
      </c>
      <c r="R21" s="13">
        <v>0</v>
      </c>
      <c r="S21" s="13">
        <v>293</v>
      </c>
      <c r="T21" s="13">
        <v>11</v>
      </c>
    </row>
    <row r="22" spans="1:20">
      <c r="A22" s="13" t="s">
        <v>538</v>
      </c>
      <c r="B22" s="13">
        <v>0.34300000000000003</v>
      </c>
      <c r="C22" s="13">
        <v>2.4E-2</v>
      </c>
      <c r="D22" s="13">
        <v>4.6600000000000003E-2</v>
      </c>
      <c r="E22" s="13">
        <v>1E-3</v>
      </c>
      <c r="F22" s="13">
        <v>1.5610000000000001E-2</v>
      </c>
      <c r="G22" s="13">
        <v>9.6000000000000002E-4</v>
      </c>
      <c r="H22" s="13">
        <v>5.4399999999999997E-2</v>
      </c>
      <c r="I22" s="13">
        <v>3.8999999999999998E-3</v>
      </c>
      <c r="J22" s="13">
        <v>295</v>
      </c>
      <c r="K22" s="13">
        <v>18</v>
      </c>
      <c r="L22" s="13">
        <v>293.5</v>
      </c>
      <c r="M22" s="13">
        <v>6.2</v>
      </c>
      <c r="N22" s="13">
        <v>313</v>
      </c>
      <c r="O22" s="13">
        <v>19</v>
      </c>
      <c r="P22" s="13">
        <v>310</v>
      </c>
      <c r="Q22" s="13">
        <v>140</v>
      </c>
      <c r="R22" s="13">
        <v>0.5</v>
      </c>
      <c r="S22" s="13">
        <v>293.5</v>
      </c>
      <c r="T22" s="13">
        <v>6.2</v>
      </c>
    </row>
    <row r="23" spans="1:20">
      <c r="A23" s="13" t="s">
        <v>539</v>
      </c>
      <c r="B23" s="13">
        <v>0.33900000000000002</v>
      </c>
      <c r="C23" s="13">
        <v>2.3E-2</v>
      </c>
      <c r="D23" s="13">
        <v>4.7199999999999999E-2</v>
      </c>
      <c r="E23" s="13">
        <v>1E-3</v>
      </c>
      <c r="F23" s="13">
        <v>1.5800000000000002E-2</v>
      </c>
      <c r="G23" s="13">
        <v>1.1000000000000001E-3</v>
      </c>
      <c r="H23" s="13">
        <v>5.2299999999999999E-2</v>
      </c>
      <c r="I23" s="13">
        <v>4.0000000000000001E-3</v>
      </c>
      <c r="J23" s="13">
        <v>297</v>
      </c>
      <c r="K23" s="13">
        <v>18</v>
      </c>
      <c r="L23" s="13">
        <v>297.3</v>
      </c>
      <c r="M23" s="13">
        <v>6.4</v>
      </c>
      <c r="N23" s="13">
        <v>317</v>
      </c>
      <c r="O23" s="13">
        <v>22</v>
      </c>
      <c r="P23" s="13">
        <v>290</v>
      </c>
      <c r="Q23" s="13">
        <v>150</v>
      </c>
      <c r="R23" s="13">
        <v>0.1</v>
      </c>
      <c r="S23" s="13">
        <v>297.3</v>
      </c>
      <c r="T23" s="13">
        <v>6.4</v>
      </c>
    </row>
    <row r="24" spans="1:20">
      <c r="A24" s="13" t="s">
        <v>540</v>
      </c>
      <c r="B24" s="13">
        <v>0.35199999999999998</v>
      </c>
      <c r="C24" s="13">
        <v>3.5000000000000003E-2</v>
      </c>
      <c r="D24" s="13">
        <v>4.7800000000000002E-2</v>
      </c>
      <c r="E24" s="13">
        <v>1.4E-3</v>
      </c>
      <c r="F24" s="13">
        <v>1.6400000000000001E-2</v>
      </c>
      <c r="G24" s="13">
        <v>1.2999999999999999E-3</v>
      </c>
      <c r="H24" s="13">
        <v>5.62E-2</v>
      </c>
      <c r="I24" s="13">
        <v>5.8999999999999999E-3</v>
      </c>
      <c r="J24" s="13">
        <v>299</v>
      </c>
      <c r="K24" s="13">
        <v>26</v>
      </c>
      <c r="L24" s="13">
        <v>300.60000000000002</v>
      </c>
      <c r="M24" s="13">
        <v>8.6999999999999993</v>
      </c>
      <c r="N24" s="13">
        <v>328</v>
      </c>
      <c r="O24" s="13">
        <v>26</v>
      </c>
      <c r="P24" s="13">
        <v>360</v>
      </c>
      <c r="Q24" s="13">
        <v>200</v>
      </c>
      <c r="R24" s="13">
        <v>0.5</v>
      </c>
      <c r="S24" s="13">
        <v>300.60000000000002</v>
      </c>
      <c r="T24" s="13">
        <v>8.6999999999999993</v>
      </c>
    </row>
    <row r="25" spans="1:20">
      <c r="A25" s="13" t="s">
        <v>541</v>
      </c>
      <c r="B25" s="13">
        <v>0.35299999999999998</v>
      </c>
      <c r="C25" s="13">
        <v>1.7000000000000001E-2</v>
      </c>
      <c r="D25" s="13">
        <v>4.8329999999999998E-2</v>
      </c>
      <c r="E25" s="13">
        <v>6.7000000000000002E-4</v>
      </c>
      <c r="F25" s="13">
        <v>1.712E-2</v>
      </c>
      <c r="G25" s="13">
        <v>8.5999999999999998E-4</v>
      </c>
      <c r="H25" s="13">
        <v>5.2200000000000003E-2</v>
      </c>
      <c r="I25" s="13">
        <v>2.5999999999999999E-3</v>
      </c>
      <c r="J25" s="13">
        <v>305</v>
      </c>
      <c r="K25" s="13">
        <v>13</v>
      </c>
      <c r="L25" s="13">
        <v>304.60000000000002</v>
      </c>
      <c r="M25" s="13">
        <v>4.0999999999999996</v>
      </c>
      <c r="N25" s="13">
        <v>343</v>
      </c>
      <c r="O25" s="13">
        <v>17</v>
      </c>
      <c r="P25" s="13">
        <v>290</v>
      </c>
      <c r="Q25" s="13">
        <v>100</v>
      </c>
      <c r="R25" s="13">
        <v>0.1</v>
      </c>
      <c r="S25" s="13">
        <v>304.60000000000002</v>
      </c>
      <c r="T25" s="13">
        <v>4.0999999999999996</v>
      </c>
    </row>
    <row r="26" spans="1:20">
      <c r="A26" s="13" t="s">
        <v>542</v>
      </c>
      <c r="B26" s="13">
        <v>0.35499999999999998</v>
      </c>
      <c r="C26" s="13">
        <v>1.2999999999999999E-2</v>
      </c>
      <c r="D26" s="13">
        <v>4.8469999999999999E-2</v>
      </c>
      <c r="E26" s="13">
        <v>5.0000000000000001E-4</v>
      </c>
      <c r="F26" s="13">
        <v>1.6729999999999998E-2</v>
      </c>
      <c r="G26" s="13">
        <v>4.6999999999999999E-4</v>
      </c>
      <c r="H26" s="13">
        <v>5.2600000000000001E-2</v>
      </c>
      <c r="I26" s="13">
        <v>1.9E-3</v>
      </c>
      <c r="J26" s="13">
        <v>306.8</v>
      </c>
      <c r="K26" s="13">
        <v>9.6</v>
      </c>
      <c r="L26" s="13">
        <v>305.10000000000002</v>
      </c>
      <c r="M26" s="13">
        <v>3.1</v>
      </c>
      <c r="N26" s="13">
        <v>335.3</v>
      </c>
      <c r="O26" s="13">
        <v>9.3000000000000007</v>
      </c>
      <c r="P26" s="13">
        <v>291</v>
      </c>
      <c r="Q26" s="13">
        <v>74</v>
      </c>
      <c r="R26" s="13">
        <v>0.6</v>
      </c>
      <c r="S26" s="13">
        <v>305.10000000000002</v>
      </c>
      <c r="T26" s="13">
        <v>3.1</v>
      </c>
    </row>
    <row r="27" spans="1:20">
      <c r="A27" s="13" t="s">
        <v>543</v>
      </c>
      <c r="B27" s="13">
        <v>0.35899999999999999</v>
      </c>
      <c r="C27" s="13">
        <v>3.3000000000000002E-2</v>
      </c>
      <c r="D27" s="13">
        <v>4.9200000000000001E-2</v>
      </c>
      <c r="E27" s="13">
        <v>1.4E-3</v>
      </c>
      <c r="F27" s="13">
        <v>1.7600000000000001E-2</v>
      </c>
      <c r="G27" s="13">
        <v>1.4E-3</v>
      </c>
      <c r="H27" s="13">
        <v>5.1700000000000003E-2</v>
      </c>
      <c r="I27" s="13">
        <v>4.5999999999999999E-3</v>
      </c>
      <c r="J27" s="13">
        <v>310</v>
      </c>
      <c r="K27" s="13">
        <v>25</v>
      </c>
      <c r="L27" s="13">
        <v>309.60000000000002</v>
      </c>
      <c r="M27" s="13">
        <v>8.4</v>
      </c>
      <c r="N27" s="13">
        <v>353</v>
      </c>
      <c r="O27" s="13">
        <v>27</v>
      </c>
      <c r="P27" s="13">
        <v>270</v>
      </c>
      <c r="Q27" s="13">
        <v>180</v>
      </c>
      <c r="R27" s="13">
        <v>0.1</v>
      </c>
      <c r="S27" s="13">
        <v>309.60000000000002</v>
      </c>
      <c r="T27" s="13">
        <v>8.4</v>
      </c>
    </row>
    <row r="28" spans="1:20">
      <c r="A28" s="13" t="s">
        <v>544</v>
      </c>
      <c r="B28" s="13">
        <v>0.36799999999999999</v>
      </c>
      <c r="C28" s="13">
        <v>2.1999999999999999E-2</v>
      </c>
      <c r="D28" s="13">
        <v>5.0700000000000002E-2</v>
      </c>
      <c r="E28" s="13">
        <v>8.9999999999999998E-4</v>
      </c>
      <c r="F28" s="13">
        <v>1.636E-2</v>
      </c>
      <c r="G28" s="13">
        <v>8.0000000000000004E-4</v>
      </c>
      <c r="H28" s="13">
        <v>5.3100000000000001E-2</v>
      </c>
      <c r="I28" s="13">
        <v>3.3E-3</v>
      </c>
      <c r="J28" s="13">
        <v>319</v>
      </c>
      <c r="K28" s="13">
        <v>16</v>
      </c>
      <c r="L28" s="13">
        <v>318.7</v>
      </c>
      <c r="M28" s="13">
        <v>5.5</v>
      </c>
      <c r="N28" s="13">
        <v>328</v>
      </c>
      <c r="O28" s="13">
        <v>16</v>
      </c>
      <c r="P28" s="13">
        <v>320</v>
      </c>
      <c r="Q28" s="13">
        <v>120</v>
      </c>
      <c r="R28" s="13">
        <v>0.1</v>
      </c>
      <c r="S28" s="13">
        <v>318.7</v>
      </c>
      <c r="T28" s="13">
        <v>5.5</v>
      </c>
    </row>
    <row r="29" spans="1:20">
      <c r="A29" s="13" t="s">
        <v>545</v>
      </c>
      <c r="B29" s="13">
        <v>0.35899999999999999</v>
      </c>
      <c r="C29" s="13">
        <v>7.2999999999999995E-2</v>
      </c>
      <c r="D29" s="13">
        <v>5.11E-2</v>
      </c>
      <c r="E29" s="13">
        <v>2.5000000000000001E-3</v>
      </c>
      <c r="F29" s="13">
        <v>1.7000000000000001E-2</v>
      </c>
      <c r="G29" s="13">
        <v>2.7000000000000001E-3</v>
      </c>
      <c r="H29" s="13">
        <v>5.0999999999999997E-2</v>
      </c>
      <c r="I29" s="13">
        <v>1.0999999999999999E-2</v>
      </c>
      <c r="J29" s="13">
        <v>319</v>
      </c>
      <c r="K29" s="13">
        <v>58</v>
      </c>
      <c r="L29" s="13">
        <v>321</v>
      </c>
      <c r="M29" s="13">
        <v>15</v>
      </c>
      <c r="N29" s="13">
        <v>340</v>
      </c>
      <c r="O29" s="13">
        <v>54</v>
      </c>
      <c r="P29" s="13">
        <v>150</v>
      </c>
      <c r="Q29" s="13">
        <v>370</v>
      </c>
      <c r="R29" s="13">
        <v>0.6</v>
      </c>
      <c r="S29" s="13">
        <v>321</v>
      </c>
      <c r="T29" s="13">
        <v>15</v>
      </c>
    </row>
    <row r="30" spans="1:20">
      <c r="A30" s="13" t="s">
        <v>546</v>
      </c>
      <c r="B30" s="13">
        <v>0.377</v>
      </c>
      <c r="C30" s="13">
        <v>2.1000000000000001E-2</v>
      </c>
      <c r="D30" s="13">
        <v>5.1240000000000001E-2</v>
      </c>
      <c r="E30" s="13">
        <v>8.3000000000000001E-4</v>
      </c>
      <c r="F30" s="13">
        <v>1.6990000000000002E-2</v>
      </c>
      <c r="G30" s="13">
        <v>7.2000000000000005E-4</v>
      </c>
      <c r="H30" s="13">
        <v>5.3199999999999997E-2</v>
      </c>
      <c r="I30" s="13">
        <v>3.0000000000000001E-3</v>
      </c>
      <c r="J30" s="13">
        <v>322</v>
      </c>
      <c r="K30" s="13">
        <v>15</v>
      </c>
      <c r="L30" s="13">
        <v>322.10000000000002</v>
      </c>
      <c r="M30" s="13">
        <v>5.0999999999999996</v>
      </c>
      <c r="N30" s="13">
        <v>340</v>
      </c>
      <c r="O30" s="13">
        <v>14</v>
      </c>
      <c r="P30" s="13">
        <v>310</v>
      </c>
      <c r="Q30" s="13">
        <v>110</v>
      </c>
      <c r="R30" s="13">
        <v>0</v>
      </c>
      <c r="S30" s="13">
        <v>322.10000000000002</v>
      </c>
      <c r="T30" s="13">
        <v>5.0999999999999996</v>
      </c>
    </row>
    <row r="31" spans="1:20">
      <c r="A31" s="13" t="s">
        <v>547</v>
      </c>
      <c r="B31" s="13">
        <v>0.38</v>
      </c>
      <c r="C31" s="13">
        <v>6.3E-2</v>
      </c>
      <c r="D31" s="13">
        <v>5.1400000000000001E-2</v>
      </c>
      <c r="E31" s="13">
        <v>3.0999999999999999E-3</v>
      </c>
      <c r="F31" s="13">
        <v>1.77E-2</v>
      </c>
      <c r="G31" s="13">
        <v>2.5000000000000001E-3</v>
      </c>
      <c r="H31" s="13">
        <v>5.28E-2</v>
      </c>
      <c r="I31" s="13">
        <v>9.7000000000000003E-3</v>
      </c>
      <c r="J31" s="13">
        <v>324</v>
      </c>
      <c r="K31" s="13">
        <v>46</v>
      </c>
      <c r="L31" s="13">
        <v>323</v>
      </c>
      <c r="M31" s="13">
        <v>19</v>
      </c>
      <c r="N31" s="13">
        <v>354</v>
      </c>
      <c r="O31" s="13">
        <v>49</v>
      </c>
      <c r="P31" s="13">
        <v>250</v>
      </c>
      <c r="Q31" s="13">
        <v>330</v>
      </c>
      <c r="R31" s="13">
        <v>0.3</v>
      </c>
      <c r="S31" s="13">
        <v>323</v>
      </c>
      <c r="T31" s="13">
        <v>19</v>
      </c>
    </row>
    <row r="32" spans="1:20">
      <c r="A32" s="13" t="s">
        <v>548</v>
      </c>
      <c r="B32" s="13">
        <v>0.372</v>
      </c>
      <c r="C32" s="13">
        <v>7.5999999999999998E-2</v>
      </c>
      <c r="D32" s="13">
        <v>5.28E-2</v>
      </c>
      <c r="E32" s="13">
        <v>2.3E-3</v>
      </c>
      <c r="F32" s="13">
        <v>1.6799999999999999E-2</v>
      </c>
      <c r="G32" s="13">
        <v>3.2000000000000002E-3</v>
      </c>
      <c r="H32" s="13">
        <v>5.6000000000000001E-2</v>
      </c>
      <c r="I32" s="13">
        <v>1.2E-2</v>
      </c>
      <c r="J32" s="13">
        <v>330</v>
      </c>
      <c r="K32" s="13">
        <v>62</v>
      </c>
      <c r="L32" s="13">
        <v>331</v>
      </c>
      <c r="M32" s="13">
        <v>14</v>
      </c>
      <c r="N32" s="13">
        <v>336</v>
      </c>
      <c r="O32" s="13">
        <v>63</v>
      </c>
      <c r="P32" s="13">
        <v>280</v>
      </c>
      <c r="Q32" s="13">
        <v>370</v>
      </c>
      <c r="R32" s="13">
        <v>0.3</v>
      </c>
      <c r="S32" s="13">
        <v>331</v>
      </c>
      <c r="T32" s="13">
        <v>14</v>
      </c>
    </row>
    <row r="33" spans="1:20">
      <c r="A33" s="13" t="s">
        <v>549</v>
      </c>
      <c r="B33" s="13">
        <v>0.39100000000000001</v>
      </c>
      <c r="C33" s="13">
        <v>4.3999999999999997E-2</v>
      </c>
      <c r="D33" s="13">
        <v>5.3400000000000003E-2</v>
      </c>
      <c r="E33" s="13">
        <v>3.3E-3</v>
      </c>
      <c r="F33" s="13">
        <v>1.7999999999999999E-2</v>
      </c>
      <c r="G33" s="13">
        <v>1.9E-3</v>
      </c>
      <c r="H33" s="13">
        <v>5.33E-2</v>
      </c>
      <c r="I33" s="13">
        <v>5.8999999999999999E-3</v>
      </c>
      <c r="J33" s="13">
        <v>334</v>
      </c>
      <c r="K33" s="13">
        <v>32</v>
      </c>
      <c r="L33" s="13">
        <v>335</v>
      </c>
      <c r="M33" s="13">
        <v>20</v>
      </c>
      <c r="N33" s="13">
        <v>360</v>
      </c>
      <c r="O33" s="13">
        <v>38</v>
      </c>
      <c r="P33" s="13">
        <v>300</v>
      </c>
      <c r="Q33" s="13">
        <v>230</v>
      </c>
      <c r="R33" s="13">
        <v>0.3</v>
      </c>
      <c r="S33" s="13">
        <v>335</v>
      </c>
      <c r="T33" s="13">
        <v>20</v>
      </c>
    </row>
    <row r="34" spans="1:20">
      <c r="A34" s="13" t="s">
        <v>550</v>
      </c>
      <c r="B34" s="13">
        <v>0.44600000000000001</v>
      </c>
      <c r="C34" s="13">
        <v>1.7000000000000001E-2</v>
      </c>
      <c r="D34" s="13">
        <v>5.9760000000000001E-2</v>
      </c>
      <c r="E34" s="13">
        <v>7.6000000000000004E-4</v>
      </c>
      <c r="F34" s="13">
        <v>1.9380000000000001E-2</v>
      </c>
      <c r="G34" s="13">
        <v>5.1000000000000004E-4</v>
      </c>
      <c r="H34" s="13">
        <v>5.4600000000000003E-2</v>
      </c>
      <c r="I34" s="13">
        <v>2E-3</v>
      </c>
      <c r="J34" s="13">
        <v>375</v>
      </c>
      <c r="K34" s="13">
        <v>12</v>
      </c>
      <c r="L34" s="13">
        <v>374.1</v>
      </c>
      <c r="M34" s="13">
        <v>4.5999999999999996</v>
      </c>
      <c r="N34" s="13">
        <v>388</v>
      </c>
      <c r="O34" s="13">
        <v>10</v>
      </c>
      <c r="P34" s="13">
        <v>364</v>
      </c>
      <c r="Q34" s="13">
        <v>80</v>
      </c>
      <c r="R34" s="13">
        <v>0.2</v>
      </c>
      <c r="S34" s="13">
        <v>374.1</v>
      </c>
      <c r="T34" s="13">
        <v>4.5999999999999996</v>
      </c>
    </row>
    <row r="35" spans="1:20">
      <c r="A35" s="13" t="s">
        <v>551</v>
      </c>
      <c r="B35" s="13">
        <v>0.47799999999999998</v>
      </c>
      <c r="C35" s="13">
        <v>4.1000000000000002E-2</v>
      </c>
      <c r="D35" s="13">
        <v>6.3100000000000003E-2</v>
      </c>
      <c r="E35" s="13">
        <v>1.4E-3</v>
      </c>
      <c r="F35" s="13">
        <v>2.0799999999999999E-2</v>
      </c>
      <c r="G35" s="13">
        <v>1.1999999999999999E-3</v>
      </c>
      <c r="H35" s="13">
        <v>5.4600000000000003E-2</v>
      </c>
      <c r="I35" s="13">
        <v>4.8999999999999998E-3</v>
      </c>
      <c r="J35" s="13">
        <v>394</v>
      </c>
      <c r="K35" s="13">
        <v>27</v>
      </c>
      <c r="L35" s="13">
        <v>394.2</v>
      </c>
      <c r="M35" s="13">
        <v>8.6999999999999993</v>
      </c>
      <c r="N35" s="13">
        <v>417</v>
      </c>
      <c r="O35" s="13">
        <v>23</v>
      </c>
      <c r="P35" s="13">
        <v>390</v>
      </c>
      <c r="Q35" s="13">
        <v>170</v>
      </c>
      <c r="R35" s="13">
        <v>0.1</v>
      </c>
      <c r="S35" s="13">
        <v>394.2</v>
      </c>
      <c r="T35" s="13">
        <v>8.6999999999999993</v>
      </c>
    </row>
    <row r="36" spans="1:20">
      <c r="A36" s="13" t="s">
        <v>552</v>
      </c>
      <c r="B36" s="13">
        <v>0.47499999999999998</v>
      </c>
      <c r="C36" s="13">
        <v>2.1000000000000001E-2</v>
      </c>
      <c r="D36" s="13">
        <v>6.3149999999999998E-2</v>
      </c>
      <c r="E36" s="13">
        <v>6.9999999999999999E-4</v>
      </c>
      <c r="F36" s="13">
        <v>2.24E-2</v>
      </c>
      <c r="G36" s="13">
        <v>1.4E-3</v>
      </c>
      <c r="H36" s="13">
        <v>5.4800000000000001E-2</v>
      </c>
      <c r="I36" s="13">
        <v>2.3E-3</v>
      </c>
      <c r="J36" s="13">
        <v>395</v>
      </c>
      <c r="K36" s="13">
        <v>14</v>
      </c>
      <c r="L36" s="13">
        <v>394.7</v>
      </c>
      <c r="M36" s="13">
        <v>4.2</v>
      </c>
      <c r="N36" s="13">
        <v>447</v>
      </c>
      <c r="O36" s="13">
        <v>28</v>
      </c>
      <c r="P36" s="13">
        <v>394</v>
      </c>
      <c r="Q36" s="13">
        <v>87</v>
      </c>
      <c r="R36" s="13">
        <v>0.1</v>
      </c>
      <c r="S36" s="13">
        <v>394.7</v>
      </c>
      <c r="T36" s="13">
        <v>4.2</v>
      </c>
    </row>
    <row r="37" spans="1:20">
      <c r="A37" s="13" t="s">
        <v>553</v>
      </c>
      <c r="B37" s="13">
        <v>0.52300000000000002</v>
      </c>
      <c r="C37" s="13">
        <v>3.1E-2</v>
      </c>
      <c r="D37" s="13">
        <v>6.837E-2</v>
      </c>
      <c r="E37" s="13">
        <v>9.7999999999999997E-4</v>
      </c>
      <c r="F37" s="13">
        <v>2.4760000000000001E-2</v>
      </c>
      <c r="G37" s="13">
        <v>9.7000000000000005E-4</v>
      </c>
      <c r="H37" s="13">
        <v>5.6300000000000003E-2</v>
      </c>
      <c r="I37" s="13">
        <v>3.0999999999999999E-3</v>
      </c>
      <c r="J37" s="13">
        <v>429</v>
      </c>
      <c r="K37" s="13">
        <v>20</v>
      </c>
      <c r="L37" s="13">
        <v>426.7</v>
      </c>
      <c r="M37" s="13">
        <v>5.8</v>
      </c>
      <c r="N37" s="13">
        <v>494</v>
      </c>
      <c r="O37" s="13">
        <v>19</v>
      </c>
      <c r="P37" s="13">
        <v>450</v>
      </c>
      <c r="Q37" s="13">
        <v>110</v>
      </c>
      <c r="R37" s="13">
        <v>0.5</v>
      </c>
      <c r="S37" s="13">
        <v>426.7</v>
      </c>
      <c r="T37" s="13">
        <v>5.8</v>
      </c>
    </row>
    <row r="38" spans="1:20">
      <c r="A38" s="13" t="s">
        <v>554</v>
      </c>
      <c r="B38" s="13">
        <v>0.53</v>
      </c>
      <c r="C38" s="13">
        <v>1.4E-2</v>
      </c>
      <c r="D38" s="13">
        <v>6.9040000000000004E-2</v>
      </c>
      <c r="E38" s="13">
        <v>5.5999999999999995E-4</v>
      </c>
      <c r="F38" s="13">
        <v>2.3460000000000002E-2</v>
      </c>
      <c r="G38" s="13">
        <v>5.6999999999999998E-4</v>
      </c>
      <c r="H38" s="13">
        <v>5.5100000000000003E-2</v>
      </c>
      <c r="I38" s="13">
        <v>1.2999999999999999E-3</v>
      </c>
      <c r="J38" s="13">
        <v>430.8</v>
      </c>
      <c r="K38" s="13">
        <v>9.1999999999999993</v>
      </c>
      <c r="L38" s="13">
        <v>430.3</v>
      </c>
      <c r="M38" s="13">
        <v>3.4</v>
      </c>
      <c r="N38" s="13">
        <v>469</v>
      </c>
      <c r="O38" s="13">
        <v>11</v>
      </c>
      <c r="P38" s="13">
        <v>406</v>
      </c>
      <c r="Q38" s="13">
        <v>53</v>
      </c>
      <c r="R38" s="13">
        <v>0.1</v>
      </c>
      <c r="S38" s="13">
        <v>430.3</v>
      </c>
      <c r="T38" s="13">
        <v>3.4</v>
      </c>
    </row>
    <row r="39" spans="1:20">
      <c r="A39" s="13" t="s">
        <v>555</v>
      </c>
      <c r="B39" s="13">
        <v>0.55700000000000005</v>
      </c>
      <c r="C39" s="13">
        <v>2.9000000000000001E-2</v>
      </c>
      <c r="D39" s="13">
        <v>7.0999999999999994E-2</v>
      </c>
      <c r="E39" s="13">
        <v>8.8999999999999995E-4</v>
      </c>
      <c r="F39" s="13">
        <v>2.4119999999999999E-2</v>
      </c>
      <c r="G39" s="13">
        <v>6.8000000000000005E-4</v>
      </c>
      <c r="H39" s="13">
        <v>5.6599999999999998E-2</v>
      </c>
      <c r="I39" s="13">
        <v>2.8999999999999998E-3</v>
      </c>
      <c r="J39" s="13">
        <v>442</v>
      </c>
      <c r="K39" s="13">
        <v>19</v>
      </c>
      <c r="L39" s="13">
        <v>442.1</v>
      </c>
      <c r="M39" s="13">
        <v>5.4</v>
      </c>
      <c r="N39" s="13">
        <v>482</v>
      </c>
      <c r="O39" s="13">
        <v>13</v>
      </c>
      <c r="P39" s="13">
        <v>410</v>
      </c>
      <c r="Q39" s="13">
        <v>100</v>
      </c>
      <c r="R39" s="13">
        <v>0</v>
      </c>
      <c r="S39" s="13">
        <v>442.1</v>
      </c>
      <c r="T39" s="13">
        <v>5.4</v>
      </c>
    </row>
    <row r="40" spans="1:20">
      <c r="A40" s="13" t="s">
        <v>556</v>
      </c>
      <c r="B40" s="13">
        <v>0.57499999999999996</v>
      </c>
      <c r="C40" s="13">
        <v>4.5999999999999999E-2</v>
      </c>
      <c r="D40" s="13">
        <v>7.1400000000000005E-2</v>
      </c>
      <c r="E40" s="13">
        <v>1.2999999999999999E-3</v>
      </c>
      <c r="F40" s="13">
        <v>2.5899999999999999E-2</v>
      </c>
      <c r="G40" s="13">
        <v>1.1999999999999999E-3</v>
      </c>
      <c r="H40" s="13">
        <v>5.7599999999999998E-2</v>
      </c>
      <c r="I40" s="13">
        <v>4.3E-3</v>
      </c>
      <c r="J40" s="13">
        <v>447</v>
      </c>
      <c r="K40" s="13">
        <v>28</v>
      </c>
      <c r="L40" s="13">
        <v>446</v>
      </c>
      <c r="M40" s="13">
        <v>7.5</v>
      </c>
      <c r="N40" s="13">
        <v>516</v>
      </c>
      <c r="O40" s="13">
        <v>24</v>
      </c>
      <c r="P40" s="13">
        <v>400</v>
      </c>
      <c r="Q40" s="13">
        <v>150</v>
      </c>
      <c r="R40" s="13">
        <v>0.2</v>
      </c>
      <c r="S40" s="13">
        <v>446</v>
      </c>
      <c r="T40" s="13">
        <v>7.5</v>
      </c>
    </row>
    <row r="41" spans="1:20">
      <c r="A41" s="13" t="s">
        <v>557</v>
      </c>
      <c r="B41" s="13">
        <v>0.55400000000000005</v>
      </c>
      <c r="C41" s="13">
        <v>2.3E-2</v>
      </c>
      <c r="D41" s="13">
        <v>7.177E-2</v>
      </c>
      <c r="E41" s="13">
        <v>8.1999999999999998E-4</v>
      </c>
      <c r="F41" s="13">
        <v>2.4129999999999999E-2</v>
      </c>
      <c r="G41" s="13">
        <v>8.7000000000000001E-4</v>
      </c>
      <c r="H41" s="13">
        <v>5.6000000000000001E-2</v>
      </c>
      <c r="I41" s="13">
        <v>2.3999999999999998E-3</v>
      </c>
      <c r="J41" s="13">
        <v>446</v>
      </c>
      <c r="K41" s="13">
        <v>15</v>
      </c>
      <c r="L41" s="13">
        <v>446.8</v>
      </c>
      <c r="M41" s="13">
        <v>4.9000000000000004</v>
      </c>
      <c r="N41" s="13">
        <v>482</v>
      </c>
      <c r="O41" s="13">
        <v>17</v>
      </c>
      <c r="P41" s="13">
        <v>428</v>
      </c>
      <c r="Q41" s="13">
        <v>87</v>
      </c>
      <c r="R41" s="13">
        <v>0.2</v>
      </c>
      <c r="S41" s="13">
        <v>446.8</v>
      </c>
      <c r="T41" s="13">
        <v>4.9000000000000004</v>
      </c>
    </row>
    <row r="42" spans="1:20">
      <c r="A42" s="13" t="s">
        <v>558</v>
      </c>
      <c r="B42" s="13">
        <v>0.57199999999999995</v>
      </c>
      <c r="C42" s="13">
        <v>5.0999999999999997E-2</v>
      </c>
      <c r="D42" s="13">
        <v>7.3200000000000001E-2</v>
      </c>
      <c r="E42" s="13">
        <v>2.3E-3</v>
      </c>
      <c r="F42" s="13">
        <v>2.52E-2</v>
      </c>
      <c r="G42" s="13">
        <v>1.9E-3</v>
      </c>
      <c r="H42" s="13">
        <v>5.7000000000000002E-2</v>
      </c>
      <c r="I42" s="13">
        <v>4.8999999999999998E-3</v>
      </c>
      <c r="J42" s="13">
        <v>455</v>
      </c>
      <c r="K42" s="13">
        <v>33</v>
      </c>
      <c r="L42" s="13">
        <v>455</v>
      </c>
      <c r="M42" s="13">
        <v>14</v>
      </c>
      <c r="N42" s="13">
        <v>502</v>
      </c>
      <c r="O42" s="13">
        <v>38</v>
      </c>
      <c r="P42" s="13">
        <v>460</v>
      </c>
      <c r="Q42" s="13">
        <v>180</v>
      </c>
      <c r="R42" s="13">
        <v>0</v>
      </c>
      <c r="S42" s="13">
        <v>455</v>
      </c>
      <c r="T42" s="13">
        <v>14</v>
      </c>
    </row>
    <row r="43" spans="1:20">
      <c r="A43" s="13" t="s">
        <v>559</v>
      </c>
      <c r="B43" s="13">
        <v>0.61299999999999999</v>
      </c>
      <c r="C43" s="13">
        <v>3.3000000000000002E-2</v>
      </c>
      <c r="D43" s="13">
        <v>7.6899999999999996E-2</v>
      </c>
      <c r="E43" s="13">
        <v>1.4E-3</v>
      </c>
      <c r="F43" s="13">
        <v>2.6599999999999999E-2</v>
      </c>
      <c r="G43" s="13">
        <v>1.1999999999999999E-3</v>
      </c>
      <c r="H43" s="13">
        <v>5.7799999999999997E-2</v>
      </c>
      <c r="I43" s="13">
        <v>2.5000000000000001E-3</v>
      </c>
      <c r="J43" s="13">
        <v>477</v>
      </c>
      <c r="K43" s="13">
        <v>20</v>
      </c>
      <c r="L43" s="13">
        <v>477.4</v>
      </c>
      <c r="M43" s="13">
        <v>8.3000000000000007</v>
      </c>
      <c r="N43" s="13">
        <v>531</v>
      </c>
      <c r="O43" s="13">
        <v>24</v>
      </c>
      <c r="P43" s="13">
        <v>486</v>
      </c>
      <c r="Q43" s="13">
        <v>92</v>
      </c>
      <c r="R43" s="13">
        <v>0.1</v>
      </c>
      <c r="S43" s="13">
        <v>477.4</v>
      </c>
      <c r="T43" s="13">
        <v>8.3000000000000007</v>
      </c>
    </row>
    <row r="44" spans="1:20">
      <c r="A44" s="13" t="s">
        <v>560</v>
      </c>
      <c r="B44" s="13">
        <v>0.6</v>
      </c>
      <c r="C44" s="13">
        <v>0.02</v>
      </c>
      <c r="D44" s="13">
        <v>7.7060000000000003E-2</v>
      </c>
      <c r="E44" s="13">
        <v>8.8999999999999995E-4</v>
      </c>
      <c r="F44" s="13">
        <v>3.04E-2</v>
      </c>
      <c r="G44" s="13">
        <v>2E-3</v>
      </c>
      <c r="H44" s="13">
        <v>5.5800000000000002E-2</v>
      </c>
      <c r="I44" s="13">
        <v>1.6999999999999999E-3</v>
      </c>
      <c r="J44" s="13">
        <v>477</v>
      </c>
      <c r="K44" s="13">
        <v>12</v>
      </c>
      <c r="L44" s="13">
        <v>479</v>
      </c>
      <c r="M44" s="13">
        <v>5.2</v>
      </c>
      <c r="N44" s="13">
        <v>604</v>
      </c>
      <c r="O44" s="13">
        <v>38</v>
      </c>
      <c r="P44" s="13">
        <v>438</v>
      </c>
      <c r="Q44" s="13">
        <v>66</v>
      </c>
      <c r="R44" s="13">
        <v>0.4</v>
      </c>
      <c r="S44" s="13">
        <v>479</v>
      </c>
      <c r="T44" s="13">
        <v>5.2</v>
      </c>
    </row>
    <row r="45" spans="1:20">
      <c r="A45" s="13" t="s">
        <v>561</v>
      </c>
      <c r="B45" s="13">
        <v>0.60499999999999998</v>
      </c>
      <c r="C45" s="13">
        <v>3.6999999999999998E-2</v>
      </c>
      <c r="D45" s="13">
        <v>7.7399999999999997E-2</v>
      </c>
      <c r="E45" s="13">
        <v>1.1000000000000001E-3</v>
      </c>
      <c r="F45" s="13">
        <v>2.6200000000000001E-2</v>
      </c>
      <c r="G45" s="13">
        <v>1.1000000000000001E-3</v>
      </c>
      <c r="H45" s="13">
        <v>5.7299999999999997E-2</v>
      </c>
      <c r="I45" s="13">
        <v>3.5999999999999999E-3</v>
      </c>
      <c r="J45" s="13">
        <v>477</v>
      </c>
      <c r="K45" s="13">
        <v>24</v>
      </c>
      <c r="L45" s="13">
        <v>480.3</v>
      </c>
      <c r="M45" s="13">
        <v>6.7</v>
      </c>
      <c r="N45" s="13">
        <v>522</v>
      </c>
      <c r="O45" s="13">
        <v>21</v>
      </c>
      <c r="P45" s="13">
        <v>460</v>
      </c>
      <c r="Q45" s="13">
        <v>130</v>
      </c>
      <c r="R45" s="13">
        <v>0.7</v>
      </c>
      <c r="S45" s="13">
        <v>480.3</v>
      </c>
      <c r="T45" s="13">
        <v>6.7</v>
      </c>
    </row>
    <row r="46" spans="1:20">
      <c r="A46" s="13" t="s">
        <v>562</v>
      </c>
      <c r="B46" s="13">
        <v>0.77200000000000002</v>
      </c>
      <c r="C46" s="13">
        <v>0.03</v>
      </c>
      <c r="D46" s="13">
        <v>9.5070000000000002E-2</v>
      </c>
      <c r="E46" s="13">
        <v>8.9999999999999998E-4</v>
      </c>
      <c r="F46" s="13">
        <v>3.2000000000000001E-2</v>
      </c>
      <c r="G46" s="13">
        <v>1.6999999999999999E-3</v>
      </c>
      <c r="H46" s="13">
        <v>6.0100000000000001E-2</v>
      </c>
      <c r="I46" s="13">
        <v>2.3E-3</v>
      </c>
      <c r="J46" s="13">
        <v>584</v>
      </c>
      <c r="K46" s="13">
        <v>18</v>
      </c>
      <c r="L46" s="13">
        <v>585.4</v>
      </c>
      <c r="M46" s="13">
        <v>5.3</v>
      </c>
      <c r="N46" s="13">
        <v>636</v>
      </c>
      <c r="O46" s="13">
        <v>33</v>
      </c>
      <c r="P46" s="13">
        <v>582</v>
      </c>
      <c r="Q46" s="13">
        <v>83</v>
      </c>
      <c r="R46" s="13">
        <v>0.2</v>
      </c>
      <c r="S46" s="13">
        <v>585.4</v>
      </c>
      <c r="T46" s="13">
        <v>5.3</v>
      </c>
    </row>
    <row r="47" spans="1:20">
      <c r="A47" s="13" t="s">
        <v>563</v>
      </c>
      <c r="B47" s="13">
        <v>1.1240000000000001</v>
      </c>
      <c r="C47" s="13">
        <v>6.6000000000000003E-2</v>
      </c>
      <c r="D47" s="13">
        <v>0.1273</v>
      </c>
      <c r="E47" s="13">
        <v>1.8E-3</v>
      </c>
      <c r="F47" s="13">
        <v>4.1200000000000001E-2</v>
      </c>
      <c r="G47" s="13">
        <v>1.5E-3</v>
      </c>
      <c r="H47" s="13">
        <v>6.5000000000000002E-2</v>
      </c>
      <c r="I47" s="13">
        <v>3.3999999999999998E-3</v>
      </c>
      <c r="J47" s="13">
        <v>773</v>
      </c>
      <c r="K47" s="13">
        <v>29</v>
      </c>
      <c r="L47" s="13">
        <v>772</v>
      </c>
      <c r="M47" s="13">
        <v>10</v>
      </c>
      <c r="N47" s="13">
        <v>816</v>
      </c>
      <c r="O47" s="13">
        <v>30</v>
      </c>
      <c r="P47" s="13">
        <v>770</v>
      </c>
      <c r="Q47" s="13">
        <v>110</v>
      </c>
      <c r="R47" s="13">
        <v>0.1</v>
      </c>
      <c r="S47" s="13">
        <v>772</v>
      </c>
      <c r="T47" s="13">
        <v>10</v>
      </c>
    </row>
    <row r="48" spans="1:20">
      <c r="A48" s="13" t="s">
        <v>564</v>
      </c>
      <c r="B48" s="13">
        <v>1.2210000000000001</v>
      </c>
      <c r="C48" s="13">
        <v>6.9000000000000006E-2</v>
      </c>
      <c r="D48" s="13">
        <v>0.13289999999999999</v>
      </c>
      <c r="E48" s="13">
        <v>2.8E-3</v>
      </c>
      <c r="F48" s="13">
        <v>4.4299999999999999E-2</v>
      </c>
      <c r="G48" s="13">
        <v>2.3E-3</v>
      </c>
      <c r="H48" s="13">
        <v>6.7100000000000007E-2</v>
      </c>
      <c r="I48" s="13">
        <v>3.7000000000000002E-3</v>
      </c>
      <c r="J48" s="13">
        <v>805</v>
      </c>
      <c r="K48" s="13">
        <v>32</v>
      </c>
      <c r="L48" s="13">
        <v>804</v>
      </c>
      <c r="M48" s="13">
        <v>16</v>
      </c>
      <c r="N48" s="13">
        <v>874</v>
      </c>
      <c r="O48" s="13">
        <v>44</v>
      </c>
      <c r="P48" s="13">
        <v>810</v>
      </c>
      <c r="Q48" s="13">
        <v>120</v>
      </c>
      <c r="R48" s="13">
        <v>0.1</v>
      </c>
      <c r="S48" s="13">
        <v>804</v>
      </c>
      <c r="T48" s="13">
        <v>16</v>
      </c>
    </row>
    <row r="49" spans="1:20">
      <c r="A49" s="13" t="s">
        <v>565</v>
      </c>
      <c r="B49" s="13">
        <v>1.55</v>
      </c>
      <c r="C49" s="13">
        <v>0.11</v>
      </c>
      <c r="D49" s="13">
        <v>0.1615</v>
      </c>
      <c r="E49" s="13">
        <v>3.7000000000000002E-3</v>
      </c>
      <c r="F49" s="13">
        <v>4.9000000000000002E-2</v>
      </c>
      <c r="G49" s="13">
        <v>3.5999999999999999E-3</v>
      </c>
      <c r="H49" s="13">
        <v>7.0599999999999996E-2</v>
      </c>
      <c r="I49" s="13">
        <v>4.8999999999999998E-3</v>
      </c>
      <c r="J49" s="13">
        <v>963</v>
      </c>
      <c r="K49" s="13">
        <v>41</v>
      </c>
      <c r="L49" s="13">
        <v>965</v>
      </c>
      <c r="M49" s="13">
        <v>21</v>
      </c>
      <c r="N49" s="13">
        <v>966</v>
      </c>
      <c r="O49" s="13">
        <v>69</v>
      </c>
      <c r="P49" s="13">
        <v>880</v>
      </c>
      <c r="Q49" s="13">
        <v>150</v>
      </c>
      <c r="R49" s="13">
        <v>0.2</v>
      </c>
      <c r="S49" s="13">
        <v>965</v>
      </c>
      <c r="T49" s="13">
        <v>21</v>
      </c>
    </row>
    <row r="50" spans="1:20">
      <c r="A50" s="13" t="s">
        <v>566</v>
      </c>
      <c r="B50" s="13">
        <v>1.752</v>
      </c>
      <c r="C50" s="13">
        <v>9.9000000000000005E-2</v>
      </c>
      <c r="D50" s="13">
        <v>0.16980000000000001</v>
      </c>
      <c r="E50" s="13">
        <v>3.0000000000000001E-3</v>
      </c>
      <c r="F50" s="13">
        <v>5.8900000000000001E-2</v>
      </c>
      <c r="G50" s="13">
        <v>2.2000000000000001E-3</v>
      </c>
      <c r="H50" s="13">
        <v>7.8E-2</v>
      </c>
      <c r="I50" s="13">
        <v>3.8999999999999998E-3</v>
      </c>
      <c r="J50" s="13">
        <v>1011</v>
      </c>
      <c r="K50" s="13">
        <v>36</v>
      </c>
      <c r="L50" s="13">
        <v>1010</v>
      </c>
      <c r="M50" s="13">
        <v>17</v>
      </c>
      <c r="N50" s="13">
        <v>1155</v>
      </c>
      <c r="O50" s="13">
        <v>43</v>
      </c>
      <c r="P50" s="13">
        <v>1040</v>
      </c>
      <c r="Q50" s="13">
        <v>110</v>
      </c>
      <c r="R50" s="13">
        <v>3</v>
      </c>
      <c r="S50" s="13">
        <v>1040</v>
      </c>
      <c r="T50" s="13">
        <v>110</v>
      </c>
    </row>
    <row r="51" spans="1:20">
      <c r="A51" s="13" t="s">
        <v>567</v>
      </c>
      <c r="B51" s="13">
        <v>1.9850000000000001</v>
      </c>
      <c r="C51" s="13">
        <v>8.3000000000000004E-2</v>
      </c>
      <c r="D51" s="13">
        <v>0.18720000000000001</v>
      </c>
      <c r="E51" s="13">
        <v>2.0999999999999999E-3</v>
      </c>
      <c r="F51" s="13">
        <v>6.2100000000000002E-2</v>
      </c>
      <c r="G51" s="13">
        <v>2E-3</v>
      </c>
      <c r="H51" s="13">
        <v>7.7399999999999997E-2</v>
      </c>
      <c r="I51" s="13">
        <v>3.0999999999999999E-3</v>
      </c>
      <c r="J51" s="13">
        <v>1106</v>
      </c>
      <c r="K51" s="13">
        <v>28</v>
      </c>
      <c r="L51" s="13">
        <v>1107</v>
      </c>
      <c r="M51" s="13">
        <v>11</v>
      </c>
      <c r="N51" s="13">
        <v>1217</v>
      </c>
      <c r="O51" s="13">
        <v>39</v>
      </c>
      <c r="P51" s="13">
        <v>1100</v>
      </c>
      <c r="Q51" s="13">
        <v>78</v>
      </c>
      <c r="R51" s="13">
        <v>0.6</v>
      </c>
      <c r="S51" s="13">
        <v>1100</v>
      </c>
      <c r="T51" s="13">
        <v>78</v>
      </c>
    </row>
    <row r="52" spans="1:20">
      <c r="A52" s="13" t="s">
        <v>568</v>
      </c>
      <c r="B52" s="13">
        <v>4.37</v>
      </c>
      <c r="C52" s="13">
        <v>0.2</v>
      </c>
      <c r="D52" s="13">
        <v>0.2999</v>
      </c>
      <c r="E52" s="13">
        <v>4.0000000000000001E-3</v>
      </c>
      <c r="F52" s="13">
        <v>9.3600000000000003E-2</v>
      </c>
      <c r="G52" s="13">
        <v>2.3999999999999998E-3</v>
      </c>
      <c r="H52" s="13">
        <v>0.1046</v>
      </c>
      <c r="I52" s="13">
        <v>4.4999999999999997E-3</v>
      </c>
      <c r="J52" s="13">
        <v>1694</v>
      </c>
      <c r="K52" s="13">
        <v>38</v>
      </c>
      <c r="L52" s="13">
        <v>1694</v>
      </c>
      <c r="M52" s="13">
        <v>20</v>
      </c>
      <c r="N52" s="13">
        <v>1807</v>
      </c>
      <c r="O52" s="13">
        <v>44</v>
      </c>
      <c r="P52" s="13">
        <v>1651</v>
      </c>
      <c r="Q52" s="13">
        <v>80</v>
      </c>
      <c r="R52" s="13">
        <v>2.5</v>
      </c>
      <c r="S52" s="13">
        <v>1651</v>
      </c>
      <c r="T52" s="13">
        <v>80</v>
      </c>
    </row>
    <row r="53" spans="1:20">
      <c r="A53" s="13" t="s">
        <v>569</v>
      </c>
      <c r="B53" s="13">
        <v>4.45</v>
      </c>
      <c r="C53" s="13">
        <v>0.25</v>
      </c>
      <c r="D53" s="13">
        <v>0.30740000000000001</v>
      </c>
      <c r="E53" s="13">
        <v>5.0000000000000001E-3</v>
      </c>
      <c r="F53" s="13">
        <v>9.4700000000000006E-2</v>
      </c>
      <c r="G53" s="13">
        <v>3.8E-3</v>
      </c>
      <c r="H53" s="13">
        <v>0.105</v>
      </c>
      <c r="I53" s="13">
        <v>5.8999999999999999E-3</v>
      </c>
      <c r="J53" s="13">
        <v>1730</v>
      </c>
      <c r="K53" s="13">
        <v>48</v>
      </c>
      <c r="L53" s="13">
        <v>1730</v>
      </c>
      <c r="M53" s="13">
        <v>25</v>
      </c>
      <c r="N53" s="13">
        <v>1827</v>
      </c>
      <c r="O53" s="13">
        <v>71</v>
      </c>
      <c r="P53" s="13">
        <v>1700</v>
      </c>
      <c r="Q53" s="13">
        <v>110</v>
      </c>
      <c r="R53" s="13">
        <v>1.7</v>
      </c>
      <c r="S53" s="13">
        <v>1700</v>
      </c>
      <c r="T53" s="13">
        <v>110</v>
      </c>
    </row>
    <row r="54" spans="1:20">
      <c r="A54" s="13" t="s">
        <v>570</v>
      </c>
      <c r="B54" s="13">
        <v>4.49</v>
      </c>
      <c r="C54" s="13">
        <v>0.35</v>
      </c>
      <c r="D54" s="13">
        <v>0.30570000000000003</v>
      </c>
      <c r="E54" s="13">
        <v>4.4000000000000003E-3</v>
      </c>
      <c r="F54" s="13">
        <v>0.1011</v>
      </c>
      <c r="G54" s="13">
        <v>4.1000000000000003E-3</v>
      </c>
      <c r="H54" s="13">
        <v>0.1069</v>
      </c>
      <c r="I54" s="13">
        <v>7.9000000000000008E-3</v>
      </c>
      <c r="J54" s="13">
        <v>1720</v>
      </c>
      <c r="K54" s="13">
        <v>66</v>
      </c>
      <c r="L54" s="13">
        <v>1719</v>
      </c>
      <c r="M54" s="13">
        <v>22</v>
      </c>
      <c r="N54" s="13">
        <v>1946</v>
      </c>
      <c r="O54" s="13">
        <v>76</v>
      </c>
      <c r="P54" s="13">
        <v>1720</v>
      </c>
      <c r="Q54" s="13">
        <v>140</v>
      </c>
      <c r="R54" s="13">
        <v>0.1</v>
      </c>
      <c r="S54" s="13">
        <v>1720</v>
      </c>
      <c r="T54" s="13">
        <v>140</v>
      </c>
    </row>
    <row r="55" spans="1:20">
      <c r="A55" s="13" t="s">
        <v>571</v>
      </c>
      <c r="B55" s="13">
        <v>5</v>
      </c>
      <c r="C55" s="13">
        <v>0.5</v>
      </c>
      <c r="D55" s="13">
        <v>0.3226</v>
      </c>
      <c r="E55" s="13">
        <v>9.2999999999999992E-3</v>
      </c>
      <c r="F55" s="13">
        <v>7.9200000000000007E-2</v>
      </c>
      <c r="G55" s="13">
        <v>4.3E-3</v>
      </c>
      <c r="H55" s="13">
        <v>0.1076</v>
      </c>
      <c r="I55" s="13">
        <v>7.0000000000000001E-3</v>
      </c>
      <c r="J55" s="13">
        <v>1806</v>
      </c>
      <c r="K55" s="13">
        <v>84</v>
      </c>
      <c r="L55" s="13">
        <v>1802</v>
      </c>
      <c r="M55" s="13">
        <v>45</v>
      </c>
      <c r="N55" s="13">
        <v>1540</v>
      </c>
      <c r="O55" s="13">
        <v>81</v>
      </c>
      <c r="P55" s="13">
        <v>1740</v>
      </c>
      <c r="Q55" s="13">
        <v>120</v>
      </c>
      <c r="R55" s="13">
        <v>3.4</v>
      </c>
      <c r="S55" s="13">
        <v>1740</v>
      </c>
      <c r="T55" s="13">
        <v>120</v>
      </c>
    </row>
    <row r="56" spans="1:20">
      <c r="A56" s="13" t="s">
        <v>572</v>
      </c>
      <c r="B56" s="13">
        <v>4.7</v>
      </c>
      <c r="C56" s="13">
        <v>0.17</v>
      </c>
      <c r="D56" s="13">
        <v>0.31680000000000003</v>
      </c>
      <c r="E56" s="13">
        <v>4.1000000000000003E-3</v>
      </c>
      <c r="F56" s="13">
        <v>9.8299999999999998E-2</v>
      </c>
      <c r="G56" s="13">
        <v>3.3999999999999998E-3</v>
      </c>
      <c r="H56" s="13">
        <v>0.1067</v>
      </c>
      <c r="I56" s="13">
        <v>3.5000000000000001E-3</v>
      </c>
      <c r="J56" s="13">
        <v>1773</v>
      </c>
      <c r="K56" s="13">
        <v>30</v>
      </c>
      <c r="L56" s="13">
        <v>1773</v>
      </c>
      <c r="M56" s="13">
        <v>20</v>
      </c>
      <c r="N56" s="13">
        <v>1891</v>
      </c>
      <c r="O56" s="13">
        <v>63</v>
      </c>
      <c r="P56" s="13">
        <v>1749</v>
      </c>
      <c r="Q56" s="13">
        <v>64</v>
      </c>
      <c r="R56" s="13">
        <v>1.4</v>
      </c>
      <c r="S56" s="13">
        <v>1749</v>
      </c>
      <c r="T56" s="13">
        <v>64</v>
      </c>
    </row>
    <row r="57" spans="1:20">
      <c r="A57" s="13" t="s">
        <v>573</v>
      </c>
      <c r="B57" s="13">
        <v>4.78</v>
      </c>
      <c r="C57" s="13">
        <v>0.17</v>
      </c>
      <c r="D57" s="13">
        <v>0.31730000000000003</v>
      </c>
      <c r="E57" s="13">
        <v>3.3999999999999998E-3</v>
      </c>
      <c r="F57" s="13">
        <v>9.64E-2</v>
      </c>
      <c r="G57" s="13">
        <v>2.7000000000000001E-3</v>
      </c>
      <c r="H57" s="13">
        <v>0.10970000000000001</v>
      </c>
      <c r="I57" s="13">
        <v>3.5999999999999999E-3</v>
      </c>
      <c r="J57" s="13">
        <v>1777</v>
      </c>
      <c r="K57" s="13">
        <v>29</v>
      </c>
      <c r="L57" s="13">
        <v>1776</v>
      </c>
      <c r="M57" s="13">
        <v>16</v>
      </c>
      <c r="N57" s="13">
        <v>1858</v>
      </c>
      <c r="O57" s="13">
        <v>49</v>
      </c>
      <c r="P57" s="13">
        <v>1771</v>
      </c>
      <c r="Q57" s="13">
        <v>61</v>
      </c>
      <c r="R57" s="13">
        <v>0.3</v>
      </c>
      <c r="S57" s="13">
        <v>1771</v>
      </c>
      <c r="T57" s="13">
        <v>61</v>
      </c>
    </row>
    <row r="58" spans="1:20">
      <c r="A58" s="13" t="s">
        <v>574</v>
      </c>
      <c r="B58" s="13">
        <v>4.83</v>
      </c>
      <c r="C58" s="13">
        <v>0.17</v>
      </c>
      <c r="D58" s="13">
        <v>0.3196</v>
      </c>
      <c r="E58" s="13">
        <v>4.5999999999999999E-3</v>
      </c>
      <c r="F58" s="13">
        <v>0.1018</v>
      </c>
      <c r="G58" s="13">
        <v>3.8999999999999998E-3</v>
      </c>
      <c r="H58" s="13">
        <v>0.10970000000000001</v>
      </c>
      <c r="I58" s="13">
        <v>3.8E-3</v>
      </c>
      <c r="J58" s="13">
        <v>1785</v>
      </c>
      <c r="K58" s="13">
        <v>30</v>
      </c>
      <c r="L58" s="13">
        <v>1786</v>
      </c>
      <c r="M58" s="13">
        <v>22</v>
      </c>
      <c r="N58" s="13">
        <v>1961</v>
      </c>
      <c r="O58" s="13">
        <v>71</v>
      </c>
      <c r="P58" s="13">
        <v>1781</v>
      </c>
      <c r="Q58" s="13">
        <v>67</v>
      </c>
      <c r="R58" s="13">
        <v>0.3</v>
      </c>
      <c r="S58" s="13">
        <v>1781</v>
      </c>
      <c r="T58" s="13">
        <v>67</v>
      </c>
    </row>
    <row r="59" spans="1:20">
      <c r="A59" s="13" t="s">
        <v>575</v>
      </c>
      <c r="B59" s="13">
        <v>5.14</v>
      </c>
      <c r="C59" s="13">
        <v>0.39</v>
      </c>
      <c r="D59" s="13">
        <v>0.3271</v>
      </c>
      <c r="E59" s="13">
        <v>6.3E-3</v>
      </c>
      <c r="F59" s="13">
        <v>0.1056</v>
      </c>
      <c r="G59" s="13">
        <v>6.7999999999999996E-3</v>
      </c>
      <c r="H59" s="13">
        <v>0.1135</v>
      </c>
      <c r="I59" s="13">
        <v>8.6E-3</v>
      </c>
      <c r="J59" s="13">
        <v>1823</v>
      </c>
      <c r="K59" s="13">
        <v>66</v>
      </c>
      <c r="L59" s="13">
        <v>1824</v>
      </c>
      <c r="M59" s="13">
        <v>31</v>
      </c>
      <c r="N59" s="13">
        <v>2030</v>
      </c>
      <c r="O59" s="13">
        <v>130</v>
      </c>
      <c r="P59" s="13">
        <v>1800</v>
      </c>
      <c r="Q59" s="13">
        <v>140</v>
      </c>
      <c r="R59" s="13">
        <v>1.3</v>
      </c>
      <c r="S59" s="13">
        <v>1800</v>
      </c>
      <c r="T59" s="13">
        <v>140</v>
      </c>
    </row>
    <row r="60" spans="1:20">
      <c r="A60" s="13" t="s">
        <v>576</v>
      </c>
      <c r="B60" s="13">
        <v>4.99</v>
      </c>
      <c r="C60" s="13">
        <v>0.12</v>
      </c>
      <c r="D60" s="13">
        <v>0.32590000000000002</v>
      </c>
      <c r="E60" s="13">
        <v>2.5999999999999999E-3</v>
      </c>
      <c r="F60" s="13">
        <v>9.1800000000000007E-2</v>
      </c>
      <c r="G60" s="13">
        <v>2.3E-3</v>
      </c>
      <c r="H60" s="13">
        <v>0.1109</v>
      </c>
      <c r="I60" s="13">
        <v>2.5000000000000001E-3</v>
      </c>
      <c r="J60" s="13">
        <v>1819</v>
      </c>
      <c r="K60" s="13">
        <v>19</v>
      </c>
      <c r="L60" s="13">
        <v>1819</v>
      </c>
      <c r="M60" s="13">
        <v>13</v>
      </c>
      <c r="N60" s="13">
        <v>1773</v>
      </c>
      <c r="O60" s="13">
        <v>42</v>
      </c>
      <c r="P60" s="13">
        <v>1820</v>
      </c>
      <c r="Q60" s="13">
        <v>39</v>
      </c>
      <c r="R60" s="13">
        <v>0.1</v>
      </c>
      <c r="S60" s="13">
        <v>1820</v>
      </c>
      <c r="T60" s="13">
        <v>39</v>
      </c>
    </row>
    <row r="61" spans="1:20">
      <c r="A61" s="13" t="s">
        <v>577</v>
      </c>
      <c r="B61" s="13">
        <v>5.2</v>
      </c>
      <c r="C61" s="13">
        <v>0.28999999999999998</v>
      </c>
      <c r="D61" s="13">
        <v>0.33090000000000003</v>
      </c>
      <c r="E61" s="13">
        <v>7.1000000000000004E-3</v>
      </c>
      <c r="F61" s="13">
        <v>0.1048</v>
      </c>
      <c r="G61" s="13">
        <v>5.7000000000000002E-3</v>
      </c>
      <c r="H61" s="13">
        <v>0.11409999999999999</v>
      </c>
      <c r="I61" s="13">
        <v>6.7999999999999996E-3</v>
      </c>
      <c r="J61" s="13">
        <v>1841</v>
      </c>
      <c r="K61" s="13">
        <v>48</v>
      </c>
      <c r="L61" s="13">
        <v>1842</v>
      </c>
      <c r="M61" s="13">
        <v>34</v>
      </c>
      <c r="N61" s="13">
        <v>2010</v>
      </c>
      <c r="O61" s="13">
        <v>100</v>
      </c>
      <c r="P61" s="13">
        <v>1830</v>
      </c>
      <c r="Q61" s="13">
        <v>110</v>
      </c>
      <c r="R61" s="13">
        <v>0.7</v>
      </c>
      <c r="S61" s="13">
        <v>1830</v>
      </c>
      <c r="T61" s="13">
        <v>110</v>
      </c>
    </row>
    <row r="62" spans="1:20">
      <c r="A62" s="13" t="s">
        <v>578</v>
      </c>
      <c r="B62" s="13">
        <v>5.4</v>
      </c>
      <c r="C62" s="13">
        <v>0.39</v>
      </c>
      <c r="D62" s="13">
        <v>0.33539999999999998</v>
      </c>
      <c r="E62" s="13">
        <v>5.3E-3</v>
      </c>
      <c r="F62" s="13">
        <v>0.11269999999999999</v>
      </c>
      <c r="G62" s="13">
        <v>4.7999999999999996E-3</v>
      </c>
      <c r="H62" s="13">
        <v>0.1173</v>
      </c>
      <c r="I62" s="13">
        <v>8.0999999999999996E-3</v>
      </c>
      <c r="J62" s="13">
        <v>1864</v>
      </c>
      <c r="K62" s="13">
        <v>62</v>
      </c>
      <c r="L62" s="13">
        <v>1864</v>
      </c>
      <c r="M62" s="13">
        <v>25</v>
      </c>
      <c r="N62" s="13">
        <v>2156</v>
      </c>
      <c r="O62" s="13">
        <v>87</v>
      </c>
      <c r="P62" s="13">
        <v>1830</v>
      </c>
      <c r="Q62" s="13">
        <v>130</v>
      </c>
      <c r="R62" s="13">
        <v>1.8</v>
      </c>
      <c r="S62" s="13">
        <v>1830</v>
      </c>
      <c r="T62" s="13">
        <v>130</v>
      </c>
    </row>
    <row r="63" spans="1:20">
      <c r="A63" s="13" t="s">
        <v>579</v>
      </c>
      <c r="B63" s="13">
        <v>5.17</v>
      </c>
      <c r="C63" s="13">
        <v>0.17</v>
      </c>
      <c r="D63" s="13">
        <v>0.32979999999999998</v>
      </c>
      <c r="E63" s="13">
        <v>3.0000000000000001E-3</v>
      </c>
      <c r="F63" s="13">
        <v>0.1024</v>
      </c>
      <c r="G63" s="13">
        <v>2.8E-3</v>
      </c>
      <c r="H63" s="13">
        <v>0.1135</v>
      </c>
      <c r="I63" s="13">
        <v>3.5999999999999999E-3</v>
      </c>
      <c r="J63" s="13">
        <v>1840</v>
      </c>
      <c r="K63" s="13">
        <v>30</v>
      </c>
      <c r="L63" s="13">
        <v>1837</v>
      </c>
      <c r="M63" s="13">
        <v>15</v>
      </c>
      <c r="N63" s="13">
        <v>1973</v>
      </c>
      <c r="O63" s="13">
        <v>51</v>
      </c>
      <c r="P63" s="13">
        <v>1838</v>
      </c>
      <c r="Q63" s="13">
        <v>58</v>
      </c>
      <c r="R63" s="13">
        <v>0.1</v>
      </c>
      <c r="S63" s="13">
        <v>1838</v>
      </c>
      <c r="T63" s="13">
        <v>58</v>
      </c>
    </row>
    <row r="64" spans="1:20">
      <c r="A64" s="13" t="s">
        <v>580</v>
      </c>
      <c r="B64" s="13">
        <v>5.17</v>
      </c>
      <c r="C64" s="13">
        <v>0.28999999999999998</v>
      </c>
      <c r="D64" s="13">
        <v>0.32990000000000003</v>
      </c>
      <c r="E64" s="13">
        <v>8.3000000000000001E-3</v>
      </c>
      <c r="F64" s="13">
        <v>8.0699999999999994E-2</v>
      </c>
      <c r="G64" s="13">
        <v>4.4000000000000003E-3</v>
      </c>
      <c r="H64" s="13">
        <v>0.1135</v>
      </c>
      <c r="I64" s="13">
        <v>6.4999999999999997E-3</v>
      </c>
      <c r="J64" s="13">
        <v>1841</v>
      </c>
      <c r="K64" s="13">
        <v>48</v>
      </c>
      <c r="L64" s="13">
        <v>1842</v>
      </c>
      <c r="M64" s="13">
        <v>41</v>
      </c>
      <c r="N64" s="13">
        <v>1580</v>
      </c>
      <c r="O64" s="13">
        <v>84</v>
      </c>
      <c r="P64" s="13">
        <v>1840</v>
      </c>
      <c r="Q64" s="13">
        <v>110</v>
      </c>
      <c r="R64" s="13">
        <v>0.1</v>
      </c>
      <c r="S64" s="13">
        <v>1840</v>
      </c>
      <c r="T64" s="13">
        <v>110</v>
      </c>
    </row>
    <row r="65" spans="1:20">
      <c r="A65" s="13" t="s">
        <v>581</v>
      </c>
      <c r="B65" s="13">
        <v>5.44</v>
      </c>
      <c r="C65" s="13">
        <v>0.65</v>
      </c>
      <c r="D65" s="13">
        <v>0.33800000000000002</v>
      </c>
      <c r="E65" s="13">
        <v>0.01</v>
      </c>
      <c r="F65" s="13">
        <v>0.1119</v>
      </c>
      <c r="G65" s="13">
        <v>8.3000000000000001E-3</v>
      </c>
      <c r="H65" s="13">
        <v>0.11600000000000001</v>
      </c>
      <c r="I65" s="13">
        <v>1.2999999999999999E-2</v>
      </c>
      <c r="J65" s="13">
        <v>1870</v>
      </c>
      <c r="K65" s="13">
        <v>100</v>
      </c>
      <c r="L65" s="13">
        <v>1876</v>
      </c>
      <c r="M65" s="13">
        <v>49</v>
      </c>
      <c r="N65" s="13">
        <v>2140</v>
      </c>
      <c r="O65" s="13">
        <v>150</v>
      </c>
      <c r="P65" s="13">
        <v>1850</v>
      </c>
      <c r="Q65" s="13">
        <v>210</v>
      </c>
      <c r="R65" s="13">
        <v>1.4</v>
      </c>
      <c r="S65" s="13">
        <v>1850</v>
      </c>
      <c r="T65" s="13">
        <v>210</v>
      </c>
    </row>
    <row r="66" spans="1:20">
      <c r="A66" s="13" t="s">
        <v>582</v>
      </c>
      <c r="B66" s="13">
        <v>5.51</v>
      </c>
      <c r="C66" s="13">
        <v>0.19</v>
      </c>
      <c r="D66" s="13">
        <v>0.34200000000000003</v>
      </c>
      <c r="E66" s="13">
        <v>3.7000000000000002E-3</v>
      </c>
      <c r="F66" s="13">
        <v>0.1045</v>
      </c>
      <c r="G66" s="13">
        <v>2.8999999999999998E-3</v>
      </c>
      <c r="H66" s="13">
        <v>0.1143</v>
      </c>
      <c r="I66" s="13">
        <v>3.7000000000000002E-3</v>
      </c>
      <c r="J66" s="13">
        <v>1893</v>
      </c>
      <c r="K66" s="13">
        <v>30</v>
      </c>
      <c r="L66" s="13">
        <v>1896</v>
      </c>
      <c r="M66" s="13">
        <v>18</v>
      </c>
      <c r="N66" s="13">
        <v>2013</v>
      </c>
      <c r="O66" s="13">
        <v>52</v>
      </c>
      <c r="P66" s="13">
        <v>1859</v>
      </c>
      <c r="Q66" s="13">
        <v>60</v>
      </c>
      <c r="R66" s="13">
        <v>2</v>
      </c>
      <c r="S66" s="13">
        <v>1859</v>
      </c>
      <c r="T66" s="13">
        <v>60</v>
      </c>
    </row>
    <row r="67" spans="1:20">
      <c r="A67" s="13" t="s">
        <v>583</v>
      </c>
      <c r="B67" s="13">
        <v>5.41</v>
      </c>
      <c r="C67" s="13">
        <v>0.21</v>
      </c>
      <c r="D67" s="13">
        <v>0.33779999999999999</v>
      </c>
      <c r="E67" s="13">
        <v>3.5999999999999999E-3</v>
      </c>
      <c r="F67" s="13">
        <v>0.10589999999999999</v>
      </c>
      <c r="G67" s="13">
        <v>3.0999999999999999E-3</v>
      </c>
      <c r="H67" s="13">
        <v>0.1159</v>
      </c>
      <c r="I67" s="13">
        <v>4.1000000000000003E-3</v>
      </c>
      <c r="J67" s="13">
        <v>1875</v>
      </c>
      <c r="K67" s="13">
        <v>34</v>
      </c>
      <c r="L67" s="13">
        <v>1875</v>
      </c>
      <c r="M67" s="13">
        <v>17</v>
      </c>
      <c r="N67" s="13">
        <v>2036</v>
      </c>
      <c r="O67" s="13">
        <v>55</v>
      </c>
      <c r="P67" s="13">
        <v>1859</v>
      </c>
      <c r="Q67" s="13">
        <v>64</v>
      </c>
      <c r="R67" s="13">
        <v>0.9</v>
      </c>
      <c r="S67" s="13">
        <v>1859</v>
      </c>
      <c r="T67" s="13">
        <v>64</v>
      </c>
    </row>
    <row r="68" spans="1:20">
      <c r="A68" s="13" t="s">
        <v>584</v>
      </c>
      <c r="B68" s="13">
        <v>5.35</v>
      </c>
      <c r="C68" s="13">
        <v>0.2</v>
      </c>
      <c r="D68" s="13">
        <v>0.33629999999999999</v>
      </c>
      <c r="E68" s="13">
        <v>3.5000000000000001E-3</v>
      </c>
      <c r="F68" s="13">
        <v>0.105</v>
      </c>
      <c r="G68" s="13">
        <v>2.3E-3</v>
      </c>
      <c r="H68" s="13">
        <v>0.115</v>
      </c>
      <c r="I68" s="13">
        <v>4.1000000000000003E-3</v>
      </c>
      <c r="J68" s="13">
        <v>1867</v>
      </c>
      <c r="K68" s="13">
        <v>33</v>
      </c>
      <c r="L68" s="13">
        <v>1868</v>
      </c>
      <c r="M68" s="13">
        <v>17</v>
      </c>
      <c r="N68" s="13">
        <v>2017</v>
      </c>
      <c r="O68" s="13">
        <v>43</v>
      </c>
      <c r="P68" s="13">
        <v>1864</v>
      </c>
      <c r="Q68" s="13">
        <v>64</v>
      </c>
      <c r="R68" s="13">
        <v>0.2</v>
      </c>
      <c r="S68" s="13">
        <v>1864</v>
      </c>
      <c r="T68" s="13">
        <v>64</v>
      </c>
    </row>
    <row r="69" spans="1:20">
      <c r="A69" s="13" t="s">
        <v>585</v>
      </c>
      <c r="B69" s="13">
        <v>5.59</v>
      </c>
      <c r="C69" s="13">
        <v>0.16</v>
      </c>
      <c r="D69" s="13">
        <v>0.34789999999999999</v>
      </c>
      <c r="E69" s="13">
        <v>3.7000000000000002E-3</v>
      </c>
      <c r="F69" s="13">
        <v>9.5899999999999999E-2</v>
      </c>
      <c r="G69" s="13">
        <v>2.3E-3</v>
      </c>
      <c r="H69" s="13">
        <v>0.1168</v>
      </c>
      <c r="I69" s="13">
        <v>3.3E-3</v>
      </c>
      <c r="J69" s="13">
        <v>1923</v>
      </c>
      <c r="K69" s="13">
        <v>23</v>
      </c>
      <c r="L69" s="13">
        <v>1923</v>
      </c>
      <c r="M69" s="13">
        <v>18</v>
      </c>
      <c r="N69" s="13">
        <v>1849</v>
      </c>
      <c r="O69" s="13">
        <v>42</v>
      </c>
      <c r="P69" s="13">
        <v>1908</v>
      </c>
      <c r="Q69" s="13">
        <v>47</v>
      </c>
      <c r="R69" s="13">
        <v>0.8</v>
      </c>
      <c r="S69" s="13">
        <v>1908</v>
      </c>
      <c r="T69" s="13">
        <v>47</v>
      </c>
    </row>
    <row r="70" spans="1:20">
      <c r="A70" s="13" t="s">
        <v>586</v>
      </c>
      <c r="B70" s="13">
        <v>5.69</v>
      </c>
      <c r="C70" s="13">
        <v>0.16</v>
      </c>
      <c r="D70" s="13">
        <v>0.34770000000000001</v>
      </c>
      <c r="E70" s="13">
        <v>2.8E-3</v>
      </c>
      <c r="F70" s="13">
        <v>0.1138</v>
      </c>
      <c r="G70" s="13">
        <v>4.5999999999999999E-3</v>
      </c>
      <c r="H70" s="13">
        <v>0.1196</v>
      </c>
      <c r="I70" s="13">
        <v>3.0999999999999999E-3</v>
      </c>
      <c r="J70" s="13">
        <v>1925</v>
      </c>
      <c r="K70" s="13">
        <v>24</v>
      </c>
      <c r="L70" s="13">
        <v>1923</v>
      </c>
      <c r="M70" s="13">
        <v>13</v>
      </c>
      <c r="N70" s="13">
        <v>2174</v>
      </c>
      <c r="O70" s="13">
        <v>82</v>
      </c>
      <c r="P70" s="13">
        <v>1934</v>
      </c>
      <c r="Q70" s="13">
        <v>48</v>
      </c>
      <c r="R70" s="13">
        <v>0.6</v>
      </c>
      <c r="S70" s="13">
        <v>1934</v>
      </c>
      <c r="T70" s="13">
        <v>48</v>
      </c>
    </row>
    <row r="71" spans="1:20">
      <c r="A71" s="13" t="s">
        <v>587</v>
      </c>
      <c r="B71" s="13">
        <v>5.69</v>
      </c>
      <c r="C71" s="13">
        <v>0.2</v>
      </c>
      <c r="D71" s="13">
        <v>0.34910000000000002</v>
      </c>
      <c r="E71" s="13">
        <v>3.8999999999999998E-3</v>
      </c>
      <c r="F71" s="13">
        <v>0.108</v>
      </c>
      <c r="G71" s="13">
        <v>3.3999999999999998E-3</v>
      </c>
      <c r="H71" s="13">
        <v>0.11899999999999999</v>
      </c>
      <c r="I71" s="13">
        <v>3.5999999999999999E-3</v>
      </c>
      <c r="J71" s="13">
        <v>1926</v>
      </c>
      <c r="K71" s="13">
        <v>30</v>
      </c>
      <c r="L71" s="13">
        <v>1930</v>
      </c>
      <c r="M71" s="13">
        <v>19</v>
      </c>
      <c r="N71" s="13">
        <v>2081</v>
      </c>
      <c r="O71" s="13">
        <v>63</v>
      </c>
      <c r="P71" s="13">
        <v>1945</v>
      </c>
      <c r="Q71" s="13">
        <v>55</v>
      </c>
      <c r="R71" s="13">
        <v>0.8</v>
      </c>
      <c r="S71" s="13">
        <v>1945</v>
      </c>
      <c r="T71" s="13">
        <v>55</v>
      </c>
    </row>
    <row r="72" spans="1:20">
      <c r="A72" s="13" t="s">
        <v>588</v>
      </c>
      <c r="B72" s="13">
        <v>5.89</v>
      </c>
      <c r="C72" s="13">
        <v>0.17</v>
      </c>
      <c r="D72" s="13">
        <v>0.35470000000000002</v>
      </c>
      <c r="E72" s="13">
        <v>4.4000000000000003E-3</v>
      </c>
      <c r="F72" s="13">
        <v>0.1087</v>
      </c>
      <c r="G72" s="13">
        <v>2.8E-3</v>
      </c>
      <c r="H72" s="13">
        <v>0.1193</v>
      </c>
      <c r="I72" s="13">
        <v>3.3E-3</v>
      </c>
      <c r="J72" s="13">
        <v>1957</v>
      </c>
      <c r="K72" s="13">
        <v>25</v>
      </c>
      <c r="L72" s="13">
        <v>1958</v>
      </c>
      <c r="M72" s="13">
        <v>21</v>
      </c>
      <c r="N72" s="13">
        <v>2088</v>
      </c>
      <c r="O72" s="13">
        <v>52</v>
      </c>
      <c r="P72" s="13">
        <v>1952</v>
      </c>
      <c r="Q72" s="13">
        <v>51</v>
      </c>
      <c r="R72" s="13">
        <v>0.3</v>
      </c>
      <c r="S72" s="13">
        <v>1952</v>
      </c>
      <c r="T72" s="13">
        <v>51</v>
      </c>
    </row>
    <row r="73" spans="1:20">
      <c r="A73" s="13" t="s">
        <v>589</v>
      </c>
      <c r="B73" s="13">
        <v>5.61</v>
      </c>
      <c r="C73" s="13">
        <v>0.19</v>
      </c>
      <c r="D73" s="13">
        <v>0.34449999999999997</v>
      </c>
      <c r="E73" s="13">
        <v>4.5999999999999999E-3</v>
      </c>
      <c r="F73" s="13">
        <v>0.10920000000000001</v>
      </c>
      <c r="G73" s="13">
        <v>3.8999999999999998E-3</v>
      </c>
      <c r="H73" s="13">
        <v>0.1215</v>
      </c>
      <c r="I73" s="13">
        <v>3.8999999999999998E-3</v>
      </c>
      <c r="J73" s="13">
        <v>1913</v>
      </c>
      <c r="K73" s="13">
        <v>30</v>
      </c>
      <c r="L73" s="13">
        <v>1913</v>
      </c>
      <c r="M73" s="13">
        <v>21</v>
      </c>
      <c r="N73" s="13">
        <v>2091</v>
      </c>
      <c r="O73" s="13">
        <v>70</v>
      </c>
      <c r="P73" s="13">
        <v>1953</v>
      </c>
      <c r="Q73" s="13">
        <v>58</v>
      </c>
      <c r="R73" s="13">
        <v>2.1</v>
      </c>
      <c r="S73" s="13">
        <v>1953</v>
      </c>
      <c r="T73" s="13">
        <v>58</v>
      </c>
    </row>
    <row r="74" spans="1:20">
      <c r="A74" s="13" t="s">
        <v>590</v>
      </c>
      <c r="B74" s="13">
        <v>6.18</v>
      </c>
      <c r="C74" s="13">
        <v>0.22</v>
      </c>
      <c r="D74" s="13">
        <v>0.36270000000000002</v>
      </c>
      <c r="E74" s="13">
        <v>5.3E-3</v>
      </c>
      <c r="F74" s="13">
        <v>0.1119</v>
      </c>
      <c r="G74" s="13">
        <v>4.4999999999999997E-3</v>
      </c>
      <c r="H74" s="13">
        <v>0.1236</v>
      </c>
      <c r="I74" s="13">
        <v>4.3E-3</v>
      </c>
      <c r="J74" s="13">
        <v>1993</v>
      </c>
      <c r="K74" s="13">
        <v>31</v>
      </c>
      <c r="L74" s="13">
        <v>1994</v>
      </c>
      <c r="M74" s="13">
        <v>25</v>
      </c>
      <c r="N74" s="13">
        <v>2148</v>
      </c>
      <c r="O74" s="13">
        <v>81</v>
      </c>
      <c r="P74" s="13">
        <v>1981</v>
      </c>
      <c r="Q74" s="13">
        <v>62</v>
      </c>
      <c r="R74" s="13">
        <v>0.7</v>
      </c>
      <c r="S74" s="13">
        <v>1981</v>
      </c>
      <c r="T74" s="13">
        <v>62</v>
      </c>
    </row>
    <row r="75" spans="1:20">
      <c r="A75" s="13" t="s">
        <v>591</v>
      </c>
      <c r="B75" s="13">
        <v>6.2</v>
      </c>
      <c r="C75" s="13">
        <v>1.7</v>
      </c>
      <c r="D75" s="13">
        <v>0.35</v>
      </c>
      <c r="E75" s="13">
        <v>3.6999999999999998E-2</v>
      </c>
      <c r="F75" s="13">
        <v>0.111</v>
      </c>
      <c r="G75" s="13">
        <v>2.9000000000000001E-2</v>
      </c>
      <c r="H75" s="13">
        <v>0.128</v>
      </c>
      <c r="I75" s="13">
        <v>2.5999999999999999E-2</v>
      </c>
      <c r="J75" s="13">
        <v>1970</v>
      </c>
      <c r="K75" s="13">
        <v>260</v>
      </c>
      <c r="L75" s="13">
        <v>1930</v>
      </c>
      <c r="M75" s="13">
        <v>180</v>
      </c>
      <c r="N75" s="13">
        <v>2130</v>
      </c>
      <c r="O75" s="13">
        <v>520</v>
      </c>
      <c r="P75" s="13">
        <v>2020</v>
      </c>
      <c r="Q75" s="13">
        <v>370</v>
      </c>
      <c r="R75" s="13">
        <v>4.7</v>
      </c>
      <c r="S75" s="13">
        <v>2020</v>
      </c>
      <c r="T75" s="13">
        <v>370</v>
      </c>
    </row>
    <row r="76" spans="1:20">
      <c r="A76" s="13" t="s">
        <v>592</v>
      </c>
      <c r="B76" s="13">
        <v>6.45</v>
      </c>
      <c r="C76" s="13">
        <v>0.19</v>
      </c>
      <c r="D76" s="13">
        <v>0.37159999999999999</v>
      </c>
      <c r="E76" s="13">
        <v>3.5999999999999999E-3</v>
      </c>
      <c r="F76" s="13">
        <v>0.11459999999999999</v>
      </c>
      <c r="G76" s="13">
        <v>3.3E-3</v>
      </c>
      <c r="H76" s="13">
        <v>0.1273</v>
      </c>
      <c r="I76" s="13">
        <v>3.5000000000000001E-3</v>
      </c>
      <c r="J76" s="13">
        <v>2036</v>
      </c>
      <c r="K76" s="13">
        <v>27</v>
      </c>
      <c r="L76" s="13">
        <v>2036</v>
      </c>
      <c r="M76" s="13">
        <v>17</v>
      </c>
      <c r="N76" s="13">
        <v>2200</v>
      </c>
      <c r="O76" s="13">
        <v>59</v>
      </c>
      <c r="P76" s="13">
        <v>2036</v>
      </c>
      <c r="Q76" s="13">
        <v>50</v>
      </c>
      <c r="R76" s="13">
        <v>0</v>
      </c>
      <c r="S76" s="13">
        <v>2036</v>
      </c>
      <c r="T76" s="13">
        <v>50</v>
      </c>
    </row>
    <row r="77" spans="1:20">
      <c r="A77" s="13" t="s">
        <v>593</v>
      </c>
      <c r="B77" s="13">
        <v>6.62</v>
      </c>
      <c r="C77" s="13">
        <v>0.18</v>
      </c>
      <c r="D77" s="13">
        <v>0.3765</v>
      </c>
      <c r="E77" s="13">
        <v>4.0000000000000001E-3</v>
      </c>
      <c r="F77" s="13">
        <v>0.1168</v>
      </c>
      <c r="G77" s="13">
        <v>2.8999999999999998E-3</v>
      </c>
      <c r="H77" s="13">
        <v>0.12970000000000001</v>
      </c>
      <c r="I77" s="13">
        <v>3.3E-3</v>
      </c>
      <c r="J77" s="13">
        <v>2062</v>
      </c>
      <c r="K77" s="13">
        <v>24</v>
      </c>
      <c r="L77" s="13">
        <v>2062</v>
      </c>
      <c r="M77" s="13">
        <v>19</v>
      </c>
      <c r="N77" s="13">
        <v>2233</v>
      </c>
      <c r="O77" s="13">
        <v>52</v>
      </c>
      <c r="P77" s="13">
        <v>2080</v>
      </c>
      <c r="Q77" s="13">
        <v>45</v>
      </c>
      <c r="R77" s="13">
        <v>0.9</v>
      </c>
      <c r="S77" s="13">
        <v>2080</v>
      </c>
      <c r="T77" s="13">
        <v>45</v>
      </c>
    </row>
    <row r="78" spans="1:20">
      <c r="A78" s="13" t="s">
        <v>594</v>
      </c>
      <c r="B78" s="13">
        <v>7.38</v>
      </c>
      <c r="C78" s="13">
        <v>0.6</v>
      </c>
      <c r="D78" s="13">
        <v>0.39539999999999997</v>
      </c>
      <c r="E78" s="13">
        <v>9.4999999999999998E-3</v>
      </c>
      <c r="F78" s="13">
        <v>0.1138</v>
      </c>
      <c r="G78" s="13">
        <v>6.1000000000000004E-3</v>
      </c>
      <c r="H78" s="13">
        <v>0.1346</v>
      </c>
      <c r="I78" s="13">
        <v>9.9000000000000008E-3</v>
      </c>
      <c r="J78" s="13">
        <v>2147</v>
      </c>
      <c r="K78" s="13">
        <v>74</v>
      </c>
      <c r="L78" s="13">
        <v>2147</v>
      </c>
      <c r="M78" s="13">
        <v>44</v>
      </c>
      <c r="N78" s="13">
        <v>2180</v>
      </c>
      <c r="O78" s="13">
        <v>110</v>
      </c>
      <c r="P78" s="13">
        <v>2130</v>
      </c>
      <c r="Q78" s="13">
        <v>130</v>
      </c>
      <c r="R78" s="13">
        <v>0.8</v>
      </c>
      <c r="S78" s="13">
        <v>2130</v>
      </c>
      <c r="T78" s="13">
        <v>130</v>
      </c>
    </row>
    <row r="79" spans="1:20">
      <c r="A79" s="13" t="s">
        <v>595</v>
      </c>
      <c r="B79" s="13">
        <v>8.0399999999999991</v>
      </c>
      <c r="C79" s="13">
        <v>0.39</v>
      </c>
      <c r="D79" s="13">
        <v>0.41710000000000003</v>
      </c>
      <c r="E79" s="13">
        <v>8.6E-3</v>
      </c>
      <c r="F79" s="13">
        <v>0.12909999999999999</v>
      </c>
      <c r="G79" s="13">
        <v>5.1999999999999998E-3</v>
      </c>
      <c r="H79" s="13">
        <v>0.14119999999999999</v>
      </c>
      <c r="I79" s="13">
        <v>6.3E-3</v>
      </c>
      <c r="J79" s="13">
        <v>2245</v>
      </c>
      <c r="K79" s="13">
        <v>44</v>
      </c>
      <c r="L79" s="13">
        <v>2245</v>
      </c>
      <c r="M79" s="13">
        <v>39</v>
      </c>
      <c r="N79" s="13">
        <v>2451</v>
      </c>
      <c r="O79" s="13">
        <v>93</v>
      </c>
      <c r="P79" s="13">
        <v>2250</v>
      </c>
      <c r="Q79" s="13">
        <v>78</v>
      </c>
      <c r="R79" s="13">
        <v>0.2</v>
      </c>
      <c r="S79" s="13">
        <v>2250</v>
      </c>
      <c r="T79" s="13">
        <v>78</v>
      </c>
    </row>
    <row r="80" spans="1:20">
      <c r="A80" s="13" t="s">
        <v>596</v>
      </c>
      <c r="B80" s="13">
        <v>8.2200000000000006</v>
      </c>
      <c r="C80" s="13">
        <v>0.37</v>
      </c>
      <c r="D80" s="13">
        <v>0.41610000000000003</v>
      </c>
      <c r="E80" s="13">
        <v>5.4999999999999997E-3</v>
      </c>
      <c r="F80" s="13">
        <v>0.1197</v>
      </c>
      <c r="G80" s="13">
        <v>4.1000000000000003E-3</v>
      </c>
      <c r="H80" s="13">
        <v>0.14319999999999999</v>
      </c>
      <c r="I80" s="13">
        <v>6.1999999999999998E-3</v>
      </c>
      <c r="J80" s="13">
        <v>2246</v>
      </c>
      <c r="K80" s="13">
        <v>41</v>
      </c>
      <c r="L80" s="13">
        <v>2246</v>
      </c>
      <c r="M80" s="13">
        <v>24</v>
      </c>
      <c r="N80" s="13">
        <v>2284</v>
      </c>
      <c r="O80" s="13">
        <v>75</v>
      </c>
      <c r="P80" s="13">
        <v>2267</v>
      </c>
      <c r="Q80" s="13">
        <v>75</v>
      </c>
      <c r="R80" s="13">
        <v>0.9</v>
      </c>
      <c r="S80" s="13">
        <v>2267</v>
      </c>
      <c r="T80" s="13">
        <v>75</v>
      </c>
    </row>
    <row r="81" spans="1:20">
      <c r="A81" s="13" t="s">
        <v>597</v>
      </c>
      <c r="B81" s="13">
        <v>8.7899999999999991</v>
      </c>
      <c r="C81" s="13">
        <v>0.51</v>
      </c>
      <c r="D81" s="13">
        <v>0.42570000000000002</v>
      </c>
      <c r="E81" s="13">
        <v>8.8999999999999999E-3</v>
      </c>
      <c r="F81" s="13">
        <v>0.1457</v>
      </c>
      <c r="G81" s="13">
        <v>7.1999999999999998E-3</v>
      </c>
      <c r="H81" s="13">
        <v>0.1497</v>
      </c>
      <c r="I81" s="13">
        <v>7.7999999999999996E-3</v>
      </c>
      <c r="J81" s="13">
        <v>2283</v>
      </c>
      <c r="K81" s="13">
        <v>54</v>
      </c>
      <c r="L81" s="13">
        <v>2283</v>
      </c>
      <c r="M81" s="13">
        <v>40</v>
      </c>
      <c r="N81" s="13">
        <v>2750</v>
      </c>
      <c r="O81" s="13">
        <v>130</v>
      </c>
      <c r="P81" s="13">
        <v>2287</v>
      </c>
      <c r="Q81" s="13">
        <v>91</v>
      </c>
      <c r="R81" s="13">
        <v>0.2</v>
      </c>
      <c r="S81" s="13">
        <v>2287</v>
      </c>
      <c r="T81" s="13">
        <v>91</v>
      </c>
    </row>
    <row r="82" spans="1:20">
      <c r="A82" s="13" t="s">
        <v>598</v>
      </c>
      <c r="B82" s="13">
        <v>8.9</v>
      </c>
      <c r="C82" s="13">
        <v>1.1000000000000001</v>
      </c>
      <c r="D82" s="13">
        <v>0.432</v>
      </c>
      <c r="E82" s="13">
        <v>1.2E-2</v>
      </c>
      <c r="F82" s="13">
        <v>0.10639999999999999</v>
      </c>
      <c r="G82" s="13">
        <v>6.6E-3</v>
      </c>
      <c r="H82" s="13">
        <v>0.14799999999999999</v>
      </c>
      <c r="I82" s="13">
        <v>1.9E-2</v>
      </c>
      <c r="J82" s="13">
        <v>2310</v>
      </c>
      <c r="K82" s="13">
        <v>110</v>
      </c>
      <c r="L82" s="13">
        <v>2314</v>
      </c>
      <c r="M82" s="13">
        <v>54</v>
      </c>
      <c r="N82" s="13">
        <v>2040</v>
      </c>
      <c r="O82" s="13">
        <v>120</v>
      </c>
      <c r="P82" s="13">
        <v>2290</v>
      </c>
      <c r="Q82" s="13">
        <v>220</v>
      </c>
      <c r="R82" s="13">
        <v>1</v>
      </c>
      <c r="S82" s="13">
        <v>2290</v>
      </c>
      <c r="T82" s="13">
        <v>220</v>
      </c>
    </row>
    <row r="83" spans="1:20">
      <c r="A83" s="13" t="s">
        <v>599</v>
      </c>
      <c r="B83" s="13">
        <v>8.92</v>
      </c>
      <c r="C83" s="13">
        <v>0.36</v>
      </c>
      <c r="D83" s="13">
        <v>0.43480000000000002</v>
      </c>
      <c r="E83" s="13">
        <v>6.0000000000000001E-3</v>
      </c>
      <c r="F83" s="13">
        <v>0.13589999999999999</v>
      </c>
      <c r="G83" s="13">
        <v>4.7000000000000002E-3</v>
      </c>
      <c r="H83" s="13">
        <v>0.1477</v>
      </c>
      <c r="I83" s="13">
        <v>5.1999999999999998E-3</v>
      </c>
      <c r="J83" s="13">
        <v>2325</v>
      </c>
      <c r="K83" s="13">
        <v>36</v>
      </c>
      <c r="L83" s="13">
        <v>2326</v>
      </c>
      <c r="M83" s="13">
        <v>27</v>
      </c>
      <c r="N83" s="13">
        <v>2609</v>
      </c>
      <c r="O83" s="13">
        <v>84</v>
      </c>
      <c r="P83" s="13">
        <v>2314</v>
      </c>
      <c r="Q83" s="13">
        <v>58</v>
      </c>
      <c r="R83" s="13">
        <v>0.5</v>
      </c>
      <c r="S83" s="13">
        <v>2314</v>
      </c>
      <c r="T83" s="13">
        <v>58</v>
      </c>
    </row>
    <row r="84" spans="1:20">
      <c r="A84" s="13" t="s">
        <v>600</v>
      </c>
      <c r="B84" s="13">
        <v>9.34</v>
      </c>
      <c r="C84" s="13">
        <v>0.38</v>
      </c>
      <c r="D84" s="13">
        <v>0.44280000000000003</v>
      </c>
      <c r="E84" s="13">
        <v>6.1000000000000004E-3</v>
      </c>
      <c r="F84" s="13">
        <v>0.13300000000000001</v>
      </c>
      <c r="G84" s="13">
        <v>3.8E-3</v>
      </c>
      <c r="H84" s="13">
        <v>0.15110000000000001</v>
      </c>
      <c r="I84" s="13">
        <v>5.4000000000000003E-3</v>
      </c>
      <c r="J84" s="13">
        <v>2363</v>
      </c>
      <c r="K84" s="13">
        <v>38</v>
      </c>
      <c r="L84" s="13">
        <v>2362</v>
      </c>
      <c r="M84" s="13">
        <v>27</v>
      </c>
      <c r="N84" s="13">
        <v>2522</v>
      </c>
      <c r="O84" s="13">
        <v>67</v>
      </c>
      <c r="P84" s="13">
        <v>2342</v>
      </c>
      <c r="Q84" s="13">
        <v>61</v>
      </c>
      <c r="R84" s="13">
        <v>0.8</v>
      </c>
      <c r="S84" s="13">
        <v>2342</v>
      </c>
      <c r="T84" s="13">
        <v>61</v>
      </c>
    </row>
    <row r="85" spans="1:20">
      <c r="A85" s="13" t="s">
        <v>601</v>
      </c>
      <c r="B85" s="13">
        <v>9.31</v>
      </c>
      <c r="C85" s="13">
        <v>0.35</v>
      </c>
      <c r="D85" s="13">
        <v>0.442</v>
      </c>
      <c r="E85" s="13">
        <v>5.0000000000000001E-3</v>
      </c>
      <c r="F85" s="13">
        <v>0.1167</v>
      </c>
      <c r="G85" s="13">
        <v>3.8E-3</v>
      </c>
      <c r="H85" s="13">
        <v>0.1527</v>
      </c>
      <c r="I85" s="13">
        <v>5.1999999999999998E-3</v>
      </c>
      <c r="J85" s="13">
        <v>2355</v>
      </c>
      <c r="K85" s="13">
        <v>34</v>
      </c>
      <c r="L85" s="13">
        <v>2359</v>
      </c>
      <c r="M85" s="13">
        <v>22</v>
      </c>
      <c r="N85" s="13">
        <v>2228</v>
      </c>
      <c r="O85" s="13">
        <v>69</v>
      </c>
      <c r="P85" s="13">
        <v>2360</v>
      </c>
      <c r="Q85" s="13">
        <v>59</v>
      </c>
      <c r="R85" s="13">
        <v>0</v>
      </c>
      <c r="S85" s="13">
        <v>2360</v>
      </c>
      <c r="T85" s="13">
        <v>59</v>
      </c>
    </row>
    <row r="86" spans="1:20">
      <c r="A86" s="13" t="s">
        <v>602</v>
      </c>
      <c r="B86" s="13">
        <v>9.49</v>
      </c>
      <c r="C86" s="13">
        <v>0.4</v>
      </c>
      <c r="D86" s="13">
        <v>0.44540000000000002</v>
      </c>
      <c r="E86" s="13">
        <v>7.4000000000000003E-3</v>
      </c>
      <c r="F86" s="13">
        <v>0.13389999999999999</v>
      </c>
      <c r="G86" s="13">
        <v>4.1000000000000003E-3</v>
      </c>
      <c r="H86" s="13">
        <v>0.1537</v>
      </c>
      <c r="I86" s="13">
        <v>6.0000000000000001E-3</v>
      </c>
      <c r="J86" s="13">
        <v>2375</v>
      </c>
      <c r="K86" s="13">
        <v>40</v>
      </c>
      <c r="L86" s="13">
        <v>2375</v>
      </c>
      <c r="M86" s="13">
        <v>33</v>
      </c>
      <c r="N86" s="13">
        <v>2536</v>
      </c>
      <c r="O86" s="13">
        <v>73</v>
      </c>
      <c r="P86" s="13">
        <v>2389</v>
      </c>
      <c r="Q86" s="13">
        <v>66</v>
      </c>
      <c r="R86" s="13">
        <v>0.6</v>
      </c>
      <c r="S86" s="13">
        <v>2389</v>
      </c>
      <c r="T86" s="13">
        <v>66</v>
      </c>
    </row>
    <row r="87" spans="1:20">
      <c r="A87" s="13" t="s">
        <v>603</v>
      </c>
      <c r="B87" s="13">
        <v>10.01</v>
      </c>
      <c r="C87" s="13">
        <v>0.97</v>
      </c>
      <c r="D87" s="13">
        <v>0.45529999999999998</v>
      </c>
      <c r="E87" s="13">
        <v>9.9000000000000008E-3</v>
      </c>
      <c r="F87" s="13">
        <v>0.15379999999999999</v>
      </c>
      <c r="G87" s="13">
        <v>9.5999999999999992E-3</v>
      </c>
      <c r="H87" s="13">
        <v>0.158</v>
      </c>
      <c r="I87" s="13">
        <v>1.4E-2</v>
      </c>
      <c r="J87" s="13">
        <v>2417</v>
      </c>
      <c r="K87" s="13">
        <v>88</v>
      </c>
      <c r="L87" s="13">
        <v>2417</v>
      </c>
      <c r="M87" s="13">
        <v>44</v>
      </c>
      <c r="N87" s="13">
        <v>2920</v>
      </c>
      <c r="O87" s="13">
        <v>160</v>
      </c>
      <c r="P87" s="13">
        <v>2400</v>
      </c>
      <c r="Q87" s="13">
        <v>150</v>
      </c>
      <c r="R87" s="13">
        <v>0.7</v>
      </c>
      <c r="S87" s="13">
        <v>2400</v>
      </c>
      <c r="T87" s="13">
        <v>150</v>
      </c>
    </row>
    <row r="88" spans="1:20">
      <c r="A88" s="13" t="s">
        <v>604</v>
      </c>
      <c r="B88" s="13">
        <v>9.92</v>
      </c>
      <c r="C88" s="13">
        <v>0.46</v>
      </c>
      <c r="D88" s="13">
        <v>0.45119999999999999</v>
      </c>
      <c r="E88" s="13">
        <v>4.4000000000000003E-3</v>
      </c>
      <c r="F88" s="13">
        <v>0.14560000000000001</v>
      </c>
      <c r="G88" s="13">
        <v>4.1999999999999997E-3</v>
      </c>
      <c r="H88" s="13">
        <v>0.16300000000000001</v>
      </c>
      <c r="I88" s="13">
        <v>7.1000000000000004E-3</v>
      </c>
      <c r="J88" s="13">
        <v>2398</v>
      </c>
      <c r="K88" s="13">
        <v>43</v>
      </c>
      <c r="L88" s="13">
        <v>2400</v>
      </c>
      <c r="M88" s="13">
        <v>19</v>
      </c>
      <c r="N88" s="13">
        <v>2741</v>
      </c>
      <c r="O88" s="13">
        <v>74</v>
      </c>
      <c r="P88" s="13">
        <v>2408</v>
      </c>
      <c r="Q88" s="13">
        <v>75</v>
      </c>
      <c r="R88" s="13">
        <v>0.3</v>
      </c>
      <c r="S88" s="13">
        <v>2408</v>
      </c>
      <c r="T88" s="13">
        <v>75</v>
      </c>
    </row>
    <row r="89" spans="1:20">
      <c r="A89" s="13" t="s">
        <v>605</v>
      </c>
      <c r="B89" s="13">
        <v>10.28</v>
      </c>
      <c r="C89" s="13">
        <v>0.44</v>
      </c>
      <c r="D89" s="13">
        <v>0.46410000000000001</v>
      </c>
      <c r="E89" s="13">
        <v>8.8000000000000005E-3</v>
      </c>
      <c r="F89" s="13">
        <v>0.1363</v>
      </c>
      <c r="G89" s="13">
        <v>4.8999999999999998E-3</v>
      </c>
      <c r="H89" s="13">
        <v>0.15959999999999999</v>
      </c>
      <c r="I89" s="13">
        <v>6.4000000000000003E-3</v>
      </c>
      <c r="J89" s="13">
        <v>2454</v>
      </c>
      <c r="K89" s="13">
        <v>40</v>
      </c>
      <c r="L89" s="13">
        <v>2455</v>
      </c>
      <c r="M89" s="13">
        <v>39</v>
      </c>
      <c r="N89" s="13">
        <v>2591</v>
      </c>
      <c r="O89" s="13">
        <v>89</v>
      </c>
      <c r="P89" s="13">
        <v>2419</v>
      </c>
      <c r="Q89" s="13">
        <v>69</v>
      </c>
      <c r="R89" s="13">
        <v>1.5</v>
      </c>
      <c r="S89" s="13">
        <v>2419</v>
      </c>
      <c r="T89" s="13">
        <v>69</v>
      </c>
    </row>
    <row r="90" spans="1:20">
      <c r="A90" s="13" t="s">
        <v>606</v>
      </c>
      <c r="B90" s="13">
        <v>10.37</v>
      </c>
      <c r="C90" s="13">
        <v>0.57999999999999996</v>
      </c>
      <c r="D90" s="13">
        <v>0.47199999999999998</v>
      </c>
      <c r="E90" s="13">
        <v>1.4999999999999999E-2</v>
      </c>
      <c r="F90" s="13">
        <v>0.155</v>
      </c>
      <c r="G90" s="13">
        <v>0.01</v>
      </c>
      <c r="H90" s="13">
        <v>0.1613</v>
      </c>
      <c r="I90" s="13">
        <v>9.1000000000000004E-3</v>
      </c>
      <c r="J90" s="13">
        <v>2485</v>
      </c>
      <c r="K90" s="13">
        <v>53</v>
      </c>
      <c r="L90" s="13">
        <v>2486</v>
      </c>
      <c r="M90" s="13">
        <v>64</v>
      </c>
      <c r="N90" s="13">
        <v>2930</v>
      </c>
      <c r="O90" s="13">
        <v>170</v>
      </c>
      <c r="P90" s="13">
        <v>2437</v>
      </c>
      <c r="Q90" s="13">
        <v>94</v>
      </c>
      <c r="R90" s="13">
        <v>2</v>
      </c>
      <c r="S90" s="13">
        <v>2437</v>
      </c>
      <c r="T90" s="13">
        <v>94</v>
      </c>
    </row>
    <row r="91" spans="1:20">
      <c r="A91" s="13" t="s">
        <v>607</v>
      </c>
      <c r="B91" s="13">
        <v>10.16</v>
      </c>
      <c r="C91" s="13">
        <v>0.34</v>
      </c>
      <c r="D91" s="13">
        <v>0.46039999999999998</v>
      </c>
      <c r="E91" s="13">
        <v>4.5999999999999999E-3</v>
      </c>
      <c r="F91" s="13">
        <v>0.1368</v>
      </c>
      <c r="G91" s="13">
        <v>4.4000000000000003E-3</v>
      </c>
      <c r="H91" s="13">
        <v>0.1618</v>
      </c>
      <c r="I91" s="13">
        <v>5.3E-3</v>
      </c>
      <c r="J91" s="13">
        <v>2442</v>
      </c>
      <c r="K91" s="13">
        <v>31</v>
      </c>
      <c r="L91" s="13">
        <v>2440</v>
      </c>
      <c r="M91" s="13">
        <v>20</v>
      </c>
      <c r="N91" s="13">
        <v>2587</v>
      </c>
      <c r="O91" s="13">
        <v>78</v>
      </c>
      <c r="P91" s="13">
        <v>2441</v>
      </c>
      <c r="Q91" s="13">
        <v>57</v>
      </c>
      <c r="R91" s="13">
        <v>0</v>
      </c>
      <c r="S91" s="13">
        <v>2441</v>
      </c>
      <c r="T91" s="13">
        <v>57</v>
      </c>
    </row>
    <row r="92" spans="1:20">
      <c r="A92" s="13" t="s">
        <v>608</v>
      </c>
      <c r="B92" s="13">
        <v>10.32</v>
      </c>
      <c r="C92" s="13">
        <v>0.55000000000000004</v>
      </c>
      <c r="D92" s="13">
        <v>0.46429999999999999</v>
      </c>
      <c r="E92" s="13">
        <v>7.3000000000000001E-3</v>
      </c>
      <c r="F92" s="13">
        <v>0.14069999999999999</v>
      </c>
      <c r="G92" s="13">
        <v>4.4000000000000003E-3</v>
      </c>
      <c r="H92" s="13">
        <v>0.16200000000000001</v>
      </c>
      <c r="I92" s="13">
        <v>7.7999999999999996E-3</v>
      </c>
      <c r="J92" s="13">
        <v>2457</v>
      </c>
      <c r="K92" s="13">
        <v>50</v>
      </c>
      <c r="L92" s="13">
        <v>2458</v>
      </c>
      <c r="M92" s="13">
        <v>32</v>
      </c>
      <c r="N92" s="13">
        <v>2659</v>
      </c>
      <c r="O92" s="13">
        <v>79</v>
      </c>
      <c r="P92" s="13">
        <v>2460</v>
      </c>
      <c r="Q92" s="13">
        <v>81</v>
      </c>
      <c r="R92" s="13">
        <v>0.1</v>
      </c>
      <c r="S92" s="13">
        <v>2460</v>
      </c>
      <c r="T92" s="13">
        <v>81</v>
      </c>
    </row>
    <row r="93" spans="1:20">
      <c r="A93" s="13" t="s">
        <v>609</v>
      </c>
      <c r="B93" s="13">
        <v>10.49</v>
      </c>
      <c r="C93" s="13">
        <v>0.44</v>
      </c>
      <c r="D93" s="13">
        <v>0.46650000000000003</v>
      </c>
      <c r="E93" s="13">
        <v>4.8999999999999998E-3</v>
      </c>
      <c r="F93" s="13">
        <v>0.1348</v>
      </c>
      <c r="G93" s="13">
        <v>4.4000000000000003E-3</v>
      </c>
      <c r="H93" s="13">
        <v>0.16420000000000001</v>
      </c>
      <c r="I93" s="13">
        <v>6.7999999999999996E-3</v>
      </c>
      <c r="J93" s="13">
        <v>2467</v>
      </c>
      <c r="K93" s="13">
        <v>39</v>
      </c>
      <c r="L93" s="13">
        <v>2468</v>
      </c>
      <c r="M93" s="13">
        <v>22</v>
      </c>
      <c r="N93" s="13">
        <v>2554</v>
      </c>
      <c r="O93" s="13">
        <v>78</v>
      </c>
      <c r="P93" s="13">
        <v>2473</v>
      </c>
      <c r="Q93" s="13">
        <v>71</v>
      </c>
      <c r="R93" s="13">
        <v>0.2</v>
      </c>
      <c r="S93" s="13">
        <v>2473</v>
      </c>
      <c r="T93" s="13">
        <v>71</v>
      </c>
    </row>
    <row r="94" spans="1:20">
      <c r="A94" s="13" t="s">
        <v>610</v>
      </c>
      <c r="B94" s="13">
        <v>10.92</v>
      </c>
      <c r="C94" s="13">
        <v>0.28999999999999998</v>
      </c>
      <c r="D94" s="13">
        <v>0.4758</v>
      </c>
      <c r="E94" s="13">
        <v>3.5999999999999999E-3</v>
      </c>
      <c r="F94" s="13">
        <v>0.13900000000000001</v>
      </c>
      <c r="G94" s="13">
        <v>2.3E-3</v>
      </c>
      <c r="H94" s="13">
        <v>0.1641</v>
      </c>
      <c r="I94" s="13">
        <v>4.0000000000000001E-3</v>
      </c>
      <c r="J94" s="13">
        <v>2511</v>
      </c>
      <c r="K94" s="13">
        <v>25</v>
      </c>
      <c r="L94" s="13">
        <v>2508</v>
      </c>
      <c r="M94" s="13">
        <v>16</v>
      </c>
      <c r="N94" s="13">
        <v>2629</v>
      </c>
      <c r="O94" s="13">
        <v>41</v>
      </c>
      <c r="P94" s="13">
        <v>2474</v>
      </c>
      <c r="Q94" s="13">
        <v>41</v>
      </c>
      <c r="R94" s="13">
        <v>1.4</v>
      </c>
      <c r="S94" s="13">
        <v>2474</v>
      </c>
      <c r="T94" s="13">
        <v>41</v>
      </c>
    </row>
    <row r="95" spans="1:20">
      <c r="A95" s="13" t="s">
        <v>611</v>
      </c>
      <c r="B95" s="13">
        <v>10.8</v>
      </c>
      <c r="C95" s="13">
        <v>0.49</v>
      </c>
      <c r="D95" s="13">
        <v>0.47339999999999999</v>
      </c>
      <c r="E95" s="13">
        <v>5.5999999999999999E-3</v>
      </c>
      <c r="F95" s="13">
        <v>0.13170000000000001</v>
      </c>
      <c r="G95" s="13">
        <v>5.8999999999999999E-3</v>
      </c>
      <c r="H95" s="13">
        <v>0.16500000000000001</v>
      </c>
      <c r="I95" s="13">
        <v>7.1999999999999998E-3</v>
      </c>
      <c r="J95" s="13">
        <v>2501</v>
      </c>
      <c r="K95" s="13">
        <v>41</v>
      </c>
      <c r="L95" s="13">
        <v>2501</v>
      </c>
      <c r="M95" s="13">
        <v>25</v>
      </c>
      <c r="N95" s="13">
        <v>2500</v>
      </c>
      <c r="O95" s="13">
        <v>100</v>
      </c>
      <c r="P95" s="13">
        <v>2491</v>
      </c>
      <c r="Q95" s="13">
        <v>73</v>
      </c>
      <c r="R95" s="13">
        <v>0.4</v>
      </c>
      <c r="S95" s="13">
        <v>2491</v>
      </c>
      <c r="T95" s="13">
        <v>73</v>
      </c>
    </row>
    <row r="96" spans="1:20">
      <c r="A96" s="13" t="s">
        <v>612</v>
      </c>
      <c r="B96" s="13">
        <v>10.78</v>
      </c>
      <c r="C96" s="13">
        <v>0.61</v>
      </c>
      <c r="D96" s="13">
        <v>0.47399999999999998</v>
      </c>
      <c r="E96" s="13">
        <v>0.01</v>
      </c>
      <c r="F96" s="13">
        <v>0.13239999999999999</v>
      </c>
      <c r="G96" s="13">
        <v>6.8999999999999999E-3</v>
      </c>
      <c r="H96" s="13">
        <v>0.1663</v>
      </c>
      <c r="I96" s="13">
        <v>8.6E-3</v>
      </c>
      <c r="J96" s="13">
        <v>2502</v>
      </c>
      <c r="K96" s="13">
        <v>54</v>
      </c>
      <c r="L96" s="13">
        <v>2500</v>
      </c>
      <c r="M96" s="13">
        <v>45</v>
      </c>
      <c r="N96" s="13">
        <v>2540</v>
      </c>
      <c r="O96" s="13">
        <v>120</v>
      </c>
      <c r="P96" s="13">
        <v>2497</v>
      </c>
      <c r="Q96" s="13">
        <v>90</v>
      </c>
      <c r="R96" s="13">
        <v>0.1</v>
      </c>
      <c r="S96" s="13">
        <v>2497</v>
      </c>
      <c r="T96" s="13">
        <v>90</v>
      </c>
    </row>
    <row r="97" spans="1:20">
      <c r="A97" s="13" t="s">
        <v>613</v>
      </c>
      <c r="B97" s="13">
        <v>10.94</v>
      </c>
      <c r="C97" s="13">
        <v>0.64</v>
      </c>
      <c r="D97" s="13">
        <v>0.47449999999999998</v>
      </c>
      <c r="E97" s="13">
        <v>9.9000000000000008E-3</v>
      </c>
      <c r="F97" s="13">
        <v>0.13900000000000001</v>
      </c>
      <c r="G97" s="13">
        <v>1.2E-2</v>
      </c>
      <c r="H97" s="13">
        <v>0.1656</v>
      </c>
      <c r="I97" s="13">
        <v>8.8000000000000005E-3</v>
      </c>
      <c r="J97" s="13">
        <v>2511</v>
      </c>
      <c r="K97" s="13">
        <v>56</v>
      </c>
      <c r="L97" s="13">
        <v>2512</v>
      </c>
      <c r="M97" s="13">
        <v>47</v>
      </c>
      <c r="N97" s="13">
        <v>2630</v>
      </c>
      <c r="O97" s="13">
        <v>210</v>
      </c>
      <c r="P97" s="13">
        <v>2513</v>
      </c>
      <c r="Q97" s="13">
        <v>91</v>
      </c>
      <c r="R97" s="13">
        <v>0</v>
      </c>
      <c r="S97" s="13">
        <v>2513</v>
      </c>
      <c r="T97" s="13">
        <v>91</v>
      </c>
    </row>
    <row r="98" spans="1:20">
      <c r="A98" s="13" t="s">
        <v>614</v>
      </c>
      <c r="B98" s="13">
        <v>11.1</v>
      </c>
      <c r="C98" s="13">
        <v>0.62</v>
      </c>
      <c r="D98" s="13">
        <v>0.47960000000000003</v>
      </c>
      <c r="E98" s="13">
        <v>6.7999999999999996E-3</v>
      </c>
      <c r="F98" s="13">
        <v>0.1487</v>
      </c>
      <c r="G98" s="13">
        <v>7.1999999999999998E-3</v>
      </c>
      <c r="H98" s="13">
        <v>0.1676</v>
      </c>
      <c r="I98" s="13">
        <v>9.1999999999999998E-3</v>
      </c>
      <c r="J98" s="13">
        <v>2525</v>
      </c>
      <c r="K98" s="13">
        <v>52</v>
      </c>
      <c r="L98" s="13">
        <v>2525</v>
      </c>
      <c r="M98" s="13">
        <v>30</v>
      </c>
      <c r="N98" s="13">
        <v>2800</v>
      </c>
      <c r="O98" s="13">
        <v>130</v>
      </c>
      <c r="P98" s="13">
        <v>2540</v>
      </c>
      <c r="Q98" s="13">
        <v>98</v>
      </c>
      <c r="R98" s="13">
        <v>0.6</v>
      </c>
      <c r="S98" s="13">
        <v>2540</v>
      </c>
      <c r="T98" s="13">
        <v>98</v>
      </c>
    </row>
    <row r="99" spans="1:20">
      <c r="A99" s="13" t="s">
        <v>615</v>
      </c>
      <c r="B99" s="13">
        <v>11.37</v>
      </c>
      <c r="C99" s="13">
        <v>0.24</v>
      </c>
      <c r="D99" s="13">
        <v>0.48420000000000002</v>
      </c>
      <c r="E99" s="13">
        <v>7.0000000000000001E-3</v>
      </c>
      <c r="F99" s="13">
        <v>0.14419999999999999</v>
      </c>
      <c r="G99" s="13">
        <v>3.0000000000000001E-3</v>
      </c>
      <c r="H99" s="13">
        <v>0.17100000000000001</v>
      </c>
      <c r="I99" s="13">
        <v>3.0000000000000001E-3</v>
      </c>
      <c r="J99" s="13">
        <v>2549</v>
      </c>
      <c r="K99" s="13">
        <v>20</v>
      </c>
      <c r="L99" s="13">
        <v>2549</v>
      </c>
      <c r="M99" s="13">
        <v>30</v>
      </c>
      <c r="N99" s="13">
        <v>2735</v>
      </c>
      <c r="O99" s="13">
        <v>54</v>
      </c>
      <c r="P99" s="13">
        <v>2561</v>
      </c>
      <c r="Q99" s="13">
        <v>30</v>
      </c>
      <c r="R99" s="13">
        <v>0.5</v>
      </c>
      <c r="S99" s="13">
        <v>2561</v>
      </c>
      <c r="T99" s="13">
        <v>30</v>
      </c>
    </row>
    <row r="100" spans="1:20">
      <c r="A100" s="13" t="s">
        <v>616</v>
      </c>
      <c r="B100" s="13">
        <v>11.11</v>
      </c>
      <c r="C100" s="13">
        <v>0.28999999999999998</v>
      </c>
      <c r="D100" s="13">
        <v>0.48060000000000003</v>
      </c>
      <c r="E100" s="13">
        <v>5.8999999999999999E-3</v>
      </c>
      <c r="F100" s="13">
        <v>0.151</v>
      </c>
      <c r="G100" s="13">
        <v>5.1999999999999998E-3</v>
      </c>
      <c r="H100" s="13">
        <v>0.1706</v>
      </c>
      <c r="I100" s="13">
        <v>4.3E-3</v>
      </c>
      <c r="J100" s="13">
        <v>2528</v>
      </c>
      <c r="K100" s="13">
        <v>25</v>
      </c>
      <c r="L100" s="13">
        <v>2529</v>
      </c>
      <c r="M100" s="13">
        <v>26</v>
      </c>
      <c r="N100" s="13">
        <v>2837</v>
      </c>
      <c r="O100" s="13">
        <v>90</v>
      </c>
      <c r="P100" s="13">
        <v>2567</v>
      </c>
      <c r="Q100" s="13">
        <v>43</v>
      </c>
      <c r="R100" s="13">
        <v>1.5</v>
      </c>
      <c r="S100" s="13">
        <v>2567</v>
      </c>
      <c r="T100" s="13">
        <v>43</v>
      </c>
    </row>
    <row r="101" spans="1:20">
      <c r="A101" s="13" t="s">
        <v>617</v>
      </c>
      <c r="B101" s="13">
        <v>12.91</v>
      </c>
      <c r="C101" s="13">
        <v>0.54</v>
      </c>
      <c r="D101" s="13">
        <v>0.51149999999999995</v>
      </c>
      <c r="E101" s="13">
        <v>5.1000000000000004E-3</v>
      </c>
      <c r="F101" s="13">
        <v>0.15440000000000001</v>
      </c>
      <c r="G101" s="13">
        <v>5.4000000000000003E-3</v>
      </c>
      <c r="H101" s="13">
        <v>0.183</v>
      </c>
      <c r="I101" s="13">
        <v>6.8999999999999999E-3</v>
      </c>
      <c r="J101" s="13">
        <v>2662</v>
      </c>
      <c r="K101" s="13">
        <v>40</v>
      </c>
      <c r="L101" s="13">
        <v>2663</v>
      </c>
      <c r="M101" s="13">
        <v>22</v>
      </c>
      <c r="N101" s="13">
        <v>2900</v>
      </c>
      <c r="O101" s="13">
        <v>94</v>
      </c>
      <c r="P101" s="13">
        <v>2661</v>
      </c>
      <c r="Q101" s="13">
        <v>64</v>
      </c>
      <c r="R101" s="13">
        <v>0.1</v>
      </c>
      <c r="S101" s="13">
        <v>2661</v>
      </c>
      <c r="T101" s="13">
        <v>64</v>
      </c>
    </row>
    <row r="104" spans="1:20">
      <c r="D104" s="13">
        <v>30</v>
      </c>
    </row>
    <row r="105" spans="1:20">
      <c r="D105" s="13">
        <v>9</v>
      </c>
    </row>
    <row r="106" spans="1:20">
      <c r="D106" s="13">
        <v>5</v>
      </c>
    </row>
    <row r="107" spans="1:20">
      <c r="D107" s="13">
        <v>25</v>
      </c>
    </row>
    <row r="108" spans="1:20">
      <c r="D108" s="13">
        <v>14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workbookViewId="0">
      <selection activeCell="C16" sqref="C16"/>
    </sheetView>
  </sheetViews>
  <sheetFormatPr defaultRowHeight="13.5"/>
  <sheetData>
    <row r="1" spans="1:20">
      <c r="A1" s="109" t="s">
        <v>0</v>
      </c>
      <c r="B1" s="109" t="s">
        <v>2</v>
      </c>
      <c r="C1" s="109"/>
      <c r="D1" s="109"/>
      <c r="E1" s="109"/>
      <c r="F1" s="109"/>
      <c r="G1" s="109"/>
      <c r="H1" s="109"/>
      <c r="I1" s="109"/>
      <c r="J1" s="109" t="s">
        <v>126</v>
      </c>
      <c r="K1" s="109"/>
      <c r="L1" s="109"/>
      <c r="M1" s="109"/>
      <c r="N1" s="109"/>
      <c r="O1" s="109"/>
      <c r="P1" s="109"/>
      <c r="Q1" s="109"/>
      <c r="R1" s="109" t="s">
        <v>618</v>
      </c>
      <c r="S1" s="109" t="s">
        <v>619</v>
      </c>
      <c r="T1" s="109"/>
    </row>
    <row r="2" spans="1:20">
      <c r="A2" s="109"/>
      <c r="B2" s="109" t="s">
        <v>11</v>
      </c>
      <c r="C2" s="109"/>
      <c r="D2" s="109" t="s">
        <v>12</v>
      </c>
      <c r="E2" s="109"/>
      <c r="F2" s="109" t="s">
        <v>13</v>
      </c>
      <c r="G2" s="109"/>
      <c r="H2" s="109" t="s">
        <v>9</v>
      </c>
      <c r="I2" s="109"/>
      <c r="J2" s="109" t="s">
        <v>11</v>
      </c>
      <c r="K2" s="109"/>
      <c r="L2" s="109" t="s">
        <v>12</v>
      </c>
      <c r="M2" s="109"/>
      <c r="N2" s="109" t="s">
        <v>13</v>
      </c>
      <c r="O2" s="109"/>
      <c r="P2" s="109" t="s">
        <v>9</v>
      </c>
      <c r="Q2" s="109"/>
      <c r="R2" s="109"/>
      <c r="S2" s="109"/>
      <c r="T2" s="109"/>
    </row>
    <row r="3" spans="1:20">
      <c r="A3" s="109"/>
      <c r="B3" s="12"/>
      <c r="C3" s="12" t="s">
        <v>127</v>
      </c>
      <c r="D3" s="12"/>
      <c r="E3" s="12" t="s">
        <v>127</v>
      </c>
      <c r="F3" s="12"/>
      <c r="G3" s="12" t="s">
        <v>127</v>
      </c>
      <c r="H3" s="12"/>
      <c r="I3" s="12" t="s">
        <v>127</v>
      </c>
      <c r="J3" s="12"/>
      <c r="K3" s="12" t="s">
        <v>127</v>
      </c>
      <c r="L3" s="12"/>
      <c r="M3" s="12" t="s">
        <v>127</v>
      </c>
      <c r="N3" s="12"/>
      <c r="O3" s="12" t="s">
        <v>127</v>
      </c>
      <c r="P3" s="12"/>
      <c r="Q3" s="12" t="s">
        <v>127</v>
      </c>
      <c r="R3" s="109"/>
      <c r="S3" s="12"/>
      <c r="T3" s="12" t="s">
        <v>620</v>
      </c>
    </row>
    <row r="4" spans="1:20">
      <c r="A4" s="13" t="s">
        <v>621</v>
      </c>
      <c r="B4" s="13">
        <v>6.7199999999999996E-2</v>
      </c>
      <c r="C4" s="13">
        <v>6.4000000000000003E-3</v>
      </c>
      <c r="D4" s="13">
        <v>1.141E-2</v>
      </c>
      <c r="E4" s="13">
        <v>8.5999999999999998E-4</v>
      </c>
      <c r="F4" s="13">
        <v>3.7499999999999999E-3</v>
      </c>
      <c r="G4" s="13">
        <v>2.0000000000000001E-4</v>
      </c>
      <c r="H4" s="13">
        <v>4.36E-2</v>
      </c>
      <c r="I4" s="13">
        <v>4.7000000000000002E-3</v>
      </c>
      <c r="J4" s="13">
        <v>66.099999999999994</v>
      </c>
      <c r="K4" s="13">
        <v>6.1</v>
      </c>
      <c r="L4" s="13">
        <v>73.2</v>
      </c>
      <c r="M4" s="13">
        <v>5.5</v>
      </c>
      <c r="N4" s="13">
        <v>75.7</v>
      </c>
      <c r="O4" s="13">
        <v>4</v>
      </c>
      <c r="P4" s="13">
        <v>-80</v>
      </c>
      <c r="Q4" s="13">
        <v>190</v>
      </c>
      <c r="R4" s="13">
        <v>9.6999999999999993</v>
      </c>
      <c r="S4" s="13">
        <v>73.2</v>
      </c>
      <c r="T4" s="13">
        <v>5.5</v>
      </c>
    </row>
    <row r="5" spans="1:20">
      <c r="A5" s="13" t="s">
        <v>622</v>
      </c>
      <c r="B5" s="13">
        <v>7.6899999999999996E-2</v>
      </c>
      <c r="C5" s="13">
        <v>3.8E-3</v>
      </c>
      <c r="D5" s="13">
        <v>1.1679999999999999E-2</v>
      </c>
      <c r="E5" s="13">
        <v>1.2999999999999999E-4</v>
      </c>
      <c r="F5" s="13">
        <v>5.0400000000000002E-3</v>
      </c>
      <c r="G5" s="13">
        <v>2.7E-4</v>
      </c>
      <c r="H5" s="13">
        <v>4.9299999999999997E-2</v>
      </c>
      <c r="I5" s="13">
        <v>2.5000000000000001E-3</v>
      </c>
      <c r="J5" s="13">
        <v>75</v>
      </c>
      <c r="K5" s="13">
        <v>3.6</v>
      </c>
      <c r="L5" s="13">
        <v>74.88</v>
      </c>
      <c r="M5" s="13">
        <v>0.83</v>
      </c>
      <c r="N5" s="13">
        <v>101.6</v>
      </c>
      <c r="O5" s="13">
        <v>5.3</v>
      </c>
      <c r="P5" s="13">
        <v>152</v>
      </c>
      <c r="Q5" s="13">
        <v>98</v>
      </c>
      <c r="R5" s="13">
        <v>0.2</v>
      </c>
      <c r="S5" s="13">
        <v>74.88</v>
      </c>
      <c r="T5" s="13">
        <v>0.83</v>
      </c>
    </row>
    <row r="6" spans="1:20">
      <c r="A6" s="13" t="s">
        <v>623</v>
      </c>
      <c r="B6" s="13">
        <v>8.2000000000000003E-2</v>
      </c>
      <c r="C6" s="13">
        <v>7.2999999999999995E-2</v>
      </c>
      <c r="D6" s="13">
        <v>1.18E-2</v>
      </c>
      <c r="E6" s="13">
        <v>2.8E-3</v>
      </c>
      <c r="F6" s="13">
        <v>1.7999999999999999E-2</v>
      </c>
      <c r="G6" s="13">
        <v>1.9E-2</v>
      </c>
      <c r="H6" s="13">
        <v>4.2000000000000003E-2</v>
      </c>
      <c r="I6" s="13">
        <v>5.7000000000000002E-2</v>
      </c>
      <c r="J6" s="13">
        <v>75</v>
      </c>
      <c r="K6" s="13">
        <v>68</v>
      </c>
      <c r="L6" s="13">
        <v>76</v>
      </c>
      <c r="M6" s="13">
        <v>18</v>
      </c>
      <c r="N6" s="13">
        <v>350</v>
      </c>
      <c r="O6" s="13">
        <v>370</v>
      </c>
      <c r="P6" s="13">
        <v>100</v>
      </c>
      <c r="Q6" s="13">
        <v>1300</v>
      </c>
      <c r="R6" s="13">
        <v>1.3</v>
      </c>
      <c r="S6" s="13">
        <v>76</v>
      </c>
      <c r="T6" s="13">
        <v>18</v>
      </c>
    </row>
    <row r="7" spans="1:20">
      <c r="A7" s="13" t="s">
        <v>624</v>
      </c>
      <c r="B7" s="13">
        <v>8.4400000000000003E-2</v>
      </c>
      <c r="C7" s="13">
        <v>9.7000000000000003E-3</v>
      </c>
      <c r="D7" s="13">
        <v>1.265E-2</v>
      </c>
      <c r="E7" s="13">
        <v>3.4000000000000002E-4</v>
      </c>
      <c r="F7" s="13">
        <v>4.3600000000000002E-3</v>
      </c>
      <c r="G7" s="13">
        <v>3.5E-4</v>
      </c>
      <c r="H7" s="13">
        <v>4.7399999999999998E-2</v>
      </c>
      <c r="I7" s="13">
        <v>5.4000000000000003E-3</v>
      </c>
      <c r="J7" s="13">
        <v>81.5</v>
      </c>
      <c r="K7" s="13">
        <v>9.1</v>
      </c>
      <c r="L7" s="13">
        <v>81</v>
      </c>
      <c r="M7" s="13">
        <v>2.2000000000000002</v>
      </c>
      <c r="N7" s="13">
        <v>87.9</v>
      </c>
      <c r="O7" s="13">
        <v>7</v>
      </c>
      <c r="P7" s="13">
        <v>170</v>
      </c>
      <c r="Q7" s="13">
        <v>210</v>
      </c>
      <c r="R7" s="13">
        <v>0.6</v>
      </c>
      <c r="S7" s="13">
        <v>81</v>
      </c>
      <c r="T7" s="13">
        <v>2.2000000000000002</v>
      </c>
    </row>
    <row r="8" spans="1:20">
      <c r="A8" s="13" t="s">
        <v>625</v>
      </c>
      <c r="B8" s="13">
        <v>8.5999999999999993E-2</v>
      </c>
      <c r="C8" s="13">
        <v>0.03</v>
      </c>
      <c r="D8" s="13">
        <v>1.29E-2</v>
      </c>
      <c r="E8" s="13">
        <v>1.5E-3</v>
      </c>
      <c r="F8" s="13">
        <v>5.7999999999999996E-3</v>
      </c>
      <c r="G8" s="13">
        <v>1.8E-3</v>
      </c>
      <c r="H8" s="13">
        <v>4.5999999999999999E-2</v>
      </c>
      <c r="I8" s="13">
        <v>1.2999999999999999E-2</v>
      </c>
      <c r="J8" s="13">
        <v>82</v>
      </c>
      <c r="K8" s="13">
        <v>27</v>
      </c>
      <c r="L8" s="13">
        <v>82.7</v>
      </c>
      <c r="M8" s="13">
        <v>9.5</v>
      </c>
      <c r="N8" s="13">
        <v>116</v>
      </c>
      <c r="O8" s="13">
        <v>35</v>
      </c>
      <c r="P8" s="13">
        <v>-60</v>
      </c>
      <c r="Q8" s="13">
        <v>420</v>
      </c>
      <c r="R8" s="13">
        <v>0.8</v>
      </c>
      <c r="S8" s="13">
        <v>82.7</v>
      </c>
      <c r="T8" s="13">
        <v>9.5</v>
      </c>
    </row>
    <row r="9" spans="1:20">
      <c r="A9" s="13" t="s">
        <v>626</v>
      </c>
      <c r="B9" s="13">
        <v>9.1999999999999998E-2</v>
      </c>
      <c r="C9" s="13">
        <v>1.7999999999999999E-2</v>
      </c>
      <c r="D9" s="13">
        <v>1.4420000000000001E-2</v>
      </c>
      <c r="E9" s="13">
        <v>7.2000000000000005E-4</v>
      </c>
      <c r="F9" s="13">
        <v>5.11E-3</v>
      </c>
      <c r="G9" s="13">
        <v>8.8999999999999995E-4</v>
      </c>
      <c r="H9" s="13">
        <v>4.7399999999999998E-2</v>
      </c>
      <c r="I9" s="13">
        <v>8.9999999999999993E-3</v>
      </c>
      <c r="J9" s="13">
        <v>89</v>
      </c>
      <c r="K9" s="13">
        <v>16</v>
      </c>
      <c r="L9" s="13">
        <v>92.3</v>
      </c>
      <c r="M9" s="13">
        <v>4.5999999999999996</v>
      </c>
      <c r="N9" s="13">
        <v>103</v>
      </c>
      <c r="O9" s="13">
        <v>18</v>
      </c>
      <c r="P9" s="13">
        <v>110</v>
      </c>
      <c r="Q9" s="13">
        <v>350</v>
      </c>
      <c r="R9" s="13">
        <v>3.6</v>
      </c>
      <c r="S9" s="13">
        <v>92.3</v>
      </c>
      <c r="T9" s="13">
        <v>4.5999999999999996</v>
      </c>
    </row>
    <row r="10" spans="1:20">
      <c r="A10" s="13" t="s">
        <v>627</v>
      </c>
      <c r="B10" s="13">
        <v>8.5999999999999993E-2</v>
      </c>
      <c r="C10" s="13">
        <v>2.7E-2</v>
      </c>
      <c r="D10" s="13">
        <v>1.47E-2</v>
      </c>
      <c r="E10" s="13">
        <v>8.4000000000000003E-4</v>
      </c>
      <c r="F10" s="13">
        <v>5.4000000000000003E-3</v>
      </c>
      <c r="G10" s="13">
        <v>1.6999999999999999E-3</v>
      </c>
      <c r="H10" s="13">
        <v>5.2999999999999999E-2</v>
      </c>
      <c r="I10" s="13">
        <v>1.9E-2</v>
      </c>
      <c r="J10" s="13">
        <v>93</v>
      </c>
      <c r="K10" s="13">
        <v>20</v>
      </c>
      <c r="L10" s="13">
        <v>94.1</v>
      </c>
      <c r="M10" s="13">
        <v>5.3</v>
      </c>
      <c r="N10" s="13">
        <v>108</v>
      </c>
      <c r="O10" s="13">
        <v>34</v>
      </c>
      <c r="P10" s="13">
        <v>50</v>
      </c>
      <c r="Q10" s="13">
        <v>460</v>
      </c>
      <c r="R10" s="13">
        <v>1.2</v>
      </c>
      <c r="S10" s="13">
        <v>94.1</v>
      </c>
      <c r="T10" s="13">
        <v>5.3</v>
      </c>
    </row>
    <row r="11" spans="1:20">
      <c r="A11" s="13" t="s">
        <v>628</v>
      </c>
      <c r="B11" s="13">
        <v>0.11</v>
      </c>
      <c r="C11" s="13">
        <v>1.4999999999999999E-2</v>
      </c>
      <c r="D11" s="13">
        <v>1.6500000000000001E-2</v>
      </c>
      <c r="E11" s="13">
        <v>1.1000000000000001E-3</v>
      </c>
      <c r="F11" s="13">
        <v>3.9199999999999999E-3</v>
      </c>
      <c r="G11" s="13">
        <v>8.0999999999999996E-4</v>
      </c>
      <c r="H11" s="13">
        <v>4.3900000000000002E-2</v>
      </c>
      <c r="I11" s="13">
        <v>7.4000000000000003E-3</v>
      </c>
      <c r="J11" s="13">
        <v>106</v>
      </c>
      <c r="K11" s="13">
        <v>14</v>
      </c>
      <c r="L11" s="13">
        <v>105.6</v>
      </c>
      <c r="M11" s="13">
        <v>7.2</v>
      </c>
      <c r="N11" s="13">
        <v>79</v>
      </c>
      <c r="O11" s="13">
        <v>16</v>
      </c>
      <c r="P11" s="13">
        <v>-70</v>
      </c>
      <c r="Q11" s="13">
        <v>290</v>
      </c>
      <c r="R11" s="13">
        <v>0.4</v>
      </c>
      <c r="S11" s="13">
        <v>105.6</v>
      </c>
      <c r="T11" s="13">
        <v>7.2</v>
      </c>
    </row>
    <row r="12" spans="1:20">
      <c r="A12" s="13" t="s">
        <v>629</v>
      </c>
      <c r="B12" s="13">
        <v>0.1164</v>
      </c>
      <c r="C12" s="13">
        <v>9.7999999999999997E-3</v>
      </c>
      <c r="D12" s="13">
        <v>1.8599999999999998E-2</v>
      </c>
      <c r="E12" s="13">
        <v>1.1999999999999999E-3</v>
      </c>
      <c r="F12" s="13">
        <v>6.5199999999999998E-3</v>
      </c>
      <c r="G12" s="13">
        <v>6.3000000000000003E-4</v>
      </c>
      <c r="H12" s="13">
        <v>4.5400000000000003E-2</v>
      </c>
      <c r="I12" s="13">
        <v>3.8E-3</v>
      </c>
      <c r="J12" s="13">
        <v>111.7</v>
      </c>
      <c r="K12" s="13">
        <v>8.9</v>
      </c>
      <c r="L12" s="13">
        <v>118.9</v>
      </c>
      <c r="M12" s="13">
        <v>7.8</v>
      </c>
      <c r="N12" s="13">
        <v>131</v>
      </c>
      <c r="O12" s="13">
        <v>13</v>
      </c>
      <c r="P12" s="13">
        <v>-10</v>
      </c>
      <c r="Q12" s="13">
        <v>170</v>
      </c>
      <c r="R12" s="13">
        <v>6.1</v>
      </c>
      <c r="S12" s="13">
        <v>118.9</v>
      </c>
      <c r="T12" s="13">
        <v>7.8</v>
      </c>
    </row>
    <row r="13" spans="1:20">
      <c r="A13" s="13" t="s">
        <v>630</v>
      </c>
      <c r="B13" s="13">
        <v>0.13600000000000001</v>
      </c>
      <c r="C13" s="13">
        <v>2.3E-2</v>
      </c>
      <c r="D13" s="13">
        <v>0.02</v>
      </c>
      <c r="E13" s="13">
        <v>5.1999999999999998E-3</v>
      </c>
      <c r="F13" s="13">
        <v>8.8000000000000005E-3</v>
      </c>
      <c r="G13" s="13">
        <v>1.2999999999999999E-3</v>
      </c>
      <c r="H13" s="13">
        <v>4.4600000000000001E-2</v>
      </c>
      <c r="I13" s="13">
        <v>5.4000000000000003E-3</v>
      </c>
      <c r="J13" s="13">
        <v>129</v>
      </c>
      <c r="K13" s="13">
        <v>21</v>
      </c>
      <c r="L13" s="13">
        <v>128</v>
      </c>
      <c r="M13" s="13">
        <v>33</v>
      </c>
      <c r="N13" s="13">
        <v>177</v>
      </c>
      <c r="O13" s="13">
        <v>26</v>
      </c>
      <c r="P13" s="13">
        <v>290</v>
      </c>
      <c r="Q13" s="13">
        <v>680</v>
      </c>
      <c r="R13" s="13">
        <v>0.8</v>
      </c>
      <c r="S13" s="13">
        <v>128</v>
      </c>
      <c r="T13" s="13">
        <v>33</v>
      </c>
    </row>
    <row r="14" spans="1:20">
      <c r="A14" s="13" t="s">
        <v>631</v>
      </c>
      <c r="B14" s="13">
        <v>0.13700000000000001</v>
      </c>
      <c r="C14" s="13">
        <v>1.7000000000000001E-2</v>
      </c>
      <c r="D14" s="13">
        <v>2.0629999999999999E-2</v>
      </c>
      <c r="E14" s="13">
        <v>8.0000000000000004E-4</v>
      </c>
      <c r="F14" s="13">
        <v>1.04E-2</v>
      </c>
      <c r="G14" s="13">
        <v>1.5E-3</v>
      </c>
      <c r="H14" s="13">
        <v>4.9299999999999997E-2</v>
      </c>
      <c r="I14" s="13">
        <v>6.0000000000000001E-3</v>
      </c>
      <c r="J14" s="13">
        <v>130</v>
      </c>
      <c r="K14" s="13">
        <v>15</v>
      </c>
      <c r="L14" s="13">
        <v>131.6</v>
      </c>
      <c r="M14" s="13">
        <v>5</v>
      </c>
      <c r="N14" s="13">
        <v>210</v>
      </c>
      <c r="O14" s="13">
        <v>29</v>
      </c>
      <c r="P14" s="13">
        <v>200</v>
      </c>
      <c r="Q14" s="13">
        <v>240</v>
      </c>
      <c r="R14" s="13">
        <v>1.2</v>
      </c>
      <c r="S14" s="13">
        <v>131.6</v>
      </c>
      <c r="T14" s="13">
        <v>5</v>
      </c>
    </row>
    <row r="15" spans="1:20">
      <c r="A15" s="13" t="s">
        <v>632</v>
      </c>
      <c r="B15" s="13">
        <v>0.14000000000000001</v>
      </c>
      <c r="C15" s="13">
        <v>0.13</v>
      </c>
      <c r="D15" s="13">
        <v>2.1000000000000001E-2</v>
      </c>
      <c r="E15" s="13">
        <v>3.7000000000000002E-3</v>
      </c>
      <c r="F15" s="13">
        <v>6.8999999999999999E-3</v>
      </c>
      <c r="G15" s="13">
        <v>3.3E-3</v>
      </c>
      <c r="H15" s="13">
        <v>5.6000000000000001E-2</v>
      </c>
      <c r="I15" s="13">
        <v>5.6000000000000001E-2</v>
      </c>
      <c r="J15" s="13">
        <v>130</v>
      </c>
      <c r="K15" s="13">
        <v>100</v>
      </c>
      <c r="L15" s="13">
        <v>134</v>
      </c>
      <c r="M15" s="13">
        <v>23</v>
      </c>
      <c r="N15" s="13">
        <v>139</v>
      </c>
      <c r="O15" s="13">
        <v>66</v>
      </c>
      <c r="P15" s="13">
        <v>-100</v>
      </c>
      <c r="Q15" s="13">
        <v>1200</v>
      </c>
      <c r="R15" s="13">
        <v>3</v>
      </c>
      <c r="S15" s="13">
        <v>134</v>
      </c>
      <c r="T15" s="13">
        <v>23</v>
      </c>
    </row>
    <row r="16" spans="1:20">
      <c r="A16" s="13" t="s">
        <v>633</v>
      </c>
      <c r="B16" s="13">
        <v>0.13900000000000001</v>
      </c>
      <c r="C16" s="13">
        <v>1.2E-2</v>
      </c>
      <c r="D16" s="13">
        <v>2.1499999999999998E-2</v>
      </c>
      <c r="E16" s="13">
        <v>1.2999999999999999E-3</v>
      </c>
      <c r="F16" s="13">
        <v>6.0000000000000001E-3</v>
      </c>
      <c r="G16" s="13">
        <v>3.6999999999999999E-4</v>
      </c>
      <c r="H16" s="13">
        <v>4.7399999999999998E-2</v>
      </c>
      <c r="I16" s="13">
        <v>5.1000000000000004E-3</v>
      </c>
      <c r="J16" s="13">
        <v>132</v>
      </c>
      <c r="K16" s="13">
        <v>11</v>
      </c>
      <c r="L16" s="13">
        <v>137.19999999999999</v>
      </c>
      <c r="M16" s="13">
        <v>8</v>
      </c>
      <c r="N16" s="13">
        <v>121</v>
      </c>
      <c r="O16" s="13">
        <v>7.4</v>
      </c>
      <c r="P16" s="13">
        <v>80</v>
      </c>
      <c r="Q16" s="13">
        <v>210</v>
      </c>
      <c r="R16" s="13">
        <v>3.8</v>
      </c>
      <c r="S16" s="13">
        <v>137.19999999999999</v>
      </c>
      <c r="T16" s="13">
        <v>8</v>
      </c>
    </row>
    <row r="17" spans="1:20">
      <c r="A17" s="13" t="s">
        <v>634</v>
      </c>
      <c r="B17" s="13">
        <v>0.14499999999999999</v>
      </c>
      <c r="C17" s="13">
        <v>0.02</v>
      </c>
      <c r="D17" s="13">
        <v>2.1999999999999999E-2</v>
      </c>
      <c r="E17" s="13">
        <v>8.0999999999999996E-4</v>
      </c>
      <c r="F17" s="13">
        <v>8.5800000000000008E-3</v>
      </c>
      <c r="G17" s="13">
        <v>5.5999999999999995E-4</v>
      </c>
      <c r="H17" s="13">
        <v>4.8500000000000001E-2</v>
      </c>
      <c r="I17" s="13">
        <v>6.7999999999999996E-3</v>
      </c>
      <c r="J17" s="13">
        <v>137</v>
      </c>
      <c r="K17" s="13">
        <v>18</v>
      </c>
      <c r="L17" s="13">
        <v>140.30000000000001</v>
      </c>
      <c r="M17" s="13">
        <v>5.0999999999999996</v>
      </c>
      <c r="N17" s="13">
        <v>173</v>
      </c>
      <c r="O17" s="13">
        <v>11</v>
      </c>
      <c r="P17" s="13">
        <v>120</v>
      </c>
      <c r="Q17" s="13">
        <v>270</v>
      </c>
      <c r="R17" s="13">
        <v>2.4</v>
      </c>
      <c r="S17" s="13">
        <v>140.30000000000001</v>
      </c>
      <c r="T17" s="13">
        <v>5.0999999999999996</v>
      </c>
    </row>
    <row r="18" spans="1:20">
      <c r="A18" s="13" t="s">
        <v>635</v>
      </c>
      <c r="B18" s="13">
        <v>0.159</v>
      </c>
      <c r="C18" s="13">
        <v>1.9E-2</v>
      </c>
      <c r="D18" s="13">
        <v>2.35E-2</v>
      </c>
      <c r="E18" s="13">
        <v>1E-3</v>
      </c>
      <c r="F18" s="13">
        <v>5.4999999999999997E-3</v>
      </c>
      <c r="G18" s="13">
        <v>5.1999999999999995E-4</v>
      </c>
      <c r="H18" s="13">
        <v>4.9200000000000001E-2</v>
      </c>
      <c r="I18" s="13">
        <v>5.4999999999999997E-3</v>
      </c>
      <c r="J18" s="13">
        <v>150</v>
      </c>
      <c r="K18" s="13">
        <v>17</v>
      </c>
      <c r="L18" s="13">
        <v>149.80000000000001</v>
      </c>
      <c r="M18" s="13">
        <v>6.4</v>
      </c>
      <c r="N18" s="13">
        <v>111</v>
      </c>
      <c r="O18" s="13">
        <v>10</v>
      </c>
      <c r="P18" s="13">
        <v>160</v>
      </c>
      <c r="Q18" s="13">
        <v>220</v>
      </c>
      <c r="R18" s="13">
        <v>0.1</v>
      </c>
      <c r="S18" s="13">
        <v>149.80000000000001</v>
      </c>
      <c r="T18" s="13">
        <v>6.4</v>
      </c>
    </row>
    <row r="19" spans="1:20">
      <c r="A19" s="13" t="s">
        <v>636</v>
      </c>
      <c r="B19" s="13">
        <v>0.16300000000000001</v>
      </c>
      <c r="C19" s="13">
        <v>3.4000000000000002E-2</v>
      </c>
      <c r="D19" s="13">
        <v>2.35E-2</v>
      </c>
      <c r="E19" s="13">
        <v>1.1000000000000001E-3</v>
      </c>
      <c r="F19" s="13">
        <v>5.9699999999999996E-3</v>
      </c>
      <c r="G19" s="13">
        <v>8.0999999999999996E-4</v>
      </c>
      <c r="H19" s="13">
        <v>4.8000000000000001E-2</v>
      </c>
      <c r="I19" s="13">
        <v>0.01</v>
      </c>
      <c r="J19" s="13">
        <v>149</v>
      </c>
      <c r="K19" s="13">
        <v>29</v>
      </c>
      <c r="L19" s="13">
        <v>149.9</v>
      </c>
      <c r="M19" s="13">
        <v>6.9</v>
      </c>
      <c r="N19" s="13">
        <v>120</v>
      </c>
      <c r="O19" s="13">
        <v>16</v>
      </c>
      <c r="P19" s="13">
        <v>90</v>
      </c>
      <c r="Q19" s="13">
        <v>360</v>
      </c>
      <c r="R19" s="13">
        <v>0.6</v>
      </c>
      <c r="S19" s="13">
        <v>149.9</v>
      </c>
      <c r="T19" s="13">
        <v>6.9</v>
      </c>
    </row>
    <row r="20" spans="1:20">
      <c r="A20" s="13" t="s">
        <v>637</v>
      </c>
      <c r="B20" s="13">
        <v>0.17299999999999999</v>
      </c>
      <c r="C20" s="13">
        <v>0.01</v>
      </c>
      <c r="D20" s="13">
        <v>2.5940000000000001E-2</v>
      </c>
      <c r="E20" s="13">
        <v>4.8000000000000001E-4</v>
      </c>
      <c r="F20" s="13">
        <v>8.7399999999999995E-3</v>
      </c>
      <c r="G20" s="13">
        <v>3.6999999999999999E-4</v>
      </c>
      <c r="H20" s="13">
        <v>4.8399999999999999E-2</v>
      </c>
      <c r="I20" s="13">
        <v>3.0000000000000001E-3</v>
      </c>
      <c r="J20" s="13">
        <v>161.5</v>
      </c>
      <c r="K20" s="13">
        <v>8.6999999999999993</v>
      </c>
      <c r="L20" s="13">
        <v>165.1</v>
      </c>
      <c r="M20" s="13">
        <v>3</v>
      </c>
      <c r="N20" s="13">
        <v>175.9</v>
      </c>
      <c r="O20" s="13">
        <v>7.4</v>
      </c>
      <c r="P20" s="13">
        <v>110</v>
      </c>
      <c r="Q20" s="13">
        <v>120</v>
      </c>
      <c r="R20" s="13">
        <v>2.2000000000000002</v>
      </c>
      <c r="S20" s="13">
        <v>165.1</v>
      </c>
      <c r="T20" s="13">
        <v>3</v>
      </c>
    </row>
    <row r="21" spans="1:20">
      <c r="A21" s="13" t="s">
        <v>638</v>
      </c>
      <c r="B21" s="13">
        <v>0.17899999999999999</v>
      </c>
      <c r="C21" s="13">
        <v>1.4999999999999999E-2</v>
      </c>
      <c r="D21" s="13">
        <v>2.656E-2</v>
      </c>
      <c r="E21" s="13">
        <v>5.9999999999999995E-4</v>
      </c>
      <c r="F21" s="13">
        <v>6.5599999999999999E-3</v>
      </c>
      <c r="G21" s="13">
        <v>5.1999999999999995E-4</v>
      </c>
      <c r="H21" s="13">
        <v>4.6800000000000001E-2</v>
      </c>
      <c r="I21" s="13">
        <v>4.3E-3</v>
      </c>
      <c r="J21" s="13">
        <v>166</v>
      </c>
      <c r="K21" s="13">
        <v>13</v>
      </c>
      <c r="L21" s="13">
        <v>168.9</v>
      </c>
      <c r="M21" s="13">
        <v>3.8</v>
      </c>
      <c r="N21" s="13">
        <v>132</v>
      </c>
      <c r="O21" s="13">
        <v>10</v>
      </c>
      <c r="P21" s="13">
        <v>80</v>
      </c>
      <c r="Q21" s="13">
        <v>170</v>
      </c>
      <c r="R21" s="13">
        <v>1.7</v>
      </c>
      <c r="S21" s="13">
        <v>168.9</v>
      </c>
      <c r="T21" s="13">
        <v>3.8</v>
      </c>
    </row>
    <row r="22" spans="1:20">
      <c r="A22" s="13" t="s">
        <v>639</v>
      </c>
      <c r="B22" s="13">
        <v>0.193</v>
      </c>
      <c r="C22" s="13">
        <v>1.6E-2</v>
      </c>
      <c r="D22" s="13">
        <v>2.8199999999999999E-2</v>
      </c>
      <c r="E22" s="13">
        <v>1.6000000000000001E-3</v>
      </c>
      <c r="F22" s="13">
        <v>7.28E-3</v>
      </c>
      <c r="G22" s="13">
        <v>6.9999999999999999E-4</v>
      </c>
      <c r="H22" s="13">
        <v>4.8300000000000003E-2</v>
      </c>
      <c r="I22" s="13">
        <v>4.7999999999999996E-3</v>
      </c>
      <c r="J22" s="13">
        <v>179</v>
      </c>
      <c r="K22" s="13">
        <v>14</v>
      </c>
      <c r="L22" s="13">
        <v>179.2</v>
      </c>
      <c r="M22" s="13">
        <v>9.9</v>
      </c>
      <c r="N22" s="13">
        <v>147</v>
      </c>
      <c r="O22" s="13">
        <v>14</v>
      </c>
      <c r="P22" s="13">
        <v>120</v>
      </c>
      <c r="Q22" s="13">
        <v>200</v>
      </c>
      <c r="R22" s="13">
        <v>0.1</v>
      </c>
      <c r="S22" s="13">
        <v>179.2</v>
      </c>
      <c r="T22" s="13">
        <v>9.9</v>
      </c>
    </row>
    <row r="23" spans="1:20">
      <c r="A23" s="13" t="s">
        <v>640</v>
      </c>
      <c r="B23" s="13">
        <v>0.2</v>
      </c>
      <c r="C23" s="13">
        <v>1.4999999999999999E-2</v>
      </c>
      <c r="D23" s="13">
        <v>2.92E-2</v>
      </c>
      <c r="E23" s="13">
        <v>3.0999999999999999E-3</v>
      </c>
      <c r="F23" s="13">
        <v>1.0699999999999999E-2</v>
      </c>
      <c r="G23" s="13">
        <v>2.2000000000000001E-3</v>
      </c>
      <c r="H23" s="13">
        <v>5.0799999999999998E-2</v>
      </c>
      <c r="I23" s="13">
        <v>5.7000000000000002E-3</v>
      </c>
      <c r="J23" s="13">
        <v>185</v>
      </c>
      <c r="K23" s="13">
        <v>12</v>
      </c>
      <c r="L23" s="13">
        <v>185</v>
      </c>
      <c r="M23" s="13">
        <v>20</v>
      </c>
      <c r="N23" s="13">
        <v>215</v>
      </c>
      <c r="O23" s="13">
        <v>44</v>
      </c>
      <c r="P23" s="13">
        <v>210</v>
      </c>
      <c r="Q23" s="13">
        <v>230</v>
      </c>
      <c r="R23" s="13">
        <v>0</v>
      </c>
      <c r="S23" s="13">
        <v>185</v>
      </c>
      <c r="T23" s="13">
        <v>20</v>
      </c>
    </row>
    <row r="24" spans="1:20">
      <c r="A24" s="13" t="s">
        <v>641</v>
      </c>
      <c r="B24" s="13">
        <v>0.2019</v>
      </c>
      <c r="C24" s="13">
        <v>7.3000000000000001E-3</v>
      </c>
      <c r="D24" s="13">
        <v>2.92E-2</v>
      </c>
      <c r="E24" s="13">
        <v>3.8999999999999999E-4</v>
      </c>
      <c r="F24" s="13">
        <v>1.0030000000000001E-2</v>
      </c>
      <c r="G24" s="13">
        <v>3.6000000000000002E-4</v>
      </c>
      <c r="H24" s="13">
        <v>4.9500000000000002E-2</v>
      </c>
      <c r="I24" s="13">
        <v>1.6999999999999999E-3</v>
      </c>
      <c r="J24" s="13">
        <v>185.9</v>
      </c>
      <c r="K24" s="13">
        <v>6.2</v>
      </c>
      <c r="L24" s="13">
        <v>185.5</v>
      </c>
      <c r="M24" s="13">
        <v>2.4</v>
      </c>
      <c r="N24" s="13">
        <v>201.6</v>
      </c>
      <c r="O24" s="13">
        <v>7.2</v>
      </c>
      <c r="P24" s="13">
        <v>171</v>
      </c>
      <c r="Q24" s="13">
        <v>67</v>
      </c>
      <c r="R24" s="13">
        <v>0.2</v>
      </c>
      <c r="S24" s="13">
        <v>185.5</v>
      </c>
      <c r="T24" s="13">
        <v>2.4</v>
      </c>
    </row>
    <row r="25" spans="1:20">
      <c r="A25" s="13" t="s">
        <v>642</v>
      </c>
      <c r="B25" s="13">
        <v>0.20499999999999999</v>
      </c>
      <c r="C25" s="13">
        <v>1.0999999999999999E-2</v>
      </c>
      <c r="D25" s="13">
        <v>3.023E-2</v>
      </c>
      <c r="E25" s="13">
        <v>5.9999999999999995E-4</v>
      </c>
      <c r="F25" s="13">
        <v>8.7799999999999996E-3</v>
      </c>
      <c r="G25" s="13">
        <v>3.5E-4</v>
      </c>
      <c r="H25" s="13">
        <v>4.8300000000000003E-2</v>
      </c>
      <c r="I25" s="13">
        <v>2.8E-3</v>
      </c>
      <c r="J25" s="13">
        <v>188.6</v>
      </c>
      <c r="K25" s="13">
        <v>9.1</v>
      </c>
      <c r="L25" s="13">
        <v>192</v>
      </c>
      <c r="M25" s="13">
        <v>3.7</v>
      </c>
      <c r="N25" s="13">
        <v>176.7</v>
      </c>
      <c r="O25" s="13">
        <v>7.1</v>
      </c>
      <c r="P25" s="13">
        <v>120</v>
      </c>
      <c r="Q25" s="13">
        <v>110</v>
      </c>
      <c r="R25" s="13">
        <v>1.8</v>
      </c>
      <c r="S25" s="13">
        <v>192</v>
      </c>
      <c r="T25" s="13">
        <v>3.7</v>
      </c>
    </row>
    <row r="26" spans="1:20">
      <c r="A26" s="13" t="s">
        <v>643</v>
      </c>
      <c r="B26" s="13">
        <v>0.215</v>
      </c>
      <c r="C26" s="13">
        <v>1.4E-2</v>
      </c>
      <c r="D26" s="13">
        <v>3.1379999999999998E-2</v>
      </c>
      <c r="E26" s="13">
        <v>5.8E-4</v>
      </c>
      <c r="F26" s="13">
        <v>7.4099999999999999E-3</v>
      </c>
      <c r="G26" s="13">
        <v>4.0999999999999999E-4</v>
      </c>
      <c r="H26" s="13">
        <v>5.04E-2</v>
      </c>
      <c r="I26" s="13">
        <v>3.3999999999999998E-3</v>
      </c>
      <c r="J26" s="13">
        <v>196</v>
      </c>
      <c r="K26" s="13">
        <v>11</v>
      </c>
      <c r="L26" s="13">
        <v>199.2</v>
      </c>
      <c r="M26" s="13">
        <v>3.6</v>
      </c>
      <c r="N26" s="13">
        <v>149.19999999999999</v>
      </c>
      <c r="O26" s="13">
        <v>8.1999999999999993</v>
      </c>
      <c r="P26" s="13">
        <v>190</v>
      </c>
      <c r="Q26" s="13">
        <v>130</v>
      </c>
      <c r="R26" s="13">
        <v>1.6</v>
      </c>
      <c r="S26" s="13">
        <v>199.2</v>
      </c>
      <c r="T26" s="13">
        <v>3.6</v>
      </c>
    </row>
    <row r="27" spans="1:20">
      <c r="A27" s="13" t="s">
        <v>644</v>
      </c>
      <c r="B27" s="13">
        <v>0.218</v>
      </c>
      <c r="C27" s="13">
        <v>2.3E-2</v>
      </c>
      <c r="D27" s="13">
        <v>3.1759999999999997E-2</v>
      </c>
      <c r="E27" s="13">
        <v>8.1999999999999998E-4</v>
      </c>
      <c r="F27" s="13">
        <v>1.0970000000000001E-2</v>
      </c>
      <c r="G27" s="13">
        <v>5.6999999999999998E-4</v>
      </c>
      <c r="H27" s="13">
        <v>4.9299999999999997E-2</v>
      </c>
      <c r="I27" s="13">
        <v>5.1000000000000004E-3</v>
      </c>
      <c r="J27" s="13">
        <v>201</v>
      </c>
      <c r="K27" s="13">
        <v>19</v>
      </c>
      <c r="L27" s="13">
        <v>201.5</v>
      </c>
      <c r="M27" s="13">
        <v>5.0999999999999996</v>
      </c>
      <c r="N27" s="13">
        <v>221</v>
      </c>
      <c r="O27" s="13">
        <v>11</v>
      </c>
      <c r="P27" s="13">
        <v>260</v>
      </c>
      <c r="Q27" s="13">
        <v>170</v>
      </c>
      <c r="R27" s="13">
        <v>0.2</v>
      </c>
      <c r="S27" s="13">
        <v>201.5</v>
      </c>
      <c r="T27" s="13">
        <v>5.0999999999999996</v>
      </c>
    </row>
    <row r="28" spans="1:20">
      <c r="A28" s="13" t="s">
        <v>645</v>
      </c>
      <c r="B28" s="13">
        <v>0.2253</v>
      </c>
      <c r="C28" s="13">
        <v>8.5000000000000006E-3</v>
      </c>
      <c r="D28" s="13">
        <v>3.2480000000000002E-2</v>
      </c>
      <c r="E28" s="13">
        <v>4.2000000000000002E-4</v>
      </c>
      <c r="F28" s="13">
        <v>1.244E-2</v>
      </c>
      <c r="G28" s="13">
        <v>5.5000000000000003E-4</v>
      </c>
      <c r="H28" s="13">
        <v>5.0599999999999999E-2</v>
      </c>
      <c r="I28" s="13">
        <v>2E-3</v>
      </c>
      <c r="J28" s="13">
        <v>205.2</v>
      </c>
      <c r="K28" s="13">
        <v>7</v>
      </c>
      <c r="L28" s="13">
        <v>206.3</v>
      </c>
      <c r="M28" s="13">
        <v>2.6</v>
      </c>
      <c r="N28" s="13">
        <v>250</v>
      </c>
      <c r="O28" s="13">
        <v>11</v>
      </c>
      <c r="P28" s="13">
        <v>202</v>
      </c>
      <c r="Q28" s="13">
        <v>80</v>
      </c>
      <c r="R28" s="13">
        <v>0.5</v>
      </c>
      <c r="S28" s="13">
        <v>206.3</v>
      </c>
      <c r="T28" s="13">
        <v>2.6</v>
      </c>
    </row>
    <row r="29" spans="1:20">
      <c r="A29" s="13" t="s">
        <v>646</v>
      </c>
      <c r="B29" s="13">
        <v>0.22289999999999999</v>
      </c>
      <c r="C29" s="13">
        <v>8.6E-3</v>
      </c>
      <c r="D29" s="13">
        <v>3.3399999999999999E-2</v>
      </c>
      <c r="E29" s="13">
        <v>4.6999999999999999E-4</v>
      </c>
      <c r="F29" s="13">
        <v>8.4899999999999993E-3</v>
      </c>
      <c r="G29" s="13">
        <v>3.6000000000000002E-4</v>
      </c>
      <c r="H29" s="13">
        <v>4.7199999999999999E-2</v>
      </c>
      <c r="I29" s="13">
        <v>1.9E-3</v>
      </c>
      <c r="J29" s="13">
        <v>203.7</v>
      </c>
      <c r="K29" s="13">
        <v>7.2</v>
      </c>
      <c r="L29" s="13">
        <v>211.7</v>
      </c>
      <c r="M29" s="13">
        <v>2.9</v>
      </c>
      <c r="N29" s="13">
        <v>170.8</v>
      </c>
      <c r="O29" s="13">
        <v>7.3</v>
      </c>
      <c r="P29" s="13">
        <v>71</v>
      </c>
      <c r="Q29" s="13">
        <v>76</v>
      </c>
      <c r="R29" s="13">
        <v>3.8</v>
      </c>
      <c r="S29" s="13">
        <v>211.7</v>
      </c>
      <c r="T29" s="13">
        <v>2.9</v>
      </c>
    </row>
    <row r="30" spans="1:20">
      <c r="A30" s="13" t="s">
        <v>647</v>
      </c>
      <c r="B30" s="13">
        <v>0.23899999999999999</v>
      </c>
      <c r="C30" s="13">
        <v>2.5000000000000001E-2</v>
      </c>
      <c r="D30" s="13">
        <v>3.3489999999999999E-2</v>
      </c>
      <c r="E30" s="13">
        <v>9.7999999999999997E-4</v>
      </c>
      <c r="F30" s="13">
        <v>1.2749999999999999E-2</v>
      </c>
      <c r="G30" s="13">
        <v>5.5999999999999995E-4</v>
      </c>
      <c r="H30" s="13">
        <v>4.9700000000000001E-2</v>
      </c>
      <c r="I30" s="13">
        <v>5.3E-3</v>
      </c>
      <c r="J30" s="13">
        <v>212</v>
      </c>
      <c r="K30" s="13">
        <v>20</v>
      </c>
      <c r="L30" s="13">
        <v>212.2</v>
      </c>
      <c r="M30" s="13">
        <v>6.1</v>
      </c>
      <c r="N30" s="13">
        <v>256</v>
      </c>
      <c r="O30" s="13">
        <v>11</v>
      </c>
      <c r="P30" s="13">
        <v>140</v>
      </c>
      <c r="Q30" s="13">
        <v>180</v>
      </c>
      <c r="R30" s="13">
        <v>0.1</v>
      </c>
      <c r="S30" s="13">
        <v>212.2</v>
      </c>
      <c r="T30" s="13">
        <v>6.1</v>
      </c>
    </row>
    <row r="31" spans="1:20">
      <c r="A31" s="13" t="s">
        <v>648</v>
      </c>
      <c r="B31" s="13">
        <v>0.2298</v>
      </c>
      <c r="C31" s="13">
        <v>5.8999999999999999E-3</v>
      </c>
      <c r="D31" s="13">
        <v>3.3700000000000001E-2</v>
      </c>
      <c r="E31" s="13">
        <v>3.2000000000000003E-4</v>
      </c>
      <c r="F31" s="13">
        <v>9.4400000000000005E-3</v>
      </c>
      <c r="G31" s="13">
        <v>2.7E-4</v>
      </c>
      <c r="H31" s="13">
        <v>4.87E-2</v>
      </c>
      <c r="I31" s="13">
        <v>1.2999999999999999E-3</v>
      </c>
      <c r="J31" s="13">
        <v>209.6</v>
      </c>
      <c r="K31" s="13">
        <v>4.9000000000000004</v>
      </c>
      <c r="L31" s="13">
        <v>213.6</v>
      </c>
      <c r="M31" s="13">
        <v>2</v>
      </c>
      <c r="N31" s="13">
        <v>190.4</v>
      </c>
      <c r="O31" s="13">
        <v>5.4</v>
      </c>
      <c r="P31" s="13">
        <v>146</v>
      </c>
      <c r="Q31" s="13">
        <v>54</v>
      </c>
      <c r="R31" s="13">
        <v>1.9</v>
      </c>
      <c r="S31" s="13">
        <v>213.6</v>
      </c>
      <c r="T31" s="13">
        <v>2</v>
      </c>
    </row>
    <row r="32" spans="1:20">
      <c r="A32" s="13" t="s">
        <v>649</v>
      </c>
      <c r="B32" s="13">
        <v>0.24399999999999999</v>
      </c>
      <c r="C32" s="13">
        <v>1.4999999999999999E-2</v>
      </c>
      <c r="D32" s="13">
        <v>3.4299999999999997E-2</v>
      </c>
      <c r="E32" s="13">
        <v>6.4999999999999997E-4</v>
      </c>
      <c r="F32" s="13">
        <v>9.5600000000000008E-3</v>
      </c>
      <c r="G32" s="13">
        <v>5.5999999999999995E-4</v>
      </c>
      <c r="H32" s="13">
        <v>5.21E-2</v>
      </c>
      <c r="I32" s="13">
        <v>3.3999999999999998E-3</v>
      </c>
      <c r="J32" s="13">
        <v>220</v>
      </c>
      <c r="K32" s="13">
        <v>13</v>
      </c>
      <c r="L32" s="13">
        <v>217.4</v>
      </c>
      <c r="M32" s="13">
        <v>4.0999999999999996</v>
      </c>
      <c r="N32" s="13">
        <v>192</v>
      </c>
      <c r="O32" s="13">
        <v>11</v>
      </c>
      <c r="P32" s="13">
        <v>270</v>
      </c>
      <c r="Q32" s="13">
        <v>130</v>
      </c>
      <c r="R32" s="13">
        <v>1.2</v>
      </c>
      <c r="S32" s="13">
        <v>217.4</v>
      </c>
      <c r="T32" s="13">
        <v>4.0999999999999996</v>
      </c>
    </row>
    <row r="33" spans="1:20">
      <c r="A33" s="13" t="s">
        <v>650</v>
      </c>
      <c r="B33" s="13">
        <v>0.23699999999999999</v>
      </c>
      <c r="C33" s="13">
        <v>2.8000000000000001E-2</v>
      </c>
      <c r="D33" s="13">
        <v>3.44E-2</v>
      </c>
      <c r="E33" s="13">
        <v>1.4E-3</v>
      </c>
      <c r="F33" s="13">
        <v>7.1599999999999997E-3</v>
      </c>
      <c r="G33" s="13">
        <v>5.4000000000000001E-4</v>
      </c>
      <c r="H33" s="13">
        <v>4.87E-2</v>
      </c>
      <c r="I33" s="13">
        <v>6.0000000000000001E-3</v>
      </c>
      <c r="J33" s="13">
        <v>217</v>
      </c>
      <c r="K33" s="13">
        <v>22</v>
      </c>
      <c r="L33" s="13">
        <v>217.9</v>
      </c>
      <c r="M33" s="13">
        <v>8.5</v>
      </c>
      <c r="N33" s="13">
        <v>144</v>
      </c>
      <c r="O33" s="13">
        <v>11</v>
      </c>
      <c r="P33" s="13">
        <v>180</v>
      </c>
      <c r="Q33" s="13">
        <v>220</v>
      </c>
      <c r="R33" s="13">
        <v>0.4</v>
      </c>
      <c r="S33" s="13">
        <v>217.9</v>
      </c>
      <c r="T33" s="13">
        <v>8.5</v>
      </c>
    </row>
    <row r="34" spans="1:20">
      <c r="A34" s="13" t="s">
        <v>651</v>
      </c>
      <c r="B34" s="13">
        <v>0.2419</v>
      </c>
      <c r="C34" s="13">
        <v>4.1999999999999997E-3</v>
      </c>
      <c r="D34" s="13">
        <v>3.4639999999999997E-2</v>
      </c>
      <c r="E34" s="13">
        <v>2.7999999999999998E-4</v>
      </c>
      <c r="F34" s="13">
        <v>1.201E-2</v>
      </c>
      <c r="G34" s="13">
        <v>2.5000000000000001E-4</v>
      </c>
      <c r="H34" s="13">
        <v>5.0680000000000003E-2</v>
      </c>
      <c r="I34" s="13">
        <v>9.5E-4</v>
      </c>
      <c r="J34" s="13">
        <v>219.7</v>
      </c>
      <c r="K34" s="13">
        <v>3.4</v>
      </c>
      <c r="L34" s="13">
        <v>219.5</v>
      </c>
      <c r="M34" s="13">
        <v>1.7</v>
      </c>
      <c r="N34" s="13">
        <v>241.3</v>
      </c>
      <c r="O34" s="13">
        <v>5</v>
      </c>
      <c r="P34" s="13">
        <v>220</v>
      </c>
      <c r="Q34" s="13">
        <v>40</v>
      </c>
      <c r="R34" s="13">
        <v>0.1</v>
      </c>
      <c r="S34" s="13">
        <v>219.5</v>
      </c>
      <c r="T34" s="13">
        <v>1.7</v>
      </c>
    </row>
    <row r="35" spans="1:20">
      <c r="A35" s="13" t="s">
        <v>652</v>
      </c>
      <c r="B35" s="13">
        <v>0.24310000000000001</v>
      </c>
      <c r="C35" s="13">
        <v>6.7000000000000002E-3</v>
      </c>
      <c r="D35" s="13">
        <v>3.4849999999999999E-2</v>
      </c>
      <c r="E35" s="13">
        <v>3.2000000000000003E-4</v>
      </c>
      <c r="F35" s="13">
        <v>1.2449999999999999E-2</v>
      </c>
      <c r="G35" s="13">
        <v>2.9E-4</v>
      </c>
      <c r="H35" s="13">
        <v>5.04E-2</v>
      </c>
      <c r="I35" s="13">
        <v>1.4E-3</v>
      </c>
      <c r="J35" s="13">
        <v>220.8</v>
      </c>
      <c r="K35" s="13">
        <v>5.4</v>
      </c>
      <c r="L35" s="13">
        <v>221</v>
      </c>
      <c r="M35" s="13">
        <v>2</v>
      </c>
      <c r="N35" s="13">
        <v>250</v>
      </c>
      <c r="O35" s="13">
        <v>5.7</v>
      </c>
      <c r="P35" s="13">
        <v>204</v>
      </c>
      <c r="Q35" s="13">
        <v>57</v>
      </c>
      <c r="R35" s="13">
        <v>0.1</v>
      </c>
      <c r="S35" s="13">
        <v>221</v>
      </c>
      <c r="T35" s="13">
        <v>2</v>
      </c>
    </row>
    <row r="36" spans="1:20">
      <c r="A36" s="13" t="s">
        <v>653</v>
      </c>
      <c r="B36" s="13">
        <v>0.245</v>
      </c>
      <c r="C36" s="13">
        <v>1.2999999999999999E-2</v>
      </c>
      <c r="D36" s="13">
        <v>3.4939999999999999E-2</v>
      </c>
      <c r="E36" s="13">
        <v>6.7000000000000002E-4</v>
      </c>
      <c r="F36" s="13">
        <v>1.221E-2</v>
      </c>
      <c r="G36" s="13">
        <v>7.1000000000000002E-4</v>
      </c>
      <c r="H36" s="13">
        <v>5.04E-2</v>
      </c>
      <c r="I36" s="13">
        <v>2.7000000000000001E-3</v>
      </c>
      <c r="J36" s="13">
        <v>224</v>
      </c>
      <c r="K36" s="13">
        <v>11</v>
      </c>
      <c r="L36" s="13">
        <v>221.4</v>
      </c>
      <c r="M36" s="13">
        <v>4.0999999999999996</v>
      </c>
      <c r="N36" s="13">
        <v>245</v>
      </c>
      <c r="O36" s="13">
        <v>14</v>
      </c>
      <c r="P36" s="13">
        <v>220</v>
      </c>
      <c r="Q36" s="13">
        <v>110</v>
      </c>
      <c r="R36" s="13">
        <v>1.2</v>
      </c>
      <c r="S36" s="13">
        <v>221.4</v>
      </c>
      <c r="T36" s="13">
        <v>4.0999999999999996</v>
      </c>
    </row>
    <row r="37" spans="1:20">
      <c r="A37" s="13" t="s">
        <v>654</v>
      </c>
      <c r="B37" s="13">
        <v>0.245</v>
      </c>
      <c r="C37" s="13">
        <v>1.0999999999999999E-2</v>
      </c>
      <c r="D37" s="13">
        <v>3.5029999999999999E-2</v>
      </c>
      <c r="E37" s="13">
        <v>5.0000000000000001E-4</v>
      </c>
      <c r="F37" s="13">
        <v>1.2160000000000001E-2</v>
      </c>
      <c r="G37" s="13">
        <v>7.1000000000000002E-4</v>
      </c>
      <c r="H37" s="13">
        <v>5.11E-2</v>
      </c>
      <c r="I37" s="13">
        <v>2.2000000000000001E-3</v>
      </c>
      <c r="J37" s="13">
        <v>221.5</v>
      </c>
      <c r="K37" s="13">
        <v>9</v>
      </c>
      <c r="L37" s="13">
        <v>221.9</v>
      </c>
      <c r="M37" s="13">
        <v>3.1</v>
      </c>
      <c r="N37" s="13">
        <v>244</v>
      </c>
      <c r="O37" s="13">
        <v>14</v>
      </c>
      <c r="P37" s="13">
        <v>228</v>
      </c>
      <c r="Q37" s="13">
        <v>86</v>
      </c>
      <c r="R37" s="13">
        <v>0.2</v>
      </c>
      <c r="S37" s="13">
        <v>221.9</v>
      </c>
      <c r="T37" s="13">
        <v>3.1</v>
      </c>
    </row>
    <row r="38" spans="1:20">
      <c r="A38" s="13" t="s">
        <v>655</v>
      </c>
      <c r="B38" s="13">
        <v>0.245</v>
      </c>
      <c r="C38" s="13">
        <v>0.02</v>
      </c>
      <c r="D38" s="13">
        <v>3.5299999999999998E-2</v>
      </c>
      <c r="E38" s="13">
        <v>1.5E-3</v>
      </c>
      <c r="F38" s="13">
        <v>7.45E-3</v>
      </c>
      <c r="G38" s="13">
        <v>7.2999999999999996E-4</v>
      </c>
      <c r="H38" s="13">
        <v>4.9599999999999998E-2</v>
      </c>
      <c r="I38" s="13">
        <v>5.4000000000000003E-3</v>
      </c>
      <c r="J38" s="13">
        <v>221</v>
      </c>
      <c r="K38" s="13">
        <v>16</v>
      </c>
      <c r="L38" s="13">
        <v>223.4</v>
      </c>
      <c r="M38" s="13">
        <v>9</v>
      </c>
      <c r="N38" s="13">
        <v>150</v>
      </c>
      <c r="O38" s="13">
        <v>15</v>
      </c>
      <c r="P38" s="13">
        <v>160</v>
      </c>
      <c r="Q38" s="13">
        <v>210</v>
      </c>
      <c r="R38" s="13">
        <v>1.1000000000000001</v>
      </c>
      <c r="S38" s="13">
        <v>223.4</v>
      </c>
      <c r="T38" s="13">
        <v>9</v>
      </c>
    </row>
    <row r="39" spans="1:20">
      <c r="A39" s="13" t="s">
        <v>656</v>
      </c>
      <c r="B39" s="13">
        <v>0.2475</v>
      </c>
      <c r="C39" s="13">
        <v>7.7999999999999996E-3</v>
      </c>
      <c r="D39" s="13">
        <v>3.5340000000000003E-2</v>
      </c>
      <c r="E39" s="13">
        <v>4.2000000000000002E-4</v>
      </c>
      <c r="F39" s="13">
        <v>1.2829999999999999E-2</v>
      </c>
      <c r="G39" s="13">
        <v>6.3000000000000003E-4</v>
      </c>
      <c r="H39" s="13">
        <v>5.0999999999999997E-2</v>
      </c>
      <c r="I39" s="13">
        <v>1.6000000000000001E-3</v>
      </c>
      <c r="J39" s="13">
        <v>223.9</v>
      </c>
      <c r="K39" s="13">
        <v>6.3</v>
      </c>
      <c r="L39" s="13">
        <v>223.9</v>
      </c>
      <c r="M39" s="13">
        <v>2.6</v>
      </c>
      <c r="N39" s="13">
        <v>258</v>
      </c>
      <c r="O39" s="13">
        <v>13</v>
      </c>
      <c r="P39" s="13">
        <v>222</v>
      </c>
      <c r="Q39" s="13">
        <v>65</v>
      </c>
      <c r="R39" s="13">
        <v>0</v>
      </c>
      <c r="S39" s="13">
        <v>223.9</v>
      </c>
      <c r="T39" s="13">
        <v>2.6</v>
      </c>
    </row>
    <row r="40" spans="1:20">
      <c r="A40" s="13" t="s">
        <v>657</v>
      </c>
      <c r="B40" s="13">
        <v>0.245</v>
      </c>
      <c r="C40" s="13">
        <v>1.2E-2</v>
      </c>
      <c r="D40" s="13">
        <v>3.6179999999999997E-2</v>
      </c>
      <c r="E40" s="13">
        <v>5.5999999999999995E-4</v>
      </c>
      <c r="F40" s="13">
        <v>9.41E-3</v>
      </c>
      <c r="G40" s="13">
        <v>3.8000000000000002E-4</v>
      </c>
      <c r="H40" s="13">
        <v>4.9099999999999998E-2</v>
      </c>
      <c r="I40" s="13">
        <v>2.3999999999999998E-3</v>
      </c>
      <c r="J40" s="13">
        <v>221.3</v>
      </c>
      <c r="K40" s="13">
        <v>9.4</v>
      </c>
      <c r="L40" s="13">
        <v>229.1</v>
      </c>
      <c r="M40" s="13">
        <v>3.5</v>
      </c>
      <c r="N40" s="13">
        <v>189.2</v>
      </c>
      <c r="O40" s="13">
        <v>7.6</v>
      </c>
      <c r="P40" s="13">
        <v>134</v>
      </c>
      <c r="Q40" s="13">
        <v>89</v>
      </c>
      <c r="R40" s="13">
        <v>3.4</v>
      </c>
      <c r="S40" s="13">
        <v>229.1</v>
      </c>
      <c r="T40" s="13">
        <v>3.5</v>
      </c>
    </row>
    <row r="41" spans="1:20">
      <c r="A41" s="13" t="s">
        <v>658</v>
      </c>
      <c r="B41" s="13">
        <v>0.24399999999999999</v>
      </c>
      <c r="C41" s="13">
        <v>2.7E-2</v>
      </c>
      <c r="D41" s="13">
        <v>3.6499999999999998E-2</v>
      </c>
      <c r="E41" s="13">
        <v>1.1999999999999999E-3</v>
      </c>
      <c r="F41" s="13">
        <v>8.9999999999999993E-3</v>
      </c>
      <c r="G41" s="13">
        <v>9.8999999999999999E-4</v>
      </c>
      <c r="H41" s="13">
        <v>4.9000000000000002E-2</v>
      </c>
      <c r="I41" s="13">
        <v>5.5999999999999999E-3</v>
      </c>
      <c r="J41" s="13">
        <v>222</v>
      </c>
      <c r="K41" s="13">
        <v>22</v>
      </c>
      <c r="L41" s="13">
        <v>230.9</v>
      </c>
      <c r="M41" s="13">
        <v>7.7</v>
      </c>
      <c r="N41" s="13">
        <v>181</v>
      </c>
      <c r="O41" s="13">
        <v>20</v>
      </c>
      <c r="P41" s="13">
        <v>180</v>
      </c>
      <c r="Q41" s="13">
        <v>190</v>
      </c>
      <c r="R41" s="13">
        <v>3.9</v>
      </c>
      <c r="S41" s="13">
        <v>230.9</v>
      </c>
      <c r="T41" s="13">
        <v>7.7</v>
      </c>
    </row>
    <row r="42" spans="1:20">
      <c r="A42" s="13" t="s">
        <v>659</v>
      </c>
      <c r="B42" s="13">
        <v>0.25840000000000002</v>
      </c>
      <c r="C42" s="13">
        <v>8.8999999999999999E-3</v>
      </c>
      <c r="D42" s="13">
        <v>3.6700000000000003E-2</v>
      </c>
      <c r="E42" s="13">
        <v>4.8000000000000001E-4</v>
      </c>
      <c r="F42" s="13">
        <v>1.035E-2</v>
      </c>
      <c r="G42" s="13">
        <v>4.0999999999999999E-4</v>
      </c>
      <c r="H42" s="13">
        <v>5.1700000000000003E-2</v>
      </c>
      <c r="I42" s="13">
        <v>1.6999999999999999E-3</v>
      </c>
      <c r="J42" s="13">
        <v>234.4</v>
      </c>
      <c r="K42" s="13">
        <v>7.2</v>
      </c>
      <c r="L42" s="13">
        <v>232.3</v>
      </c>
      <c r="M42" s="13">
        <v>3</v>
      </c>
      <c r="N42" s="13">
        <v>208.1</v>
      </c>
      <c r="O42" s="13">
        <v>8.3000000000000007</v>
      </c>
      <c r="P42" s="13">
        <v>281</v>
      </c>
      <c r="Q42" s="13">
        <v>72</v>
      </c>
      <c r="R42" s="13">
        <v>0.9</v>
      </c>
      <c r="S42" s="13">
        <v>232.3</v>
      </c>
      <c r="T42" s="13">
        <v>3</v>
      </c>
    </row>
    <row r="43" spans="1:20">
      <c r="A43" s="13" t="s">
        <v>660</v>
      </c>
      <c r="B43" s="13">
        <v>0.25600000000000001</v>
      </c>
      <c r="C43" s="13">
        <v>1.7999999999999999E-2</v>
      </c>
      <c r="D43" s="13">
        <v>3.6949999999999997E-2</v>
      </c>
      <c r="E43" s="13">
        <v>8.8999999999999995E-4</v>
      </c>
      <c r="F43" s="13">
        <v>1.018E-2</v>
      </c>
      <c r="G43" s="13">
        <v>6.8999999999999997E-4</v>
      </c>
      <c r="H43" s="13">
        <v>5.1400000000000001E-2</v>
      </c>
      <c r="I43" s="13">
        <v>4.1000000000000003E-3</v>
      </c>
      <c r="J43" s="13">
        <v>230</v>
      </c>
      <c r="K43" s="13">
        <v>15</v>
      </c>
      <c r="L43" s="13">
        <v>233.9</v>
      </c>
      <c r="M43" s="13">
        <v>5.5</v>
      </c>
      <c r="N43" s="13">
        <v>205</v>
      </c>
      <c r="O43" s="13">
        <v>14</v>
      </c>
      <c r="P43" s="13">
        <v>260</v>
      </c>
      <c r="Q43" s="13">
        <v>160</v>
      </c>
      <c r="R43" s="13">
        <v>1.7</v>
      </c>
      <c r="S43" s="13">
        <v>233.9</v>
      </c>
      <c r="T43" s="13">
        <v>5.5</v>
      </c>
    </row>
    <row r="44" spans="1:20">
      <c r="A44" s="13" t="s">
        <v>661</v>
      </c>
      <c r="B44" s="13">
        <v>0.26600000000000001</v>
      </c>
      <c r="C44" s="13">
        <v>1.4E-2</v>
      </c>
      <c r="D44" s="13">
        <v>3.7600000000000001E-2</v>
      </c>
      <c r="E44" s="13">
        <v>1.1000000000000001E-3</v>
      </c>
      <c r="F44" s="13">
        <v>1.17E-2</v>
      </c>
      <c r="G44" s="13">
        <v>1.1000000000000001E-3</v>
      </c>
      <c r="H44" s="13">
        <v>5.2699999999999997E-2</v>
      </c>
      <c r="I44" s="13">
        <v>3.7000000000000002E-3</v>
      </c>
      <c r="J44" s="13">
        <v>239</v>
      </c>
      <c r="K44" s="13">
        <v>11</v>
      </c>
      <c r="L44" s="13">
        <v>238.1</v>
      </c>
      <c r="M44" s="13">
        <v>6.8</v>
      </c>
      <c r="N44" s="13">
        <v>236</v>
      </c>
      <c r="O44" s="13">
        <v>22</v>
      </c>
      <c r="P44" s="13">
        <v>290</v>
      </c>
      <c r="Q44" s="13">
        <v>150</v>
      </c>
      <c r="R44" s="13">
        <v>0.4</v>
      </c>
      <c r="S44" s="13">
        <v>238.1</v>
      </c>
      <c r="T44" s="13">
        <v>6.8</v>
      </c>
    </row>
    <row r="45" spans="1:20">
      <c r="A45" s="13" t="s">
        <v>662</v>
      </c>
      <c r="B45" s="13">
        <v>0.2671</v>
      </c>
      <c r="C45" s="13">
        <v>9.5999999999999992E-3</v>
      </c>
      <c r="D45" s="13">
        <v>3.7940000000000002E-2</v>
      </c>
      <c r="E45" s="13">
        <v>3.8999999999999999E-4</v>
      </c>
      <c r="F45" s="13">
        <v>1.3429999999999999E-2</v>
      </c>
      <c r="G45" s="13">
        <v>5.4000000000000001E-4</v>
      </c>
      <c r="H45" s="13">
        <v>5.1200000000000002E-2</v>
      </c>
      <c r="I45" s="13">
        <v>1.8E-3</v>
      </c>
      <c r="J45" s="13">
        <v>240.6</v>
      </c>
      <c r="K45" s="13">
        <v>7.8</v>
      </c>
      <c r="L45" s="13">
        <v>240</v>
      </c>
      <c r="M45" s="13">
        <v>2.4</v>
      </c>
      <c r="N45" s="13">
        <v>270</v>
      </c>
      <c r="O45" s="13">
        <v>11</v>
      </c>
      <c r="P45" s="13">
        <v>250</v>
      </c>
      <c r="Q45" s="13">
        <v>73</v>
      </c>
      <c r="R45" s="13">
        <v>0.2</v>
      </c>
      <c r="S45" s="13">
        <v>240</v>
      </c>
      <c r="T45" s="13">
        <v>2.4</v>
      </c>
    </row>
    <row r="46" spans="1:20">
      <c r="A46" s="13" t="s">
        <v>663</v>
      </c>
      <c r="B46" s="13">
        <v>0.26200000000000001</v>
      </c>
      <c r="C46" s="13">
        <v>2.1999999999999999E-2</v>
      </c>
      <c r="D46" s="13">
        <v>3.8100000000000002E-2</v>
      </c>
      <c r="E46" s="13">
        <v>2.8E-3</v>
      </c>
      <c r="F46" s="13">
        <v>7.9000000000000008E-3</v>
      </c>
      <c r="G46" s="13">
        <v>1E-3</v>
      </c>
      <c r="H46" s="13">
        <v>4.8300000000000003E-2</v>
      </c>
      <c r="I46" s="13">
        <v>3.3E-3</v>
      </c>
      <c r="J46" s="13">
        <v>235</v>
      </c>
      <c r="K46" s="13">
        <v>18</v>
      </c>
      <c r="L46" s="13">
        <v>241</v>
      </c>
      <c r="M46" s="13">
        <v>18</v>
      </c>
      <c r="N46" s="13">
        <v>158</v>
      </c>
      <c r="O46" s="13">
        <v>20</v>
      </c>
      <c r="P46" s="13">
        <v>110</v>
      </c>
      <c r="Q46" s="13">
        <v>140</v>
      </c>
      <c r="R46" s="13">
        <v>2.5</v>
      </c>
      <c r="S46" s="13">
        <v>241</v>
      </c>
      <c r="T46" s="13">
        <v>18</v>
      </c>
    </row>
    <row r="47" spans="1:20">
      <c r="A47" s="13" t="s">
        <v>664</v>
      </c>
      <c r="B47" s="13">
        <v>0.27</v>
      </c>
      <c r="C47" s="13">
        <v>5.6000000000000001E-2</v>
      </c>
      <c r="D47" s="13">
        <v>3.85E-2</v>
      </c>
      <c r="E47" s="13">
        <v>3.2000000000000002E-3</v>
      </c>
      <c r="F47" s="13">
        <v>1.1599999999999999E-2</v>
      </c>
      <c r="G47" s="13">
        <v>2E-3</v>
      </c>
      <c r="H47" s="13">
        <v>5.0999999999999997E-2</v>
      </c>
      <c r="I47" s="13">
        <v>1.2E-2</v>
      </c>
      <c r="J47" s="13">
        <v>241</v>
      </c>
      <c r="K47" s="13">
        <v>44</v>
      </c>
      <c r="L47" s="13">
        <v>244</v>
      </c>
      <c r="M47" s="13">
        <v>20</v>
      </c>
      <c r="N47" s="13">
        <v>233</v>
      </c>
      <c r="O47" s="13">
        <v>40</v>
      </c>
      <c r="P47" s="13">
        <v>180</v>
      </c>
      <c r="Q47" s="13">
        <v>440</v>
      </c>
      <c r="R47" s="13">
        <v>1.2</v>
      </c>
      <c r="S47" s="13">
        <v>244</v>
      </c>
      <c r="T47" s="13">
        <v>20</v>
      </c>
    </row>
    <row r="48" spans="1:20">
      <c r="A48" s="13" t="s">
        <v>665</v>
      </c>
      <c r="B48" s="13">
        <v>0.30499999999999999</v>
      </c>
      <c r="C48" s="13">
        <v>0.02</v>
      </c>
      <c r="D48" s="13">
        <v>4.3389999999999998E-2</v>
      </c>
      <c r="E48" s="13">
        <v>9.8999999999999999E-4</v>
      </c>
      <c r="F48" s="13">
        <v>1.66E-2</v>
      </c>
      <c r="G48" s="13">
        <v>1.4E-3</v>
      </c>
      <c r="H48" s="13">
        <v>5.0500000000000003E-2</v>
      </c>
      <c r="I48" s="13">
        <v>2.8E-3</v>
      </c>
      <c r="J48" s="13">
        <v>270</v>
      </c>
      <c r="K48" s="13">
        <v>15</v>
      </c>
      <c r="L48" s="13">
        <v>273.8</v>
      </c>
      <c r="M48" s="13">
        <v>6.1</v>
      </c>
      <c r="N48" s="13">
        <v>332</v>
      </c>
      <c r="O48" s="13">
        <v>28</v>
      </c>
      <c r="P48" s="13">
        <v>210</v>
      </c>
      <c r="Q48" s="13">
        <v>120</v>
      </c>
      <c r="R48" s="13">
        <v>1.4</v>
      </c>
      <c r="S48" s="13">
        <v>273.8</v>
      </c>
      <c r="T48" s="13">
        <v>6.1</v>
      </c>
    </row>
    <row r="49" spans="1:20">
      <c r="A49" s="13" t="s">
        <v>666</v>
      </c>
      <c r="B49" s="13">
        <v>0.30599999999999999</v>
      </c>
      <c r="C49" s="13">
        <v>0.01</v>
      </c>
      <c r="D49" s="13">
        <v>4.3650000000000001E-2</v>
      </c>
      <c r="E49" s="13">
        <v>8.3000000000000001E-4</v>
      </c>
      <c r="F49" s="13">
        <v>1.4200000000000001E-2</v>
      </c>
      <c r="G49" s="13">
        <v>4.2000000000000002E-4</v>
      </c>
      <c r="H49" s="13">
        <v>5.0999999999999997E-2</v>
      </c>
      <c r="I49" s="13">
        <v>1.9E-3</v>
      </c>
      <c r="J49" s="13">
        <v>272.10000000000002</v>
      </c>
      <c r="K49" s="13">
        <v>8.3000000000000007</v>
      </c>
      <c r="L49" s="13">
        <v>275.39999999999998</v>
      </c>
      <c r="M49" s="13">
        <v>5.0999999999999996</v>
      </c>
      <c r="N49" s="13">
        <v>284.89999999999998</v>
      </c>
      <c r="O49" s="13">
        <v>8.4</v>
      </c>
      <c r="P49" s="13">
        <v>230</v>
      </c>
      <c r="Q49" s="13">
        <v>85</v>
      </c>
      <c r="R49" s="13">
        <v>1.2</v>
      </c>
      <c r="S49" s="13">
        <v>275.39999999999998</v>
      </c>
      <c r="T49" s="13">
        <v>5.0999999999999996</v>
      </c>
    </row>
    <row r="50" spans="1:20">
      <c r="A50" s="13" t="s">
        <v>667</v>
      </c>
      <c r="B50" s="13">
        <v>0.34200000000000003</v>
      </c>
      <c r="C50" s="13">
        <v>2.5000000000000001E-2</v>
      </c>
      <c r="D50" s="13">
        <v>4.7359999999999999E-2</v>
      </c>
      <c r="E50" s="13">
        <v>9.7999999999999997E-4</v>
      </c>
      <c r="F50" s="13">
        <v>1.6299999999999999E-2</v>
      </c>
      <c r="G50" s="13">
        <v>1E-3</v>
      </c>
      <c r="H50" s="13">
        <v>5.0500000000000003E-2</v>
      </c>
      <c r="I50" s="13">
        <v>4.0000000000000001E-3</v>
      </c>
      <c r="J50" s="13">
        <v>299</v>
      </c>
      <c r="K50" s="13">
        <v>19</v>
      </c>
      <c r="L50" s="13">
        <v>298.2</v>
      </c>
      <c r="M50" s="13">
        <v>6</v>
      </c>
      <c r="N50" s="13">
        <v>327</v>
      </c>
      <c r="O50" s="13">
        <v>20</v>
      </c>
      <c r="P50" s="13">
        <v>230</v>
      </c>
      <c r="Q50" s="13">
        <v>140</v>
      </c>
      <c r="R50" s="13">
        <v>0.3</v>
      </c>
      <c r="S50" s="13">
        <v>298.2</v>
      </c>
      <c r="T50" s="13">
        <v>6</v>
      </c>
    </row>
    <row r="51" spans="1:20">
      <c r="A51" s="13" t="s">
        <v>668</v>
      </c>
      <c r="B51" s="13">
        <v>0.38500000000000001</v>
      </c>
      <c r="C51" s="13">
        <v>1.2999999999999999E-2</v>
      </c>
      <c r="D51" s="13">
        <v>5.1929999999999997E-2</v>
      </c>
      <c r="E51" s="13">
        <v>5.5999999999999995E-4</v>
      </c>
      <c r="F51" s="13">
        <v>1.8620000000000001E-2</v>
      </c>
      <c r="G51" s="13">
        <v>5.8E-4</v>
      </c>
      <c r="H51" s="13">
        <v>5.4699999999999999E-2</v>
      </c>
      <c r="I51" s="13">
        <v>1.9E-3</v>
      </c>
      <c r="J51" s="13">
        <v>330</v>
      </c>
      <c r="K51" s="13">
        <v>9.1</v>
      </c>
      <c r="L51" s="13">
        <v>326.3</v>
      </c>
      <c r="M51" s="13">
        <v>3.4</v>
      </c>
      <c r="N51" s="13">
        <v>373</v>
      </c>
      <c r="O51" s="13">
        <v>11</v>
      </c>
      <c r="P51" s="13">
        <v>366</v>
      </c>
      <c r="Q51" s="13">
        <v>73</v>
      </c>
      <c r="R51" s="13">
        <v>1.1000000000000001</v>
      </c>
      <c r="S51" s="13">
        <v>326.3</v>
      </c>
      <c r="T51" s="13">
        <v>3.4</v>
      </c>
    </row>
    <row r="52" spans="1:20">
      <c r="A52" s="13" t="s">
        <v>669</v>
      </c>
      <c r="B52" s="13">
        <v>0.44700000000000001</v>
      </c>
      <c r="C52" s="13">
        <v>3.2000000000000001E-2</v>
      </c>
      <c r="D52" s="13">
        <v>6.1499999999999999E-2</v>
      </c>
      <c r="E52" s="13">
        <v>2E-3</v>
      </c>
      <c r="F52" s="13">
        <v>1.5299999999999999E-2</v>
      </c>
      <c r="G52" s="13">
        <v>6.8000000000000005E-4</v>
      </c>
      <c r="H52" s="13">
        <v>5.0700000000000002E-2</v>
      </c>
      <c r="I52" s="13">
        <v>4.1000000000000003E-3</v>
      </c>
      <c r="J52" s="13">
        <v>370</v>
      </c>
      <c r="K52" s="13">
        <v>23</v>
      </c>
      <c r="L52" s="13">
        <v>384</v>
      </c>
      <c r="M52" s="13">
        <v>12</v>
      </c>
      <c r="N52" s="13">
        <v>307</v>
      </c>
      <c r="O52" s="13">
        <v>14</v>
      </c>
      <c r="P52" s="13">
        <v>180</v>
      </c>
      <c r="Q52" s="13">
        <v>150</v>
      </c>
      <c r="R52" s="13">
        <v>3.6</v>
      </c>
      <c r="S52" s="13">
        <v>384</v>
      </c>
      <c r="T52" s="13">
        <v>12</v>
      </c>
    </row>
    <row r="53" spans="1:20">
      <c r="A53" s="13" t="s">
        <v>670</v>
      </c>
      <c r="B53" s="13">
        <v>0.46800000000000003</v>
      </c>
      <c r="C53" s="13">
        <v>1.0999999999999999E-2</v>
      </c>
      <c r="D53" s="13">
        <v>6.225E-2</v>
      </c>
      <c r="E53" s="13">
        <v>5.9000000000000003E-4</v>
      </c>
      <c r="F53" s="13">
        <v>2.085E-2</v>
      </c>
      <c r="G53" s="13">
        <v>4.8999999999999998E-4</v>
      </c>
      <c r="H53" s="13">
        <v>5.3600000000000002E-2</v>
      </c>
      <c r="I53" s="13">
        <v>1.1999999999999999E-3</v>
      </c>
      <c r="J53" s="13">
        <v>389.7</v>
      </c>
      <c r="K53" s="13">
        <v>7.4</v>
      </c>
      <c r="L53" s="13">
        <v>389.3</v>
      </c>
      <c r="M53" s="13">
        <v>3.6</v>
      </c>
      <c r="N53" s="13">
        <v>417.1</v>
      </c>
      <c r="O53" s="13">
        <v>9.6999999999999993</v>
      </c>
      <c r="P53" s="13">
        <v>346</v>
      </c>
      <c r="Q53" s="13">
        <v>49</v>
      </c>
      <c r="R53" s="13">
        <v>0.1</v>
      </c>
      <c r="S53" s="13">
        <v>389.3</v>
      </c>
      <c r="T53" s="13">
        <v>3.6</v>
      </c>
    </row>
    <row r="54" spans="1:20">
      <c r="A54" s="13" t="s">
        <v>671</v>
      </c>
      <c r="B54" s="13">
        <v>0.47899999999999998</v>
      </c>
      <c r="C54" s="13">
        <v>3.5000000000000003E-2</v>
      </c>
      <c r="D54" s="13">
        <v>6.3799999999999996E-2</v>
      </c>
      <c r="E54" s="13">
        <v>2.5999999999999999E-3</v>
      </c>
      <c r="F54" s="13">
        <v>1.7000000000000001E-2</v>
      </c>
      <c r="G54" s="13">
        <v>1.1000000000000001E-3</v>
      </c>
      <c r="H54" s="13">
        <v>5.4899999999999997E-2</v>
      </c>
      <c r="I54" s="13">
        <v>5.1000000000000004E-3</v>
      </c>
      <c r="J54" s="13">
        <v>397</v>
      </c>
      <c r="K54" s="13">
        <v>24</v>
      </c>
      <c r="L54" s="13">
        <v>398</v>
      </c>
      <c r="M54" s="13">
        <v>16</v>
      </c>
      <c r="N54" s="13">
        <v>340</v>
      </c>
      <c r="O54" s="13">
        <v>22</v>
      </c>
      <c r="P54" s="13">
        <v>380</v>
      </c>
      <c r="Q54" s="13">
        <v>200</v>
      </c>
      <c r="R54" s="13">
        <v>0.3</v>
      </c>
      <c r="S54" s="13">
        <v>398</v>
      </c>
      <c r="T54" s="13">
        <v>16</v>
      </c>
    </row>
    <row r="55" spans="1:20">
      <c r="A55" s="13" t="s">
        <v>672</v>
      </c>
      <c r="B55" s="13">
        <v>0.499</v>
      </c>
      <c r="C55" s="13">
        <v>3.7999999999999999E-2</v>
      </c>
      <c r="D55" s="13">
        <v>6.5799999999999997E-2</v>
      </c>
      <c r="E55" s="13">
        <v>2.0999999999999999E-3</v>
      </c>
      <c r="F55" s="13">
        <v>2.1499999999999998E-2</v>
      </c>
      <c r="G55" s="13">
        <v>2E-3</v>
      </c>
      <c r="H55" s="13">
        <v>5.62E-2</v>
      </c>
      <c r="I55" s="13">
        <v>4.5999999999999999E-3</v>
      </c>
      <c r="J55" s="13">
        <v>413</v>
      </c>
      <c r="K55" s="13">
        <v>27</v>
      </c>
      <c r="L55" s="13">
        <v>411</v>
      </c>
      <c r="M55" s="13">
        <v>12</v>
      </c>
      <c r="N55" s="13">
        <v>429</v>
      </c>
      <c r="O55" s="13">
        <v>40</v>
      </c>
      <c r="P55" s="13">
        <v>470</v>
      </c>
      <c r="Q55" s="13">
        <v>170</v>
      </c>
      <c r="R55" s="13">
        <v>0.5</v>
      </c>
      <c r="S55" s="13">
        <v>411</v>
      </c>
      <c r="T55" s="13">
        <v>12</v>
      </c>
    </row>
    <row r="56" spans="1:20">
      <c r="A56" s="13" t="s">
        <v>673</v>
      </c>
      <c r="B56" s="13">
        <v>0.51800000000000002</v>
      </c>
      <c r="C56" s="13">
        <v>1.4E-2</v>
      </c>
      <c r="D56" s="13">
        <v>6.5879999999999994E-2</v>
      </c>
      <c r="E56" s="13">
        <v>5.5999999999999995E-4</v>
      </c>
      <c r="F56" s="13">
        <v>2.4109999999999999E-2</v>
      </c>
      <c r="G56" s="13">
        <v>6.8000000000000005E-4</v>
      </c>
      <c r="H56" s="13">
        <v>5.7700000000000001E-2</v>
      </c>
      <c r="I56" s="13">
        <v>1.5E-3</v>
      </c>
      <c r="J56" s="13">
        <v>422.9</v>
      </c>
      <c r="K56" s="13">
        <v>9.4</v>
      </c>
      <c r="L56" s="13">
        <v>411.3</v>
      </c>
      <c r="M56" s="13">
        <v>3.4</v>
      </c>
      <c r="N56" s="13">
        <v>482</v>
      </c>
      <c r="O56" s="13">
        <v>14</v>
      </c>
      <c r="P56" s="13">
        <v>499</v>
      </c>
      <c r="Q56" s="13">
        <v>59</v>
      </c>
      <c r="R56" s="13">
        <v>2.8</v>
      </c>
      <c r="S56" s="13">
        <v>411.3</v>
      </c>
      <c r="T56" s="13">
        <v>3.4</v>
      </c>
    </row>
    <row r="57" spans="1:20">
      <c r="A57" s="13" t="s">
        <v>674</v>
      </c>
      <c r="B57" s="13">
        <v>0.51100000000000001</v>
      </c>
      <c r="C57" s="13">
        <v>3.1E-2</v>
      </c>
      <c r="D57" s="13">
        <v>7.0199999999999999E-2</v>
      </c>
      <c r="E57" s="13">
        <v>1.6000000000000001E-3</v>
      </c>
      <c r="F57" s="13">
        <v>1.644E-2</v>
      </c>
      <c r="G57" s="13">
        <v>5.6999999999999998E-4</v>
      </c>
      <c r="H57" s="13">
        <v>5.1900000000000002E-2</v>
      </c>
      <c r="I57" s="13">
        <v>3.0000000000000001E-3</v>
      </c>
      <c r="J57" s="13">
        <v>421</v>
      </c>
      <c r="K57" s="13">
        <v>21</v>
      </c>
      <c r="L57" s="13">
        <v>437.2</v>
      </c>
      <c r="M57" s="13">
        <v>9.6</v>
      </c>
      <c r="N57" s="13">
        <v>330</v>
      </c>
      <c r="O57" s="13">
        <v>11</v>
      </c>
      <c r="P57" s="13">
        <v>290</v>
      </c>
      <c r="Q57" s="13">
        <v>120</v>
      </c>
      <c r="R57" s="13">
        <v>3.7</v>
      </c>
      <c r="S57" s="13">
        <v>437.2</v>
      </c>
      <c r="T57" s="13">
        <v>9.6</v>
      </c>
    </row>
    <row r="58" spans="1:20">
      <c r="A58" s="13" t="s">
        <v>675</v>
      </c>
      <c r="B58" s="13">
        <v>0.53500000000000003</v>
      </c>
      <c r="C58" s="13">
        <v>1.4999999999999999E-2</v>
      </c>
      <c r="D58" s="13">
        <v>7.0430000000000006E-2</v>
      </c>
      <c r="E58" s="13">
        <v>7.3999999999999999E-4</v>
      </c>
      <c r="F58" s="13">
        <v>2.1049999999999999E-2</v>
      </c>
      <c r="G58" s="13">
        <v>5.2999999999999998E-4</v>
      </c>
      <c r="H58" s="13">
        <v>5.5E-2</v>
      </c>
      <c r="I58" s="13">
        <v>1.5E-3</v>
      </c>
      <c r="J58" s="13">
        <v>434.9</v>
      </c>
      <c r="K58" s="13">
        <v>9.8000000000000007</v>
      </c>
      <c r="L58" s="13">
        <v>438.7</v>
      </c>
      <c r="M58" s="13">
        <v>4.4000000000000004</v>
      </c>
      <c r="N58" s="13">
        <v>421</v>
      </c>
      <c r="O58" s="13">
        <v>11</v>
      </c>
      <c r="P58" s="13">
        <v>391</v>
      </c>
      <c r="Q58" s="13">
        <v>58</v>
      </c>
      <c r="R58" s="13">
        <v>0.9</v>
      </c>
      <c r="S58" s="13">
        <v>438.7</v>
      </c>
      <c r="T58" s="13">
        <v>4.4000000000000004</v>
      </c>
    </row>
    <row r="59" spans="1:20">
      <c r="A59" s="13" t="s">
        <v>676</v>
      </c>
      <c r="B59" s="13">
        <v>0.52300000000000002</v>
      </c>
      <c r="C59" s="13">
        <v>1.7000000000000001E-2</v>
      </c>
      <c r="D59" s="13">
        <v>7.0699999999999999E-2</v>
      </c>
      <c r="E59" s="13">
        <v>1.1000000000000001E-3</v>
      </c>
      <c r="F59" s="13">
        <v>1.7840000000000002E-2</v>
      </c>
      <c r="G59" s="13">
        <v>5.2999999999999998E-4</v>
      </c>
      <c r="H59" s="13">
        <v>5.3400000000000003E-2</v>
      </c>
      <c r="I59" s="13">
        <v>1.8E-3</v>
      </c>
      <c r="J59" s="13">
        <v>428</v>
      </c>
      <c r="K59" s="13">
        <v>11</v>
      </c>
      <c r="L59" s="13">
        <v>440.1</v>
      </c>
      <c r="M59" s="13">
        <v>6.7</v>
      </c>
      <c r="N59" s="13">
        <v>357</v>
      </c>
      <c r="O59" s="13">
        <v>11</v>
      </c>
      <c r="P59" s="13">
        <v>332</v>
      </c>
      <c r="Q59" s="13">
        <v>69</v>
      </c>
      <c r="R59" s="13">
        <v>2.7</v>
      </c>
      <c r="S59" s="13">
        <v>440.1</v>
      </c>
      <c r="T59" s="13">
        <v>6.7</v>
      </c>
    </row>
    <row r="60" spans="1:20">
      <c r="A60" s="13" t="s">
        <v>677</v>
      </c>
      <c r="B60" s="13">
        <v>0.498</v>
      </c>
      <c r="C60" s="13">
        <v>2.5999999999999999E-2</v>
      </c>
      <c r="D60" s="13">
        <v>7.0699999999999999E-2</v>
      </c>
      <c r="E60" s="13">
        <v>1.1000000000000001E-3</v>
      </c>
      <c r="F60" s="13">
        <v>1.6799999999999999E-2</v>
      </c>
      <c r="G60" s="13">
        <v>1.1000000000000001E-3</v>
      </c>
      <c r="H60" s="13">
        <v>5.0599999999999999E-2</v>
      </c>
      <c r="I60" s="13">
        <v>2.8E-3</v>
      </c>
      <c r="J60" s="13">
        <v>409</v>
      </c>
      <c r="K60" s="13">
        <v>18</v>
      </c>
      <c r="L60" s="13">
        <v>440.2</v>
      </c>
      <c r="M60" s="13">
        <v>6.8</v>
      </c>
      <c r="N60" s="13">
        <v>337</v>
      </c>
      <c r="O60" s="13">
        <v>21</v>
      </c>
      <c r="P60" s="13">
        <v>200</v>
      </c>
      <c r="Q60" s="13">
        <v>110</v>
      </c>
      <c r="R60" s="13">
        <v>7.1</v>
      </c>
      <c r="S60" s="13">
        <v>440.2</v>
      </c>
      <c r="T60" s="13">
        <v>6.8</v>
      </c>
    </row>
    <row r="61" spans="1:20">
      <c r="A61" s="13" t="s">
        <v>678</v>
      </c>
      <c r="B61" s="13">
        <v>0.53900000000000003</v>
      </c>
      <c r="C61" s="13">
        <v>2.8000000000000001E-2</v>
      </c>
      <c r="D61" s="13">
        <v>7.1199999999999999E-2</v>
      </c>
      <c r="E61" s="13">
        <v>2.5000000000000001E-3</v>
      </c>
      <c r="F61" s="13">
        <v>0.02</v>
      </c>
      <c r="G61" s="13">
        <v>1.6999999999999999E-3</v>
      </c>
      <c r="H61" s="13">
        <v>5.62E-2</v>
      </c>
      <c r="I61" s="13">
        <v>2.3999999999999998E-3</v>
      </c>
      <c r="J61" s="13">
        <v>441</v>
      </c>
      <c r="K61" s="13">
        <v>20</v>
      </c>
      <c r="L61" s="13">
        <v>443</v>
      </c>
      <c r="M61" s="13">
        <v>15</v>
      </c>
      <c r="N61" s="13">
        <v>400</v>
      </c>
      <c r="O61" s="13">
        <v>33</v>
      </c>
      <c r="P61" s="13">
        <v>470</v>
      </c>
      <c r="Q61" s="13">
        <v>100</v>
      </c>
      <c r="R61" s="13">
        <v>0.5</v>
      </c>
      <c r="S61" s="13">
        <v>443</v>
      </c>
      <c r="T61" s="13">
        <v>15</v>
      </c>
    </row>
    <row r="62" spans="1:20">
      <c r="A62" s="13" t="s">
        <v>679</v>
      </c>
      <c r="B62" s="13">
        <v>0.54900000000000004</v>
      </c>
      <c r="C62" s="13">
        <v>2.5999999999999999E-2</v>
      </c>
      <c r="D62" s="13">
        <v>7.1199999999999999E-2</v>
      </c>
      <c r="E62" s="13">
        <v>1.2999999999999999E-3</v>
      </c>
      <c r="F62" s="13">
        <v>2.2020000000000001E-2</v>
      </c>
      <c r="G62" s="13">
        <v>6.8000000000000005E-4</v>
      </c>
      <c r="H62" s="13">
        <v>5.6399999999999999E-2</v>
      </c>
      <c r="I62" s="13">
        <v>2.8999999999999998E-3</v>
      </c>
      <c r="J62" s="13">
        <v>443</v>
      </c>
      <c r="K62" s="13">
        <v>17</v>
      </c>
      <c r="L62" s="13">
        <v>443.2</v>
      </c>
      <c r="M62" s="13">
        <v>7.9</v>
      </c>
      <c r="N62" s="13">
        <v>440</v>
      </c>
      <c r="O62" s="13">
        <v>13</v>
      </c>
      <c r="P62" s="13">
        <v>440</v>
      </c>
      <c r="Q62" s="13">
        <v>100</v>
      </c>
      <c r="R62" s="13">
        <v>0</v>
      </c>
      <c r="S62" s="13">
        <v>443.2</v>
      </c>
      <c r="T62" s="13">
        <v>7.9</v>
      </c>
    </row>
    <row r="63" spans="1:20">
      <c r="A63" s="13" t="s">
        <v>680</v>
      </c>
      <c r="B63" s="13">
        <v>0.52400000000000002</v>
      </c>
      <c r="C63" s="13">
        <v>1.7000000000000001E-2</v>
      </c>
      <c r="D63" s="13">
        <v>7.1300000000000002E-2</v>
      </c>
      <c r="E63" s="13">
        <v>1.1000000000000001E-3</v>
      </c>
      <c r="F63" s="13">
        <v>1.9699999999999999E-2</v>
      </c>
      <c r="G63" s="13">
        <v>6.6E-4</v>
      </c>
      <c r="H63" s="13">
        <v>5.2200000000000003E-2</v>
      </c>
      <c r="I63" s="13">
        <v>1.6999999999999999E-3</v>
      </c>
      <c r="J63" s="13">
        <v>429</v>
      </c>
      <c r="K63" s="13">
        <v>12</v>
      </c>
      <c r="L63" s="13">
        <v>443.7</v>
      </c>
      <c r="M63" s="13">
        <v>6.5</v>
      </c>
      <c r="N63" s="13">
        <v>394</v>
      </c>
      <c r="O63" s="13">
        <v>13</v>
      </c>
      <c r="P63" s="13">
        <v>303</v>
      </c>
      <c r="Q63" s="13">
        <v>72</v>
      </c>
      <c r="R63" s="13">
        <v>3.3</v>
      </c>
      <c r="S63" s="13">
        <v>443.7</v>
      </c>
      <c r="T63" s="13">
        <v>6.5</v>
      </c>
    </row>
    <row r="64" spans="1:20">
      <c r="A64" s="13" t="s">
        <v>681</v>
      </c>
      <c r="B64" s="13">
        <v>0.53800000000000003</v>
      </c>
      <c r="C64" s="13">
        <v>2.1999999999999999E-2</v>
      </c>
      <c r="D64" s="13">
        <v>7.1599999999999997E-2</v>
      </c>
      <c r="E64" s="13">
        <v>1.2999999999999999E-3</v>
      </c>
      <c r="F64" s="13">
        <v>2.019E-2</v>
      </c>
      <c r="G64" s="13">
        <v>6.6E-4</v>
      </c>
      <c r="H64" s="13">
        <v>5.3400000000000003E-2</v>
      </c>
      <c r="I64" s="13">
        <v>2.2000000000000001E-3</v>
      </c>
      <c r="J64" s="13">
        <v>433</v>
      </c>
      <c r="K64" s="13">
        <v>14</v>
      </c>
      <c r="L64" s="13">
        <v>445.4</v>
      </c>
      <c r="M64" s="13">
        <v>7.8</v>
      </c>
      <c r="N64" s="13">
        <v>404</v>
      </c>
      <c r="O64" s="13">
        <v>13</v>
      </c>
      <c r="P64" s="13">
        <v>337</v>
      </c>
      <c r="Q64" s="13">
        <v>86</v>
      </c>
      <c r="R64" s="13">
        <v>2.8</v>
      </c>
      <c r="S64" s="13">
        <v>445.4</v>
      </c>
      <c r="T64" s="13">
        <v>7.8</v>
      </c>
    </row>
    <row r="65" spans="1:20">
      <c r="A65" s="13" t="s">
        <v>682</v>
      </c>
      <c r="B65" s="13">
        <v>0.54100000000000004</v>
      </c>
      <c r="C65" s="13">
        <v>3.5999999999999997E-2</v>
      </c>
      <c r="D65" s="13">
        <v>7.1599999999999997E-2</v>
      </c>
      <c r="E65" s="13">
        <v>1.2999999999999999E-3</v>
      </c>
      <c r="F65" s="13">
        <v>1.9199999999999998E-2</v>
      </c>
      <c r="G65" s="13">
        <v>1E-3</v>
      </c>
      <c r="H65" s="13">
        <v>5.4399999999999997E-2</v>
      </c>
      <c r="I65" s="13">
        <v>3.3999999999999998E-3</v>
      </c>
      <c r="J65" s="13">
        <v>442</v>
      </c>
      <c r="K65" s="13">
        <v>24</v>
      </c>
      <c r="L65" s="13">
        <v>445.8</v>
      </c>
      <c r="M65" s="13">
        <v>8.1</v>
      </c>
      <c r="N65" s="13">
        <v>384</v>
      </c>
      <c r="O65" s="13">
        <v>20</v>
      </c>
      <c r="P65" s="13">
        <v>330</v>
      </c>
      <c r="Q65" s="13">
        <v>120</v>
      </c>
      <c r="R65" s="13">
        <v>0.9</v>
      </c>
      <c r="S65" s="13">
        <v>445.8</v>
      </c>
      <c r="T65" s="13">
        <v>8.1</v>
      </c>
    </row>
    <row r="66" spans="1:20">
      <c r="A66" s="13" t="s">
        <v>683</v>
      </c>
      <c r="B66" s="13">
        <v>0.56599999999999995</v>
      </c>
      <c r="C66" s="13">
        <v>4.7E-2</v>
      </c>
      <c r="D66" s="13">
        <v>7.1900000000000006E-2</v>
      </c>
      <c r="E66" s="13">
        <v>2E-3</v>
      </c>
      <c r="F66" s="13">
        <v>2.4500000000000001E-2</v>
      </c>
      <c r="G66" s="13">
        <v>1.6000000000000001E-3</v>
      </c>
      <c r="H66" s="13">
        <v>5.7099999999999998E-2</v>
      </c>
      <c r="I66" s="13">
        <v>5.0000000000000001E-3</v>
      </c>
      <c r="J66" s="13">
        <v>449</v>
      </c>
      <c r="K66" s="13">
        <v>31</v>
      </c>
      <c r="L66" s="13">
        <v>447</v>
      </c>
      <c r="M66" s="13">
        <v>12</v>
      </c>
      <c r="N66" s="13">
        <v>493</v>
      </c>
      <c r="O66" s="13">
        <v>30</v>
      </c>
      <c r="P66" s="13">
        <v>440</v>
      </c>
      <c r="Q66" s="13">
        <v>170</v>
      </c>
      <c r="R66" s="13">
        <v>0.4</v>
      </c>
      <c r="S66" s="13">
        <v>447</v>
      </c>
      <c r="T66" s="13">
        <v>12</v>
      </c>
    </row>
    <row r="67" spans="1:20">
      <c r="A67" s="13" t="s">
        <v>684</v>
      </c>
      <c r="B67" s="13">
        <v>0.56200000000000006</v>
      </c>
      <c r="C67" s="13">
        <v>1.2E-2</v>
      </c>
      <c r="D67" s="13">
        <v>7.1980000000000002E-2</v>
      </c>
      <c r="E67" s="13">
        <v>7.2000000000000005E-4</v>
      </c>
      <c r="F67" s="13">
        <v>2.6630000000000001E-2</v>
      </c>
      <c r="G67" s="13">
        <v>6.4999999999999997E-4</v>
      </c>
      <c r="H67" s="13">
        <v>5.6399999999999999E-2</v>
      </c>
      <c r="I67" s="13">
        <v>1.4E-3</v>
      </c>
      <c r="J67" s="13">
        <v>451.8</v>
      </c>
      <c r="K67" s="13">
        <v>7.9</v>
      </c>
      <c r="L67" s="13">
        <v>448.1</v>
      </c>
      <c r="M67" s="13">
        <v>4.3</v>
      </c>
      <c r="N67" s="13">
        <v>531</v>
      </c>
      <c r="O67" s="13">
        <v>13</v>
      </c>
      <c r="P67" s="13">
        <v>447</v>
      </c>
      <c r="Q67" s="13">
        <v>54</v>
      </c>
      <c r="R67" s="13">
        <v>0.8</v>
      </c>
      <c r="S67" s="13">
        <v>448.1</v>
      </c>
      <c r="T67" s="13">
        <v>4.3</v>
      </c>
    </row>
    <row r="68" spans="1:20">
      <c r="A68" s="13" t="s">
        <v>685</v>
      </c>
      <c r="B68" s="13">
        <v>0.55200000000000005</v>
      </c>
      <c r="C68" s="13">
        <v>2.5000000000000001E-2</v>
      </c>
      <c r="D68" s="13">
        <v>7.1999999999999995E-2</v>
      </c>
      <c r="E68" s="13">
        <v>1.1999999999999999E-3</v>
      </c>
      <c r="F68" s="13">
        <v>2.043E-2</v>
      </c>
      <c r="G68" s="13">
        <v>7.9000000000000001E-4</v>
      </c>
      <c r="H68" s="13">
        <v>5.5199999999999999E-2</v>
      </c>
      <c r="I68" s="13">
        <v>2.5000000000000001E-3</v>
      </c>
      <c r="J68" s="13">
        <v>441</v>
      </c>
      <c r="K68" s="13">
        <v>16</v>
      </c>
      <c r="L68" s="13">
        <v>448.2</v>
      </c>
      <c r="M68" s="13">
        <v>6.9</v>
      </c>
      <c r="N68" s="13">
        <v>409</v>
      </c>
      <c r="O68" s="13">
        <v>16</v>
      </c>
      <c r="P68" s="13">
        <v>380</v>
      </c>
      <c r="Q68" s="13">
        <v>92</v>
      </c>
      <c r="R68" s="13">
        <v>1.6</v>
      </c>
      <c r="S68" s="13">
        <v>448.2</v>
      </c>
      <c r="T68" s="13">
        <v>6.9</v>
      </c>
    </row>
    <row r="69" spans="1:20">
      <c r="A69" s="13" t="s">
        <v>686</v>
      </c>
      <c r="B69" s="13">
        <v>0.54500000000000004</v>
      </c>
      <c r="C69" s="13">
        <v>4.4999999999999998E-2</v>
      </c>
      <c r="D69" s="13">
        <v>7.2300000000000003E-2</v>
      </c>
      <c r="E69" s="13">
        <v>1.9E-3</v>
      </c>
      <c r="F69" s="13">
        <v>2.01E-2</v>
      </c>
      <c r="G69" s="13">
        <v>1.4E-3</v>
      </c>
      <c r="H69" s="13">
        <v>5.3999999999999999E-2</v>
      </c>
      <c r="I69" s="13">
        <v>4.4999999999999997E-3</v>
      </c>
      <c r="J69" s="13">
        <v>431</v>
      </c>
      <c r="K69" s="13">
        <v>30</v>
      </c>
      <c r="L69" s="13">
        <v>450</v>
      </c>
      <c r="M69" s="13">
        <v>11</v>
      </c>
      <c r="N69" s="13">
        <v>405</v>
      </c>
      <c r="O69" s="13">
        <v>28</v>
      </c>
      <c r="P69" s="13">
        <v>300</v>
      </c>
      <c r="Q69" s="13">
        <v>160</v>
      </c>
      <c r="R69" s="13">
        <v>4.2</v>
      </c>
      <c r="S69" s="13">
        <v>450</v>
      </c>
      <c r="T69" s="13">
        <v>11</v>
      </c>
    </row>
    <row r="70" spans="1:20">
      <c r="A70" s="13" t="s">
        <v>687</v>
      </c>
      <c r="B70" s="13">
        <v>0.55500000000000005</v>
      </c>
      <c r="C70" s="13">
        <v>4.2999999999999997E-2</v>
      </c>
      <c r="D70" s="13">
        <v>7.2499999999999995E-2</v>
      </c>
      <c r="E70" s="13">
        <v>1.1999999999999999E-3</v>
      </c>
      <c r="F70" s="13">
        <v>2.6800000000000001E-2</v>
      </c>
      <c r="G70" s="13">
        <v>2E-3</v>
      </c>
      <c r="H70" s="13">
        <v>5.6599999999999998E-2</v>
      </c>
      <c r="I70" s="13">
        <v>6.1000000000000004E-3</v>
      </c>
      <c r="J70" s="13">
        <v>448</v>
      </c>
      <c r="K70" s="13">
        <v>28</v>
      </c>
      <c r="L70" s="13">
        <v>451.5</v>
      </c>
      <c r="M70" s="13">
        <v>7.4</v>
      </c>
      <c r="N70" s="13">
        <v>535</v>
      </c>
      <c r="O70" s="13">
        <v>40</v>
      </c>
      <c r="P70" s="13">
        <v>460</v>
      </c>
      <c r="Q70" s="13">
        <v>230</v>
      </c>
      <c r="R70" s="13">
        <v>0.8</v>
      </c>
      <c r="S70" s="13">
        <v>451.5</v>
      </c>
      <c r="T70" s="13">
        <v>7.4</v>
      </c>
    </row>
    <row r="71" spans="1:20">
      <c r="A71" s="13" t="s">
        <v>688</v>
      </c>
      <c r="B71" s="13">
        <v>0.56699999999999995</v>
      </c>
      <c r="C71" s="13">
        <v>5.0999999999999997E-2</v>
      </c>
      <c r="D71" s="13">
        <v>7.3099999999999998E-2</v>
      </c>
      <c r="E71" s="13">
        <v>2.3999999999999998E-3</v>
      </c>
      <c r="F71" s="13">
        <v>1.8599999999999998E-2</v>
      </c>
      <c r="G71" s="13">
        <v>1.2999999999999999E-3</v>
      </c>
      <c r="H71" s="13">
        <v>5.5399999999999998E-2</v>
      </c>
      <c r="I71" s="13">
        <v>4.5999999999999999E-3</v>
      </c>
      <c r="J71" s="13">
        <v>455</v>
      </c>
      <c r="K71" s="13">
        <v>32</v>
      </c>
      <c r="L71" s="13">
        <v>454</v>
      </c>
      <c r="M71" s="13">
        <v>14</v>
      </c>
      <c r="N71" s="13">
        <v>372</v>
      </c>
      <c r="O71" s="13">
        <v>26</v>
      </c>
      <c r="P71" s="13">
        <v>400</v>
      </c>
      <c r="Q71" s="13">
        <v>160</v>
      </c>
      <c r="R71" s="13">
        <v>0.2</v>
      </c>
      <c r="S71" s="13">
        <v>454</v>
      </c>
      <c r="T71" s="13">
        <v>14</v>
      </c>
    </row>
    <row r="72" spans="1:20">
      <c r="A72" s="13" t="s">
        <v>689</v>
      </c>
      <c r="B72" s="13">
        <v>0.55700000000000005</v>
      </c>
      <c r="C72" s="13">
        <v>5.1999999999999998E-2</v>
      </c>
      <c r="D72" s="13">
        <v>7.3200000000000001E-2</v>
      </c>
      <c r="E72" s="13">
        <v>2.5999999999999999E-3</v>
      </c>
      <c r="F72" s="13">
        <v>1.49E-2</v>
      </c>
      <c r="G72" s="13">
        <v>2E-3</v>
      </c>
      <c r="H72" s="13">
        <v>5.4399999999999997E-2</v>
      </c>
      <c r="I72" s="13">
        <v>5.8999999999999999E-3</v>
      </c>
      <c r="J72" s="13">
        <v>455</v>
      </c>
      <c r="K72" s="13">
        <v>37</v>
      </c>
      <c r="L72" s="13">
        <v>455</v>
      </c>
      <c r="M72" s="13">
        <v>16</v>
      </c>
      <c r="N72" s="13">
        <v>299</v>
      </c>
      <c r="O72" s="13">
        <v>41</v>
      </c>
      <c r="P72" s="13">
        <v>390</v>
      </c>
      <c r="Q72" s="13">
        <v>230</v>
      </c>
      <c r="R72" s="13">
        <v>0</v>
      </c>
      <c r="S72" s="13">
        <v>455</v>
      </c>
      <c r="T72" s="13">
        <v>16</v>
      </c>
    </row>
    <row r="73" spans="1:20">
      <c r="A73" s="13" t="s">
        <v>690</v>
      </c>
      <c r="B73" s="13">
        <v>0.56699999999999995</v>
      </c>
      <c r="C73" s="13">
        <v>1.7000000000000001E-2</v>
      </c>
      <c r="D73" s="13">
        <v>7.3169999999999999E-2</v>
      </c>
      <c r="E73" s="13">
        <v>8.8000000000000003E-4</v>
      </c>
      <c r="F73" s="13">
        <v>2.5590000000000002E-2</v>
      </c>
      <c r="G73" s="13">
        <v>7.3999999999999999E-4</v>
      </c>
      <c r="H73" s="13">
        <v>5.6899999999999999E-2</v>
      </c>
      <c r="I73" s="13">
        <v>1.8E-3</v>
      </c>
      <c r="J73" s="13">
        <v>455</v>
      </c>
      <c r="K73" s="13">
        <v>11</v>
      </c>
      <c r="L73" s="13">
        <v>455.1</v>
      </c>
      <c r="M73" s="13">
        <v>5.3</v>
      </c>
      <c r="N73" s="13">
        <v>510</v>
      </c>
      <c r="O73" s="13">
        <v>15</v>
      </c>
      <c r="P73" s="13">
        <v>452</v>
      </c>
      <c r="Q73" s="13">
        <v>67</v>
      </c>
      <c r="R73" s="13">
        <v>0</v>
      </c>
      <c r="S73" s="13">
        <v>455.1</v>
      </c>
      <c r="T73" s="13">
        <v>5.3</v>
      </c>
    </row>
    <row r="74" spans="1:20">
      <c r="A74" s="13" t="s">
        <v>691</v>
      </c>
      <c r="B74" s="13">
        <v>0.57199999999999995</v>
      </c>
      <c r="C74" s="13">
        <v>3.9E-2</v>
      </c>
      <c r="D74" s="13">
        <v>7.3499999999999996E-2</v>
      </c>
      <c r="E74" s="13">
        <v>1.2999999999999999E-3</v>
      </c>
      <c r="F74" s="13">
        <v>2.5100000000000001E-2</v>
      </c>
      <c r="G74" s="13">
        <v>1.4E-3</v>
      </c>
      <c r="H74" s="13">
        <v>5.7000000000000002E-2</v>
      </c>
      <c r="I74" s="13">
        <v>4.0000000000000001E-3</v>
      </c>
      <c r="J74" s="13">
        <v>457</v>
      </c>
      <c r="K74" s="13">
        <v>25</v>
      </c>
      <c r="L74" s="13">
        <v>457.5</v>
      </c>
      <c r="M74" s="13">
        <v>7.9</v>
      </c>
      <c r="N74" s="13">
        <v>500</v>
      </c>
      <c r="O74" s="13">
        <v>28</v>
      </c>
      <c r="P74" s="13">
        <v>440</v>
      </c>
      <c r="Q74" s="13">
        <v>130</v>
      </c>
      <c r="R74" s="13">
        <v>0.1</v>
      </c>
      <c r="S74" s="13">
        <v>457.5</v>
      </c>
      <c r="T74" s="13">
        <v>7.9</v>
      </c>
    </row>
    <row r="75" spans="1:20">
      <c r="A75" s="13" t="s">
        <v>692</v>
      </c>
      <c r="B75" s="13">
        <v>0.55600000000000005</v>
      </c>
      <c r="C75" s="13">
        <v>1.9E-2</v>
      </c>
      <c r="D75" s="13">
        <v>7.3599999999999999E-2</v>
      </c>
      <c r="E75" s="13">
        <v>9.3000000000000005E-4</v>
      </c>
      <c r="F75" s="13">
        <v>2.487E-2</v>
      </c>
      <c r="G75" s="13">
        <v>7.1000000000000002E-4</v>
      </c>
      <c r="H75" s="13">
        <v>5.5899999999999998E-2</v>
      </c>
      <c r="I75" s="13">
        <v>2E-3</v>
      </c>
      <c r="J75" s="13">
        <v>451</v>
      </c>
      <c r="K75" s="13">
        <v>12</v>
      </c>
      <c r="L75" s="13">
        <v>457.7</v>
      </c>
      <c r="M75" s="13">
        <v>5.6</v>
      </c>
      <c r="N75" s="13">
        <v>496</v>
      </c>
      <c r="O75" s="13">
        <v>14</v>
      </c>
      <c r="P75" s="13">
        <v>414</v>
      </c>
      <c r="Q75" s="13">
        <v>76</v>
      </c>
      <c r="R75" s="13">
        <v>1.5</v>
      </c>
      <c r="S75" s="13">
        <v>457.7</v>
      </c>
      <c r="T75" s="13">
        <v>5.6</v>
      </c>
    </row>
    <row r="76" spans="1:20">
      <c r="A76" s="13" t="s">
        <v>693</v>
      </c>
      <c r="B76" s="13">
        <v>0.57699999999999996</v>
      </c>
      <c r="C76" s="13">
        <v>1.6E-2</v>
      </c>
      <c r="D76" s="13">
        <v>7.392E-2</v>
      </c>
      <c r="E76" s="13">
        <v>8.9999999999999998E-4</v>
      </c>
      <c r="F76" s="13">
        <v>2.5700000000000001E-2</v>
      </c>
      <c r="G76" s="13">
        <v>7.7999999999999999E-4</v>
      </c>
      <c r="H76" s="13">
        <v>5.57E-2</v>
      </c>
      <c r="I76" s="13">
        <v>1.5E-3</v>
      </c>
      <c r="J76" s="13">
        <v>461</v>
      </c>
      <c r="K76" s="13">
        <v>10</v>
      </c>
      <c r="L76" s="13">
        <v>459.6</v>
      </c>
      <c r="M76" s="13">
        <v>5.4</v>
      </c>
      <c r="N76" s="13">
        <v>513</v>
      </c>
      <c r="O76" s="13">
        <v>15</v>
      </c>
      <c r="P76" s="13">
        <v>409</v>
      </c>
      <c r="Q76" s="13">
        <v>58</v>
      </c>
      <c r="R76" s="13">
        <v>0.3</v>
      </c>
      <c r="S76" s="13">
        <v>459.6</v>
      </c>
      <c r="T76" s="13">
        <v>5.4</v>
      </c>
    </row>
    <row r="77" spans="1:20">
      <c r="A77" s="13" t="s">
        <v>694</v>
      </c>
      <c r="B77" s="13">
        <v>0.57699999999999996</v>
      </c>
      <c r="C77" s="13">
        <v>1.4E-2</v>
      </c>
      <c r="D77" s="13">
        <v>7.4069999999999997E-2</v>
      </c>
      <c r="E77" s="13">
        <v>8.3000000000000001E-4</v>
      </c>
      <c r="F77" s="13">
        <v>2.5930000000000002E-2</v>
      </c>
      <c r="G77" s="13">
        <v>7.1000000000000002E-4</v>
      </c>
      <c r="H77" s="13">
        <v>5.62E-2</v>
      </c>
      <c r="I77" s="13">
        <v>1.2999999999999999E-3</v>
      </c>
      <c r="J77" s="13">
        <v>461.8</v>
      </c>
      <c r="K77" s="13">
        <v>9</v>
      </c>
      <c r="L77" s="13">
        <v>460.5</v>
      </c>
      <c r="M77" s="13">
        <v>5</v>
      </c>
      <c r="N77" s="13">
        <v>517</v>
      </c>
      <c r="O77" s="13">
        <v>14</v>
      </c>
      <c r="P77" s="13">
        <v>457</v>
      </c>
      <c r="Q77" s="13">
        <v>50</v>
      </c>
      <c r="R77" s="13">
        <v>0.3</v>
      </c>
      <c r="S77" s="13">
        <v>460.5</v>
      </c>
      <c r="T77" s="13">
        <v>5</v>
      </c>
    </row>
    <row r="78" spans="1:20">
      <c r="A78" s="13" t="s">
        <v>695</v>
      </c>
      <c r="B78" s="13">
        <v>0.59799999999999998</v>
      </c>
      <c r="C78" s="13">
        <v>4.2999999999999997E-2</v>
      </c>
      <c r="D78" s="13">
        <v>7.4999999999999997E-2</v>
      </c>
      <c r="E78" s="13">
        <v>1.6000000000000001E-3</v>
      </c>
      <c r="F78" s="13">
        <v>2.7199999999999998E-2</v>
      </c>
      <c r="G78" s="13">
        <v>1.6000000000000001E-3</v>
      </c>
      <c r="H78" s="13">
        <v>5.7099999999999998E-2</v>
      </c>
      <c r="I78" s="13">
        <v>4.1000000000000003E-3</v>
      </c>
      <c r="J78" s="13">
        <v>467</v>
      </c>
      <c r="K78" s="13">
        <v>27</v>
      </c>
      <c r="L78" s="13">
        <v>466.2</v>
      </c>
      <c r="M78" s="13">
        <v>9.5</v>
      </c>
      <c r="N78" s="13">
        <v>542</v>
      </c>
      <c r="O78" s="13">
        <v>31</v>
      </c>
      <c r="P78" s="13">
        <v>440</v>
      </c>
      <c r="Q78" s="13">
        <v>150</v>
      </c>
      <c r="R78" s="13">
        <v>0.2</v>
      </c>
      <c r="S78" s="13">
        <v>466.2</v>
      </c>
      <c r="T78" s="13">
        <v>9.5</v>
      </c>
    </row>
    <row r="79" spans="1:20">
      <c r="A79" s="13" t="s">
        <v>696</v>
      </c>
      <c r="B79" s="13">
        <v>0.58499999999999996</v>
      </c>
      <c r="C79" s="13">
        <v>2.1999999999999999E-2</v>
      </c>
      <c r="D79" s="13">
        <v>7.5480000000000005E-2</v>
      </c>
      <c r="E79" s="13">
        <v>8.8000000000000003E-4</v>
      </c>
      <c r="F79" s="13">
        <v>2.615E-2</v>
      </c>
      <c r="G79" s="13">
        <v>7.1000000000000002E-4</v>
      </c>
      <c r="H79" s="13">
        <v>5.5599999999999997E-2</v>
      </c>
      <c r="I79" s="13">
        <v>2.0999999999999999E-3</v>
      </c>
      <c r="J79" s="13">
        <v>469</v>
      </c>
      <c r="K79" s="13">
        <v>14</v>
      </c>
      <c r="L79" s="13">
        <v>469</v>
      </c>
      <c r="M79" s="13">
        <v>5.3</v>
      </c>
      <c r="N79" s="13">
        <v>522</v>
      </c>
      <c r="O79" s="13">
        <v>14</v>
      </c>
      <c r="P79" s="13">
        <v>428</v>
      </c>
      <c r="Q79" s="13">
        <v>81</v>
      </c>
      <c r="R79" s="13">
        <v>0</v>
      </c>
      <c r="S79" s="13">
        <v>469</v>
      </c>
      <c r="T79" s="13">
        <v>5.3</v>
      </c>
    </row>
    <row r="80" spans="1:20">
      <c r="A80" s="13" t="s">
        <v>697</v>
      </c>
      <c r="B80" s="13">
        <v>0.60299999999999998</v>
      </c>
      <c r="C80" s="13">
        <v>2.1000000000000001E-2</v>
      </c>
      <c r="D80" s="13">
        <v>7.7009999999999995E-2</v>
      </c>
      <c r="E80" s="13">
        <v>9.2000000000000003E-4</v>
      </c>
      <c r="F80" s="13">
        <v>2.4510000000000001E-2</v>
      </c>
      <c r="G80" s="13">
        <v>8.4000000000000003E-4</v>
      </c>
      <c r="H80" s="13">
        <v>5.6599999999999998E-2</v>
      </c>
      <c r="I80" s="13">
        <v>2.0999999999999999E-3</v>
      </c>
      <c r="J80" s="13">
        <v>478</v>
      </c>
      <c r="K80" s="13">
        <v>13</v>
      </c>
      <c r="L80" s="13">
        <v>478.6</v>
      </c>
      <c r="M80" s="13">
        <v>5.5</v>
      </c>
      <c r="N80" s="13">
        <v>489</v>
      </c>
      <c r="O80" s="13">
        <v>17</v>
      </c>
      <c r="P80" s="13">
        <v>444</v>
      </c>
      <c r="Q80" s="13">
        <v>78</v>
      </c>
      <c r="R80" s="13">
        <v>0.1</v>
      </c>
      <c r="S80" s="13">
        <v>478.6</v>
      </c>
      <c r="T80" s="13">
        <v>5.5</v>
      </c>
    </row>
    <row r="81" spans="1:20">
      <c r="A81" s="13" t="s">
        <v>698</v>
      </c>
      <c r="B81" s="13">
        <v>0.63300000000000001</v>
      </c>
      <c r="C81" s="13">
        <v>6.0999999999999999E-2</v>
      </c>
      <c r="D81" s="13">
        <v>7.7600000000000002E-2</v>
      </c>
      <c r="E81" s="13">
        <v>2.3E-3</v>
      </c>
      <c r="F81" s="13">
        <v>3.1699999999999999E-2</v>
      </c>
      <c r="G81" s="13">
        <v>2E-3</v>
      </c>
      <c r="H81" s="13">
        <v>5.8900000000000001E-2</v>
      </c>
      <c r="I81" s="13">
        <v>6.0000000000000001E-3</v>
      </c>
      <c r="J81" s="13">
        <v>484</v>
      </c>
      <c r="K81" s="13">
        <v>37</v>
      </c>
      <c r="L81" s="13">
        <v>485</v>
      </c>
      <c r="M81" s="13">
        <v>14</v>
      </c>
      <c r="N81" s="13">
        <v>629</v>
      </c>
      <c r="O81" s="13">
        <v>40</v>
      </c>
      <c r="P81" s="13">
        <v>430</v>
      </c>
      <c r="Q81" s="13">
        <v>180</v>
      </c>
      <c r="R81" s="13">
        <v>0.2</v>
      </c>
      <c r="S81" s="13">
        <v>485</v>
      </c>
      <c r="T81" s="13">
        <v>14</v>
      </c>
    </row>
    <row r="82" spans="1:20">
      <c r="A82" s="13" t="s">
        <v>699</v>
      </c>
      <c r="B82" s="13">
        <v>0.60299999999999998</v>
      </c>
      <c r="C82" s="13">
        <v>3.3000000000000002E-2</v>
      </c>
      <c r="D82" s="13">
        <v>7.9000000000000001E-2</v>
      </c>
      <c r="E82" s="13">
        <v>1.9E-3</v>
      </c>
      <c r="F82" s="13">
        <v>2.0899999999999998E-2</v>
      </c>
      <c r="G82" s="13">
        <v>1.1999999999999999E-3</v>
      </c>
      <c r="H82" s="13">
        <v>5.67E-2</v>
      </c>
      <c r="I82" s="13">
        <v>3.3999999999999998E-3</v>
      </c>
      <c r="J82" s="13">
        <v>490</v>
      </c>
      <c r="K82" s="13">
        <v>21</v>
      </c>
      <c r="L82" s="13">
        <v>490</v>
      </c>
      <c r="M82" s="13">
        <v>11</v>
      </c>
      <c r="N82" s="13">
        <v>418</v>
      </c>
      <c r="O82" s="13">
        <v>24</v>
      </c>
      <c r="P82" s="13">
        <v>470</v>
      </c>
      <c r="Q82" s="13">
        <v>120</v>
      </c>
      <c r="R82" s="13">
        <v>0</v>
      </c>
      <c r="S82" s="13">
        <v>490</v>
      </c>
      <c r="T82" s="13">
        <v>11</v>
      </c>
    </row>
    <row r="83" spans="1:20">
      <c r="A83" s="13" t="s">
        <v>700</v>
      </c>
      <c r="B83" s="13">
        <v>0.64400000000000002</v>
      </c>
      <c r="C83" s="13">
        <v>2.1999999999999999E-2</v>
      </c>
      <c r="D83" s="13">
        <v>8.2100000000000006E-2</v>
      </c>
      <c r="E83" s="13">
        <v>1.2999999999999999E-3</v>
      </c>
      <c r="F83" s="13">
        <v>2.2030000000000001E-2</v>
      </c>
      <c r="G83" s="13">
        <v>7.6999999999999996E-4</v>
      </c>
      <c r="H83" s="13">
        <v>5.6800000000000003E-2</v>
      </c>
      <c r="I83" s="13">
        <v>2E-3</v>
      </c>
      <c r="J83" s="13">
        <v>507</v>
      </c>
      <c r="K83" s="13">
        <v>14</v>
      </c>
      <c r="L83" s="13">
        <v>508.4</v>
      </c>
      <c r="M83" s="13">
        <v>7.5</v>
      </c>
      <c r="N83" s="13">
        <v>440</v>
      </c>
      <c r="O83" s="13">
        <v>15</v>
      </c>
      <c r="P83" s="13">
        <v>488</v>
      </c>
      <c r="Q83" s="13">
        <v>80</v>
      </c>
      <c r="R83" s="13">
        <v>0.3</v>
      </c>
      <c r="S83" s="13">
        <v>508.4</v>
      </c>
      <c r="T83" s="13">
        <v>7.5</v>
      </c>
    </row>
    <row r="84" spans="1:20">
      <c r="A84" s="13" t="s">
        <v>701</v>
      </c>
      <c r="B84" s="13">
        <v>0.83799999999999997</v>
      </c>
      <c r="C84" s="13">
        <v>1.9E-2</v>
      </c>
      <c r="D84" s="13">
        <v>0.1012</v>
      </c>
      <c r="E84" s="13">
        <v>1.6000000000000001E-3</v>
      </c>
      <c r="F84" s="13">
        <v>2.8799999999999999E-2</v>
      </c>
      <c r="G84" s="13">
        <v>1.4E-3</v>
      </c>
      <c r="H84" s="13">
        <v>0.06</v>
      </c>
      <c r="I84" s="13">
        <v>1.1000000000000001E-3</v>
      </c>
      <c r="J84" s="13">
        <v>619</v>
      </c>
      <c r="K84" s="13">
        <v>10</v>
      </c>
      <c r="L84" s="13">
        <v>621.4</v>
      </c>
      <c r="M84" s="13">
        <v>9.6</v>
      </c>
      <c r="N84" s="13">
        <v>574</v>
      </c>
      <c r="O84" s="13">
        <v>28</v>
      </c>
      <c r="P84" s="13">
        <v>602</v>
      </c>
      <c r="Q84" s="13">
        <v>42</v>
      </c>
      <c r="R84" s="13">
        <v>0.4</v>
      </c>
      <c r="S84" s="13">
        <v>621.4</v>
      </c>
      <c r="T84" s="13">
        <v>9.6</v>
      </c>
    </row>
    <row r="85" spans="1:20">
      <c r="A85" s="13" t="s">
        <v>702</v>
      </c>
      <c r="B85" s="13">
        <v>0.95</v>
      </c>
      <c r="C85" s="13">
        <v>0.11</v>
      </c>
      <c r="D85" s="13">
        <v>0.111</v>
      </c>
      <c r="E85" s="13">
        <v>1.4999999999999999E-2</v>
      </c>
      <c r="F85" s="13">
        <v>3.9100000000000003E-2</v>
      </c>
      <c r="G85" s="13">
        <v>8.9999999999999993E-3</v>
      </c>
      <c r="H85" s="13">
        <v>6.4299999999999996E-2</v>
      </c>
      <c r="I85" s="13">
        <v>7.4999999999999997E-3</v>
      </c>
      <c r="J85" s="13">
        <v>674</v>
      </c>
      <c r="K85" s="13">
        <v>54</v>
      </c>
      <c r="L85" s="13">
        <v>675</v>
      </c>
      <c r="M85" s="13">
        <v>87</v>
      </c>
      <c r="N85" s="13">
        <v>770</v>
      </c>
      <c r="O85" s="13">
        <v>170</v>
      </c>
      <c r="P85" s="13">
        <v>700</v>
      </c>
      <c r="Q85" s="13">
        <v>270</v>
      </c>
      <c r="R85" s="13">
        <v>0.1</v>
      </c>
      <c r="S85" s="13">
        <v>675</v>
      </c>
      <c r="T85" s="13">
        <v>87</v>
      </c>
    </row>
    <row r="86" spans="1:20">
      <c r="A86" s="13" t="s">
        <v>703</v>
      </c>
      <c r="B86" s="13">
        <v>1.2190000000000001</v>
      </c>
      <c r="C86" s="13">
        <v>2.4E-2</v>
      </c>
      <c r="D86" s="13">
        <v>0.13569999999999999</v>
      </c>
      <c r="E86" s="13">
        <v>1.1999999999999999E-3</v>
      </c>
      <c r="F86" s="13">
        <v>3.8600000000000002E-2</v>
      </c>
      <c r="G86" s="13">
        <v>1.1000000000000001E-3</v>
      </c>
      <c r="H86" s="13">
        <v>6.4399999999999999E-2</v>
      </c>
      <c r="I86" s="13">
        <v>1.2999999999999999E-3</v>
      </c>
      <c r="J86" s="13">
        <v>807</v>
      </c>
      <c r="K86" s="13">
        <v>11</v>
      </c>
      <c r="L86" s="13">
        <v>820.4</v>
      </c>
      <c r="M86" s="13">
        <v>6.9</v>
      </c>
      <c r="N86" s="13">
        <v>768</v>
      </c>
      <c r="O86" s="13">
        <v>22</v>
      </c>
      <c r="P86" s="13">
        <v>758</v>
      </c>
      <c r="Q86" s="13">
        <v>42</v>
      </c>
      <c r="R86" s="13">
        <v>1.6</v>
      </c>
      <c r="S86" s="13">
        <v>820.4</v>
      </c>
      <c r="T86" s="13">
        <v>6.9</v>
      </c>
    </row>
    <row r="87" spans="1:20">
      <c r="A87" s="13" t="s">
        <v>704</v>
      </c>
      <c r="B87" s="13">
        <v>1.37</v>
      </c>
      <c r="C87" s="13">
        <v>2.4E-2</v>
      </c>
      <c r="D87" s="13">
        <v>0.14399999999999999</v>
      </c>
      <c r="E87" s="13">
        <v>1.1999999999999999E-3</v>
      </c>
      <c r="F87" s="13">
        <v>3.9800000000000002E-2</v>
      </c>
      <c r="G87" s="13">
        <v>1.6000000000000001E-3</v>
      </c>
      <c r="H87" s="13">
        <v>6.9199999999999998E-2</v>
      </c>
      <c r="I87" s="13">
        <v>1.1999999999999999E-3</v>
      </c>
      <c r="J87" s="13">
        <v>876.6</v>
      </c>
      <c r="K87" s="13">
        <v>9.9</v>
      </c>
      <c r="L87" s="13">
        <v>867.1</v>
      </c>
      <c r="M87" s="13">
        <v>6.6</v>
      </c>
      <c r="N87" s="13">
        <v>789</v>
      </c>
      <c r="O87" s="13">
        <v>31</v>
      </c>
      <c r="P87" s="13">
        <v>895</v>
      </c>
      <c r="Q87" s="13">
        <v>36</v>
      </c>
      <c r="R87" s="13">
        <v>1.1000000000000001</v>
      </c>
      <c r="S87" s="13">
        <v>867.1</v>
      </c>
      <c r="T87" s="13">
        <v>6.6</v>
      </c>
    </row>
    <row r="88" spans="1:20">
      <c r="A88" s="13" t="s">
        <v>705</v>
      </c>
      <c r="B88" s="13">
        <v>1.71</v>
      </c>
      <c r="C88" s="13">
        <v>0.16</v>
      </c>
      <c r="D88" s="13">
        <v>0.17100000000000001</v>
      </c>
      <c r="E88" s="13">
        <v>9.1000000000000004E-3</v>
      </c>
      <c r="F88" s="13">
        <v>4.19E-2</v>
      </c>
      <c r="G88" s="13">
        <v>7.1999999999999998E-3</v>
      </c>
      <c r="H88" s="13">
        <v>7.4999999999999997E-2</v>
      </c>
      <c r="I88" s="13">
        <v>8.0000000000000002E-3</v>
      </c>
      <c r="J88" s="13">
        <v>1010</v>
      </c>
      <c r="K88" s="13">
        <v>59</v>
      </c>
      <c r="L88" s="13">
        <v>1017</v>
      </c>
      <c r="M88" s="13">
        <v>50</v>
      </c>
      <c r="N88" s="13">
        <v>830</v>
      </c>
      <c r="O88" s="13">
        <v>140</v>
      </c>
      <c r="P88" s="13">
        <v>1030</v>
      </c>
      <c r="Q88" s="13">
        <v>230</v>
      </c>
      <c r="R88" s="13">
        <v>0.7</v>
      </c>
      <c r="S88" s="13">
        <v>1017</v>
      </c>
      <c r="T88" s="13">
        <v>50</v>
      </c>
    </row>
    <row r="89" spans="1:20">
      <c r="A89" s="13" t="s">
        <v>706</v>
      </c>
      <c r="B89" s="13">
        <v>1.744</v>
      </c>
      <c r="C89" s="13">
        <v>3.5999999999999997E-2</v>
      </c>
      <c r="D89" s="13">
        <v>0.17269999999999999</v>
      </c>
      <c r="E89" s="13">
        <v>1.6999999999999999E-3</v>
      </c>
      <c r="F89" s="13">
        <v>5.3999999999999999E-2</v>
      </c>
      <c r="G89" s="13">
        <v>1.4E-3</v>
      </c>
      <c r="H89" s="13">
        <v>7.3200000000000001E-2</v>
      </c>
      <c r="I89" s="13">
        <v>1.5E-3</v>
      </c>
      <c r="J89" s="13">
        <v>1024</v>
      </c>
      <c r="K89" s="13">
        <v>13</v>
      </c>
      <c r="L89" s="13">
        <v>1026.5999999999999</v>
      </c>
      <c r="M89" s="13">
        <v>9.5</v>
      </c>
      <c r="N89" s="13">
        <v>1062</v>
      </c>
      <c r="O89" s="13">
        <v>27</v>
      </c>
      <c r="P89" s="13">
        <v>1021</v>
      </c>
      <c r="Q89" s="13">
        <v>43</v>
      </c>
      <c r="R89" s="13">
        <v>0.3</v>
      </c>
      <c r="S89" s="13">
        <v>1026.5999999999999</v>
      </c>
      <c r="T89" s="13">
        <v>9.5</v>
      </c>
    </row>
    <row r="90" spans="1:20">
      <c r="A90" s="13" t="s">
        <v>707</v>
      </c>
      <c r="B90" s="13">
        <v>3.4529999999999998</v>
      </c>
      <c r="C90" s="13">
        <v>5.0999999999999997E-2</v>
      </c>
      <c r="D90" s="13">
        <v>0.26440000000000002</v>
      </c>
      <c r="E90" s="13">
        <v>2.8E-3</v>
      </c>
      <c r="F90" s="13">
        <v>9.0700000000000003E-2</v>
      </c>
      <c r="G90" s="13">
        <v>2E-3</v>
      </c>
      <c r="H90" s="13">
        <v>9.4799999999999995E-2</v>
      </c>
      <c r="I90" s="13">
        <v>1.4E-3</v>
      </c>
      <c r="J90" s="13">
        <v>1519</v>
      </c>
      <c r="K90" s="13">
        <v>11</v>
      </c>
      <c r="L90" s="13">
        <v>1512</v>
      </c>
      <c r="M90" s="13">
        <v>14</v>
      </c>
      <c r="N90" s="13">
        <v>1756</v>
      </c>
      <c r="O90" s="13">
        <v>37</v>
      </c>
      <c r="P90" s="13">
        <v>1522</v>
      </c>
      <c r="Q90" s="13">
        <v>28</v>
      </c>
      <c r="R90" s="13">
        <v>0.5</v>
      </c>
      <c r="S90" s="13">
        <v>1512</v>
      </c>
      <c r="T90" s="13">
        <v>14</v>
      </c>
    </row>
    <row r="91" spans="1:20">
      <c r="A91" s="13" t="s">
        <v>708</v>
      </c>
      <c r="B91" s="13">
        <v>3.64</v>
      </c>
      <c r="C91" s="13">
        <v>0.39</v>
      </c>
      <c r="D91" s="13">
        <v>0.27200000000000002</v>
      </c>
      <c r="E91" s="13">
        <v>2.4E-2</v>
      </c>
      <c r="F91" s="13">
        <v>5.7000000000000002E-2</v>
      </c>
      <c r="G91" s="13">
        <v>0.04</v>
      </c>
      <c r="H91" s="13">
        <v>9.98E-2</v>
      </c>
      <c r="I91" s="13">
        <v>9.9000000000000008E-3</v>
      </c>
      <c r="J91" s="13">
        <v>1570</v>
      </c>
      <c r="K91" s="13">
        <v>110</v>
      </c>
      <c r="L91" s="13">
        <v>1580</v>
      </c>
      <c r="M91" s="13">
        <v>130</v>
      </c>
      <c r="N91" s="13">
        <v>1500</v>
      </c>
      <c r="O91" s="13">
        <v>580</v>
      </c>
      <c r="P91" s="13">
        <v>1550</v>
      </c>
      <c r="Q91" s="13">
        <v>200</v>
      </c>
      <c r="R91" s="13">
        <v>0.6</v>
      </c>
      <c r="S91" s="13">
        <v>1580</v>
      </c>
      <c r="T91" s="13">
        <v>130</v>
      </c>
    </row>
    <row r="92" spans="1:20">
      <c r="A92" s="13" t="s">
        <v>709</v>
      </c>
      <c r="B92" s="13">
        <v>3.85</v>
      </c>
      <c r="C92" s="13">
        <v>0.22</v>
      </c>
      <c r="D92" s="13">
        <v>0.28100000000000003</v>
      </c>
      <c r="E92" s="13">
        <v>1.2999999999999999E-2</v>
      </c>
      <c r="F92" s="13">
        <v>9.6000000000000002E-2</v>
      </c>
      <c r="G92" s="13">
        <v>1.4E-2</v>
      </c>
      <c r="H92" s="13">
        <v>9.8699999999999996E-2</v>
      </c>
      <c r="I92" s="13">
        <v>4.8999999999999998E-3</v>
      </c>
      <c r="J92" s="13">
        <v>1602</v>
      </c>
      <c r="K92" s="13">
        <v>48</v>
      </c>
      <c r="L92" s="13">
        <v>1597</v>
      </c>
      <c r="M92" s="13">
        <v>65</v>
      </c>
      <c r="N92" s="13">
        <v>1850</v>
      </c>
      <c r="O92" s="13">
        <v>250</v>
      </c>
      <c r="P92" s="13">
        <v>1596</v>
      </c>
      <c r="Q92" s="13">
        <v>96</v>
      </c>
      <c r="R92" s="13">
        <v>0.3</v>
      </c>
      <c r="S92" s="13">
        <v>1597</v>
      </c>
      <c r="T92" s="13">
        <v>65</v>
      </c>
    </row>
    <row r="93" spans="1:20">
      <c r="A93" s="13" t="s">
        <v>710</v>
      </c>
      <c r="B93" s="13">
        <v>4.3150000000000004</v>
      </c>
      <c r="C93" s="13">
        <v>7.2999999999999995E-2</v>
      </c>
      <c r="D93" s="13">
        <v>0.30099999999999999</v>
      </c>
      <c r="E93" s="13">
        <v>2.8E-3</v>
      </c>
      <c r="F93" s="13">
        <v>0.10349999999999999</v>
      </c>
      <c r="G93" s="13">
        <v>2.5999999999999999E-3</v>
      </c>
      <c r="H93" s="13">
        <v>0.1057</v>
      </c>
      <c r="I93" s="13">
        <v>1.5E-3</v>
      </c>
      <c r="J93" s="13">
        <v>1694</v>
      </c>
      <c r="K93" s="13">
        <v>14</v>
      </c>
      <c r="L93" s="13">
        <v>1696</v>
      </c>
      <c r="M93" s="13">
        <v>14</v>
      </c>
      <c r="N93" s="13">
        <v>1988</v>
      </c>
      <c r="O93" s="13">
        <v>48</v>
      </c>
      <c r="P93" s="13">
        <v>1722</v>
      </c>
      <c r="Q93" s="13">
        <v>26</v>
      </c>
      <c r="R93" s="13">
        <v>0.1</v>
      </c>
      <c r="S93" s="13">
        <v>1696</v>
      </c>
      <c r="T93" s="13">
        <v>14</v>
      </c>
    </row>
    <row r="94" spans="1:20">
      <c r="A94" s="13" t="s">
        <v>711</v>
      </c>
      <c r="B94" s="13">
        <v>4.62</v>
      </c>
      <c r="C94" s="13">
        <v>0.11</v>
      </c>
      <c r="D94" s="13">
        <v>0.31219999999999998</v>
      </c>
      <c r="E94" s="13">
        <v>6.1000000000000004E-3</v>
      </c>
      <c r="F94" s="13">
        <v>0.11</v>
      </c>
      <c r="G94" s="13">
        <v>2.2000000000000001E-3</v>
      </c>
      <c r="H94" s="13">
        <v>0.10630000000000001</v>
      </c>
      <c r="I94" s="13">
        <v>1.1999999999999999E-3</v>
      </c>
      <c r="J94" s="13">
        <v>1745</v>
      </c>
      <c r="K94" s="13">
        <v>22</v>
      </c>
      <c r="L94" s="13">
        <v>1744</v>
      </c>
      <c r="M94" s="13">
        <v>32</v>
      </c>
      <c r="N94" s="13">
        <v>2111</v>
      </c>
      <c r="O94" s="13">
        <v>40</v>
      </c>
      <c r="P94" s="13">
        <v>1737</v>
      </c>
      <c r="Q94" s="13">
        <v>22</v>
      </c>
      <c r="R94" s="13">
        <v>0.1</v>
      </c>
      <c r="S94" s="13">
        <v>1744</v>
      </c>
      <c r="T94" s="13">
        <v>32</v>
      </c>
    </row>
    <row r="95" spans="1:20">
      <c r="A95" s="13" t="s">
        <v>712</v>
      </c>
      <c r="B95" s="13">
        <v>4.5999999999999996</v>
      </c>
      <c r="C95" s="13">
        <v>0.14000000000000001</v>
      </c>
      <c r="D95" s="13">
        <v>0.31090000000000001</v>
      </c>
      <c r="E95" s="13">
        <v>5.1999999999999998E-3</v>
      </c>
      <c r="F95" s="13">
        <v>9.8299999999999998E-2</v>
      </c>
      <c r="G95" s="13">
        <v>3.8999999999999998E-3</v>
      </c>
      <c r="H95" s="13">
        <v>0.1061</v>
      </c>
      <c r="I95" s="13">
        <v>3.3E-3</v>
      </c>
      <c r="J95" s="13">
        <v>1746</v>
      </c>
      <c r="K95" s="13">
        <v>25</v>
      </c>
      <c r="L95" s="13">
        <v>1745</v>
      </c>
      <c r="M95" s="13">
        <v>26</v>
      </c>
      <c r="N95" s="13">
        <v>1905</v>
      </c>
      <c r="O95" s="13">
        <v>74</v>
      </c>
      <c r="P95" s="13">
        <v>1733</v>
      </c>
      <c r="Q95" s="13">
        <v>58</v>
      </c>
      <c r="R95" s="13">
        <v>0.1</v>
      </c>
      <c r="S95" s="13">
        <v>1745</v>
      </c>
      <c r="T95" s="13">
        <v>26</v>
      </c>
    </row>
    <row r="96" spans="1:20">
      <c r="A96" s="13" t="s">
        <v>713</v>
      </c>
      <c r="B96" s="13">
        <v>4.75</v>
      </c>
      <c r="C96" s="13">
        <v>0.12</v>
      </c>
      <c r="D96" s="13">
        <v>0.32069999999999999</v>
      </c>
      <c r="E96" s="13">
        <v>4.7000000000000002E-3</v>
      </c>
      <c r="F96" s="13">
        <v>7.8E-2</v>
      </c>
      <c r="G96" s="13">
        <v>2.3999999999999998E-3</v>
      </c>
      <c r="H96" s="13">
        <v>0.1053</v>
      </c>
      <c r="I96" s="13">
        <v>2.8999999999999998E-3</v>
      </c>
      <c r="J96" s="13">
        <v>1772</v>
      </c>
      <c r="K96" s="13">
        <v>22</v>
      </c>
      <c r="L96" s="13">
        <v>1792</v>
      </c>
      <c r="M96" s="13">
        <v>23</v>
      </c>
      <c r="N96" s="13">
        <v>1516</v>
      </c>
      <c r="O96" s="13">
        <v>46</v>
      </c>
      <c r="P96" s="13">
        <v>1725</v>
      </c>
      <c r="Q96" s="13">
        <v>52</v>
      </c>
      <c r="R96" s="13">
        <v>1.1000000000000001</v>
      </c>
      <c r="S96" s="13">
        <v>1792</v>
      </c>
      <c r="T96" s="13">
        <v>23</v>
      </c>
    </row>
    <row r="97" spans="1:20">
      <c r="A97" s="13" t="s">
        <v>714</v>
      </c>
      <c r="B97" s="13">
        <v>4.91</v>
      </c>
      <c r="C97" s="13">
        <v>0.15</v>
      </c>
      <c r="D97" s="13">
        <v>0.32600000000000001</v>
      </c>
      <c r="E97" s="13">
        <v>1.7000000000000001E-2</v>
      </c>
      <c r="F97" s="13">
        <v>0.10299999999999999</v>
      </c>
      <c r="G97" s="13">
        <v>1.4999999999999999E-2</v>
      </c>
      <c r="H97" s="13">
        <v>0.1089</v>
      </c>
      <c r="I97" s="13">
        <v>3.5999999999999999E-3</v>
      </c>
      <c r="J97" s="13">
        <v>1809</v>
      </c>
      <c r="K97" s="13">
        <v>30</v>
      </c>
      <c r="L97" s="13">
        <v>1815</v>
      </c>
      <c r="M97" s="13">
        <v>78</v>
      </c>
      <c r="N97" s="13">
        <v>1960</v>
      </c>
      <c r="O97" s="13">
        <v>290</v>
      </c>
      <c r="P97" s="13">
        <v>1783</v>
      </c>
      <c r="Q97" s="13">
        <v>60</v>
      </c>
      <c r="R97" s="13">
        <v>0.3</v>
      </c>
      <c r="S97" s="13">
        <v>1815</v>
      </c>
      <c r="T97" s="13">
        <v>78</v>
      </c>
    </row>
    <row r="98" spans="1:20">
      <c r="A98" s="13" t="s">
        <v>715</v>
      </c>
      <c r="B98" s="13">
        <v>5.0999999999999996</v>
      </c>
      <c r="C98" s="13">
        <v>0.16</v>
      </c>
      <c r="D98" s="13">
        <v>0.33</v>
      </c>
      <c r="E98" s="13">
        <v>5.3E-3</v>
      </c>
      <c r="F98" s="13">
        <v>0.10829999999999999</v>
      </c>
      <c r="G98" s="13">
        <v>4.7999999999999996E-3</v>
      </c>
      <c r="H98" s="13">
        <v>0.1106</v>
      </c>
      <c r="I98" s="13">
        <v>3.5000000000000001E-3</v>
      </c>
      <c r="J98" s="13">
        <v>1837</v>
      </c>
      <c r="K98" s="13">
        <v>29</v>
      </c>
      <c r="L98" s="13">
        <v>1836</v>
      </c>
      <c r="M98" s="13">
        <v>26</v>
      </c>
      <c r="N98" s="13">
        <v>2070</v>
      </c>
      <c r="O98" s="13">
        <v>87</v>
      </c>
      <c r="P98" s="13">
        <v>1804</v>
      </c>
      <c r="Q98" s="13">
        <v>60</v>
      </c>
      <c r="R98" s="13">
        <v>0.1</v>
      </c>
      <c r="S98" s="13">
        <v>1836</v>
      </c>
      <c r="T98" s="13">
        <v>26</v>
      </c>
    </row>
    <row r="99" spans="1:20">
      <c r="A99" s="13" t="s">
        <v>716</v>
      </c>
      <c r="B99" s="13">
        <v>11.18</v>
      </c>
      <c r="C99" s="13">
        <v>0.22</v>
      </c>
      <c r="D99" s="13">
        <v>0.49220000000000003</v>
      </c>
      <c r="E99" s="13">
        <v>6.7999999999999996E-3</v>
      </c>
      <c r="F99" s="13">
        <v>0.14299999999999999</v>
      </c>
      <c r="G99" s="13">
        <v>4.0000000000000001E-3</v>
      </c>
      <c r="H99" s="13">
        <v>0.16339999999999999</v>
      </c>
      <c r="I99" s="13">
        <v>2.8E-3</v>
      </c>
      <c r="J99" s="13">
        <v>2535</v>
      </c>
      <c r="K99" s="13">
        <v>18</v>
      </c>
      <c r="L99" s="13">
        <v>2579</v>
      </c>
      <c r="M99" s="13">
        <v>29</v>
      </c>
      <c r="N99" s="13">
        <v>2708</v>
      </c>
      <c r="O99" s="13">
        <v>73</v>
      </c>
      <c r="P99" s="13">
        <v>2489</v>
      </c>
      <c r="Q99" s="13">
        <v>29</v>
      </c>
      <c r="R99" s="13">
        <v>1.7</v>
      </c>
      <c r="S99" s="13">
        <v>2579</v>
      </c>
      <c r="T99" s="13">
        <v>29</v>
      </c>
    </row>
    <row r="104" spans="1:20">
      <c r="B104">
        <v>44</v>
      </c>
      <c r="C104">
        <f>100*B104/83</f>
        <v>53.012048192771083</v>
      </c>
    </row>
    <row r="105" spans="1:20">
      <c r="B105">
        <v>29</v>
      </c>
      <c r="C105">
        <f t="shared" ref="C105:C108" si="0">100*B105/83</f>
        <v>34.939759036144579</v>
      </c>
    </row>
    <row r="106" spans="1:20">
      <c r="B106">
        <v>4</v>
      </c>
      <c r="C106">
        <f t="shared" si="0"/>
        <v>4.8192771084337354</v>
      </c>
    </row>
    <row r="107" spans="1:20">
      <c r="B107">
        <v>5</v>
      </c>
      <c r="C107">
        <f t="shared" si="0"/>
        <v>6.024096385542169</v>
      </c>
    </row>
    <row r="108" spans="1:20">
      <c r="B108">
        <v>1</v>
      </c>
      <c r="C108">
        <f t="shared" si="0"/>
        <v>1.2048192771084338</v>
      </c>
    </row>
    <row r="109" spans="1:20">
      <c r="B109">
        <f>SUM(B104:B108)</f>
        <v>83</v>
      </c>
    </row>
  </sheetData>
  <mergeCells count="13">
    <mergeCell ref="A1:A3"/>
    <mergeCell ref="B1:I1"/>
    <mergeCell ref="J1:Q1"/>
    <mergeCell ref="R1:R3"/>
    <mergeCell ref="S1:T2"/>
    <mergeCell ref="B2:C2"/>
    <mergeCell ref="D2:E2"/>
    <mergeCell ref="F2:G2"/>
    <mergeCell ref="H2:I2"/>
    <mergeCell ref="J2:K2"/>
    <mergeCell ref="L2:M2"/>
    <mergeCell ref="N2:O2"/>
    <mergeCell ref="P2:Q2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workbookViewId="0">
      <selection activeCell="C216" sqref="C216"/>
    </sheetView>
  </sheetViews>
  <sheetFormatPr defaultColWidth="9" defaultRowHeight="13.9"/>
  <cols>
    <col min="1" max="1" width="10.1328125" style="39" customWidth="1"/>
    <col min="2" max="2" width="9.86328125" style="39" customWidth="1"/>
    <col min="3" max="3" width="7.73046875" style="39" customWidth="1"/>
    <col min="4" max="4" width="10.59765625" style="39" customWidth="1"/>
    <col min="5" max="5" width="7" style="39" customWidth="1"/>
    <col min="6" max="6" width="9" style="39"/>
    <col min="7" max="7" width="7.86328125" style="39" customWidth="1"/>
    <col min="8" max="8" width="9.73046875" style="39" customWidth="1"/>
    <col min="9" max="10" width="8.1328125" style="39" customWidth="1"/>
    <col min="11" max="11" width="7.59765625" style="39" customWidth="1"/>
    <col min="12" max="12" width="8.1328125" style="39" customWidth="1"/>
    <col min="13" max="13" width="7.59765625" style="39" customWidth="1"/>
    <col min="14" max="14" width="13.86328125" style="39" customWidth="1"/>
    <col min="15" max="16384" width="9" style="39"/>
  </cols>
  <sheetData>
    <row r="1" spans="1:14" s="43" customFormat="1" ht="19.5" customHeight="1">
      <c r="A1" s="111" t="s">
        <v>730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>
      <c r="A2" s="110" t="s">
        <v>0</v>
      </c>
      <c r="B2" s="110" t="s">
        <v>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 t="s">
        <v>411</v>
      </c>
    </row>
    <row r="3" spans="1:14">
      <c r="A3" s="110"/>
      <c r="B3" s="110" t="s">
        <v>11</v>
      </c>
      <c r="C3" s="110"/>
      <c r="D3" s="110" t="s">
        <v>12</v>
      </c>
      <c r="E3" s="110"/>
      <c r="F3" s="110" t="s">
        <v>13</v>
      </c>
      <c r="G3" s="110"/>
      <c r="H3" s="110" t="s">
        <v>9</v>
      </c>
      <c r="I3" s="110"/>
      <c r="J3" s="110" t="s">
        <v>12</v>
      </c>
      <c r="K3" s="110"/>
      <c r="L3" s="110" t="s">
        <v>9</v>
      </c>
      <c r="M3" s="110"/>
      <c r="N3" s="110"/>
    </row>
    <row r="4" spans="1:14">
      <c r="A4" s="110"/>
      <c r="B4" s="40"/>
      <c r="C4" s="40" t="s">
        <v>127</v>
      </c>
      <c r="D4" s="40"/>
      <c r="E4" s="40" t="s">
        <v>127</v>
      </c>
      <c r="F4" s="40"/>
      <c r="G4" s="40" t="s">
        <v>127</v>
      </c>
      <c r="H4" s="40"/>
      <c r="I4" s="40" t="s">
        <v>127</v>
      </c>
      <c r="J4" s="40"/>
      <c r="K4" s="40" t="s">
        <v>127</v>
      </c>
      <c r="L4" s="40"/>
      <c r="M4" s="40" t="s">
        <v>127</v>
      </c>
      <c r="N4" s="110"/>
    </row>
    <row r="5" spans="1:14">
      <c r="A5" s="42" t="s">
        <v>724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>
      <c r="A6" s="41" t="s">
        <v>731</v>
      </c>
      <c r="B6" s="41">
        <v>6.7199999999999996E-2</v>
      </c>
      <c r="C6" s="41">
        <v>6.4000000000000003E-3</v>
      </c>
      <c r="D6" s="41">
        <v>1.141E-2</v>
      </c>
      <c r="E6" s="41">
        <v>8.5999999999999998E-4</v>
      </c>
      <c r="F6" s="41">
        <v>3.7499999999999999E-3</v>
      </c>
      <c r="G6" s="41">
        <v>2.0000000000000001E-4</v>
      </c>
      <c r="H6" s="41">
        <v>4.36E-2</v>
      </c>
      <c r="I6" s="41">
        <v>4.7000000000000002E-3</v>
      </c>
      <c r="J6" s="41">
        <v>73.2</v>
      </c>
      <c r="K6" s="41">
        <v>5.5</v>
      </c>
      <c r="L6" s="41">
        <v>-80</v>
      </c>
      <c r="M6" s="41">
        <v>190</v>
      </c>
      <c r="N6" s="41">
        <v>9.6999999999999993</v>
      </c>
    </row>
    <row r="7" spans="1:14">
      <c r="A7" s="41" t="s">
        <v>732</v>
      </c>
      <c r="B7" s="41">
        <v>7.6899999999999996E-2</v>
      </c>
      <c r="C7" s="41">
        <v>3.8E-3</v>
      </c>
      <c r="D7" s="41">
        <v>1.1679999999999999E-2</v>
      </c>
      <c r="E7" s="41">
        <v>1.2999999999999999E-4</v>
      </c>
      <c r="F7" s="41">
        <v>5.0400000000000002E-3</v>
      </c>
      <c r="G7" s="41">
        <v>2.7E-4</v>
      </c>
      <c r="H7" s="41">
        <v>4.9299999999999997E-2</v>
      </c>
      <c r="I7" s="41">
        <v>2.5000000000000001E-3</v>
      </c>
      <c r="J7" s="41">
        <v>74.88</v>
      </c>
      <c r="K7" s="41">
        <v>0.83</v>
      </c>
      <c r="L7" s="41">
        <v>152</v>
      </c>
      <c r="M7" s="41">
        <v>98</v>
      </c>
      <c r="N7" s="41">
        <v>0.2</v>
      </c>
    </row>
    <row r="8" spans="1:14">
      <c r="A8" s="41" t="s">
        <v>733</v>
      </c>
      <c r="B8" s="41">
        <v>8.2000000000000003E-2</v>
      </c>
      <c r="C8" s="41">
        <v>7.2999999999999995E-2</v>
      </c>
      <c r="D8" s="41">
        <v>1.18E-2</v>
      </c>
      <c r="E8" s="41">
        <v>2.8E-3</v>
      </c>
      <c r="F8" s="41">
        <v>1.7999999999999999E-2</v>
      </c>
      <c r="G8" s="41">
        <v>1.9E-2</v>
      </c>
      <c r="H8" s="41">
        <v>4.2000000000000003E-2</v>
      </c>
      <c r="I8" s="41">
        <v>5.7000000000000002E-2</v>
      </c>
      <c r="J8" s="41">
        <v>76</v>
      </c>
      <c r="K8" s="41">
        <v>18</v>
      </c>
      <c r="L8" s="41">
        <v>100</v>
      </c>
      <c r="M8" s="41">
        <v>1300</v>
      </c>
      <c r="N8" s="41">
        <v>1.3</v>
      </c>
    </row>
    <row r="9" spans="1:14">
      <c r="A9" s="41" t="s">
        <v>734</v>
      </c>
      <c r="B9" s="41">
        <v>8.4400000000000003E-2</v>
      </c>
      <c r="C9" s="41">
        <v>9.7000000000000003E-3</v>
      </c>
      <c r="D9" s="41">
        <v>1.265E-2</v>
      </c>
      <c r="E9" s="41">
        <v>3.4000000000000002E-4</v>
      </c>
      <c r="F9" s="41">
        <v>4.3600000000000002E-3</v>
      </c>
      <c r="G9" s="41">
        <v>3.5E-4</v>
      </c>
      <c r="H9" s="41">
        <v>4.7399999999999998E-2</v>
      </c>
      <c r="I9" s="41">
        <v>5.4000000000000003E-3</v>
      </c>
      <c r="J9" s="41">
        <v>81</v>
      </c>
      <c r="K9" s="41">
        <v>2.2000000000000002</v>
      </c>
      <c r="L9" s="41">
        <v>170</v>
      </c>
      <c r="M9" s="41">
        <v>210</v>
      </c>
      <c r="N9" s="41">
        <v>0.6</v>
      </c>
    </row>
    <row r="10" spans="1:14">
      <c r="A10" s="41" t="s">
        <v>735</v>
      </c>
      <c r="B10" s="41">
        <v>8.5999999999999993E-2</v>
      </c>
      <c r="C10" s="41">
        <v>0.03</v>
      </c>
      <c r="D10" s="41">
        <v>1.29E-2</v>
      </c>
      <c r="E10" s="41">
        <v>1.5E-3</v>
      </c>
      <c r="F10" s="41">
        <v>5.7999999999999996E-3</v>
      </c>
      <c r="G10" s="41">
        <v>1.8E-3</v>
      </c>
      <c r="H10" s="41">
        <v>4.5999999999999999E-2</v>
      </c>
      <c r="I10" s="41">
        <v>1.2999999999999999E-2</v>
      </c>
      <c r="J10" s="41">
        <v>82.7</v>
      </c>
      <c r="K10" s="41">
        <v>9.5</v>
      </c>
      <c r="L10" s="41">
        <v>-60</v>
      </c>
      <c r="M10" s="41">
        <v>420</v>
      </c>
      <c r="N10" s="41">
        <v>0.8</v>
      </c>
    </row>
    <row r="11" spans="1:14">
      <c r="A11" s="41" t="s">
        <v>736</v>
      </c>
      <c r="B11" s="41">
        <v>9.1999999999999998E-2</v>
      </c>
      <c r="C11" s="41">
        <v>1.7999999999999999E-2</v>
      </c>
      <c r="D11" s="41">
        <v>1.4420000000000001E-2</v>
      </c>
      <c r="E11" s="41">
        <v>7.2000000000000005E-4</v>
      </c>
      <c r="F11" s="41">
        <v>5.11E-3</v>
      </c>
      <c r="G11" s="41">
        <v>8.8999999999999995E-4</v>
      </c>
      <c r="H11" s="41">
        <v>4.7399999999999998E-2</v>
      </c>
      <c r="I11" s="41">
        <v>8.9999999999999993E-3</v>
      </c>
      <c r="J11" s="41">
        <v>92.3</v>
      </c>
      <c r="K11" s="41">
        <v>4.5999999999999996</v>
      </c>
      <c r="L11" s="41">
        <v>110</v>
      </c>
      <c r="M11" s="41">
        <v>350</v>
      </c>
      <c r="N11" s="41">
        <v>3.6</v>
      </c>
    </row>
    <row r="12" spans="1:14">
      <c r="A12" s="41" t="s">
        <v>737</v>
      </c>
      <c r="B12" s="41">
        <v>8.5999999999999993E-2</v>
      </c>
      <c r="C12" s="41">
        <v>2.7E-2</v>
      </c>
      <c r="D12" s="41">
        <v>1.47E-2</v>
      </c>
      <c r="E12" s="41">
        <v>8.4000000000000003E-4</v>
      </c>
      <c r="F12" s="41">
        <v>5.4000000000000003E-3</v>
      </c>
      <c r="G12" s="41">
        <v>1.6999999999999999E-3</v>
      </c>
      <c r="H12" s="41">
        <v>5.2999999999999999E-2</v>
      </c>
      <c r="I12" s="41">
        <v>1.9E-2</v>
      </c>
      <c r="J12" s="41">
        <v>94.1</v>
      </c>
      <c r="K12" s="41">
        <v>5.3</v>
      </c>
      <c r="L12" s="41">
        <v>50</v>
      </c>
      <c r="M12" s="41">
        <v>460</v>
      </c>
      <c r="N12" s="41">
        <v>1.2</v>
      </c>
    </row>
    <row r="13" spans="1:14">
      <c r="A13" s="41" t="s">
        <v>738</v>
      </c>
      <c r="B13" s="41">
        <v>0.11</v>
      </c>
      <c r="C13" s="41">
        <v>1.4999999999999999E-2</v>
      </c>
      <c r="D13" s="41">
        <v>1.6500000000000001E-2</v>
      </c>
      <c r="E13" s="41">
        <v>1.1000000000000001E-3</v>
      </c>
      <c r="F13" s="41">
        <v>3.9199999999999999E-3</v>
      </c>
      <c r="G13" s="41">
        <v>8.0999999999999996E-4</v>
      </c>
      <c r="H13" s="41">
        <v>4.3900000000000002E-2</v>
      </c>
      <c r="I13" s="41">
        <v>7.4000000000000003E-3</v>
      </c>
      <c r="J13" s="41">
        <v>105.6</v>
      </c>
      <c r="K13" s="41">
        <v>7.2</v>
      </c>
      <c r="L13" s="41">
        <v>-70</v>
      </c>
      <c r="M13" s="41">
        <v>290</v>
      </c>
      <c r="N13" s="41">
        <v>0.4</v>
      </c>
    </row>
    <row r="14" spans="1:14">
      <c r="A14" s="41" t="s">
        <v>739</v>
      </c>
      <c r="B14" s="41">
        <v>0.1164</v>
      </c>
      <c r="C14" s="41">
        <v>9.7999999999999997E-3</v>
      </c>
      <c r="D14" s="41">
        <v>1.8599999999999998E-2</v>
      </c>
      <c r="E14" s="41">
        <v>1.1999999999999999E-3</v>
      </c>
      <c r="F14" s="41">
        <v>6.5199999999999998E-3</v>
      </c>
      <c r="G14" s="41">
        <v>6.3000000000000003E-4</v>
      </c>
      <c r="H14" s="41">
        <v>4.5400000000000003E-2</v>
      </c>
      <c r="I14" s="41">
        <v>3.8E-3</v>
      </c>
      <c r="J14" s="41">
        <v>118.9</v>
      </c>
      <c r="K14" s="41">
        <v>7.8</v>
      </c>
      <c r="L14" s="41">
        <v>-10</v>
      </c>
      <c r="M14" s="41">
        <v>170</v>
      </c>
      <c r="N14" s="41">
        <v>6.1</v>
      </c>
    </row>
    <row r="15" spans="1:14">
      <c r="A15" s="41" t="s">
        <v>740</v>
      </c>
      <c r="B15" s="41">
        <v>0.13600000000000001</v>
      </c>
      <c r="C15" s="41">
        <v>2.3E-2</v>
      </c>
      <c r="D15" s="41">
        <v>0.02</v>
      </c>
      <c r="E15" s="41">
        <v>5.1999999999999998E-3</v>
      </c>
      <c r="F15" s="41">
        <v>8.8000000000000005E-3</v>
      </c>
      <c r="G15" s="41">
        <v>1.2999999999999999E-3</v>
      </c>
      <c r="H15" s="41">
        <v>4.4600000000000001E-2</v>
      </c>
      <c r="I15" s="41">
        <v>5.4000000000000003E-3</v>
      </c>
      <c r="J15" s="41">
        <v>128</v>
      </c>
      <c r="K15" s="41">
        <v>33</v>
      </c>
      <c r="L15" s="41">
        <v>290</v>
      </c>
      <c r="M15" s="41">
        <v>680</v>
      </c>
      <c r="N15" s="41">
        <v>0.8</v>
      </c>
    </row>
    <row r="16" spans="1:14">
      <c r="A16" s="41" t="s">
        <v>741</v>
      </c>
      <c r="B16" s="41">
        <v>0.13700000000000001</v>
      </c>
      <c r="C16" s="41">
        <v>1.7000000000000001E-2</v>
      </c>
      <c r="D16" s="41">
        <v>2.0629999999999999E-2</v>
      </c>
      <c r="E16" s="41">
        <v>8.0000000000000004E-4</v>
      </c>
      <c r="F16" s="41">
        <v>1.04E-2</v>
      </c>
      <c r="G16" s="41">
        <v>1.5E-3</v>
      </c>
      <c r="H16" s="41">
        <v>4.9299999999999997E-2</v>
      </c>
      <c r="I16" s="41">
        <v>6.0000000000000001E-3</v>
      </c>
      <c r="J16" s="41">
        <v>131.6</v>
      </c>
      <c r="K16" s="41">
        <v>5</v>
      </c>
      <c r="L16" s="41">
        <v>200</v>
      </c>
      <c r="M16" s="41">
        <v>240</v>
      </c>
      <c r="N16" s="41">
        <v>1.2</v>
      </c>
    </row>
    <row r="17" spans="1:14">
      <c r="A17" s="41" t="s">
        <v>742</v>
      </c>
      <c r="B17" s="41">
        <v>0.14000000000000001</v>
      </c>
      <c r="C17" s="41">
        <v>0.13</v>
      </c>
      <c r="D17" s="41">
        <v>2.1000000000000001E-2</v>
      </c>
      <c r="E17" s="41">
        <v>3.7000000000000002E-3</v>
      </c>
      <c r="F17" s="41">
        <v>6.8999999999999999E-3</v>
      </c>
      <c r="G17" s="41">
        <v>3.3E-3</v>
      </c>
      <c r="H17" s="41">
        <v>5.6000000000000001E-2</v>
      </c>
      <c r="I17" s="41">
        <v>5.6000000000000001E-2</v>
      </c>
      <c r="J17" s="41">
        <v>134</v>
      </c>
      <c r="K17" s="41">
        <v>23</v>
      </c>
      <c r="L17" s="41">
        <v>-100</v>
      </c>
      <c r="M17" s="41">
        <v>1200</v>
      </c>
      <c r="N17" s="41">
        <v>3</v>
      </c>
    </row>
    <row r="18" spans="1:14">
      <c r="A18" s="41" t="s">
        <v>743</v>
      </c>
      <c r="B18" s="41">
        <v>0.13900000000000001</v>
      </c>
      <c r="C18" s="41">
        <v>1.2E-2</v>
      </c>
      <c r="D18" s="41">
        <v>2.1499999999999998E-2</v>
      </c>
      <c r="E18" s="41">
        <v>1.2999999999999999E-3</v>
      </c>
      <c r="F18" s="41">
        <v>6.0000000000000001E-3</v>
      </c>
      <c r="G18" s="41">
        <v>3.6999999999999999E-4</v>
      </c>
      <c r="H18" s="41">
        <v>4.7399999999999998E-2</v>
      </c>
      <c r="I18" s="41">
        <v>5.1000000000000004E-3</v>
      </c>
      <c r="J18" s="41">
        <v>137.19999999999999</v>
      </c>
      <c r="K18" s="41">
        <v>8</v>
      </c>
      <c r="L18" s="41">
        <v>80</v>
      </c>
      <c r="M18" s="41">
        <v>210</v>
      </c>
      <c r="N18" s="41">
        <v>3.8</v>
      </c>
    </row>
    <row r="19" spans="1:14">
      <c r="A19" s="41" t="s">
        <v>744</v>
      </c>
      <c r="B19" s="41">
        <v>0.14499999999999999</v>
      </c>
      <c r="C19" s="41">
        <v>0.02</v>
      </c>
      <c r="D19" s="41">
        <v>2.1999999999999999E-2</v>
      </c>
      <c r="E19" s="41">
        <v>8.0999999999999996E-4</v>
      </c>
      <c r="F19" s="41">
        <v>8.5800000000000008E-3</v>
      </c>
      <c r="G19" s="41">
        <v>5.5999999999999995E-4</v>
      </c>
      <c r="H19" s="41">
        <v>4.8500000000000001E-2</v>
      </c>
      <c r="I19" s="41">
        <v>6.7999999999999996E-3</v>
      </c>
      <c r="J19" s="41">
        <v>140.30000000000001</v>
      </c>
      <c r="K19" s="41">
        <v>5.0999999999999996</v>
      </c>
      <c r="L19" s="41">
        <v>120</v>
      </c>
      <c r="M19" s="41">
        <v>270</v>
      </c>
      <c r="N19" s="41">
        <v>2.4</v>
      </c>
    </row>
    <row r="20" spans="1:14">
      <c r="A20" s="41" t="s">
        <v>745</v>
      </c>
      <c r="B20" s="41">
        <v>0.159</v>
      </c>
      <c r="C20" s="41">
        <v>1.9E-2</v>
      </c>
      <c r="D20" s="41">
        <v>2.35E-2</v>
      </c>
      <c r="E20" s="41">
        <v>1E-3</v>
      </c>
      <c r="F20" s="41">
        <v>5.4999999999999997E-3</v>
      </c>
      <c r="G20" s="41">
        <v>5.1999999999999995E-4</v>
      </c>
      <c r="H20" s="41">
        <v>4.9200000000000001E-2</v>
      </c>
      <c r="I20" s="41">
        <v>5.4999999999999997E-3</v>
      </c>
      <c r="J20" s="41">
        <v>149.80000000000001</v>
      </c>
      <c r="K20" s="41">
        <v>6.4</v>
      </c>
      <c r="L20" s="41">
        <v>160</v>
      </c>
      <c r="M20" s="41">
        <v>220</v>
      </c>
      <c r="N20" s="41">
        <v>0.1</v>
      </c>
    </row>
    <row r="21" spans="1:14">
      <c r="A21" s="41" t="s">
        <v>746</v>
      </c>
      <c r="B21" s="41">
        <v>0.16300000000000001</v>
      </c>
      <c r="C21" s="41">
        <v>3.4000000000000002E-2</v>
      </c>
      <c r="D21" s="41">
        <v>2.35E-2</v>
      </c>
      <c r="E21" s="41">
        <v>1.1000000000000001E-3</v>
      </c>
      <c r="F21" s="41">
        <v>5.9699999999999996E-3</v>
      </c>
      <c r="G21" s="41">
        <v>8.0999999999999996E-4</v>
      </c>
      <c r="H21" s="41">
        <v>4.8000000000000001E-2</v>
      </c>
      <c r="I21" s="41">
        <v>0.01</v>
      </c>
      <c r="J21" s="41">
        <v>149.9</v>
      </c>
      <c r="K21" s="41">
        <v>6.9</v>
      </c>
      <c r="L21" s="41">
        <v>90</v>
      </c>
      <c r="M21" s="41">
        <v>360</v>
      </c>
      <c r="N21" s="41">
        <v>0.6</v>
      </c>
    </row>
    <row r="22" spans="1:14">
      <c r="A22" s="41" t="s">
        <v>747</v>
      </c>
      <c r="B22" s="41">
        <v>0.17299999999999999</v>
      </c>
      <c r="C22" s="41">
        <v>0.01</v>
      </c>
      <c r="D22" s="41">
        <v>2.5940000000000001E-2</v>
      </c>
      <c r="E22" s="41">
        <v>4.8000000000000001E-4</v>
      </c>
      <c r="F22" s="41">
        <v>8.7399999999999995E-3</v>
      </c>
      <c r="G22" s="41">
        <v>3.6999999999999999E-4</v>
      </c>
      <c r="H22" s="41">
        <v>4.8399999999999999E-2</v>
      </c>
      <c r="I22" s="41">
        <v>3.0000000000000001E-3</v>
      </c>
      <c r="J22" s="41">
        <v>165.1</v>
      </c>
      <c r="K22" s="41">
        <v>3</v>
      </c>
      <c r="L22" s="41">
        <v>110</v>
      </c>
      <c r="M22" s="41">
        <v>120</v>
      </c>
      <c r="N22" s="41">
        <v>2.2000000000000002</v>
      </c>
    </row>
    <row r="23" spans="1:14">
      <c r="A23" s="41" t="s">
        <v>748</v>
      </c>
      <c r="B23" s="41">
        <v>0.17899999999999999</v>
      </c>
      <c r="C23" s="41">
        <v>1.4999999999999999E-2</v>
      </c>
      <c r="D23" s="41">
        <v>2.656E-2</v>
      </c>
      <c r="E23" s="41">
        <v>5.9999999999999995E-4</v>
      </c>
      <c r="F23" s="41">
        <v>6.5599999999999999E-3</v>
      </c>
      <c r="G23" s="41">
        <v>5.1999999999999995E-4</v>
      </c>
      <c r="H23" s="41">
        <v>4.6800000000000001E-2</v>
      </c>
      <c r="I23" s="41">
        <v>4.3E-3</v>
      </c>
      <c r="J23" s="41">
        <v>168.9</v>
      </c>
      <c r="K23" s="41">
        <v>3.8</v>
      </c>
      <c r="L23" s="41">
        <v>80</v>
      </c>
      <c r="M23" s="41">
        <v>170</v>
      </c>
      <c r="N23" s="41">
        <v>1.7</v>
      </c>
    </row>
    <row r="24" spans="1:14">
      <c r="A24" s="41" t="s">
        <v>749</v>
      </c>
      <c r="B24" s="41">
        <v>0.193</v>
      </c>
      <c r="C24" s="41">
        <v>1.6E-2</v>
      </c>
      <c r="D24" s="41">
        <v>2.8199999999999999E-2</v>
      </c>
      <c r="E24" s="41">
        <v>1.6000000000000001E-3</v>
      </c>
      <c r="F24" s="41">
        <v>7.28E-3</v>
      </c>
      <c r="G24" s="41">
        <v>6.9999999999999999E-4</v>
      </c>
      <c r="H24" s="41">
        <v>4.8300000000000003E-2</v>
      </c>
      <c r="I24" s="41">
        <v>4.7999999999999996E-3</v>
      </c>
      <c r="J24" s="41">
        <v>179.2</v>
      </c>
      <c r="K24" s="41">
        <v>9.9</v>
      </c>
      <c r="L24" s="41">
        <v>120</v>
      </c>
      <c r="M24" s="41">
        <v>200</v>
      </c>
      <c r="N24" s="41">
        <v>0.1</v>
      </c>
    </row>
    <row r="25" spans="1:14">
      <c r="A25" s="41" t="s">
        <v>750</v>
      </c>
      <c r="B25" s="41">
        <v>0.2</v>
      </c>
      <c r="C25" s="41">
        <v>1.4999999999999999E-2</v>
      </c>
      <c r="D25" s="41">
        <v>2.92E-2</v>
      </c>
      <c r="E25" s="41">
        <v>3.0999999999999999E-3</v>
      </c>
      <c r="F25" s="41">
        <v>1.0699999999999999E-2</v>
      </c>
      <c r="G25" s="41">
        <v>2.2000000000000001E-3</v>
      </c>
      <c r="H25" s="41">
        <v>5.0799999999999998E-2</v>
      </c>
      <c r="I25" s="41">
        <v>5.7000000000000002E-3</v>
      </c>
      <c r="J25" s="41">
        <v>185</v>
      </c>
      <c r="K25" s="41">
        <v>20</v>
      </c>
      <c r="L25" s="41">
        <v>210</v>
      </c>
      <c r="M25" s="41">
        <v>230</v>
      </c>
      <c r="N25" s="41">
        <v>0</v>
      </c>
    </row>
    <row r="26" spans="1:14">
      <c r="A26" s="41" t="s">
        <v>751</v>
      </c>
      <c r="B26" s="41">
        <v>0.2019</v>
      </c>
      <c r="C26" s="41">
        <v>7.3000000000000001E-3</v>
      </c>
      <c r="D26" s="41">
        <v>2.92E-2</v>
      </c>
      <c r="E26" s="41">
        <v>3.8999999999999999E-4</v>
      </c>
      <c r="F26" s="41">
        <v>1.0030000000000001E-2</v>
      </c>
      <c r="G26" s="41">
        <v>3.6000000000000002E-4</v>
      </c>
      <c r="H26" s="41">
        <v>4.9500000000000002E-2</v>
      </c>
      <c r="I26" s="41">
        <v>1.6999999999999999E-3</v>
      </c>
      <c r="J26" s="41">
        <v>185.5</v>
      </c>
      <c r="K26" s="41">
        <v>2.4</v>
      </c>
      <c r="L26" s="41">
        <v>171</v>
      </c>
      <c r="M26" s="41">
        <v>67</v>
      </c>
      <c r="N26" s="41">
        <v>0.2</v>
      </c>
    </row>
    <row r="27" spans="1:14">
      <c r="A27" s="41" t="s">
        <v>752</v>
      </c>
      <c r="B27" s="41">
        <v>0.20499999999999999</v>
      </c>
      <c r="C27" s="41">
        <v>1.0999999999999999E-2</v>
      </c>
      <c r="D27" s="41">
        <v>3.023E-2</v>
      </c>
      <c r="E27" s="41">
        <v>5.9999999999999995E-4</v>
      </c>
      <c r="F27" s="41">
        <v>8.7799999999999996E-3</v>
      </c>
      <c r="G27" s="41">
        <v>3.5E-4</v>
      </c>
      <c r="H27" s="41">
        <v>4.8300000000000003E-2</v>
      </c>
      <c r="I27" s="41">
        <v>2.8E-3</v>
      </c>
      <c r="J27" s="41">
        <v>192</v>
      </c>
      <c r="K27" s="41">
        <v>3.7</v>
      </c>
      <c r="L27" s="41">
        <v>120</v>
      </c>
      <c r="M27" s="41">
        <v>110</v>
      </c>
      <c r="N27" s="41">
        <v>1.8</v>
      </c>
    </row>
    <row r="28" spans="1:14">
      <c r="A28" s="41" t="s">
        <v>753</v>
      </c>
      <c r="B28" s="41">
        <v>0.215</v>
      </c>
      <c r="C28" s="41">
        <v>1.4E-2</v>
      </c>
      <c r="D28" s="41">
        <v>3.1379999999999998E-2</v>
      </c>
      <c r="E28" s="41">
        <v>5.8E-4</v>
      </c>
      <c r="F28" s="41">
        <v>7.4099999999999999E-3</v>
      </c>
      <c r="G28" s="41">
        <v>4.0999999999999999E-4</v>
      </c>
      <c r="H28" s="41">
        <v>5.04E-2</v>
      </c>
      <c r="I28" s="41">
        <v>3.3999999999999998E-3</v>
      </c>
      <c r="J28" s="41">
        <v>199.2</v>
      </c>
      <c r="K28" s="41">
        <v>3.6</v>
      </c>
      <c r="L28" s="41">
        <v>190</v>
      </c>
      <c r="M28" s="41">
        <v>130</v>
      </c>
      <c r="N28" s="41">
        <v>1.6</v>
      </c>
    </row>
    <row r="29" spans="1:14">
      <c r="A29" s="41" t="s">
        <v>754</v>
      </c>
      <c r="B29" s="41">
        <v>0.218</v>
      </c>
      <c r="C29" s="41">
        <v>2.3E-2</v>
      </c>
      <c r="D29" s="41">
        <v>3.1759999999999997E-2</v>
      </c>
      <c r="E29" s="41">
        <v>8.1999999999999998E-4</v>
      </c>
      <c r="F29" s="41">
        <v>1.0970000000000001E-2</v>
      </c>
      <c r="G29" s="41">
        <v>5.6999999999999998E-4</v>
      </c>
      <c r="H29" s="41">
        <v>4.9299999999999997E-2</v>
      </c>
      <c r="I29" s="41">
        <v>5.1000000000000004E-3</v>
      </c>
      <c r="J29" s="41">
        <v>201.5</v>
      </c>
      <c r="K29" s="41">
        <v>5.0999999999999996</v>
      </c>
      <c r="L29" s="41">
        <v>260</v>
      </c>
      <c r="M29" s="41">
        <v>170</v>
      </c>
      <c r="N29" s="41">
        <v>0.2</v>
      </c>
    </row>
    <row r="30" spans="1:14">
      <c r="A30" s="41" t="s">
        <v>755</v>
      </c>
      <c r="B30" s="41">
        <v>0.2253</v>
      </c>
      <c r="C30" s="41">
        <v>8.5000000000000006E-3</v>
      </c>
      <c r="D30" s="41">
        <v>3.2480000000000002E-2</v>
      </c>
      <c r="E30" s="41">
        <v>4.2000000000000002E-4</v>
      </c>
      <c r="F30" s="41">
        <v>1.244E-2</v>
      </c>
      <c r="G30" s="41">
        <v>5.5000000000000003E-4</v>
      </c>
      <c r="H30" s="41">
        <v>5.0599999999999999E-2</v>
      </c>
      <c r="I30" s="41">
        <v>2E-3</v>
      </c>
      <c r="J30" s="41">
        <v>206.3</v>
      </c>
      <c r="K30" s="41">
        <v>2.6</v>
      </c>
      <c r="L30" s="41">
        <v>202</v>
      </c>
      <c r="M30" s="41">
        <v>80</v>
      </c>
      <c r="N30" s="41">
        <v>0.5</v>
      </c>
    </row>
    <row r="31" spans="1:14">
      <c r="A31" s="41" t="s">
        <v>756</v>
      </c>
      <c r="B31" s="41">
        <v>0.22289999999999999</v>
      </c>
      <c r="C31" s="41">
        <v>8.6E-3</v>
      </c>
      <c r="D31" s="41">
        <v>3.3399999999999999E-2</v>
      </c>
      <c r="E31" s="41">
        <v>4.6999999999999999E-4</v>
      </c>
      <c r="F31" s="41">
        <v>8.4899999999999993E-3</v>
      </c>
      <c r="G31" s="41">
        <v>3.6000000000000002E-4</v>
      </c>
      <c r="H31" s="41">
        <v>4.7199999999999999E-2</v>
      </c>
      <c r="I31" s="41">
        <v>1.9E-3</v>
      </c>
      <c r="J31" s="41">
        <v>211.7</v>
      </c>
      <c r="K31" s="41">
        <v>2.9</v>
      </c>
      <c r="L31" s="41">
        <v>71</v>
      </c>
      <c r="M31" s="41">
        <v>76</v>
      </c>
      <c r="N31" s="41">
        <v>3.8</v>
      </c>
    </row>
    <row r="32" spans="1:14">
      <c r="A32" s="41" t="s">
        <v>757</v>
      </c>
      <c r="B32" s="41">
        <v>0.23899999999999999</v>
      </c>
      <c r="C32" s="41">
        <v>2.5000000000000001E-2</v>
      </c>
      <c r="D32" s="41">
        <v>3.3489999999999999E-2</v>
      </c>
      <c r="E32" s="41">
        <v>9.7999999999999997E-4</v>
      </c>
      <c r="F32" s="41">
        <v>1.2749999999999999E-2</v>
      </c>
      <c r="G32" s="41">
        <v>5.5999999999999995E-4</v>
      </c>
      <c r="H32" s="41">
        <v>4.9700000000000001E-2</v>
      </c>
      <c r="I32" s="41">
        <v>5.3E-3</v>
      </c>
      <c r="J32" s="41">
        <v>212.2</v>
      </c>
      <c r="K32" s="41">
        <v>6.1</v>
      </c>
      <c r="L32" s="41">
        <v>140</v>
      </c>
      <c r="M32" s="41">
        <v>180</v>
      </c>
      <c r="N32" s="41">
        <v>0.1</v>
      </c>
    </row>
    <row r="33" spans="1:14">
      <c r="A33" s="41" t="s">
        <v>758</v>
      </c>
      <c r="B33" s="41">
        <v>0.2298</v>
      </c>
      <c r="C33" s="41">
        <v>5.8999999999999999E-3</v>
      </c>
      <c r="D33" s="41">
        <v>3.3700000000000001E-2</v>
      </c>
      <c r="E33" s="41">
        <v>3.2000000000000003E-4</v>
      </c>
      <c r="F33" s="41">
        <v>9.4400000000000005E-3</v>
      </c>
      <c r="G33" s="41">
        <v>2.7E-4</v>
      </c>
      <c r="H33" s="41">
        <v>4.87E-2</v>
      </c>
      <c r="I33" s="41">
        <v>1.2999999999999999E-3</v>
      </c>
      <c r="J33" s="41">
        <v>213.6</v>
      </c>
      <c r="K33" s="41">
        <v>2</v>
      </c>
      <c r="L33" s="41">
        <v>146</v>
      </c>
      <c r="M33" s="41">
        <v>54</v>
      </c>
      <c r="N33" s="41">
        <v>1.9</v>
      </c>
    </row>
    <row r="34" spans="1:14">
      <c r="A34" s="41" t="s">
        <v>759</v>
      </c>
      <c r="B34" s="41">
        <v>0.24399999999999999</v>
      </c>
      <c r="C34" s="41">
        <v>1.4999999999999999E-2</v>
      </c>
      <c r="D34" s="41">
        <v>3.4299999999999997E-2</v>
      </c>
      <c r="E34" s="41">
        <v>6.4999999999999997E-4</v>
      </c>
      <c r="F34" s="41">
        <v>9.5600000000000008E-3</v>
      </c>
      <c r="G34" s="41">
        <v>5.5999999999999995E-4</v>
      </c>
      <c r="H34" s="41">
        <v>5.21E-2</v>
      </c>
      <c r="I34" s="41">
        <v>3.3999999999999998E-3</v>
      </c>
      <c r="J34" s="41">
        <v>217.4</v>
      </c>
      <c r="K34" s="41">
        <v>4.0999999999999996</v>
      </c>
      <c r="L34" s="41">
        <v>270</v>
      </c>
      <c r="M34" s="41">
        <v>130</v>
      </c>
      <c r="N34" s="41">
        <v>1.2</v>
      </c>
    </row>
    <row r="35" spans="1:14">
      <c r="A35" s="41" t="s">
        <v>760</v>
      </c>
      <c r="B35" s="41">
        <v>0.23699999999999999</v>
      </c>
      <c r="C35" s="41">
        <v>2.8000000000000001E-2</v>
      </c>
      <c r="D35" s="41">
        <v>3.44E-2</v>
      </c>
      <c r="E35" s="41">
        <v>1.4E-3</v>
      </c>
      <c r="F35" s="41">
        <v>7.1599999999999997E-3</v>
      </c>
      <c r="G35" s="41">
        <v>5.4000000000000001E-4</v>
      </c>
      <c r="H35" s="41">
        <v>4.87E-2</v>
      </c>
      <c r="I35" s="41">
        <v>6.0000000000000001E-3</v>
      </c>
      <c r="J35" s="41">
        <v>217.9</v>
      </c>
      <c r="K35" s="41">
        <v>8.5</v>
      </c>
      <c r="L35" s="41">
        <v>180</v>
      </c>
      <c r="M35" s="41">
        <v>220</v>
      </c>
      <c r="N35" s="41">
        <v>0.4</v>
      </c>
    </row>
    <row r="36" spans="1:14">
      <c r="A36" s="41" t="s">
        <v>761</v>
      </c>
      <c r="B36" s="41">
        <v>0.2419</v>
      </c>
      <c r="C36" s="41">
        <v>4.1999999999999997E-3</v>
      </c>
      <c r="D36" s="41">
        <v>3.4639999999999997E-2</v>
      </c>
      <c r="E36" s="41">
        <v>2.7999999999999998E-4</v>
      </c>
      <c r="F36" s="41">
        <v>1.201E-2</v>
      </c>
      <c r="G36" s="41">
        <v>2.5000000000000001E-4</v>
      </c>
      <c r="H36" s="41">
        <v>5.0680000000000003E-2</v>
      </c>
      <c r="I36" s="41">
        <v>9.5E-4</v>
      </c>
      <c r="J36" s="41">
        <v>219.5</v>
      </c>
      <c r="K36" s="41">
        <v>1.7</v>
      </c>
      <c r="L36" s="41">
        <v>220</v>
      </c>
      <c r="M36" s="41">
        <v>40</v>
      </c>
      <c r="N36" s="41">
        <v>0.1</v>
      </c>
    </row>
    <row r="37" spans="1:14">
      <c r="A37" s="41" t="s">
        <v>762</v>
      </c>
      <c r="B37" s="41">
        <v>0.24310000000000001</v>
      </c>
      <c r="C37" s="41">
        <v>6.7000000000000002E-3</v>
      </c>
      <c r="D37" s="41">
        <v>3.4849999999999999E-2</v>
      </c>
      <c r="E37" s="41">
        <v>3.2000000000000003E-4</v>
      </c>
      <c r="F37" s="41">
        <v>1.2449999999999999E-2</v>
      </c>
      <c r="G37" s="41">
        <v>2.9E-4</v>
      </c>
      <c r="H37" s="41">
        <v>5.04E-2</v>
      </c>
      <c r="I37" s="41">
        <v>1.4E-3</v>
      </c>
      <c r="J37" s="41">
        <v>221</v>
      </c>
      <c r="K37" s="41">
        <v>2</v>
      </c>
      <c r="L37" s="41">
        <v>204</v>
      </c>
      <c r="M37" s="41">
        <v>57</v>
      </c>
      <c r="N37" s="41">
        <v>0.1</v>
      </c>
    </row>
    <row r="38" spans="1:14">
      <c r="A38" s="41" t="s">
        <v>763</v>
      </c>
      <c r="B38" s="41">
        <v>0.245</v>
      </c>
      <c r="C38" s="41">
        <v>1.2999999999999999E-2</v>
      </c>
      <c r="D38" s="41">
        <v>3.4939999999999999E-2</v>
      </c>
      <c r="E38" s="41">
        <v>6.7000000000000002E-4</v>
      </c>
      <c r="F38" s="41">
        <v>1.221E-2</v>
      </c>
      <c r="G38" s="41">
        <v>7.1000000000000002E-4</v>
      </c>
      <c r="H38" s="41">
        <v>5.04E-2</v>
      </c>
      <c r="I38" s="41">
        <v>2.7000000000000001E-3</v>
      </c>
      <c r="J38" s="41">
        <v>221.4</v>
      </c>
      <c r="K38" s="41">
        <v>4.0999999999999996</v>
      </c>
      <c r="L38" s="41">
        <v>220</v>
      </c>
      <c r="M38" s="41">
        <v>110</v>
      </c>
      <c r="N38" s="41">
        <v>1.2</v>
      </c>
    </row>
    <row r="39" spans="1:14">
      <c r="A39" s="41" t="s">
        <v>764</v>
      </c>
      <c r="B39" s="41">
        <v>0.245</v>
      </c>
      <c r="C39" s="41">
        <v>1.0999999999999999E-2</v>
      </c>
      <c r="D39" s="41">
        <v>3.5029999999999999E-2</v>
      </c>
      <c r="E39" s="41">
        <v>5.0000000000000001E-4</v>
      </c>
      <c r="F39" s="41">
        <v>1.2160000000000001E-2</v>
      </c>
      <c r="G39" s="41">
        <v>7.1000000000000002E-4</v>
      </c>
      <c r="H39" s="41">
        <v>5.11E-2</v>
      </c>
      <c r="I39" s="41">
        <v>2.2000000000000001E-3</v>
      </c>
      <c r="J39" s="41">
        <v>221.9</v>
      </c>
      <c r="K39" s="41">
        <v>3.1</v>
      </c>
      <c r="L39" s="41">
        <v>228</v>
      </c>
      <c r="M39" s="41">
        <v>86</v>
      </c>
      <c r="N39" s="41">
        <v>0.2</v>
      </c>
    </row>
    <row r="40" spans="1:14">
      <c r="A40" s="41" t="s">
        <v>765</v>
      </c>
      <c r="B40" s="41">
        <v>0.245</v>
      </c>
      <c r="C40" s="41">
        <v>0.02</v>
      </c>
      <c r="D40" s="41">
        <v>3.5299999999999998E-2</v>
      </c>
      <c r="E40" s="41">
        <v>1.5E-3</v>
      </c>
      <c r="F40" s="41">
        <v>7.45E-3</v>
      </c>
      <c r="G40" s="41">
        <v>7.2999999999999996E-4</v>
      </c>
      <c r="H40" s="41">
        <v>4.9599999999999998E-2</v>
      </c>
      <c r="I40" s="41">
        <v>5.4000000000000003E-3</v>
      </c>
      <c r="J40" s="41">
        <v>223.4</v>
      </c>
      <c r="K40" s="41">
        <v>9</v>
      </c>
      <c r="L40" s="41">
        <v>160</v>
      </c>
      <c r="M40" s="41">
        <v>210</v>
      </c>
      <c r="N40" s="41">
        <v>1.1000000000000001</v>
      </c>
    </row>
    <row r="41" spans="1:14">
      <c r="A41" s="41" t="s">
        <v>766</v>
      </c>
      <c r="B41" s="41">
        <v>0.2475</v>
      </c>
      <c r="C41" s="41">
        <v>7.7999999999999996E-3</v>
      </c>
      <c r="D41" s="41">
        <v>3.5340000000000003E-2</v>
      </c>
      <c r="E41" s="41">
        <v>4.2000000000000002E-4</v>
      </c>
      <c r="F41" s="41">
        <v>1.2829999999999999E-2</v>
      </c>
      <c r="G41" s="41">
        <v>6.3000000000000003E-4</v>
      </c>
      <c r="H41" s="41">
        <v>5.0999999999999997E-2</v>
      </c>
      <c r="I41" s="41">
        <v>1.6000000000000001E-3</v>
      </c>
      <c r="J41" s="41">
        <v>223.9</v>
      </c>
      <c r="K41" s="41">
        <v>2.6</v>
      </c>
      <c r="L41" s="41">
        <v>222</v>
      </c>
      <c r="M41" s="41">
        <v>65</v>
      </c>
      <c r="N41" s="41">
        <v>0</v>
      </c>
    </row>
    <row r="42" spans="1:14">
      <c r="A42" s="41" t="s">
        <v>767</v>
      </c>
      <c r="B42" s="41">
        <v>0.245</v>
      </c>
      <c r="C42" s="41">
        <v>1.2E-2</v>
      </c>
      <c r="D42" s="41">
        <v>3.6179999999999997E-2</v>
      </c>
      <c r="E42" s="41">
        <v>5.5999999999999995E-4</v>
      </c>
      <c r="F42" s="41">
        <v>9.41E-3</v>
      </c>
      <c r="G42" s="41">
        <v>3.8000000000000002E-4</v>
      </c>
      <c r="H42" s="41">
        <v>4.9099999999999998E-2</v>
      </c>
      <c r="I42" s="41">
        <v>2.3999999999999998E-3</v>
      </c>
      <c r="J42" s="41">
        <v>229.1</v>
      </c>
      <c r="K42" s="41">
        <v>3.5</v>
      </c>
      <c r="L42" s="41">
        <v>134</v>
      </c>
      <c r="M42" s="41">
        <v>89</v>
      </c>
      <c r="N42" s="41">
        <v>3.4</v>
      </c>
    </row>
    <row r="43" spans="1:14">
      <c r="A43" s="41" t="s">
        <v>768</v>
      </c>
      <c r="B43" s="41">
        <v>0.24399999999999999</v>
      </c>
      <c r="C43" s="41">
        <v>2.7E-2</v>
      </c>
      <c r="D43" s="41">
        <v>3.6499999999999998E-2</v>
      </c>
      <c r="E43" s="41">
        <v>1.1999999999999999E-3</v>
      </c>
      <c r="F43" s="41">
        <v>8.9999999999999993E-3</v>
      </c>
      <c r="G43" s="41">
        <v>9.8999999999999999E-4</v>
      </c>
      <c r="H43" s="41">
        <v>4.9000000000000002E-2</v>
      </c>
      <c r="I43" s="41">
        <v>5.5999999999999999E-3</v>
      </c>
      <c r="J43" s="41">
        <v>230.9</v>
      </c>
      <c r="K43" s="41">
        <v>7.7</v>
      </c>
      <c r="L43" s="41">
        <v>180</v>
      </c>
      <c r="M43" s="41">
        <v>190</v>
      </c>
      <c r="N43" s="41">
        <v>3.9</v>
      </c>
    </row>
    <row r="44" spans="1:14">
      <c r="A44" s="41" t="s">
        <v>769</v>
      </c>
      <c r="B44" s="41">
        <v>0.25840000000000002</v>
      </c>
      <c r="C44" s="41">
        <v>8.8999999999999999E-3</v>
      </c>
      <c r="D44" s="41">
        <v>3.6700000000000003E-2</v>
      </c>
      <c r="E44" s="41">
        <v>4.8000000000000001E-4</v>
      </c>
      <c r="F44" s="41">
        <v>1.035E-2</v>
      </c>
      <c r="G44" s="41">
        <v>4.0999999999999999E-4</v>
      </c>
      <c r="H44" s="41">
        <v>5.1700000000000003E-2</v>
      </c>
      <c r="I44" s="41">
        <v>1.6999999999999999E-3</v>
      </c>
      <c r="J44" s="41">
        <v>232.3</v>
      </c>
      <c r="K44" s="41">
        <v>3</v>
      </c>
      <c r="L44" s="41">
        <v>281</v>
      </c>
      <c r="M44" s="41">
        <v>72</v>
      </c>
      <c r="N44" s="41">
        <v>0.9</v>
      </c>
    </row>
    <row r="45" spans="1:14">
      <c r="A45" s="41" t="s">
        <v>770</v>
      </c>
      <c r="B45" s="41">
        <v>0.25600000000000001</v>
      </c>
      <c r="C45" s="41">
        <v>1.7999999999999999E-2</v>
      </c>
      <c r="D45" s="41">
        <v>3.6949999999999997E-2</v>
      </c>
      <c r="E45" s="41">
        <v>8.8999999999999995E-4</v>
      </c>
      <c r="F45" s="41">
        <v>1.018E-2</v>
      </c>
      <c r="G45" s="41">
        <v>6.8999999999999997E-4</v>
      </c>
      <c r="H45" s="41">
        <v>5.1400000000000001E-2</v>
      </c>
      <c r="I45" s="41">
        <v>4.1000000000000003E-3</v>
      </c>
      <c r="J45" s="41">
        <v>233.9</v>
      </c>
      <c r="K45" s="41">
        <v>5.5</v>
      </c>
      <c r="L45" s="41">
        <v>260</v>
      </c>
      <c r="M45" s="41">
        <v>160</v>
      </c>
      <c r="N45" s="41">
        <v>1.7</v>
      </c>
    </row>
    <row r="46" spans="1:14">
      <c r="A46" s="41" t="s">
        <v>771</v>
      </c>
      <c r="B46" s="41">
        <v>0.26600000000000001</v>
      </c>
      <c r="C46" s="41">
        <v>1.4E-2</v>
      </c>
      <c r="D46" s="41">
        <v>3.7600000000000001E-2</v>
      </c>
      <c r="E46" s="41">
        <v>1.1000000000000001E-3</v>
      </c>
      <c r="F46" s="41">
        <v>1.17E-2</v>
      </c>
      <c r="G46" s="41">
        <v>1.1000000000000001E-3</v>
      </c>
      <c r="H46" s="41">
        <v>5.2699999999999997E-2</v>
      </c>
      <c r="I46" s="41">
        <v>3.7000000000000002E-3</v>
      </c>
      <c r="J46" s="41">
        <v>238.1</v>
      </c>
      <c r="K46" s="41">
        <v>6.8</v>
      </c>
      <c r="L46" s="41">
        <v>290</v>
      </c>
      <c r="M46" s="41">
        <v>150</v>
      </c>
      <c r="N46" s="41">
        <v>0.4</v>
      </c>
    </row>
    <row r="47" spans="1:14">
      <c r="A47" s="41" t="s">
        <v>772</v>
      </c>
      <c r="B47" s="41">
        <v>0.2671</v>
      </c>
      <c r="C47" s="41">
        <v>9.5999999999999992E-3</v>
      </c>
      <c r="D47" s="41">
        <v>3.7940000000000002E-2</v>
      </c>
      <c r="E47" s="41">
        <v>3.8999999999999999E-4</v>
      </c>
      <c r="F47" s="41">
        <v>1.3429999999999999E-2</v>
      </c>
      <c r="G47" s="41">
        <v>5.4000000000000001E-4</v>
      </c>
      <c r="H47" s="41">
        <v>5.1200000000000002E-2</v>
      </c>
      <c r="I47" s="41">
        <v>1.8E-3</v>
      </c>
      <c r="J47" s="41">
        <v>240</v>
      </c>
      <c r="K47" s="41">
        <v>2.4</v>
      </c>
      <c r="L47" s="41">
        <v>250</v>
      </c>
      <c r="M47" s="41">
        <v>73</v>
      </c>
      <c r="N47" s="41">
        <v>0.2</v>
      </c>
    </row>
    <row r="48" spans="1:14">
      <c r="A48" s="41" t="s">
        <v>773</v>
      </c>
      <c r="B48" s="41">
        <v>0.26200000000000001</v>
      </c>
      <c r="C48" s="41">
        <v>2.1999999999999999E-2</v>
      </c>
      <c r="D48" s="41">
        <v>3.8100000000000002E-2</v>
      </c>
      <c r="E48" s="41">
        <v>2.8E-3</v>
      </c>
      <c r="F48" s="41">
        <v>7.9000000000000008E-3</v>
      </c>
      <c r="G48" s="41">
        <v>1E-3</v>
      </c>
      <c r="H48" s="41">
        <v>4.8300000000000003E-2</v>
      </c>
      <c r="I48" s="41">
        <v>3.3E-3</v>
      </c>
      <c r="J48" s="41">
        <v>241</v>
      </c>
      <c r="K48" s="41">
        <v>18</v>
      </c>
      <c r="L48" s="41">
        <v>110</v>
      </c>
      <c r="M48" s="41">
        <v>140</v>
      </c>
      <c r="N48" s="41">
        <v>2.5</v>
      </c>
    </row>
    <row r="49" spans="1:14">
      <c r="A49" s="41" t="s">
        <v>774</v>
      </c>
      <c r="B49" s="41">
        <v>0.27</v>
      </c>
      <c r="C49" s="41">
        <v>5.6000000000000001E-2</v>
      </c>
      <c r="D49" s="41">
        <v>3.85E-2</v>
      </c>
      <c r="E49" s="41">
        <v>3.2000000000000002E-3</v>
      </c>
      <c r="F49" s="41">
        <v>1.1599999999999999E-2</v>
      </c>
      <c r="G49" s="41">
        <v>2E-3</v>
      </c>
      <c r="H49" s="41">
        <v>5.0999999999999997E-2</v>
      </c>
      <c r="I49" s="41">
        <v>1.2E-2</v>
      </c>
      <c r="J49" s="41">
        <v>244</v>
      </c>
      <c r="K49" s="41">
        <v>20</v>
      </c>
      <c r="L49" s="41">
        <v>180</v>
      </c>
      <c r="M49" s="41">
        <v>440</v>
      </c>
      <c r="N49" s="41">
        <v>1.2</v>
      </c>
    </row>
    <row r="50" spans="1:14">
      <c r="A50" s="41" t="s">
        <v>775</v>
      </c>
      <c r="B50" s="41">
        <v>0.30499999999999999</v>
      </c>
      <c r="C50" s="41">
        <v>0.02</v>
      </c>
      <c r="D50" s="41">
        <v>4.3389999999999998E-2</v>
      </c>
      <c r="E50" s="41">
        <v>9.8999999999999999E-4</v>
      </c>
      <c r="F50" s="41">
        <v>1.66E-2</v>
      </c>
      <c r="G50" s="41">
        <v>1.4E-3</v>
      </c>
      <c r="H50" s="41">
        <v>5.0500000000000003E-2</v>
      </c>
      <c r="I50" s="41">
        <v>2.8E-3</v>
      </c>
      <c r="J50" s="41">
        <v>273.8</v>
      </c>
      <c r="K50" s="41">
        <v>6.1</v>
      </c>
      <c r="L50" s="41">
        <v>210</v>
      </c>
      <c r="M50" s="41">
        <v>120</v>
      </c>
      <c r="N50" s="41">
        <v>1.4</v>
      </c>
    </row>
    <row r="51" spans="1:14">
      <c r="A51" s="41" t="s">
        <v>776</v>
      </c>
      <c r="B51" s="41">
        <v>0.30599999999999999</v>
      </c>
      <c r="C51" s="41">
        <v>0.01</v>
      </c>
      <c r="D51" s="41">
        <v>4.3650000000000001E-2</v>
      </c>
      <c r="E51" s="41">
        <v>8.3000000000000001E-4</v>
      </c>
      <c r="F51" s="41">
        <v>1.4200000000000001E-2</v>
      </c>
      <c r="G51" s="41">
        <v>4.2000000000000002E-4</v>
      </c>
      <c r="H51" s="41">
        <v>5.0999999999999997E-2</v>
      </c>
      <c r="I51" s="41">
        <v>1.9E-3</v>
      </c>
      <c r="J51" s="41">
        <v>275.39999999999998</v>
      </c>
      <c r="K51" s="41">
        <v>5.0999999999999996</v>
      </c>
      <c r="L51" s="41">
        <v>230</v>
      </c>
      <c r="M51" s="41">
        <v>85</v>
      </c>
      <c r="N51" s="41">
        <v>1.2</v>
      </c>
    </row>
    <row r="52" spans="1:14">
      <c r="A52" s="41" t="s">
        <v>777</v>
      </c>
      <c r="B52" s="41">
        <v>0.34200000000000003</v>
      </c>
      <c r="C52" s="41">
        <v>2.5000000000000001E-2</v>
      </c>
      <c r="D52" s="41">
        <v>4.7359999999999999E-2</v>
      </c>
      <c r="E52" s="41">
        <v>9.7999999999999997E-4</v>
      </c>
      <c r="F52" s="41">
        <v>1.6299999999999999E-2</v>
      </c>
      <c r="G52" s="41">
        <v>1E-3</v>
      </c>
      <c r="H52" s="41">
        <v>5.0500000000000003E-2</v>
      </c>
      <c r="I52" s="41">
        <v>4.0000000000000001E-3</v>
      </c>
      <c r="J52" s="41">
        <v>298.2</v>
      </c>
      <c r="K52" s="41">
        <v>6</v>
      </c>
      <c r="L52" s="41">
        <v>230</v>
      </c>
      <c r="M52" s="41">
        <v>140</v>
      </c>
      <c r="N52" s="41">
        <v>0.3</v>
      </c>
    </row>
    <row r="53" spans="1:14">
      <c r="A53" s="41" t="s">
        <v>778</v>
      </c>
      <c r="B53" s="41">
        <v>0.38500000000000001</v>
      </c>
      <c r="C53" s="41">
        <v>1.2999999999999999E-2</v>
      </c>
      <c r="D53" s="41">
        <v>5.1929999999999997E-2</v>
      </c>
      <c r="E53" s="41">
        <v>5.5999999999999995E-4</v>
      </c>
      <c r="F53" s="41">
        <v>1.8620000000000001E-2</v>
      </c>
      <c r="G53" s="41">
        <v>5.8E-4</v>
      </c>
      <c r="H53" s="41">
        <v>5.4699999999999999E-2</v>
      </c>
      <c r="I53" s="41">
        <v>1.9E-3</v>
      </c>
      <c r="J53" s="41">
        <v>326.3</v>
      </c>
      <c r="K53" s="41">
        <v>3.4</v>
      </c>
      <c r="L53" s="41">
        <v>366</v>
      </c>
      <c r="M53" s="41">
        <v>73</v>
      </c>
      <c r="N53" s="41">
        <v>1.1000000000000001</v>
      </c>
    </row>
    <row r="54" spans="1:14">
      <c r="A54" s="41" t="s">
        <v>779</v>
      </c>
      <c r="B54" s="41">
        <v>0.44700000000000001</v>
      </c>
      <c r="C54" s="41">
        <v>3.2000000000000001E-2</v>
      </c>
      <c r="D54" s="41">
        <v>6.1499999999999999E-2</v>
      </c>
      <c r="E54" s="41">
        <v>2E-3</v>
      </c>
      <c r="F54" s="41">
        <v>1.5299999999999999E-2</v>
      </c>
      <c r="G54" s="41">
        <v>6.8000000000000005E-4</v>
      </c>
      <c r="H54" s="41">
        <v>5.0700000000000002E-2</v>
      </c>
      <c r="I54" s="41">
        <v>4.1000000000000003E-3</v>
      </c>
      <c r="J54" s="41">
        <v>384</v>
      </c>
      <c r="K54" s="41">
        <v>12</v>
      </c>
      <c r="L54" s="41">
        <v>180</v>
      </c>
      <c r="M54" s="41">
        <v>150</v>
      </c>
      <c r="N54" s="41">
        <v>3.6</v>
      </c>
    </row>
    <row r="55" spans="1:14">
      <c r="A55" s="41" t="s">
        <v>780</v>
      </c>
      <c r="B55" s="41">
        <v>0.46800000000000003</v>
      </c>
      <c r="C55" s="41">
        <v>1.0999999999999999E-2</v>
      </c>
      <c r="D55" s="41">
        <v>6.225E-2</v>
      </c>
      <c r="E55" s="41">
        <v>5.9000000000000003E-4</v>
      </c>
      <c r="F55" s="41">
        <v>2.085E-2</v>
      </c>
      <c r="G55" s="41">
        <v>4.8999999999999998E-4</v>
      </c>
      <c r="H55" s="41">
        <v>5.3600000000000002E-2</v>
      </c>
      <c r="I55" s="41">
        <v>1.1999999999999999E-3</v>
      </c>
      <c r="J55" s="41">
        <v>389.3</v>
      </c>
      <c r="K55" s="41">
        <v>3.6</v>
      </c>
      <c r="L55" s="41">
        <v>346</v>
      </c>
      <c r="M55" s="41">
        <v>49</v>
      </c>
      <c r="N55" s="41">
        <v>0.1</v>
      </c>
    </row>
    <row r="56" spans="1:14">
      <c r="A56" s="41" t="s">
        <v>781</v>
      </c>
      <c r="B56" s="41">
        <v>0.47899999999999998</v>
      </c>
      <c r="C56" s="41">
        <v>3.5000000000000003E-2</v>
      </c>
      <c r="D56" s="41">
        <v>6.3799999999999996E-2</v>
      </c>
      <c r="E56" s="41">
        <v>2.5999999999999999E-3</v>
      </c>
      <c r="F56" s="41">
        <v>1.7000000000000001E-2</v>
      </c>
      <c r="G56" s="41">
        <v>1.1000000000000001E-3</v>
      </c>
      <c r="H56" s="41">
        <v>5.4899999999999997E-2</v>
      </c>
      <c r="I56" s="41">
        <v>5.1000000000000004E-3</v>
      </c>
      <c r="J56" s="41">
        <v>398</v>
      </c>
      <c r="K56" s="41">
        <v>16</v>
      </c>
      <c r="L56" s="41">
        <v>380</v>
      </c>
      <c r="M56" s="41">
        <v>200</v>
      </c>
      <c r="N56" s="41">
        <v>0.3</v>
      </c>
    </row>
    <row r="57" spans="1:14">
      <c r="A57" s="41" t="s">
        <v>782</v>
      </c>
      <c r="B57" s="41">
        <v>0.499</v>
      </c>
      <c r="C57" s="41">
        <v>3.7999999999999999E-2</v>
      </c>
      <c r="D57" s="41">
        <v>6.5799999999999997E-2</v>
      </c>
      <c r="E57" s="41">
        <v>2.0999999999999999E-3</v>
      </c>
      <c r="F57" s="41">
        <v>2.1499999999999998E-2</v>
      </c>
      <c r="G57" s="41">
        <v>2E-3</v>
      </c>
      <c r="H57" s="41">
        <v>5.62E-2</v>
      </c>
      <c r="I57" s="41">
        <v>4.5999999999999999E-3</v>
      </c>
      <c r="J57" s="41">
        <v>411</v>
      </c>
      <c r="K57" s="41">
        <v>12</v>
      </c>
      <c r="L57" s="41">
        <v>470</v>
      </c>
      <c r="M57" s="41">
        <v>170</v>
      </c>
      <c r="N57" s="41">
        <v>0.5</v>
      </c>
    </row>
    <row r="58" spans="1:14">
      <c r="A58" s="41" t="s">
        <v>783</v>
      </c>
      <c r="B58" s="41">
        <v>0.51800000000000002</v>
      </c>
      <c r="C58" s="41">
        <v>1.4E-2</v>
      </c>
      <c r="D58" s="41">
        <v>6.5879999999999994E-2</v>
      </c>
      <c r="E58" s="41">
        <v>5.5999999999999995E-4</v>
      </c>
      <c r="F58" s="41">
        <v>2.4109999999999999E-2</v>
      </c>
      <c r="G58" s="41">
        <v>6.8000000000000005E-4</v>
      </c>
      <c r="H58" s="41">
        <v>5.7700000000000001E-2</v>
      </c>
      <c r="I58" s="41">
        <v>1.5E-3</v>
      </c>
      <c r="J58" s="41">
        <v>411.3</v>
      </c>
      <c r="K58" s="41">
        <v>3.4</v>
      </c>
      <c r="L58" s="41">
        <v>499</v>
      </c>
      <c r="M58" s="41">
        <v>59</v>
      </c>
      <c r="N58" s="41">
        <v>2.8</v>
      </c>
    </row>
    <row r="59" spans="1:14">
      <c r="A59" s="41" t="s">
        <v>784</v>
      </c>
      <c r="B59" s="41">
        <v>0.51100000000000001</v>
      </c>
      <c r="C59" s="41">
        <v>3.1E-2</v>
      </c>
      <c r="D59" s="41">
        <v>7.0199999999999999E-2</v>
      </c>
      <c r="E59" s="41">
        <v>1.6000000000000001E-3</v>
      </c>
      <c r="F59" s="41">
        <v>1.644E-2</v>
      </c>
      <c r="G59" s="41">
        <v>5.6999999999999998E-4</v>
      </c>
      <c r="H59" s="41">
        <v>5.1900000000000002E-2</v>
      </c>
      <c r="I59" s="41">
        <v>3.0000000000000001E-3</v>
      </c>
      <c r="J59" s="41">
        <v>437.2</v>
      </c>
      <c r="K59" s="41">
        <v>9.6</v>
      </c>
      <c r="L59" s="41">
        <v>290</v>
      </c>
      <c r="M59" s="41">
        <v>120</v>
      </c>
      <c r="N59" s="41">
        <v>3.7</v>
      </c>
    </row>
    <row r="60" spans="1:14">
      <c r="A60" s="41" t="s">
        <v>785</v>
      </c>
      <c r="B60" s="41">
        <v>0.53500000000000003</v>
      </c>
      <c r="C60" s="41">
        <v>1.4999999999999999E-2</v>
      </c>
      <c r="D60" s="41">
        <v>7.0430000000000006E-2</v>
      </c>
      <c r="E60" s="41">
        <v>7.3999999999999999E-4</v>
      </c>
      <c r="F60" s="41">
        <v>2.1049999999999999E-2</v>
      </c>
      <c r="G60" s="41">
        <v>5.2999999999999998E-4</v>
      </c>
      <c r="H60" s="41">
        <v>5.5E-2</v>
      </c>
      <c r="I60" s="41">
        <v>1.5E-3</v>
      </c>
      <c r="J60" s="41">
        <v>438.7</v>
      </c>
      <c r="K60" s="41">
        <v>4.4000000000000004</v>
      </c>
      <c r="L60" s="41">
        <v>391</v>
      </c>
      <c r="M60" s="41">
        <v>58</v>
      </c>
      <c r="N60" s="41">
        <v>0.9</v>
      </c>
    </row>
    <row r="61" spans="1:14">
      <c r="A61" s="41" t="s">
        <v>786</v>
      </c>
      <c r="B61" s="41">
        <v>0.52300000000000002</v>
      </c>
      <c r="C61" s="41">
        <v>1.7000000000000001E-2</v>
      </c>
      <c r="D61" s="41">
        <v>7.0699999999999999E-2</v>
      </c>
      <c r="E61" s="41">
        <v>1.1000000000000001E-3</v>
      </c>
      <c r="F61" s="41">
        <v>1.7840000000000002E-2</v>
      </c>
      <c r="G61" s="41">
        <v>5.2999999999999998E-4</v>
      </c>
      <c r="H61" s="41">
        <v>5.3400000000000003E-2</v>
      </c>
      <c r="I61" s="41">
        <v>1.8E-3</v>
      </c>
      <c r="J61" s="41">
        <v>440.1</v>
      </c>
      <c r="K61" s="41">
        <v>6.7</v>
      </c>
      <c r="L61" s="41">
        <v>332</v>
      </c>
      <c r="M61" s="41">
        <v>69</v>
      </c>
      <c r="N61" s="41">
        <v>2.7</v>
      </c>
    </row>
    <row r="62" spans="1:14">
      <c r="A62" s="41" t="s">
        <v>787</v>
      </c>
      <c r="B62" s="41">
        <v>0.498</v>
      </c>
      <c r="C62" s="41">
        <v>2.5999999999999999E-2</v>
      </c>
      <c r="D62" s="41">
        <v>7.0699999999999999E-2</v>
      </c>
      <c r="E62" s="41">
        <v>1.1000000000000001E-3</v>
      </c>
      <c r="F62" s="41">
        <v>1.6799999999999999E-2</v>
      </c>
      <c r="G62" s="41">
        <v>1.1000000000000001E-3</v>
      </c>
      <c r="H62" s="41">
        <v>5.0599999999999999E-2</v>
      </c>
      <c r="I62" s="41">
        <v>2.8E-3</v>
      </c>
      <c r="J62" s="41">
        <v>440.2</v>
      </c>
      <c r="K62" s="41">
        <v>6.8</v>
      </c>
      <c r="L62" s="41">
        <v>200</v>
      </c>
      <c r="M62" s="41">
        <v>110</v>
      </c>
      <c r="N62" s="41">
        <v>7.1</v>
      </c>
    </row>
    <row r="63" spans="1:14">
      <c r="A63" s="41" t="s">
        <v>788</v>
      </c>
      <c r="B63" s="41">
        <v>0.53900000000000003</v>
      </c>
      <c r="C63" s="41">
        <v>2.8000000000000001E-2</v>
      </c>
      <c r="D63" s="41">
        <v>7.1199999999999999E-2</v>
      </c>
      <c r="E63" s="41">
        <v>2.5000000000000001E-3</v>
      </c>
      <c r="F63" s="41">
        <v>0.02</v>
      </c>
      <c r="G63" s="41">
        <v>1.6999999999999999E-3</v>
      </c>
      <c r="H63" s="41">
        <v>5.62E-2</v>
      </c>
      <c r="I63" s="41">
        <v>2.3999999999999998E-3</v>
      </c>
      <c r="J63" s="41">
        <v>443</v>
      </c>
      <c r="K63" s="41">
        <v>15</v>
      </c>
      <c r="L63" s="41">
        <v>470</v>
      </c>
      <c r="M63" s="41">
        <v>100</v>
      </c>
      <c r="N63" s="41">
        <v>0.5</v>
      </c>
    </row>
    <row r="64" spans="1:14">
      <c r="A64" s="41" t="s">
        <v>789</v>
      </c>
      <c r="B64" s="41">
        <v>0.54900000000000004</v>
      </c>
      <c r="C64" s="41">
        <v>2.5999999999999999E-2</v>
      </c>
      <c r="D64" s="41">
        <v>7.1199999999999999E-2</v>
      </c>
      <c r="E64" s="41">
        <v>1.2999999999999999E-3</v>
      </c>
      <c r="F64" s="41">
        <v>2.2020000000000001E-2</v>
      </c>
      <c r="G64" s="41">
        <v>6.8000000000000005E-4</v>
      </c>
      <c r="H64" s="41">
        <v>5.6399999999999999E-2</v>
      </c>
      <c r="I64" s="41">
        <v>2.8999999999999998E-3</v>
      </c>
      <c r="J64" s="41">
        <v>443.2</v>
      </c>
      <c r="K64" s="41">
        <v>7.9</v>
      </c>
      <c r="L64" s="41">
        <v>440</v>
      </c>
      <c r="M64" s="41">
        <v>100</v>
      </c>
      <c r="N64" s="41">
        <v>0</v>
      </c>
    </row>
    <row r="65" spans="1:14">
      <c r="A65" s="41" t="s">
        <v>790</v>
      </c>
      <c r="B65" s="41">
        <v>0.52400000000000002</v>
      </c>
      <c r="C65" s="41">
        <v>1.7000000000000001E-2</v>
      </c>
      <c r="D65" s="41">
        <v>7.1300000000000002E-2</v>
      </c>
      <c r="E65" s="41">
        <v>1.1000000000000001E-3</v>
      </c>
      <c r="F65" s="41">
        <v>1.9699999999999999E-2</v>
      </c>
      <c r="G65" s="41">
        <v>6.6E-4</v>
      </c>
      <c r="H65" s="41">
        <v>5.2200000000000003E-2</v>
      </c>
      <c r="I65" s="41">
        <v>1.6999999999999999E-3</v>
      </c>
      <c r="J65" s="41">
        <v>443.7</v>
      </c>
      <c r="K65" s="41">
        <v>6.5</v>
      </c>
      <c r="L65" s="41">
        <v>303</v>
      </c>
      <c r="M65" s="41">
        <v>72</v>
      </c>
      <c r="N65" s="41">
        <v>3.3</v>
      </c>
    </row>
    <row r="66" spans="1:14">
      <c r="A66" s="41" t="s">
        <v>791</v>
      </c>
      <c r="B66" s="41">
        <v>0.53800000000000003</v>
      </c>
      <c r="C66" s="41">
        <v>2.1999999999999999E-2</v>
      </c>
      <c r="D66" s="41">
        <v>7.1599999999999997E-2</v>
      </c>
      <c r="E66" s="41">
        <v>1.2999999999999999E-3</v>
      </c>
      <c r="F66" s="41">
        <v>2.019E-2</v>
      </c>
      <c r="G66" s="41">
        <v>6.6E-4</v>
      </c>
      <c r="H66" s="41">
        <v>5.3400000000000003E-2</v>
      </c>
      <c r="I66" s="41">
        <v>2.2000000000000001E-3</v>
      </c>
      <c r="J66" s="41">
        <v>445.4</v>
      </c>
      <c r="K66" s="41">
        <v>7.8</v>
      </c>
      <c r="L66" s="41">
        <v>337</v>
      </c>
      <c r="M66" s="41">
        <v>86</v>
      </c>
      <c r="N66" s="41">
        <v>2.8</v>
      </c>
    </row>
    <row r="67" spans="1:14">
      <c r="A67" s="41" t="s">
        <v>792</v>
      </c>
      <c r="B67" s="41">
        <v>0.54100000000000004</v>
      </c>
      <c r="C67" s="41">
        <v>3.5999999999999997E-2</v>
      </c>
      <c r="D67" s="41">
        <v>7.1599999999999997E-2</v>
      </c>
      <c r="E67" s="41">
        <v>1.2999999999999999E-3</v>
      </c>
      <c r="F67" s="41">
        <v>1.9199999999999998E-2</v>
      </c>
      <c r="G67" s="41">
        <v>1E-3</v>
      </c>
      <c r="H67" s="41">
        <v>5.4399999999999997E-2</v>
      </c>
      <c r="I67" s="41">
        <v>3.3999999999999998E-3</v>
      </c>
      <c r="J67" s="41">
        <v>445.8</v>
      </c>
      <c r="K67" s="41">
        <v>8.1</v>
      </c>
      <c r="L67" s="41">
        <v>330</v>
      </c>
      <c r="M67" s="41">
        <v>120</v>
      </c>
      <c r="N67" s="41">
        <v>0.9</v>
      </c>
    </row>
    <row r="68" spans="1:14">
      <c r="A68" s="41" t="s">
        <v>793</v>
      </c>
      <c r="B68" s="41">
        <v>0.56599999999999995</v>
      </c>
      <c r="C68" s="41">
        <v>4.7E-2</v>
      </c>
      <c r="D68" s="41">
        <v>7.1900000000000006E-2</v>
      </c>
      <c r="E68" s="41">
        <v>2E-3</v>
      </c>
      <c r="F68" s="41">
        <v>2.4500000000000001E-2</v>
      </c>
      <c r="G68" s="41">
        <v>1.6000000000000001E-3</v>
      </c>
      <c r="H68" s="41">
        <v>5.7099999999999998E-2</v>
      </c>
      <c r="I68" s="41">
        <v>5.0000000000000001E-3</v>
      </c>
      <c r="J68" s="41">
        <v>447</v>
      </c>
      <c r="K68" s="41">
        <v>12</v>
      </c>
      <c r="L68" s="41">
        <v>440</v>
      </c>
      <c r="M68" s="41">
        <v>170</v>
      </c>
      <c r="N68" s="41">
        <v>0.4</v>
      </c>
    </row>
    <row r="69" spans="1:14">
      <c r="A69" s="41" t="s">
        <v>794</v>
      </c>
      <c r="B69" s="41">
        <v>0.56200000000000006</v>
      </c>
      <c r="C69" s="41">
        <v>1.2E-2</v>
      </c>
      <c r="D69" s="41">
        <v>7.1980000000000002E-2</v>
      </c>
      <c r="E69" s="41">
        <v>7.2000000000000005E-4</v>
      </c>
      <c r="F69" s="41">
        <v>2.6630000000000001E-2</v>
      </c>
      <c r="G69" s="41">
        <v>6.4999999999999997E-4</v>
      </c>
      <c r="H69" s="41">
        <v>5.6399999999999999E-2</v>
      </c>
      <c r="I69" s="41">
        <v>1.4E-3</v>
      </c>
      <c r="J69" s="41">
        <v>448.1</v>
      </c>
      <c r="K69" s="41">
        <v>4.3</v>
      </c>
      <c r="L69" s="41">
        <v>447</v>
      </c>
      <c r="M69" s="41">
        <v>54</v>
      </c>
      <c r="N69" s="41">
        <v>0.8</v>
      </c>
    </row>
    <row r="70" spans="1:14">
      <c r="A70" s="41" t="s">
        <v>795</v>
      </c>
      <c r="B70" s="41">
        <v>0.55200000000000005</v>
      </c>
      <c r="C70" s="41">
        <v>2.5000000000000001E-2</v>
      </c>
      <c r="D70" s="41">
        <v>7.1999999999999995E-2</v>
      </c>
      <c r="E70" s="41">
        <v>1.1999999999999999E-3</v>
      </c>
      <c r="F70" s="41">
        <v>2.043E-2</v>
      </c>
      <c r="G70" s="41">
        <v>7.9000000000000001E-4</v>
      </c>
      <c r="H70" s="41">
        <v>5.5199999999999999E-2</v>
      </c>
      <c r="I70" s="41">
        <v>2.5000000000000001E-3</v>
      </c>
      <c r="J70" s="41">
        <v>448.2</v>
      </c>
      <c r="K70" s="41">
        <v>6.9</v>
      </c>
      <c r="L70" s="41">
        <v>380</v>
      </c>
      <c r="M70" s="41">
        <v>92</v>
      </c>
      <c r="N70" s="41">
        <v>1.6</v>
      </c>
    </row>
    <row r="71" spans="1:14">
      <c r="A71" s="41" t="s">
        <v>796</v>
      </c>
      <c r="B71" s="41">
        <v>0.54500000000000004</v>
      </c>
      <c r="C71" s="41">
        <v>4.4999999999999998E-2</v>
      </c>
      <c r="D71" s="41">
        <v>7.2300000000000003E-2</v>
      </c>
      <c r="E71" s="41">
        <v>1.9E-3</v>
      </c>
      <c r="F71" s="41">
        <v>2.01E-2</v>
      </c>
      <c r="G71" s="41">
        <v>1.4E-3</v>
      </c>
      <c r="H71" s="41">
        <v>5.3999999999999999E-2</v>
      </c>
      <c r="I71" s="41">
        <v>4.4999999999999997E-3</v>
      </c>
      <c r="J71" s="41">
        <v>450</v>
      </c>
      <c r="K71" s="41">
        <v>11</v>
      </c>
      <c r="L71" s="41">
        <v>300</v>
      </c>
      <c r="M71" s="41">
        <v>160</v>
      </c>
      <c r="N71" s="41">
        <v>4.2</v>
      </c>
    </row>
    <row r="72" spans="1:14">
      <c r="A72" s="41" t="s">
        <v>797</v>
      </c>
      <c r="B72" s="41">
        <v>0.55500000000000005</v>
      </c>
      <c r="C72" s="41">
        <v>4.2999999999999997E-2</v>
      </c>
      <c r="D72" s="41">
        <v>7.2499999999999995E-2</v>
      </c>
      <c r="E72" s="41">
        <v>1.1999999999999999E-3</v>
      </c>
      <c r="F72" s="41">
        <v>2.6800000000000001E-2</v>
      </c>
      <c r="G72" s="41">
        <v>2E-3</v>
      </c>
      <c r="H72" s="41">
        <v>5.6599999999999998E-2</v>
      </c>
      <c r="I72" s="41">
        <v>6.1000000000000004E-3</v>
      </c>
      <c r="J72" s="41">
        <v>451.5</v>
      </c>
      <c r="K72" s="41">
        <v>7.4</v>
      </c>
      <c r="L72" s="41">
        <v>460</v>
      </c>
      <c r="M72" s="41">
        <v>230</v>
      </c>
      <c r="N72" s="41">
        <v>0.8</v>
      </c>
    </row>
    <row r="73" spans="1:14">
      <c r="A73" s="41" t="s">
        <v>798</v>
      </c>
      <c r="B73" s="41">
        <v>0.56699999999999995</v>
      </c>
      <c r="C73" s="41">
        <v>5.0999999999999997E-2</v>
      </c>
      <c r="D73" s="41">
        <v>7.3099999999999998E-2</v>
      </c>
      <c r="E73" s="41">
        <v>2.3999999999999998E-3</v>
      </c>
      <c r="F73" s="41">
        <v>1.8599999999999998E-2</v>
      </c>
      <c r="G73" s="41">
        <v>1.2999999999999999E-3</v>
      </c>
      <c r="H73" s="41">
        <v>5.5399999999999998E-2</v>
      </c>
      <c r="I73" s="41">
        <v>4.5999999999999999E-3</v>
      </c>
      <c r="J73" s="41">
        <v>454</v>
      </c>
      <c r="K73" s="41">
        <v>14</v>
      </c>
      <c r="L73" s="41">
        <v>400</v>
      </c>
      <c r="M73" s="41">
        <v>160</v>
      </c>
      <c r="N73" s="41">
        <v>0.2</v>
      </c>
    </row>
    <row r="74" spans="1:14">
      <c r="A74" s="41" t="s">
        <v>799</v>
      </c>
      <c r="B74" s="41">
        <v>0.55700000000000005</v>
      </c>
      <c r="C74" s="41">
        <v>5.1999999999999998E-2</v>
      </c>
      <c r="D74" s="41">
        <v>7.3200000000000001E-2</v>
      </c>
      <c r="E74" s="41">
        <v>2.5999999999999999E-3</v>
      </c>
      <c r="F74" s="41">
        <v>1.49E-2</v>
      </c>
      <c r="G74" s="41">
        <v>2E-3</v>
      </c>
      <c r="H74" s="41">
        <v>5.4399999999999997E-2</v>
      </c>
      <c r="I74" s="41">
        <v>5.8999999999999999E-3</v>
      </c>
      <c r="J74" s="41">
        <v>455</v>
      </c>
      <c r="K74" s="41">
        <v>16</v>
      </c>
      <c r="L74" s="41">
        <v>390</v>
      </c>
      <c r="M74" s="41">
        <v>230</v>
      </c>
      <c r="N74" s="41">
        <v>0</v>
      </c>
    </row>
    <row r="75" spans="1:14">
      <c r="A75" s="41" t="s">
        <v>800</v>
      </c>
      <c r="B75" s="41">
        <v>0.56699999999999995</v>
      </c>
      <c r="C75" s="41">
        <v>1.7000000000000001E-2</v>
      </c>
      <c r="D75" s="41">
        <v>7.3169999999999999E-2</v>
      </c>
      <c r="E75" s="41">
        <v>8.8000000000000003E-4</v>
      </c>
      <c r="F75" s="41">
        <v>2.5590000000000002E-2</v>
      </c>
      <c r="G75" s="41">
        <v>7.3999999999999999E-4</v>
      </c>
      <c r="H75" s="41">
        <v>5.6899999999999999E-2</v>
      </c>
      <c r="I75" s="41">
        <v>1.8E-3</v>
      </c>
      <c r="J75" s="41">
        <v>455.1</v>
      </c>
      <c r="K75" s="41">
        <v>5.3</v>
      </c>
      <c r="L75" s="41">
        <v>452</v>
      </c>
      <c r="M75" s="41">
        <v>67</v>
      </c>
      <c r="N75" s="41">
        <v>0</v>
      </c>
    </row>
    <row r="76" spans="1:14">
      <c r="A76" s="41" t="s">
        <v>801</v>
      </c>
      <c r="B76" s="41">
        <v>0.57199999999999995</v>
      </c>
      <c r="C76" s="41">
        <v>3.9E-2</v>
      </c>
      <c r="D76" s="41">
        <v>7.3499999999999996E-2</v>
      </c>
      <c r="E76" s="41">
        <v>1.2999999999999999E-3</v>
      </c>
      <c r="F76" s="41">
        <v>2.5100000000000001E-2</v>
      </c>
      <c r="G76" s="41">
        <v>1.4E-3</v>
      </c>
      <c r="H76" s="41">
        <v>5.7000000000000002E-2</v>
      </c>
      <c r="I76" s="41">
        <v>4.0000000000000001E-3</v>
      </c>
      <c r="J76" s="41">
        <v>457.5</v>
      </c>
      <c r="K76" s="41">
        <v>7.9</v>
      </c>
      <c r="L76" s="41">
        <v>440</v>
      </c>
      <c r="M76" s="41">
        <v>130</v>
      </c>
      <c r="N76" s="41">
        <v>0.1</v>
      </c>
    </row>
    <row r="77" spans="1:14">
      <c r="A77" s="41" t="s">
        <v>802</v>
      </c>
      <c r="B77" s="41">
        <v>0.55600000000000005</v>
      </c>
      <c r="C77" s="41">
        <v>1.9E-2</v>
      </c>
      <c r="D77" s="41">
        <v>7.3599999999999999E-2</v>
      </c>
      <c r="E77" s="41">
        <v>9.3000000000000005E-4</v>
      </c>
      <c r="F77" s="41">
        <v>2.487E-2</v>
      </c>
      <c r="G77" s="41">
        <v>7.1000000000000002E-4</v>
      </c>
      <c r="H77" s="41">
        <v>5.5899999999999998E-2</v>
      </c>
      <c r="I77" s="41">
        <v>2E-3</v>
      </c>
      <c r="J77" s="41">
        <v>457.7</v>
      </c>
      <c r="K77" s="41">
        <v>5.6</v>
      </c>
      <c r="L77" s="41">
        <v>414</v>
      </c>
      <c r="M77" s="41">
        <v>76</v>
      </c>
      <c r="N77" s="41">
        <v>1.5</v>
      </c>
    </row>
    <row r="78" spans="1:14">
      <c r="A78" s="41" t="s">
        <v>803</v>
      </c>
      <c r="B78" s="41">
        <v>0.57699999999999996</v>
      </c>
      <c r="C78" s="41">
        <v>1.6E-2</v>
      </c>
      <c r="D78" s="41">
        <v>7.392E-2</v>
      </c>
      <c r="E78" s="41">
        <v>8.9999999999999998E-4</v>
      </c>
      <c r="F78" s="41">
        <v>2.5700000000000001E-2</v>
      </c>
      <c r="G78" s="41">
        <v>7.7999999999999999E-4</v>
      </c>
      <c r="H78" s="41">
        <v>5.57E-2</v>
      </c>
      <c r="I78" s="41">
        <v>1.5E-3</v>
      </c>
      <c r="J78" s="41">
        <v>459.6</v>
      </c>
      <c r="K78" s="41">
        <v>5.4</v>
      </c>
      <c r="L78" s="41">
        <v>409</v>
      </c>
      <c r="M78" s="41">
        <v>58</v>
      </c>
      <c r="N78" s="41">
        <v>0.3</v>
      </c>
    </row>
    <row r="79" spans="1:14">
      <c r="A79" s="41" t="s">
        <v>804</v>
      </c>
      <c r="B79" s="41">
        <v>0.57699999999999996</v>
      </c>
      <c r="C79" s="41">
        <v>1.4E-2</v>
      </c>
      <c r="D79" s="41">
        <v>7.4069999999999997E-2</v>
      </c>
      <c r="E79" s="41">
        <v>8.3000000000000001E-4</v>
      </c>
      <c r="F79" s="41">
        <v>2.5930000000000002E-2</v>
      </c>
      <c r="G79" s="41">
        <v>7.1000000000000002E-4</v>
      </c>
      <c r="H79" s="41">
        <v>5.62E-2</v>
      </c>
      <c r="I79" s="41">
        <v>1.2999999999999999E-3</v>
      </c>
      <c r="J79" s="41">
        <v>460.5</v>
      </c>
      <c r="K79" s="41">
        <v>5</v>
      </c>
      <c r="L79" s="41">
        <v>457</v>
      </c>
      <c r="M79" s="41">
        <v>50</v>
      </c>
      <c r="N79" s="41">
        <v>0.3</v>
      </c>
    </row>
    <row r="80" spans="1:14">
      <c r="A80" s="41" t="s">
        <v>805</v>
      </c>
      <c r="B80" s="41">
        <v>0.59799999999999998</v>
      </c>
      <c r="C80" s="41">
        <v>4.2999999999999997E-2</v>
      </c>
      <c r="D80" s="41">
        <v>7.4999999999999997E-2</v>
      </c>
      <c r="E80" s="41">
        <v>1.6000000000000001E-3</v>
      </c>
      <c r="F80" s="41">
        <v>2.7199999999999998E-2</v>
      </c>
      <c r="G80" s="41">
        <v>1.6000000000000001E-3</v>
      </c>
      <c r="H80" s="41">
        <v>5.7099999999999998E-2</v>
      </c>
      <c r="I80" s="41">
        <v>4.1000000000000003E-3</v>
      </c>
      <c r="J80" s="41">
        <v>466.2</v>
      </c>
      <c r="K80" s="41">
        <v>9.5</v>
      </c>
      <c r="L80" s="41">
        <v>440</v>
      </c>
      <c r="M80" s="41">
        <v>150</v>
      </c>
      <c r="N80" s="41">
        <v>0.2</v>
      </c>
    </row>
    <row r="81" spans="1:14">
      <c r="A81" s="41" t="s">
        <v>806</v>
      </c>
      <c r="B81" s="41">
        <v>0.58499999999999996</v>
      </c>
      <c r="C81" s="41">
        <v>2.1999999999999999E-2</v>
      </c>
      <c r="D81" s="41">
        <v>7.5480000000000005E-2</v>
      </c>
      <c r="E81" s="41">
        <v>8.8000000000000003E-4</v>
      </c>
      <c r="F81" s="41">
        <v>2.615E-2</v>
      </c>
      <c r="G81" s="41">
        <v>7.1000000000000002E-4</v>
      </c>
      <c r="H81" s="41">
        <v>5.5599999999999997E-2</v>
      </c>
      <c r="I81" s="41">
        <v>2.0999999999999999E-3</v>
      </c>
      <c r="J81" s="41">
        <v>469</v>
      </c>
      <c r="K81" s="41">
        <v>5.3</v>
      </c>
      <c r="L81" s="41">
        <v>428</v>
      </c>
      <c r="M81" s="41">
        <v>81</v>
      </c>
      <c r="N81" s="41">
        <v>0</v>
      </c>
    </row>
    <row r="82" spans="1:14">
      <c r="A82" s="41" t="s">
        <v>807</v>
      </c>
      <c r="B82" s="41">
        <v>0.60299999999999998</v>
      </c>
      <c r="C82" s="41">
        <v>2.1000000000000001E-2</v>
      </c>
      <c r="D82" s="41">
        <v>7.7009999999999995E-2</v>
      </c>
      <c r="E82" s="41">
        <v>9.2000000000000003E-4</v>
      </c>
      <c r="F82" s="41">
        <v>2.4510000000000001E-2</v>
      </c>
      <c r="G82" s="41">
        <v>8.4000000000000003E-4</v>
      </c>
      <c r="H82" s="41">
        <v>5.6599999999999998E-2</v>
      </c>
      <c r="I82" s="41">
        <v>2.0999999999999999E-3</v>
      </c>
      <c r="J82" s="41">
        <v>478.6</v>
      </c>
      <c r="K82" s="41">
        <v>5.5</v>
      </c>
      <c r="L82" s="41">
        <v>444</v>
      </c>
      <c r="M82" s="41">
        <v>78</v>
      </c>
      <c r="N82" s="41">
        <v>0.1</v>
      </c>
    </row>
    <row r="83" spans="1:14">
      <c r="A83" s="41" t="s">
        <v>808</v>
      </c>
      <c r="B83" s="41">
        <v>0.63300000000000001</v>
      </c>
      <c r="C83" s="41">
        <v>6.0999999999999999E-2</v>
      </c>
      <c r="D83" s="41">
        <v>7.7600000000000002E-2</v>
      </c>
      <c r="E83" s="41">
        <v>2.3E-3</v>
      </c>
      <c r="F83" s="41">
        <v>3.1699999999999999E-2</v>
      </c>
      <c r="G83" s="41">
        <v>2E-3</v>
      </c>
      <c r="H83" s="41">
        <v>5.8900000000000001E-2</v>
      </c>
      <c r="I83" s="41">
        <v>6.0000000000000001E-3</v>
      </c>
      <c r="J83" s="41">
        <v>485</v>
      </c>
      <c r="K83" s="41">
        <v>14</v>
      </c>
      <c r="L83" s="41">
        <v>430</v>
      </c>
      <c r="M83" s="41">
        <v>180</v>
      </c>
      <c r="N83" s="41">
        <v>0.2</v>
      </c>
    </row>
    <row r="84" spans="1:14">
      <c r="A84" s="41" t="s">
        <v>809</v>
      </c>
      <c r="B84" s="41">
        <v>0.60299999999999998</v>
      </c>
      <c r="C84" s="41">
        <v>3.3000000000000002E-2</v>
      </c>
      <c r="D84" s="41">
        <v>7.9000000000000001E-2</v>
      </c>
      <c r="E84" s="41">
        <v>1.9E-3</v>
      </c>
      <c r="F84" s="41">
        <v>2.0899999999999998E-2</v>
      </c>
      <c r="G84" s="41">
        <v>1.1999999999999999E-3</v>
      </c>
      <c r="H84" s="41">
        <v>5.67E-2</v>
      </c>
      <c r="I84" s="41">
        <v>3.3999999999999998E-3</v>
      </c>
      <c r="J84" s="41">
        <v>490</v>
      </c>
      <c r="K84" s="41">
        <v>11</v>
      </c>
      <c r="L84" s="41">
        <v>470</v>
      </c>
      <c r="M84" s="41">
        <v>120</v>
      </c>
      <c r="N84" s="41">
        <v>0</v>
      </c>
    </row>
    <row r="85" spans="1:14">
      <c r="A85" s="41" t="s">
        <v>810</v>
      </c>
      <c r="B85" s="41">
        <v>0.64400000000000002</v>
      </c>
      <c r="C85" s="41">
        <v>2.1999999999999999E-2</v>
      </c>
      <c r="D85" s="41">
        <v>8.2100000000000006E-2</v>
      </c>
      <c r="E85" s="41">
        <v>1.2999999999999999E-3</v>
      </c>
      <c r="F85" s="41">
        <v>2.2030000000000001E-2</v>
      </c>
      <c r="G85" s="41">
        <v>7.6999999999999996E-4</v>
      </c>
      <c r="H85" s="41">
        <v>5.6800000000000003E-2</v>
      </c>
      <c r="I85" s="41">
        <v>2E-3</v>
      </c>
      <c r="J85" s="41">
        <v>508.4</v>
      </c>
      <c r="K85" s="41">
        <v>7.5</v>
      </c>
      <c r="L85" s="41">
        <v>488</v>
      </c>
      <c r="M85" s="41">
        <v>80</v>
      </c>
      <c r="N85" s="41">
        <v>0.3</v>
      </c>
    </row>
    <row r="86" spans="1:14">
      <c r="A86" s="41" t="s">
        <v>811</v>
      </c>
      <c r="B86" s="41">
        <v>0.83799999999999997</v>
      </c>
      <c r="C86" s="41">
        <v>1.9E-2</v>
      </c>
      <c r="D86" s="41">
        <v>0.1012</v>
      </c>
      <c r="E86" s="41">
        <v>1.6000000000000001E-3</v>
      </c>
      <c r="F86" s="41">
        <v>2.8799999999999999E-2</v>
      </c>
      <c r="G86" s="41">
        <v>1.4E-3</v>
      </c>
      <c r="H86" s="41">
        <v>0.06</v>
      </c>
      <c r="I86" s="41">
        <v>1.1000000000000001E-3</v>
      </c>
      <c r="J86" s="41">
        <v>621.4</v>
      </c>
      <c r="K86" s="41">
        <v>9.6</v>
      </c>
      <c r="L86" s="41">
        <v>602</v>
      </c>
      <c r="M86" s="41">
        <v>42</v>
      </c>
      <c r="N86" s="41">
        <v>0.4</v>
      </c>
    </row>
    <row r="87" spans="1:14">
      <c r="A87" s="41" t="s">
        <v>812</v>
      </c>
      <c r="B87" s="41">
        <v>0.95</v>
      </c>
      <c r="C87" s="41">
        <v>0.11</v>
      </c>
      <c r="D87" s="41">
        <v>0.111</v>
      </c>
      <c r="E87" s="41">
        <v>1.4999999999999999E-2</v>
      </c>
      <c r="F87" s="41">
        <v>3.9100000000000003E-2</v>
      </c>
      <c r="G87" s="41">
        <v>8.9999999999999993E-3</v>
      </c>
      <c r="H87" s="41">
        <v>6.4299999999999996E-2</v>
      </c>
      <c r="I87" s="41">
        <v>7.4999999999999997E-3</v>
      </c>
      <c r="J87" s="41">
        <v>675</v>
      </c>
      <c r="K87" s="41">
        <v>87</v>
      </c>
      <c r="L87" s="41">
        <v>700</v>
      </c>
      <c r="M87" s="41">
        <v>270</v>
      </c>
      <c r="N87" s="41">
        <v>0.1</v>
      </c>
    </row>
    <row r="88" spans="1:14">
      <c r="A88" s="41" t="s">
        <v>813</v>
      </c>
      <c r="B88" s="41">
        <v>1.2190000000000001</v>
      </c>
      <c r="C88" s="41">
        <v>2.4E-2</v>
      </c>
      <c r="D88" s="41">
        <v>0.13569999999999999</v>
      </c>
      <c r="E88" s="41">
        <v>1.1999999999999999E-3</v>
      </c>
      <c r="F88" s="41">
        <v>3.8600000000000002E-2</v>
      </c>
      <c r="G88" s="41">
        <v>1.1000000000000001E-3</v>
      </c>
      <c r="H88" s="41">
        <v>6.4399999999999999E-2</v>
      </c>
      <c r="I88" s="41">
        <v>1.2999999999999999E-3</v>
      </c>
      <c r="J88" s="41">
        <v>820.4</v>
      </c>
      <c r="K88" s="41">
        <v>6.9</v>
      </c>
      <c r="L88" s="41">
        <v>758</v>
      </c>
      <c r="M88" s="41">
        <v>42</v>
      </c>
      <c r="N88" s="41">
        <v>1.6</v>
      </c>
    </row>
    <row r="89" spans="1:14">
      <c r="A89" s="41" t="s">
        <v>814</v>
      </c>
      <c r="B89" s="41">
        <v>1.37</v>
      </c>
      <c r="C89" s="41">
        <v>2.4E-2</v>
      </c>
      <c r="D89" s="41">
        <v>0.14399999999999999</v>
      </c>
      <c r="E89" s="41">
        <v>1.1999999999999999E-3</v>
      </c>
      <c r="F89" s="41">
        <v>3.9800000000000002E-2</v>
      </c>
      <c r="G89" s="41">
        <v>1.6000000000000001E-3</v>
      </c>
      <c r="H89" s="41">
        <v>6.9199999999999998E-2</v>
      </c>
      <c r="I89" s="41">
        <v>1.1999999999999999E-3</v>
      </c>
      <c r="J89" s="41">
        <v>867.1</v>
      </c>
      <c r="K89" s="41">
        <v>6.6</v>
      </c>
      <c r="L89" s="41">
        <v>895</v>
      </c>
      <c r="M89" s="41">
        <v>36</v>
      </c>
      <c r="N89" s="41">
        <v>1.1000000000000001</v>
      </c>
    </row>
    <row r="90" spans="1:14">
      <c r="A90" s="41" t="s">
        <v>815</v>
      </c>
      <c r="B90" s="41">
        <v>1.71</v>
      </c>
      <c r="C90" s="41">
        <v>0.16</v>
      </c>
      <c r="D90" s="41">
        <v>0.17100000000000001</v>
      </c>
      <c r="E90" s="41">
        <v>9.1000000000000004E-3</v>
      </c>
      <c r="F90" s="41">
        <v>4.19E-2</v>
      </c>
      <c r="G90" s="41">
        <v>7.1999999999999998E-3</v>
      </c>
      <c r="H90" s="41">
        <v>7.4999999999999997E-2</v>
      </c>
      <c r="I90" s="41">
        <v>8.0000000000000002E-3</v>
      </c>
      <c r="J90" s="41">
        <v>1017</v>
      </c>
      <c r="K90" s="41">
        <v>50</v>
      </c>
      <c r="L90" s="41">
        <v>1030</v>
      </c>
      <c r="M90" s="41">
        <v>230</v>
      </c>
      <c r="N90" s="41">
        <v>0.7</v>
      </c>
    </row>
    <row r="91" spans="1:14">
      <c r="A91" s="41" t="s">
        <v>816</v>
      </c>
      <c r="B91" s="41">
        <v>1.744</v>
      </c>
      <c r="C91" s="41">
        <v>3.5999999999999997E-2</v>
      </c>
      <c r="D91" s="41">
        <v>0.17269999999999999</v>
      </c>
      <c r="E91" s="41">
        <v>1.6999999999999999E-3</v>
      </c>
      <c r="F91" s="41">
        <v>5.3999999999999999E-2</v>
      </c>
      <c r="G91" s="41">
        <v>1.4E-3</v>
      </c>
      <c r="H91" s="41">
        <v>7.3200000000000001E-2</v>
      </c>
      <c r="I91" s="41">
        <v>1.5E-3</v>
      </c>
      <c r="J91" s="41">
        <v>1026.5999999999999</v>
      </c>
      <c r="K91" s="41">
        <v>9.5</v>
      </c>
      <c r="L91" s="41">
        <v>1021</v>
      </c>
      <c r="M91" s="41">
        <v>43</v>
      </c>
      <c r="N91" s="41">
        <v>0.3</v>
      </c>
    </row>
    <row r="92" spans="1:14">
      <c r="A92" s="41" t="s">
        <v>817</v>
      </c>
      <c r="B92" s="41">
        <v>3.4529999999999998</v>
      </c>
      <c r="C92" s="41">
        <v>5.0999999999999997E-2</v>
      </c>
      <c r="D92" s="41">
        <v>0.26440000000000002</v>
      </c>
      <c r="E92" s="41">
        <v>2.8E-3</v>
      </c>
      <c r="F92" s="41">
        <v>9.0700000000000003E-2</v>
      </c>
      <c r="G92" s="41">
        <v>2E-3</v>
      </c>
      <c r="H92" s="41">
        <v>9.4799999999999995E-2</v>
      </c>
      <c r="I92" s="41">
        <v>1.4E-3</v>
      </c>
      <c r="J92" s="41">
        <v>1512</v>
      </c>
      <c r="K92" s="41">
        <v>14</v>
      </c>
      <c r="L92" s="41">
        <v>1522</v>
      </c>
      <c r="M92" s="41">
        <v>28</v>
      </c>
      <c r="N92" s="41">
        <v>0.5</v>
      </c>
    </row>
    <row r="93" spans="1:14">
      <c r="A93" s="41" t="s">
        <v>818</v>
      </c>
      <c r="B93" s="41">
        <v>3.64</v>
      </c>
      <c r="C93" s="41">
        <v>0.39</v>
      </c>
      <c r="D93" s="41">
        <v>0.27200000000000002</v>
      </c>
      <c r="E93" s="41">
        <v>2.4E-2</v>
      </c>
      <c r="F93" s="41">
        <v>5.7000000000000002E-2</v>
      </c>
      <c r="G93" s="41">
        <v>0.04</v>
      </c>
      <c r="H93" s="41">
        <v>9.98E-2</v>
      </c>
      <c r="I93" s="41">
        <v>9.9000000000000008E-3</v>
      </c>
      <c r="J93" s="41">
        <v>1580</v>
      </c>
      <c r="K93" s="41">
        <v>130</v>
      </c>
      <c r="L93" s="41">
        <v>1550</v>
      </c>
      <c r="M93" s="41">
        <v>200</v>
      </c>
      <c r="N93" s="41">
        <v>0.6</v>
      </c>
    </row>
    <row r="94" spans="1:14">
      <c r="A94" s="41" t="s">
        <v>819</v>
      </c>
      <c r="B94" s="41">
        <v>3.85</v>
      </c>
      <c r="C94" s="41">
        <v>0.22</v>
      </c>
      <c r="D94" s="41">
        <v>0.28100000000000003</v>
      </c>
      <c r="E94" s="41">
        <v>1.2999999999999999E-2</v>
      </c>
      <c r="F94" s="41">
        <v>9.6000000000000002E-2</v>
      </c>
      <c r="G94" s="41">
        <v>1.4E-2</v>
      </c>
      <c r="H94" s="41">
        <v>9.8699999999999996E-2</v>
      </c>
      <c r="I94" s="41">
        <v>4.8999999999999998E-3</v>
      </c>
      <c r="J94" s="41">
        <v>1597</v>
      </c>
      <c r="K94" s="41">
        <v>65</v>
      </c>
      <c r="L94" s="41">
        <v>1596</v>
      </c>
      <c r="M94" s="41">
        <v>96</v>
      </c>
      <c r="N94" s="41">
        <v>0.3</v>
      </c>
    </row>
    <row r="95" spans="1:14">
      <c r="A95" s="41" t="s">
        <v>820</v>
      </c>
      <c r="B95" s="41">
        <v>4.3150000000000004</v>
      </c>
      <c r="C95" s="41">
        <v>7.2999999999999995E-2</v>
      </c>
      <c r="D95" s="41">
        <v>0.30099999999999999</v>
      </c>
      <c r="E95" s="41">
        <v>2.8E-3</v>
      </c>
      <c r="F95" s="41">
        <v>0.10349999999999999</v>
      </c>
      <c r="G95" s="41">
        <v>2.5999999999999999E-3</v>
      </c>
      <c r="H95" s="41">
        <v>0.1057</v>
      </c>
      <c r="I95" s="41">
        <v>1.5E-3</v>
      </c>
      <c r="J95" s="41">
        <v>1696</v>
      </c>
      <c r="K95" s="41">
        <v>14</v>
      </c>
      <c r="L95" s="41">
        <v>1722</v>
      </c>
      <c r="M95" s="41">
        <v>26</v>
      </c>
      <c r="N95" s="41">
        <v>0.1</v>
      </c>
    </row>
    <row r="96" spans="1:14">
      <c r="A96" s="41" t="s">
        <v>821</v>
      </c>
      <c r="B96" s="41">
        <v>4.62</v>
      </c>
      <c r="C96" s="41">
        <v>0.11</v>
      </c>
      <c r="D96" s="41">
        <v>0.31219999999999998</v>
      </c>
      <c r="E96" s="41">
        <v>6.1000000000000004E-3</v>
      </c>
      <c r="F96" s="41">
        <v>0.11</v>
      </c>
      <c r="G96" s="41">
        <v>2.2000000000000001E-3</v>
      </c>
      <c r="H96" s="41">
        <v>0.10630000000000001</v>
      </c>
      <c r="I96" s="41">
        <v>1.1999999999999999E-3</v>
      </c>
      <c r="J96" s="41">
        <v>1744</v>
      </c>
      <c r="K96" s="41">
        <v>32</v>
      </c>
      <c r="L96" s="41">
        <v>1737</v>
      </c>
      <c r="M96" s="41">
        <v>22</v>
      </c>
      <c r="N96" s="41">
        <v>0.1</v>
      </c>
    </row>
    <row r="97" spans="1:14">
      <c r="A97" s="41" t="s">
        <v>822</v>
      </c>
      <c r="B97" s="41">
        <v>4.5999999999999996</v>
      </c>
      <c r="C97" s="41">
        <v>0.14000000000000001</v>
      </c>
      <c r="D97" s="41">
        <v>0.31090000000000001</v>
      </c>
      <c r="E97" s="41">
        <v>5.1999999999999998E-3</v>
      </c>
      <c r="F97" s="41">
        <v>9.8299999999999998E-2</v>
      </c>
      <c r="G97" s="41">
        <v>3.8999999999999998E-3</v>
      </c>
      <c r="H97" s="41">
        <v>0.1061</v>
      </c>
      <c r="I97" s="41">
        <v>3.3E-3</v>
      </c>
      <c r="J97" s="41">
        <v>1745</v>
      </c>
      <c r="K97" s="41">
        <v>26</v>
      </c>
      <c r="L97" s="41">
        <v>1733</v>
      </c>
      <c r="M97" s="41">
        <v>58</v>
      </c>
      <c r="N97" s="41">
        <v>0.1</v>
      </c>
    </row>
    <row r="98" spans="1:14">
      <c r="A98" s="41" t="s">
        <v>823</v>
      </c>
      <c r="B98" s="41">
        <v>4.75</v>
      </c>
      <c r="C98" s="41">
        <v>0.12</v>
      </c>
      <c r="D98" s="41">
        <v>0.32069999999999999</v>
      </c>
      <c r="E98" s="41">
        <v>4.7000000000000002E-3</v>
      </c>
      <c r="F98" s="41">
        <v>7.8E-2</v>
      </c>
      <c r="G98" s="41">
        <v>2.3999999999999998E-3</v>
      </c>
      <c r="H98" s="41">
        <v>0.1053</v>
      </c>
      <c r="I98" s="41">
        <v>2.8999999999999998E-3</v>
      </c>
      <c r="J98" s="41">
        <v>1792</v>
      </c>
      <c r="K98" s="41">
        <v>23</v>
      </c>
      <c r="L98" s="41">
        <v>1725</v>
      </c>
      <c r="M98" s="41">
        <v>52</v>
      </c>
      <c r="N98" s="41">
        <v>1.1000000000000001</v>
      </c>
    </row>
    <row r="99" spans="1:14">
      <c r="A99" s="41" t="s">
        <v>824</v>
      </c>
      <c r="B99" s="41">
        <v>4.91</v>
      </c>
      <c r="C99" s="41">
        <v>0.15</v>
      </c>
      <c r="D99" s="41">
        <v>0.32600000000000001</v>
      </c>
      <c r="E99" s="41">
        <v>1.7000000000000001E-2</v>
      </c>
      <c r="F99" s="41">
        <v>0.10299999999999999</v>
      </c>
      <c r="G99" s="41">
        <v>1.4999999999999999E-2</v>
      </c>
      <c r="H99" s="41">
        <v>0.1089</v>
      </c>
      <c r="I99" s="41">
        <v>3.5999999999999999E-3</v>
      </c>
      <c r="J99" s="41">
        <v>1815</v>
      </c>
      <c r="K99" s="41">
        <v>78</v>
      </c>
      <c r="L99" s="41">
        <v>1783</v>
      </c>
      <c r="M99" s="41">
        <v>60</v>
      </c>
      <c r="N99" s="41">
        <v>0.3</v>
      </c>
    </row>
    <row r="100" spans="1:14">
      <c r="A100" s="41" t="s">
        <v>825</v>
      </c>
      <c r="B100" s="41">
        <v>5.0999999999999996</v>
      </c>
      <c r="C100" s="41">
        <v>0.16</v>
      </c>
      <c r="D100" s="41">
        <v>0.33</v>
      </c>
      <c r="E100" s="41">
        <v>5.3E-3</v>
      </c>
      <c r="F100" s="41">
        <v>0.10829999999999999</v>
      </c>
      <c r="G100" s="41">
        <v>4.7999999999999996E-3</v>
      </c>
      <c r="H100" s="41">
        <v>0.1106</v>
      </c>
      <c r="I100" s="41">
        <v>3.5000000000000001E-3</v>
      </c>
      <c r="J100" s="41">
        <v>1836</v>
      </c>
      <c r="K100" s="41">
        <v>26</v>
      </c>
      <c r="L100" s="41">
        <v>1804</v>
      </c>
      <c r="M100" s="41">
        <v>60</v>
      </c>
      <c r="N100" s="41">
        <v>0.1</v>
      </c>
    </row>
    <row r="101" spans="1:14">
      <c r="A101" s="41" t="s">
        <v>826</v>
      </c>
      <c r="B101" s="41">
        <v>11.18</v>
      </c>
      <c r="C101" s="41">
        <v>0.22</v>
      </c>
      <c r="D101" s="41">
        <v>0.49220000000000003</v>
      </c>
      <c r="E101" s="41">
        <v>6.7999999999999996E-3</v>
      </c>
      <c r="F101" s="41">
        <v>0.14299999999999999</v>
      </c>
      <c r="G101" s="41">
        <v>4.0000000000000001E-3</v>
      </c>
      <c r="H101" s="41">
        <v>0.16339999999999999</v>
      </c>
      <c r="I101" s="41">
        <v>2.8E-3</v>
      </c>
      <c r="J101" s="41">
        <v>2579</v>
      </c>
      <c r="K101" s="41">
        <v>29</v>
      </c>
      <c r="L101" s="41">
        <v>2489</v>
      </c>
      <c r="M101" s="41">
        <v>29</v>
      </c>
      <c r="N101" s="41">
        <v>1.7</v>
      </c>
    </row>
    <row r="103" spans="1:14">
      <c r="A103" s="44" t="s">
        <v>725</v>
      </c>
    </row>
    <row r="104" spans="1:14">
      <c r="A104" s="41" t="s">
        <v>827</v>
      </c>
      <c r="B104" s="41">
        <v>4.9200000000000001E-2</v>
      </c>
      <c r="C104" s="41">
        <v>4.0000000000000001E-3</v>
      </c>
      <c r="D104" s="41">
        <v>7.3899999999999999E-3</v>
      </c>
      <c r="E104" s="41">
        <v>2.1000000000000001E-4</v>
      </c>
      <c r="F104" s="41">
        <v>2.4099999999999998E-3</v>
      </c>
      <c r="G104" s="41">
        <v>1.3999999999999999E-4</v>
      </c>
      <c r="H104" s="41">
        <v>4.9599999999999998E-2</v>
      </c>
      <c r="I104" s="41">
        <v>4.1999999999999997E-3</v>
      </c>
      <c r="J104" s="41">
        <v>47.4</v>
      </c>
      <c r="K104" s="41">
        <v>1.3</v>
      </c>
      <c r="L104" s="41">
        <v>240</v>
      </c>
      <c r="M104" s="41">
        <v>150</v>
      </c>
      <c r="N104" s="41">
        <v>2.5</v>
      </c>
    </row>
    <row r="105" spans="1:14">
      <c r="A105" s="41" t="s">
        <v>828</v>
      </c>
      <c r="B105" s="41">
        <v>0.114</v>
      </c>
      <c r="C105" s="41">
        <v>7.1000000000000004E-3</v>
      </c>
      <c r="D105" s="41">
        <v>1.703E-2</v>
      </c>
      <c r="E105" s="41">
        <v>2.7999999999999998E-4</v>
      </c>
      <c r="F105" s="41">
        <v>5.3600000000000002E-3</v>
      </c>
      <c r="G105" s="41">
        <v>2.5999999999999998E-4</v>
      </c>
      <c r="H105" s="41">
        <v>4.7699999999999999E-2</v>
      </c>
      <c r="I105" s="41">
        <v>2.8E-3</v>
      </c>
      <c r="J105" s="41">
        <v>108.8</v>
      </c>
      <c r="K105" s="41">
        <v>1.8</v>
      </c>
      <c r="L105" s="41">
        <v>110</v>
      </c>
      <c r="M105" s="41">
        <v>110</v>
      </c>
      <c r="N105" s="41">
        <v>0.6</v>
      </c>
    </row>
    <row r="106" spans="1:14">
      <c r="A106" s="41" t="s">
        <v>829</v>
      </c>
      <c r="B106" s="41">
        <v>0.16</v>
      </c>
      <c r="C106" s="41">
        <v>0.02</v>
      </c>
      <c r="D106" s="41">
        <v>2.3630000000000002E-2</v>
      </c>
      <c r="E106" s="41">
        <v>9.7000000000000005E-4</v>
      </c>
      <c r="F106" s="41">
        <v>7.43E-3</v>
      </c>
      <c r="G106" s="41">
        <v>8.3000000000000001E-4</v>
      </c>
      <c r="H106" s="41">
        <v>5.11E-2</v>
      </c>
      <c r="I106" s="41">
        <v>7.1000000000000004E-3</v>
      </c>
      <c r="J106" s="41">
        <v>150.5</v>
      </c>
      <c r="K106" s="41">
        <v>6.1</v>
      </c>
      <c r="L106" s="41">
        <v>90</v>
      </c>
      <c r="M106" s="41">
        <v>230</v>
      </c>
      <c r="N106" s="41">
        <v>1.7</v>
      </c>
    </row>
    <row r="107" spans="1:14">
      <c r="A107" s="41" t="s">
        <v>830</v>
      </c>
      <c r="B107" s="41">
        <v>0.222</v>
      </c>
      <c r="C107" s="41">
        <v>0.03</v>
      </c>
      <c r="D107" s="41">
        <v>3.1199999999999999E-2</v>
      </c>
      <c r="E107" s="41">
        <v>1.1000000000000001E-3</v>
      </c>
      <c r="F107" s="41">
        <v>1.11E-2</v>
      </c>
      <c r="G107" s="41">
        <v>1.4E-3</v>
      </c>
      <c r="H107" s="41">
        <v>5.28E-2</v>
      </c>
      <c r="I107" s="41">
        <v>7.4000000000000003E-3</v>
      </c>
      <c r="J107" s="41">
        <v>198</v>
      </c>
      <c r="K107" s="41">
        <v>7.2</v>
      </c>
      <c r="L107" s="41">
        <v>340</v>
      </c>
      <c r="M107" s="41">
        <v>260</v>
      </c>
      <c r="N107" s="41">
        <v>2</v>
      </c>
    </row>
    <row r="108" spans="1:14">
      <c r="A108" s="41" t="s">
        <v>831</v>
      </c>
      <c r="B108" s="41">
        <v>0.26300000000000001</v>
      </c>
      <c r="C108" s="41">
        <v>4.2000000000000003E-2</v>
      </c>
      <c r="D108" s="41">
        <v>3.6999999999999998E-2</v>
      </c>
      <c r="E108" s="41">
        <v>1.2999999999999999E-3</v>
      </c>
      <c r="F108" s="41">
        <v>1.1599999999999999E-2</v>
      </c>
      <c r="G108" s="41">
        <v>1.2999999999999999E-3</v>
      </c>
      <c r="H108" s="41">
        <v>5.3199999999999997E-2</v>
      </c>
      <c r="I108" s="41">
        <v>8.0999999999999996E-3</v>
      </c>
      <c r="J108" s="41">
        <v>234.3</v>
      </c>
      <c r="K108" s="41">
        <v>7.9</v>
      </c>
      <c r="L108" s="41">
        <v>290</v>
      </c>
      <c r="M108" s="41">
        <v>270</v>
      </c>
      <c r="N108" s="41">
        <v>0.7</v>
      </c>
    </row>
    <row r="109" spans="1:14">
      <c r="A109" s="41" t="s">
        <v>832</v>
      </c>
      <c r="B109" s="41">
        <v>0.3</v>
      </c>
      <c r="C109" s="41">
        <v>0.19</v>
      </c>
      <c r="D109" s="41">
        <v>3.7400000000000003E-2</v>
      </c>
      <c r="E109" s="41">
        <v>4.7000000000000002E-3</v>
      </c>
      <c r="F109" s="41">
        <v>1.95E-2</v>
      </c>
      <c r="G109" s="41">
        <v>6.0000000000000001E-3</v>
      </c>
      <c r="H109" s="41">
        <v>5.8999999999999997E-2</v>
      </c>
      <c r="I109" s="41">
        <v>3.5000000000000003E-2</v>
      </c>
      <c r="J109" s="41">
        <v>237</v>
      </c>
      <c r="K109" s="41">
        <v>29</v>
      </c>
      <c r="L109" s="41">
        <v>100</v>
      </c>
      <c r="M109" s="41">
        <v>1100</v>
      </c>
      <c r="N109" s="41">
        <v>1.3</v>
      </c>
    </row>
    <row r="110" spans="1:14">
      <c r="A110" s="41" t="s">
        <v>833</v>
      </c>
      <c r="B110" s="41">
        <v>0.26200000000000001</v>
      </c>
      <c r="C110" s="41">
        <v>3.7999999999999999E-2</v>
      </c>
      <c r="D110" s="41">
        <v>4.02E-2</v>
      </c>
      <c r="E110" s="41">
        <v>2.0999999999999999E-3</v>
      </c>
      <c r="F110" s="41">
        <v>1.3899999999999999E-2</v>
      </c>
      <c r="G110" s="41">
        <v>2.2000000000000001E-3</v>
      </c>
      <c r="H110" s="41">
        <v>5.2400000000000002E-2</v>
      </c>
      <c r="I110" s="41">
        <v>9.5999999999999992E-3</v>
      </c>
      <c r="J110" s="41">
        <v>254</v>
      </c>
      <c r="K110" s="41">
        <v>13</v>
      </c>
      <c r="L110" s="41">
        <v>230</v>
      </c>
      <c r="M110" s="41">
        <v>320</v>
      </c>
      <c r="N110" s="41">
        <v>1.2</v>
      </c>
    </row>
    <row r="111" spans="1:14">
      <c r="A111" s="41" t="s">
        <v>834</v>
      </c>
      <c r="B111" s="41">
        <v>0.29099999999999998</v>
      </c>
      <c r="C111" s="41">
        <v>6.3E-2</v>
      </c>
      <c r="D111" s="41">
        <v>4.0599999999999997E-2</v>
      </c>
      <c r="E111" s="41">
        <v>4.4000000000000003E-3</v>
      </c>
      <c r="F111" s="41">
        <v>1.49E-2</v>
      </c>
      <c r="G111" s="41">
        <v>3.0999999999999999E-3</v>
      </c>
      <c r="H111" s="41">
        <v>5.2999999999999999E-2</v>
      </c>
      <c r="I111" s="41">
        <v>1.2E-2</v>
      </c>
      <c r="J111" s="41">
        <v>256</v>
      </c>
      <c r="K111" s="41">
        <v>27</v>
      </c>
      <c r="L111" s="41">
        <v>290</v>
      </c>
      <c r="M111" s="41">
        <v>470</v>
      </c>
      <c r="N111" s="41">
        <v>0.4</v>
      </c>
    </row>
    <row r="112" spans="1:14">
      <c r="A112" s="41" t="s">
        <v>835</v>
      </c>
      <c r="B112" s="41">
        <v>0.30199999999999999</v>
      </c>
      <c r="C112" s="41">
        <v>0.02</v>
      </c>
      <c r="D112" s="41">
        <v>4.1849999999999998E-2</v>
      </c>
      <c r="E112" s="41">
        <v>9.3999999999999997E-4</v>
      </c>
      <c r="F112" s="41">
        <v>1.363E-2</v>
      </c>
      <c r="G112" s="41">
        <v>5.8E-4</v>
      </c>
      <c r="H112" s="41">
        <v>5.2200000000000003E-2</v>
      </c>
      <c r="I112" s="41">
        <v>3.3999999999999998E-3</v>
      </c>
      <c r="J112" s="41">
        <v>264.2</v>
      </c>
      <c r="K112" s="41">
        <v>5.8</v>
      </c>
      <c r="L112" s="41">
        <v>270</v>
      </c>
      <c r="M112" s="41">
        <v>130</v>
      </c>
      <c r="N112" s="41">
        <v>0.3</v>
      </c>
    </row>
    <row r="113" spans="1:14">
      <c r="A113" s="41" t="s">
        <v>836</v>
      </c>
      <c r="B113" s="41">
        <v>0.315</v>
      </c>
      <c r="C113" s="41">
        <v>3.7999999999999999E-2</v>
      </c>
      <c r="D113" s="41">
        <v>4.19E-2</v>
      </c>
      <c r="E113" s="41">
        <v>1.6000000000000001E-3</v>
      </c>
      <c r="F113" s="41">
        <v>1.2800000000000001E-2</v>
      </c>
      <c r="G113" s="41">
        <v>1E-3</v>
      </c>
      <c r="H113" s="41">
        <v>5.4699999999999999E-2</v>
      </c>
      <c r="I113" s="41">
        <v>7.0000000000000001E-3</v>
      </c>
      <c r="J113" s="41">
        <v>264.2</v>
      </c>
      <c r="K113" s="41">
        <v>9.8000000000000007</v>
      </c>
      <c r="L113" s="41">
        <v>220</v>
      </c>
      <c r="M113" s="41">
        <v>220</v>
      </c>
      <c r="N113" s="41">
        <v>0.5</v>
      </c>
    </row>
    <row r="114" spans="1:14">
      <c r="A114" s="41" t="s">
        <v>837</v>
      </c>
      <c r="B114" s="41">
        <v>0.29599999999999999</v>
      </c>
      <c r="C114" s="41">
        <v>1.2E-2</v>
      </c>
      <c r="D114" s="41">
        <v>4.1919999999999999E-2</v>
      </c>
      <c r="E114" s="41">
        <v>7.2000000000000005E-4</v>
      </c>
      <c r="F114" s="41">
        <v>1.4540000000000001E-2</v>
      </c>
      <c r="G114" s="41">
        <v>8.7000000000000001E-4</v>
      </c>
      <c r="H114" s="41">
        <v>5.1200000000000002E-2</v>
      </c>
      <c r="I114" s="41">
        <v>2.3E-3</v>
      </c>
      <c r="J114" s="41">
        <v>264.7</v>
      </c>
      <c r="K114" s="41">
        <v>4.5</v>
      </c>
      <c r="L114" s="41">
        <v>270</v>
      </c>
      <c r="M114" s="41">
        <v>85</v>
      </c>
      <c r="N114" s="41">
        <v>0.5</v>
      </c>
    </row>
    <row r="115" spans="1:14">
      <c r="A115" s="41" t="s">
        <v>838</v>
      </c>
      <c r="B115" s="41">
        <v>0.30299999999999999</v>
      </c>
      <c r="C115" s="41">
        <v>2.1000000000000001E-2</v>
      </c>
      <c r="D115" s="41">
        <v>4.2229999999999997E-2</v>
      </c>
      <c r="E115" s="41">
        <v>8.0999999999999996E-4</v>
      </c>
      <c r="F115" s="41">
        <v>1.3180000000000001E-2</v>
      </c>
      <c r="G115" s="41">
        <v>6.3000000000000003E-4</v>
      </c>
      <c r="H115" s="41">
        <v>5.1299999999999998E-2</v>
      </c>
      <c r="I115" s="41">
        <v>3.5000000000000001E-3</v>
      </c>
      <c r="J115" s="41">
        <v>266.60000000000002</v>
      </c>
      <c r="K115" s="41">
        <v>5</v>
      </c>
      <c r="L115" s="41">
        <v>270</v>
      </c>
      <c r="M115" s="41">
        <v>130</v>
      </c>
      <c r="N115" s="41">
        <v>0.5</v>
      </c>
    </row>
    <row r="116" spans="1:14">
      <c r="A116" s="41" t="s">
        <v>839</v>
      </c>
      <c r="B116" s="41">
        <v>0.312</v>
      </c>
      <c r="C116" s="41">
        <v>2.4E-2</v>
      </c>
      <c r="D116" s="41">
        <v>4.2959999999999998E-2</v>
      </c>
      <c r="E116" s="41">
        <v>9.7000000000000005E-4</v>
      </c>
      <c r="F116" s="41">
        <v>1.393E-2</v>
      </c>
      <c r="G116" s="41">
        <v>8.8999999999999995E-4</v>
      </c>
      <c r="H116" s="41">
        <v>5.45E-2</v>
      </c>
      <c r="I116" s="41">
        <v>4.4000000000000003E-3</v>
      </c>
      <c r="J116" s="41">
        <v>271.10000000000002</v>
      </c>
      <c r="K116" s="41">
        <v>6</v>
      </c>
      <c r="L116" s="41">
        <v>350</v>
      </c>
      <c r="M116" s="41">
        <v>160</v>
      </c>
      <c r="N116" s="41">
        <v>0.7</v>
      </c>
    </row>
    <row r="117" spans="1:14">
      <c r="A117" s="41" t="s">
        <v>840</v>
      </c>
      <c r="B117" s="41">
        <v>0.312</v>
      </c>
      <c r="C117" s="41">
        <v>3.1E-2</v>
      </c>
      <c r="D117" s="41">
        <v>4.3299999999999998E-2</v>
      </c>
      <c r="E117" s="41">
        <v>1.5E-3</v>
      </c>
      <c r="F117" s="41">
        <v>1.4500000000000001E-2</v>
      </c>
      <c r="G117" s="41">
        <v>1.2999999999999999E-3</v>
      </c>
      <c r="H117" s="41">
        <v>5.2200000000000003E-2</v>
      </c>
      <c r="I117" s="41">
        <v>5.1000000000000004E-3</v>
      </c>
      <c r="J117" s="41">
        <v>273</v>
      </c>
      <c r="K117" s="41">
        <v>9.1999999999999993</v>
      </c>
      <c r="L117" s="41">
        <v>270</v>
      </c>
      <c r="M117" s="41">
        <v>190</v>
      </c>
      <c r="N117" s="41">
        <v>0.4</v>
      </c>
    </row>
    <row r="118" spans="1:14">
      <c r="A118" s="41" t="s">
        <v>841</v>
      </c>
      <c r="B118" s="41">
        <v>0.32300000000000001</v>
      </c>
      <c r="C118" s="41">
        <v>4.2999999999999997E-2</v>
      </c>
      <c r="D118" s="41">
        <v>4.3400000000000001E-2</v>
      </c>
      <c r="E118" s="41">
        <v>1.4E-3</v>
      </c>
      <c r="F118" s="41">
        <v>1.409E-2</v>
      </c>
      <c r="G118" s="41">
        <v>9.5E-4</v>
      </c>
      <c r="H118" s="41">
        <v>5.1299999999999998E-2</v>
      </c>
      <c r="I118" s="41">
        <v>7.0000000000000001E-3</v>
      </c>
      <c r="J118" s="41">
        <v>273.8</v>
      </c>
      <c r="K118" s="41">
        <v>8.9</v>
      </c>
      <c r="L118" s="41">
        <v>220</v>
      </c>
      <c r="M118" s="41">
        <v>250</v>
      </c>
      <c r="N118" s="41">
        <v>0.4</v>
      </c>
    </row>
    <row r="119" spans="1:14">
      <c r="A119" s="41" t="s">
        <v>842</v>
      </c>
      <c r="B119" s="41">
        <v>0.31</v>
      </c>
      <c r="C119" s="41">
        <v>1.6E-2</v>
      </c>
      <c r="D119" s="41">
        <v>4.3479999999999998E-2</v>
      </c>
      <c r="E119" s="41">
        <v>8.3000000000000001E-4</v>
      </c>
      <c r="F119" s="41">
        <v>1.3509999999999999E-2</v>
      </c>
      <c r="G119" s="41">
        <v>5.2999999999999998E-4</v>
      </c>
      <c r="H119" s="41">
        <v>5.0900000000000001E-2</v>
      </c>
      <c r="I119" s="41">
        <v>2.7000000000000001E-3</v>
      </c>
      <c r="J119" s="41">
        <v>274.3</v>
      </c>
      <c r="K119" s="41">
        <v>5.0999999999999996</v>
      </c>
      <c r="L119" s="41">
        <v>210</v>
      </c>
      <c r="M119" s="41">
        <v>100</v>
      </c>
      <c r="N119" s="41">
        <v>0.6</v>
      </c>
    </row>
    <row r="120" spans="1:14">
      <c r="A120" s="41" t="s">
        <v>843</v>
      </c>
      <c r="B120" s="41">
        <v>0.33300000000000002</v>
      </c>
      <c r="C120" s="41">
        <v>4.1000000000000002E-2</v>
      </c>
      <c r="D120" s="41">
        <v>4.4299999999999999E-2</v>
      </c>
      <c r="E120" s="41">
        <v>2.8E-3</v>
      </c>
      <c r="F120" s="41">
        <v>1.5100000000000001E-2</v>
      </c>
      <c r="G120" s="41">
        <v>1.4E-3</v>
      </c>
      <c r="H120" s="41">
        <v>5.5199999999999999E-2</v>
      </c>
      <c r="I120" s="41">
        <v>5.7999999999999996E-3</v>
      </c>
      <c r="J120" s="41">
        <v>279</v>
      </c>
      <c r="K120" s="41">
        <v>17</v>
      </c>
      <c r="L120" s="41">
        <v>300</v>
      </c>
      <c r="M120" s="41">
        <v>190</v>
      </c>
      <c r="N120" s="41">
        <v>0.7</v>
      </c>
    </row>
    <row r="121" spans="1:14">
      <c r="A121" s="41" t="s">
        <v>844</v>
      </c>
      <c r="B121" s="41">
        <v>0.33600000000000002</v>
      </c>
      <c r="C121" s="41">
        <v>1.9E-2</v>
      </c>
      <c r="D121" s="41">
        <v>4.616E-2</v>
      </c>
      <c r="E121" s="41">
        <v>6.9999999999999999E-4</v>
      </c>
      <c r="F121" s="41">
        <v>1.487E-2</v>
      </c>
      <c r="G121" s="41">
        <v>6.4999999999999997E-4</v>
      </c>
      <c r="H121" s="41">
        <v>5.2600000000000001E-2</v>
      </c>
      <c r="I121" s="41">
        <v>2.8999999999999998E-3</v>
      </c>
      <c r="J121" s="41">
        <v>290.8</v>
      </c>
      <c r="K121" s="41">
        <v>4.3</v>
      </c>
      <c r="L121" s="41">
        <v>270</v>
      </c>
      <c r="M121" s="41">
        <v>110</v>
      </c>
      <c r="N121" s="41">
        <v>0.1</v>
      </c>
    </row>
    <row r="122" spans="1:14">
      <c r="A122" s="41" t="s">
        <v>845</v>
      </c>
      <c r="B122" s="41">
        <v>0.35399999999999998</v>
      </c>
      <c r="C122" s="41">
        <v>5.8999999999999997E-2</v>
      </c>
      <c r="D122" s="41">
        <v>4.6199999999999998E-2</v>
      </c>
      <c r="E122" s="41">
        <v>2.3999999999999998E-3</v>
      </c>
      <c r="F122" s="41">
        <v>1.4999999999999999E-2</v>
      </c>
      <c r="G122" s="41">
        <v>1.6999999999999999E-3</v>
      </c>
      <c r="H122" s="41">
        <v>5.4800000000000001E-2</v>
      </c>
      <c r="I122" s="41">
        <v>9.5999999999999992E-3</v>
      </c>
      <c r="J122" s="41">
        <v>291</v>
      </c>
      <c r="K122" s="41">
        <v>15</v>
      </c>
      <c r="L122" s="41">
        <v>200</v>
      </c>
      <c r="M122" s="41">
        <v>300</v>
      </c>
      <c r="N122" s="41">
        <v>0.3</v>
      </c>
    </row>
    <row r="123" spans="1:14" ht="14.25" customHeight="1">
      <c r="A123" s="41" t="s">
        <v>846</v>
      </c>
      <c r="B123" s="41">
        <v>0.34200000000000003</v>
      </c>
      <c r="C123" s="41">
        <v>2.3E-2</v>
      </c>
      <c r="D123" s="41">
        <v>4.6800000000000001E-2</v>
      </c>
      <c r="E123" s="41">
        <v>1.1999999999999999E-3</v>
      </c>
      <c r="F123" s="41">
        <v>1.5599999999999999E-2</v>
      </c>
      <c r="G123" s="41">
        <v>1E-3</v>
      </c>
      <c r="H123" s="41">
        <v>5.21E-2</v>
      </c>
      <c r="I123" s="41">
        <v>3.5000000000000001E-3</v>
      </c>
      <c r="J123" s="41">
        <v>294.39999999999998</v>
      </c>
      <c r="K123" s="41">
        <v>7.5</v>
      </c>
      <c r="L123" s="41">
        <v>250</v>
      </c>
      <c r="M123" s="41">
        <v>130</v>
      </c>
      <c r="N123" s="41">
        <v>0.2</v>
      </c>
    </row>
    <row r="124" spans="1:14">
      <c r="A124" s="41" t="s">
        <v>847</v>
      </c>
      <c r="B124" s="41">
        <v>0.35299999999999998</v>
      </c>
      <c r="C124" s="41">
        <v>2.7E-2</v>
      </c>
      <c r="D124" s="41">
        <v>4.7100000000000003E-2</v>
      </c>
      <c r="E124" s="41">
        <v>1E-3</v>
      </c>
      <c r="F124" s="41">
        <v>1.366E-2</v>
      </c>
      <c r="G124" s="41">
        <v>8.8999999999999995E-4</v>
      </c>
      <c r="H124" s="41">
        <v>5.4399999999999997E-2</v>
      </c>
      <c r="I124" s="41">
        <v>4.1999999999999997E-3</v>
      </c>
      <c r="J124" s="41">
        <v>296.60000000000002</v>
      </c>
      <c r="K124" s="41">
        <v>6.4</v>
      </c>
      <c r="L124" s="41">
        <v>290</v>
      </c>
      <c r="M124" s="41">
        <v>140</v>
      </c>
      <c r="N124" s="41">
        <v>0.5</v>
      </c>
    </row>
    <row r="125" spans="1:14">
      <c r="A125" s="41" t="s">
        <v>848</v>
      </c>
      <c r="B125" s="41">
        <v>0.34799999999999998</v>
      </c>
      <c r="C125" s="41">
        <v>3.6999999999999998E-2</v>
      </c>
      <c r="D125" s="41">
        <v>4.8000000000000001E-2</v>
      </c>
      <c r="E125" s="41">
        <v>1.5E-3</v>
      </c>
      <c r="F125" s="41">
        <v>1.46E-2</v>
      </c>
      <c r="G125" s="41">
        <v>1.1000000000000001E-3</v>
      </c>
      <c r="H125" s="41">
        <v>5.5399999999999998E-2</v>
      </c>
      <c r="I125" s="41">
        <v>6.0000000000000001E-3</v>
      </c>
      <c r="J125" s="41">
        <v>301.8</v>
      </c>
      <c r="K125" s="41">
        <v>9.1999999999999993</v>
      </c>
      <c r="L125" s="41">
        <v>340</v>
      </c>
      <c r="M125" s="41">
        <v>210</v>
      </c>
      <c r="N125" s="41">
        <v>0.3</v>
      </c>
    </row>
    <row r="126" spans="1:14">
      <c r="A126" s="41" t="s">
        <v>849</v>
      </c>
      <c r="B126" s="41">
        <v>0.35</v>
      </c>
      <c r="C126" s="41">
        <v>2.1999999999999999E-2</v>
      </c>
      <c r="D126" s="41">
        <v>4.8000000000000001E-2</v>
      </c>
      <c r="E126" s="41">
        <v>1E-3</v>
      </c>
      <c r="F126" s="41">
        <v>1.5610000000000001E-2</v>
      </c>
      <c r="G126" s="41">
        <v>7.5000000000000002E-4</v>
      </c>
      <c r="H126" s="41">
        <v>5.2900000000000003E-2</v>
      </c>
      <c r="I126" s="41">
        <v>3.5999999999999999E-3</v>
      </c>
      <c r="J126" s="41">
        <v>302</v>
      </c>
      <c r="K126" s="41">
        <v>6.2</v>
      </c>
      <c r="L126" s="41">
        <v>230</v>
      </c>
      <c r="M126" s="41">
        <v>110</v>
      </c>
      <c r="N126" s="41">
        <v>1</v>
      </c>
    </row>
    <row r="127" spans="1:14">
      <c r="A127" s="41" t="s">
        <v>850</v>
      </c>
      <c r="B127" s="41">
        <v>0.34799999999999998</v>
      </c>
      <c r="C127" s="41">
        <v>2.3E-2</v>
      </c>
      <c r="D127" s="41">
        <v>4.8079999999999998E-2</v>
      </c>
      <c r="E127" s="41">
        <v>8.8999999999999995E-4</v>
      </c>
      <c r="F127" s="41">
        <v>1.5129999999999999E-2</v>
      </c>
      <c r="G127" s="41">
        <v>3.6000000000000002E-4</v>
      </c>
      <c r="H127" s="41">
        <v>5.2600000000000001E-2</v>
      </c>
      <c r="I127" s="41">
        <v>3.8E-3</v>
      </c>
      <c r="J127" s="41">
        <v>302.60000000000002</v>
      </c>
      <c r="K127" s="41">
        <v>5.5</v>
      </c>
      <c r="L127" s="41">
        <v>250</v>
      </c>
      <c r="M127" s="41">
        <v>130</v>
      </c>
      <c r="N127" s="41">
        <v>0.1</v>
      </c>
    </row>
    <row r="128" spans="1:14">
      <c r="A128" s="41" t="s">
        <v>851</v>
      </c>
      <c r="B128" s="41">
        <v>0.32</v>
      </c>
      <c r="C128" s="41">
        <v>0.12</v>
      </c>
      <c r="D128" s="41">
        <v>4.8300000000000003E-2</v>
      </c>
      <c r="E128" s="41">
        <v>6.8999999999999999E-3</v>
      </c>
      <c r="F128" s="41">
        <v>1.95E-2</v>
      </c>
      <c r="G128" s="41">
        <v>5.3E-3</v>
      </c>
      <c r="H128" s="41">
        <v>5.2999999999999999E-2</v>
      </c>
      <c r="I128" s="41">
        <v>1.4999999999999999E-2</v>
      </c>
      <c r="J128" s="41">
        <v>304</v>
      </c>
      <c r="K128" s="41">
        <v>42</v>
      </c>
      <c r="L128" s="41">
        <v>220</v>
      </c>
      <c r="M128" s="41">
        <v>550</v>
      </c>
      <c r="N128" s="41">
        <v>2</v>
      </c>
    </row>
    <row r="129" spans="1:14">
      <c r="A129" s="41" t="s">
        <v>852</v>
      </c>
      <c r="B129" s="41">
        <v>0.36099999999999999</v>
      </c>
      <c r="C129" s="41">
        <v>6.2E-2</v>
      </c>
      <c r="D129" s="41">
        <v>4.9200000000000001E-2</v>
      </c>
      <c r="E129" s="41">
        <v>3.0000000000000001E-3</v>
      </c>
      <c r="F129" s="41">
        <v>1.67E-2</v>
      </c>
      <c r="G129" s="41">
        <v>2.3999999999999998E-3</v>
      </c>
      <c r="H129" s="41">
        <v>5.1900000000000002E-2</v>
      </c>
      <c r="I129" s="41">
        <v>7.7000000000000002E-3</v>
      </c>
      <c r="J129" s="41">
        <v>309</v>
      </c>
      <c r="K129" s="41">
        <v>19</v>
      </c>
      <c r="L129" s="41">
        <v>250</v>
      </c>
      <c r="M129" s="41">
        <v>300</v>
      </c>
      <c r="N129" s="41">
        <v>0.6</v>
      </c>
    </row>
    <row r="130" spans="1:14">
      <c r="A130" s="41" t="s">
        <v>853</v>
      </c>
      <c r="B130" s="41">
        <v>0.39500000000000002</v>
      </c>
      <c r="C130" s="41">
        <v>9.9000000000000005E-2</v>
      </c>
      <c r="D130" s="41">
        <v>4.9500000000000002E-2</v>
      </c>
      <c r="E130" s="41">
        <v>4.1000000000000003E-3</v>
      </c>
      <c r="F130" s="41">
        <v>1.7999999999999999E-2</v>
      </c>
      <c r="G130" s="41">
        <v>3.7000000000000002E-3</v>
      </c>
      <c r="H130" s="41">
        <v>6.6000000000000003E-2</v>
      </c>
      <c r="I130" s="41">
        <v>1.7999999999999999E-2</v>
      </c>
      <c r="J130" s="41">
        <v>310</v>
      </c>
      <c r="K130" s="41">
        <v>25</v>
      </c>
      <c r="L130" s="41">
        <v>250</v>
      </c>
      <c r="M130" s="41">
        <v>450</v>
      </c>
      <c r="N130" s="41">
        <v>0.3</v>
      </c>
    </row>
    <row r="131" spans="1:14">
      <c r="A131" s="41" t="s">
        <v>854</v>
      </c>
      <c r="B131" s="41">
        <v>0.39500000000000002</v>
      </c>
      <c r="C131" s="41">
        <v>3.9E-2</v>
      </c>
      <c r="D131" s="41">
        <v>4.9599999999999998E-2</v>
      </c>
      <c r="E131" s="41">
        <v>1.4E-3</v>
      </c>
      <c r="F131" s="41">
        <v>1.533E-2</v>
      </c>
      <c r="G131" s="41">
        <v>9.7000000000000005E-4</v>
      </c>
      <c r="H131" s="41">
        <v>5.7799999999999997E-2</v>
      </c>
      <c r="I131" s="41">
        <v>5.3E-3</v>
      </c>
      <c r="J131" s="41">
        <v>313</v>
      </c>
      <c r="K131" s="41">
        <v>8.6999999999999993</v>
      </c>
      <c r="L131" s="41">
        <v>310</v>
      </c>
      <c r="M131" s="41">
        <v>160</v>
      </c>
      <c r="N131" s="41">
        <v>0</v>
      </c>
    </row>
    <row r="132" spans="1:14">
      <c r="A132" s="41" t="s">
        <v>855</v>
      </c>
      <c r="B132" s="41">
        <v>0.377</v>
      </c>
      <c r="C132" s="41">
        <v>3.6999999999999998E-2</v>
      </c>
      <c r="D132" s="41">
        <v>5.04E-2</v>
      </c>
      <c r="E132" s="41">
        <v>2.0999999999999999E-3</v>
      </c>
      <c r="F132" s="41">
        <v>1.34E-2</v>
      </c>
      <c r="G132" s="41">
        <v>1.1999999999999999E-3</v>
      </c>
      <c r="H132" s="41">
        <v>5.45E-2</v>
      </c>
      <c r="I132" s="41">
        <v>5.1999999999999998E-3</v>
      </c>
      <c r="J132" s="41">
        <v>317</v>
      </c>
      <c r="K132" s="41">
        <v>13</v>
      </c>
      <c r="L132" s="41">
        <v>360</v>
      </c>
      <c r="M132" s="41">
        <v>190</v>
      </c>
      <c r="N132" s="41">
        <v>0.9</v>
      </c>
    </row>
    <row r="133" spans="1:14">
      <c r="A133" s="41" t="s">
        <v>856</v>
      </c>
      <c r="B133" s="41">
        <v>0.42699999999999999</v>
      </c>
      <c r="C133" s="41">
        <v>3.4000000000000002E-2</v>
      </c>
      <c r="D133" s="41">
        <v>5.6800000000000003E-2</v>
      </c>
      <c r="E133" s="41">
        <v>1.2999999999999999E-3</v>
      </c>
      <c r="F133" s="41">
        <v>1.8100000000000002E-2</v>
      </c>
      <c r="G133" s="41">
        <v>1.1999999999999999E-3</v>
      </c>
      <c r="H133" s="41">
        <v>5.57E-2</v>
      </c>
      <c r="I133" s="41">
        <v>4.5999999999999999E-3</v>
      </c>
      <c r="J133" s="41">
        <v>355.7</v>
      </c>
      <c r="K133" s="41">
        <v>7.8</v>
      </c>
      <c r="L133" s="41">
        <v>380</v>
      </c>
      <c r="M133" s="41">
        <v>160</v>
      </c>
      <c r="N133" s="41">
        <v>0.2</v>
      </c>
    </row>
    <row r="134" spans="1:14">
      <c r="A134" s="41" t="s">
        <v>857</v>
      </c>
      <c r="B134" s="41">
        <v>0.41599999999999998</v>
      </c>
      <c r="C134" s="41">
        <v>8.5999999999999993E-2</v>
      </c>
      <c r="D134" s="41">
        <v>5.8700000000000002E-2</v>
      </c>
      <c r="E134" s="41">
        <v>4.7000000000000002E-3</v>
      </c>
      <c r="F134" s="41">
        <v>1.83E-2</v>
      </c>
      <c r="G134" s="41">
        <v>2.8999999999999998E-3</v>
      </c>
      <c r="H134" s="41">
        <v>5.2999999999999999E-2</v>
      </c>
      <c r="I134" s="41">
        <v>1.2E-2</v>
      </c>
      <c r="J134" s="41">
        <v>368</v>
      </c>
      <c r="K134" s="41">
        <v>29</v>
      </c>
      <c r="L134" s="41">
        <v>250</v>
      </c>
      <c r="M134" s="41">
        <v>460</v>
      </c>
      <c r="N134" s="41">
        <v>0</v>
      </c>
    </row>
    <row r="135" spans="1:14">
      <c r="A135" s="41" t="s">
        <v>858</v>
      </c>
      <c r="B135" s="41">
        <v>0.501</v>
      </c>
      <c r="C135" s="41">
        <v>3.4000000000000002E-2</v>
      </c>
      <c r="D135" s="41">
        <v>6.5600000000000006E-2</v>
      </c>
      <c r="E135" s="41">
        <v>1.2999999999999999E-3</v>
      </c>
      <c r="F135" s="41">
        <v>3.2099999999999997E-2</v>
      </c>
      <c r="G135" s="41">
        <v>9.1999999999999998E-3</v>
      </c>
      <c r="H135" s="41">
        <v>5.5100000000000003E-2</v>
      </c>
      <c r="I135" s="41">
        <v>3.8999999999999998E-3</v>
      </c>
      <c r="J135" s="41">
        <v>409.7</v>
      </c>
      <c r="K135" s="41">
        <v>7.7</v>
      </c>
      <c r="L135" s="41">
        <v>360</v>
      </c>
      <c r="M135" s="41">
        <v>140</v>
      </c>
      <c r="N135" s="41">
        <v>0.3</v>
      </c>
    </row>
    <row r="136" spans="1:14">
      <c r="A136" s="41" t="s">
        <v>859</v>
      </c>
      <c r="B136" s="41">
        <v>0.52300000000000002</v>
      </c>
      <c r="C136" s="41">
        <v>3.7999999999999999E-2</v>
      </c>
      <c r="D136" s="41">
        <v>6.8199999999999997E-2</v>
      </c>
      <c r="E136" s="41">
        <v>1.8E-3</v>
      </c>
      <c r="F136" s="41">
        <v>2.3800000000000002E-2</v>
      </c>
      <c r="G136" s="41">
        <v>2.3E-3</v>
      </c>
      <c r="H136" s="41">
        <v>5.45E-2</v>
      </c>
      <c r="I136" s="41">
        <v>3.8E-3</v>
      </c>
      <c r="J136" s="41">
        <v>427</v>
      </c>
      <c r="K136" s="41">
        <v>11</v>
      </c>
      <c r="L136" s="41">
        <v>450</v>
      </c>
      <c r="M136" s="41">
        <v>140</v>
      </c>
      <c r="N136" s="41">
        <v>0.5</v>
      </c>
    </row>
    <row r="137" spans="1:14">
      <c r="A137" s="41" t="s">
        <v>860</v>
      </c>
      <c r="B137" s="41">
        <v>0.52800000000000002</v>
      </c>
      <c r="C137" s="41">
        <v>3.1E-2</v>
      </c>
      <c r="D137" s="41">
        <v>6.8699999999999997E-2</v>
      </c>
      <c r="E137" s="41">
        <v>1.1999999999999999E-3</v>
      </c>
      <c r="F137" s="41">
        <v>2.0160000000000001E-2</v>
      </c>
      <c r="G137" s="41">
        <v>9.6000000000000002E-4</v>
      </c>
      <c r="H137" s="41">
        <v>5.4600000000000003E-2</v>
      </c>
      <c r="I137" s="41">
        <v>3.2000000000000002E-3</v>
      </c>
      <c r="J137" s="41">
        <v>428.8</v>
      </c>
      <c r="K137" s="41">
        <v>7.1</v>
      </c>
      <c r="L137" s="41">
        <v>340</v>
      </c>
      <c r="M137" s="41">
        <v>110</v>
      </c>
      <c r="N137" s="41">
        <v>0.3</v>
      </c>
    </row>
    <row r="138" spans="1:14">
      <c r="A138" s="41" t="s">
        <v>861</v>
      </c>
      <c r="B138" s="41">
        <v>0.53100000000000003</v>
      </c>
      <c r="C138" s="41">
        <v>3.9E-2</v>
      </c>
      <c r="D138" s="41">
        <v>6.8900000000000003E-2</v>
      </c>
      <c r="E138" s="41">
        <v>2E-3</v>
      </c>
      <c r="F138" s="41">
        <v>2.2200000000000001E-2</v>
      </c>
      <c r="G138" s="41">
        <v>1.5E-3</v>
      </c>
      <c r="H138" s="41">
        <v>5.7599999999999998E-2</v>
      </c>
      <c r="I138" s="41">
        <v>4.5999999999999999E-3</v>
      </c>
      <c r="J138" s="41">
        <v>430</v>
      </c>
      <c r="K138" s="41">
        <v>12</v>
      </c>
      <c r="L138" s="41">
        <v>490</v>
      </c>
      <c r="M138" s="41">
        <v>170</v>
      </c>
      <c r="N138" s="41">
        <v>0</v>
      </c>
    </row>
    <row r="139" spans="1:14">
      <c r="A139" s="41" t="s">
        <v>862</v>
      </c>
      <c r="B139" s="41">
        <v>0.53600000000000003</v>
      </c>
      <c r="C139" s="41">
        <v>2.1000000000000001E-2</v>
      </c>
      <c r="D139" s="41">
        <v>6.9000000000000006E-2</v>
      </c>
      <c r="E139" s="41">
        <v>1.4E-3</v>
      </c>
      <c r="F139" s="41">
        <v>2.24E-2</v>
      </c>
      <c r="G139" s="41">
        <v>1.1999999999999999E-3</v>
      </c>
      <c r="H139" s="41">
        <v>5.7700000000000001E-2</v>
      </c>
      <c r="I139" s="41">
        <v>2.0999999999999999E-3</v>
      </c>
      <c r="J139" s="41">
        <v>430.2</v>
      </c>
      <c r="K139" s="41">
        <v>8.5</v>
      </c>
      <c r="L139" s="41">
        <v>509</v>
      </c>
      <c r="M139" s="41">
        <v>80</v>
      </c>
      <c r="N139" s="41">
        <v>0.9</v>
      </c>
    </row>
    <row r="140" spans="1:14">
      <c r="A140" s="41" t="s">
        <v>863</v>
      </c>
      <c r="B140" s="41">
        <v>0.54700000000000004</v>
      </c>
      <c r="C140" s="41">
        <v>2.8000000000000001E-2</v>
      </c>
      <c r="D140" s="41">
        <v>7.0199999999999999E-2</v>
      </c>
      <c r="E140" s="41">
        <v>1.1000000000000001E-3</v>
      </c>
      <c r="F140" s="41">
        <v>2.1899999999999999E-2</v>
      </c>
      <c r="G140" s="41">
        <v>1.1999999999999999E-3</v>
      </c>
      <c r="H140" s="41">
        <v>5.62E-2</v>
      </c>
      <c r="I140" s="41">
        <v>2.8999999999999998E-3</v>
      </c>
      <c r="J140" s="41">
        <v>437</v>
      </c>
      <c r="K140" s="41">
        <v>6.8</v>
      </c>
      <c r="L140" s="41">
        <v>440</v>
      </c>
      <c r="M140" s="41">
        <v>110</v>
      </c>
      <c r="N140" s="41">
        <v>0.5</v>
      </c>
    </row>
    <row r="141" spans="1:14">
      <c r="A141" s="41" t="s">
        <v>864</v>
      </c>
      <c r="B141" s="41">
        <v>0.54400000000000004</v>
      </c>
      <c r="C141" s="41">
        <v>5.7000000000000002E-2</v>
      </c>
      <c r="D141" s="41">
        <v>7.0300000000000001E-2</v>
      </c>
      <c r="E141" s="41">
        <v>3.5000000000000001E-3</v>
      </c>
      <c r="F141" s="41">
        <v>2.23E-2</v>
      </c>
      <c r="G141" s="41">
        <v>2E-3</v>
      </c>
      <c r="H141" s="41">
        <v>5.5599999999999997E-2</v>
      </c>
      <c r="I141" s="41">
        <v>7.7000000000000002E-3</v>
      </c>
      <c r="J141" s="41">
        <v>438</v>
      </c>
      <c r="K141" s="41">
        <v>21</v>
      </c>
      <c r="L141" s="41">
        <v>380</v>
      </c>
      <c r="M141" s="41">
        <v>280</v>
      </c>
      <c r="N141" s="41">
        <v>0</v>
      </c>
    </row>
    <row r="142" spans="1:14">
      <c r="A142" s="41" t="s">
        <v>865</v>
      </c>
      <c r="B142" s="41">
        <v>0.54800000000000004</v>
      </c>
      <c r="C142" s="41">
        <v>3.5000000000000003E-2</v>
      </c>
      <c r="D142" s="41">
        <v>7.0300000000000001E-2</v>
      </c>
      <c r="E142" s="41">
        <v>1.2999999999999999E-3</v>
      </c>
      <c r="F142" s="41">
        <v>2.35E-2</v>
      </c>
      <c r="G142" s="41">
        <v>1.6000000000000001E-3</v>
      </c>
      <c r="H142" s="41">
        <v>5.7200000000000001E-2</v>
      </c>
      <c r="I142" s="41">
        <v>3.8999999999999998E-3</v>
      </c>
      <c r="J142" s="41">
        <v>438</v>
      </c>
      <c r="K142" s="41">
        <v>8.1</v>
      </c>
      <c r="L142" s="41">
        <v>460</v>
      </c>
      <c r="M142" s="41">
        <v>140</v>
      </c>
      <c r="N142" s="41">
        <v>0.9</v>
      </c>
    </row>
    <row r="143" spans="1:14">
      <c r="A143" s="41" t="s">
        <v>866</v>
      </c>
      <c r="B143" s="41">
        <v>0.53800000000000003</v>
      </c>
      <c r="C143" s="41">
        <v>2.7E-2</v>
      </c>
      <c r="D143" s="41">
        <v>7.0800000000000002E-2</v>
      </c>
      <c r="E143" s="41">
        <v>2E-3</v>
      </c>
      <c r="F143" s="41">
        <v>2.35E-2</v>
      </c>
      <c r="G143" s="41">
        <v>1.2999999999999999E-3</v>
      </c>
      <c r="H143" s="41">
        <v>5.4600000000000003E-2</v>
      </c>
      <c r="I143" s="41">
        <v>3.0999999999999999E-3</v>
      </c>
      <c r="J143" s="41">
        <v>440</v>
      </c>
      <c r="K143" s="41">
        <v>12</v>
      </c>
      <c r="L143" s="41">
        <v>380</v>
      </c>
      <c r="M143" s="41">
        <v>110</v>
      </c>
      <c r="N143" s="41">
        <v>0.2</v>
      </c>
    </row>
    <row r="144" spans="1:14">
      <c r="A144" s="41" t="s">
        <v>867</v>
      </c>
      <c r="B144" s="41">
        <v>0.55000000000000004</v>
      </c>
      <c r="C144" s="41">
        <v>0.1</v>
      </c>
      <c r="D144" s="41">
        <v>7.0900000000000005E-2</v>
      </c>
      <c r="E144" s="41">
        <v>5.1999999999999998E-3</v>
      </c>
      <c r="F144" s="41">
        <v>2.3300000000000001E-2</v>
      </c>
      <c r="G144" s="41">
        <v>3.8E-3</v>
      </c>
      <c r="H144" s="41">
        <v>5.6099999999999997E-2</v>
      </c>
      <c r="I144" s="41">
        <v>8.8000000000000005E-3</v>
      </c>
      <c r="J144" s="41">
        <v>441</v>
      </c>
      <c r="K144" s="41">
        <v>31</v>
      </c>
      <c r="L144" s="41">
        <v>430</v>
      </c>
      <c r="M144" s="41">
        <v>350</v>
      </c>
      <c r="N144" s="41">
        <v>0.5</v>
      </c>
    </row>
    <row r="145" spans="1:14">
      <c r="A145" s="41" t="s">
        <v>868</v>
      </c>
      <c r="B145" s="41">
        <v>0.55100000000000005</v>
      </c>
      <c r="C145" s="41">
        <v>0.04</v>
      </c>
      <c r="D145" s="41">
        <v>7.0999999999999994E-2</v>
      </c>
      <c r="E145" s="41">
        <v>1.8E-3</v>
      </c>
      <c r="F145" s="41">
        <v>2.2800000000000001E-2</v>
      </c>
      <c r="G145" s="41">
        <v>1.4E-3</v>
      </c>
      <c r="H145" s="41">
        <v>5.6099999999999997E-2</v>
      </c>
      <c r="I145" s="41">
        <v>4.0000000000000001E-3</v>
      </c>
      <c r="J145" s="41">
        <v>444</v>
      </c>
      <c r="K145" s="41">
        <v>11</v>
      </c>
      <c r="L145" s="41">
        <v>380</v>
      </c>
      <c r="M145" s="41">
        <v>150</v>
      </c>
      <c r="N145" s="41">
        <v>0.2</v>
      </c>
    </row>
    <row r="146" spans="1:14">
      <c r="A146" s="41" t="s">
        <v>869</v>
      </c>
      <c r="B146" s="41">
        <v>0.57299999999999995</v>
      </c>
      <c r="C146" s="41">
        <v>4.9000000000000002E-2</v>
      </c>
      <c r="D146" s="41">
        <v>7.2700000000000001E-2</v>
      </c>
      <c r="E146" s="41">
        <v>2.0999999999999999E-3</v>
      </c>
      <c r="F146" s="41">
        <v>1.9699999999999999E-2</v>
      </c>
      <c r="G146" s="41">
        <v>1.6999999999999999E-3</v>
      </c>
      <c r="H146" s="41">
        <v>5.8999999999999997E-2</v>
      </c>
      <c r="I146" s="41">
        <v>5.0000000000000001E-3</v>
      </c>
      <c r="J146" s="41">
        <v>451</v>
      </c>
      <c r="K146" s="41">
        <v>13</v>
      </c>
      <c r="L146" s="41">
        <v>430</v>
      </c>
      <c r="M146" s="41">
        <v>150</v>
      </c>
      <c r="N146" s="41">
        <v>0</v>
      </c>
    </row>
    <row r="147" spans="1:14">
      <c r="A147" s="41" t="s">
        <v>870</v>
      </c>
      <c r="B147" s="41">
        <v>0.56100000000000005</v>
      </c>
      <c r="C147" s="41">
        <v>4.1000000000000002E-2</v>
      </c>
      <c r="D147" s="41">
        <v>7.2499999999999995E-2</v>
      </c>
      <c r="E147" s="41">
        <v>1.6000000000000001E-3</v>
      </c>
      <c r="F147" s="41">
        <v>2.3099999999999999E-2</v>
      </c>
      <c r="G147" s="41">
        <v>1.1999999999999999E-3</v>
      </c>
      <c r="H147" s="41">
        <v>5.62E-2</v>
      </c>
      <c r="I147" s="41">
        <v>4.5999999999999999E-3</v>
      </c>
      <c r="J147" s="41">
        <v>451</v>
      </c>
      <c r="K147" s="41">
        <v>9.6999999999999993</v>
      </c>
      <c r="L147" s="41">
        <v>430</v>
      </c>
      <c r="M147" s="41">
        <v>160</v>
      </c>
      <c r="N147" s="41">
        <v>0.2</v>
      </c>
    </row>
    <row r="148" spans="1:14">
      <c r="A148" s="41" t="s">
        <v>871</v>
      </c>
      <c r="B148" s="41">
        <v>0.57699999999999996</v>
      </c>
      <c r="C148" s="41">
        <v>3.2000000000000001E-2</v>
      </c>
      <c r="D148" s="41">
        <v>7.3099999999999998E-2</v>
      </c>
      <c r="E148" s="41">
        <v>1.1999999999999999E-3</v>
      </c>
      <c r="F148" s="41">
        <v>2.1299999999999999E-2</v>
      </c>
      <c r="G148" s="41">
        <v>1E-3</v>
      </c>
      <c r="H148" s="41">
        <v>5.7700000000000001E-2</v>
      </c>
      <c r="I148" s="41">
        <v>3.3E-3</v>
      </c>
      <c r="J148" s="41">
        <v>454.7</v>
      </c>
      <c r="K148" s="41">
        <v>7</v>
      </c>
      <c r="L148" s="41">
        <v>430</v>
      </c>
      <c r="M148" s="41">
        <v>110</v>
      </c>
      <c r="N148" s="41">
        <v>0.1</v>
      </c>
    </row>
    <row r="149" spans="1:14">
      <c r="A149" s="41" t="s">
        <v>872</v>
      </c>
      <c r="B149" s="41">
        <v>0.57699999999999996</v>
      </c>
      <c r="C149" s="41">
        <v>2.1000000000000001E-2</v>
      </c>
      <c r="D149" s="41">
        <v>7.4399999999999994E-2</v>
      </c>
      <c r="E149" s="41">
        <v>1.1000000000000001E-3</v>
      </c>
      <c r="F149" s="41">
        <v>2.3949999999999999E-2</v>
      </c>
      <c r="G149" s="41">
        <v>7.9000000000000001E-4</v>
      </c>
      <c r="H149" s="41">
        <v>5.62E-2</v>
      </c>
      <c r="I149" s="41">
        <v>2E-3</v>
      </c>
      <c r="J149" s="41">
        <v>462.5</v>
      </c>
      <c r="K149" s="41">
        <v>6.3</v>
      </c>
      <c r="L149" s="41">
        <v>429</v>
      </c>
      <c r="M149" s="41">
        <v>75</v>
      </c>
      <c r="N149" s="41">
        <v>0.1</v>
      </c>
    </row>
    <row r="150" spans="1:14">
      <c r="A150" s="41" t="s">
        <v>873</v>
      </c>
      <c r="B150" s="41">
        <v>0.58199999999999996</v>
      </c>
      <c r="C150" s="41">
        <v>2.4E-2</v>
      </c>
      <c r="D150" s="41">
        <v>7.46E-2</v>
      </c>
      <c r="E150" s="41">
        <v>1.1000000000000001E-3</v>
      </c>
      <c r="F150" s="41">
        <v>2.3650000000000001E-2</v>
      </c>
      <c r="G150" s="41">
        <v>8.3000000000000001E-4</v>
      </c>
      <c r="H150" s="41">
        <v>5.67E-2</v>
      </c>
      <c r="I150" s="41">
        <v>2.5000000000000001E-3</v>
      </c>
      <c r="J150" s="41">
        <v>463.8</v>
      </c>
      <c r="K150" s="41">
        <v>6.4</v>
      </c>
      <c r="L150" s="41">
        <v>463</v>
      </c>
      <c r="M150" s="41">
        <v>94</v>
      </c>
      <c r="N150" s="41">
        <v>0.2</v>
      </c>
    </row>
    <row r="151" spans="1:14">
      <c r="A151" s="41" t="s">
        <v>874</v>
      </c>
      <c r="B151" s="41">
        <v>0.57299999999999995</v>
      </c>
      <c r="C151" s="41">
        <v>2.5000000000000001E-2</v>
      </c>
      <c r="D151" s="41">
        <v>7.51E-2</v>
      </c>
      <c r="E151" s="41">
        <v>1.1999999999999999E-3</v>
      </c>
      <c r="F151" s="41">
        <v>2.2440000000000002E-2</v>
      </c>
      <c r="G151" s="41">
        <v>9.5E-4</v>
      </c>
      <c r="H151" s="41">
        <v>5.5899999999999998E-2</v>
      </c>
      <c r="I151" s="41">
        <v>2.3E-3</v>
      </c>
      <c r="J151" s="41">
        <v>466.8</v>
      </c>
      <c r="K151" s="41">
        <v>7.3</v>
      </c>
      <c r="L151" s="41">
        <v>437</v>
      </c>
      <c r="M151" s="41">
        <v>86</v>
      </c>
      <c r="N151" s="41">
        <v>0.6</v>
      </c>
    </row>
    <row r="152" spans="1:14">
      <c r="A152" s="41" t="s">
        <v>875</v>
      </c>
      <c r="B152" s="41">
        <v>0.59799999999999998</v>
      </c>
      <c r="C152" s="41">
        <v>2.7E-2</v>
      </c>
      <c r="D152" s="41">
        <v>7.6999999999999999E-2</v>
      </c>
      <c r="E152" s="41">
        <v>1.5E-3</v>
      </c>
      <c r="F152" s="41">
        <v>2.24E-2</v>
      </c>
      <c r="G152" s="41">
        <v>1.1999999999999999E-3</v>
      </c>
      <c r="H152" s="41">
        <v>5.8200000000000002E-2</v>
      </c>
      <c r="I152" s="41">
        <v>3.0999999999999999E-3</v>
      </c>
      <c r="J152" s="41">
        <v>478.1</v>
      </c>
      <c r="K152" s="41">
        <v>9.1999999999999993</v>
      </c>
      <c r="L152" s="41">
        <v>550</v>
      </c>
      <c r="M152" s="41">
        <v>110</v>
      </c>
      <c r="N152" s="41">
        <v>0</v>
      </c>
    </row>
    <row r="153" spans="1:14">
      <c r="A153" s="41" t="s">
        <v>876</v>
      </c>
      <c r="B153" s="41">
        <v>0.63</v>
      </c>
      <c r="C153" s="41">
        <v>0.11</v>
      </c>
      <c r="D153" s="41">
        <v>7.7499999999999999E-2</v>
      </c>
      <c r="E153" s="41">
        <v>4.4999999999999997E-3</v>
      </c>
      <c r="F153" s="41">
        <v>2.6100000000000002E-2</v>
      </c>
      <c r="G153" s="41">
        <v>2.5000000000000001E-3</v>
      </c>
      <c r="H153" s="41">
        <v>5.6500000000000002E-2</v>
      </c>
      <c r="I153" s="41">
        <v>9.1000000000000004E-3</v>
      </c>
      <c r="J153" s="41">
        <v>481</v>
      </c>
      <c r="K153" s="41">
        <v>27</v>
      </c>
      <c r="L153" s="41">
        <v>470</v>
      </c>
      <c r="M153" s="41">
        <v>320</v>
      </c>
      <c r="N153" s="41">
        <v>0.2</v>
      </c>
    </row>
    <row r="154" spans="1:14">
      <c r="A154" s="41" t="s">
        <v>877</v>
      </c>
      <c r="B154" s="41">
        <v>0.66700000000000004</v>
      </c>
      <c r="C154" s="41">
        <v>0.05</v>
      </c>
      <c r="D154" s="41">
        <v>8.2100000000000006E-2</v>
      </c>
      <c r="E154" s="41">
        <v>2E-3</v>
      </c>
      <c r="F154" s="41">
        <v>2.2599999999999999E-2</v>
      </c>
      <c r="G154" s="41">
        <v>1.6999999999999999E-3</v>
      </c>
      <c r="H154" s="41">
        <v>5.8700000000000002E-2</v>
      </c>
      <c r="I154" s="41">
        <v>4.3E-3</v>
      </c>
      <c r="J154" s="41">
        <v>508</v>
      </c>
      <c r="K154" s="41">
        <v>12</v>
      </c>
      <c r="L154" s="41">
        <v>480</v>
      </c>
      <c r="M154" s="41">
        <v>150</v>
      </c>
      <c r="N154" s="41">
        <v>0.4</v>
      </c>
    </row>
    <row r="155" spans="1:14">
      <c r="A155" s="41" t="s">
        <v>878</v>
      </c>
      <c r="B155" s="41">
        <v>0.71499999999999997</v>
      </c>
      <c r="C155" s="41">
        <v>4.2000000000000003E-2</v>
      </c>
      <c r="D155" s="41">
        <v>8.8700000000000001E-2</v>
      </c>
      <c r="E155" s="41">
        <v>2.2000000000000001E-3</v>
      </c>
      <c r="F155" s="41">
        <v>2.9100000000000001E-2</v>
      </c>
      <c r="G155" s="41">
        <v>1.6000000000000001E-3</v>
      </c>
      <c r="H155" s="41">
        <v>5.7500000000000002E-2</v>
      </c>
      <c r="I155" s="41">
        <v>3.3E-3</v>
      </c>
      <c r="J155" s="41">
        <v>548</v>
      </c>
      <c r="K155" s="41">
        <v>13</v>
      </c>
      <c r="L155" s="41">
        <v>470</v>
      </c>
      <c r="M155" s="41">
        <v>120</v>
      </c>
      <c r="N155" s="41">
        <v>0.2</v>
      </c>
    </row>
    <row r="156" spans="1:14">
      <c r="A156" s="41" t="s">
        <v>879</v>
      </c>
      <c r="B156" s="41">
        <v>0.72399999999999998</v>
      </c>
      <c r="C156" s="41">
        <v>3.3000000000000002E-2</v>
      </c>
      <c r="D156" s="41">
        <v>8.9499999999999996E-2</v>
      </c>
      <c r="E156" s="41">
        <v>1.5E-3</v>
      </c>
      <c r="F156" s="41">
        <v>2.8299999999999999E-2</v>
      </c>
      <c r="G156" s="41">
        <v>1.1000000000000001E-3</v>
      </c>
      <c r="H156" s="41">
        <v>5.91E-2</v>
      </c>
      <c r="I156" s="41">
        <v>2.8E-3</v>
      </c>
      <c r="J156" s="41">
        <v>552.6</v>
      </c>
      <c r="K156" s="41">
        <v>8.6</v>
      </c>
      <c r="L156" s="41">
        <v>513</v>
      </c>
      <c r="M156" s="41">
        <v>94</v>
      </c>
      <c r="N156" s="41">
        <v>0.1</v>
      </c>
    </row>
    <row r="157" spans="1:14">
      <c r="A157" s="41" t="s">
        <v>880</v>
      </c>
      <c r="B157" s="41">
        <v>0.75700000000000001</v>
      </c>
      <c r="C157" s="41">
        <v>4.8000000000000001E-2</v>
      </c>
      <c r="D157" s="41">
        <v>9.2100000000000001E-2</v>
      </c>
      <c r="E157" s="41">
        <v>2.3999999999999998E-3</v>
      </c>
      <c r="F157" s="41">
        <v>3.5200000000000002E-2</v>
      </c>
      <c r="G157" s="41">
        <v>3.3999999999999998E-3</v>
      </c>
      <c r="H157" s="41">
        <v>5.9200000000000003E-2</v>
      </c>
      <c r="I157" s="41">
        <v>3.5999999999999999E-3</v>
      </c>
      <c r="J157" s="41">
        <v>570</v>
      </c>
      <c r="K157" s="41">
        <v>14</v>
      </c>
      <c r="L157" s="41">
        <v>520</v>
      </c>
      <c r="M157" s="41">
        <v>120</v>
      </c>
      <c r="N157" s="41">
        <v>0</v>
      </c>
    </row>
    <row r="158" spans="1:14">
      <c r="A158" s="41" t="s">
        <v>881</v>
      </c>
      <c r="B158" s="41">
        <v>0.86</v>
      </c>
      <c r="C158" s="41">
        <v>4.2000000000000003E-2</v>
      </c>
      <c r="D158" s="41">
        <v>0.1014</v>
      </c>
      <c r="E158" s="41">
        <v>2.2000000000000001E-3</v>
      </c>
      <c r="F158" s="41">
        <v>3.5900000000000001E-2</v>
      </c>
      <c r="G158" s="41">
        <v>1.6999999999999999E-3</v>
      </c>
      <c r="H158" s="41">
        <v>6.3399999999999998E-2</v>
      </c>
      <c r="I158" s="41">
        <v>3.0000000000000001E-3</v>
      </c>
      <c r="J158" s="41">
        <v>622</v>
      </c>
      <c r="K158" s="41">
        <v>13</v>
      </c>
      <c r="L158" s="41">
        <v>658</v>
      </c>
      <c r="M158" s="41">
        <v>97</v>
      </c>
      <c r="N158" s="41">
        <v>0.3</v>
      </c>
    </row>
    <row r="159" spans="1:14">
      <c r="A159" s="41" t="s">
        <v>882</v>
      </c>
      <c r="B159" s="41">
        <v>0.93400000000000005</v>
      </c>
      <c r="C159" s="41">
        <v>4.5999999999999999E-2</v>
      </c>
      <c r="D159" s="41">
        <v>0.1085</v>
      </c>
      <c r="E159" s="41">
        <v>1.6999999999999999E-3</v>
      </c>
      <c r="F159" s="41">
        <v>3.2899999999999999E-2</v>
      </c>
      <c r="G159" s="41">
        <v>1.4E-3</v>
      </c>
      <c r="H159" s="41">
        <v>6.1499999999999999E-2</v>
      </c>
      <c r="I159" s="41">
        <v>3.2000000000000002E-3</v>
      </c>
      <c r="J159" s="41">
        <v>664.1</v>
      </c>
      <c r="K159" s="41">
        <v>9.8000000000000007</v>
      </c>
      <c r="L159" s="41">
        <v>630</v>
      </c>
      <c r="M159" s="41">
        <v>110</v>
      </c>
      <c r="N159" s="41">
        <v>0.4</v>
      </c>
    </row>
    <row r="160" spans="1:14">
      <c r="A160" s="41" t="s">
        <v>883</v>
      </c>
      <c r="B160" s="41">
        <v>1.125</v>
      </c>
      <c r="C160" s="41">
        <v>5.5E-2</v>
      </c>
      <c r="D160" s="41">
        <v>0.1249</v>
      </c>
      <c r="E160" s="41">
        <v>3.3999999999999998E-3</v>
      </c>
      <c r="F160" s="41">
        <v>4.2700000000000002E-2</v>
      </c>
      <c r="G160" s="41">
        <v>2E-3</v>
      </c>
      <c r="H160" s="41">
        <v>6.5699999999999995E-2</v>
      </c>
      <c r="I160" s="41">
        <v>2.8E-3</v>
      </c>
      <c r="J160" s="41">
        <v>757</v>
      </c>
      <c r="K160" s="41">
        <v>20</v>
      </c>
      <c r="L160" s="41">
        <v>764</v>
      </c>
      <c r="M160" s="41">
        <v>85</v>
      </c>
      <c r="N160" s="41">
        <v>0.3</v>
      </c>
    </row>
    <row r="161" spans="1:14">
      <c r="A161" s="41" t="s">
        <v>884</v>
      </c>
      <c r="B161" s="41">
        <v>1.21</v>
      </c>
      <c r="C161" s="41">
        <v>0.13</v>
      </c>
      <c r="D161" s="41">
        <v>0.12790000000000001</v>
      </c>
      <c r="E161" s="41">
        <v>4.4000000000000003E-3</v>
      </c>
      <c r="F161" s="41">
        <v>3.9699999999999999E-2</v>
      </c>
      <c r="G161" s="41">
        <v>3.2000000000000002E-3</v>
      </c>
      <c r="H161" s="41">
        <v>6.93E-2</v>
      </c>
      <c r="I161" s="41">
        <v>7.7000000000000002E-3</v>
      </c>
      <c r="J161" s="41">
        <v>775</v>
      </c>
      <c r="K161" s="41">
        <v>25</v>
      </c>
      <c r="L161" s="41">
        <v>680</v>
      </c>
      <c r="M161" s="41">
        <v>200</v>
      </c>
      <c r="N161" s="41">
        <v>0.3</v>
      </c>
    </row>
    <row r="162" spans="1:14">
      <c r="A162" s="41" t="s">
        <v>885</v>
      </c>
      <c r="B162" s="41">
        <v>1.1919999999999999</v>
      </c>
      <c r="C162" s="41">
        <v>6.6000000000000003E-2</v>
      </c>
      <c r="D162" s="41">
        <v>0.13170000000000001</v>
      </c>
      <c r="E162" s="41">
        <v>2.8999999999999998E-3</v>
      </c>
      <c r="F162" s="41">
        <v>4.5600000000000002E-2</v>
      </c>
      <c r="G162" s="41">
        <v>2.3999999999999998E-3</v>
      </c>
      <c r="H162" s="41">
        <v>6.4299999999999996E-2</v>
      </c>
      <c r="I162" s="41">
        <v>3.5999999999999999E-3</v>
      </c>
      <c r="J162" s="41">
        <v>797</v>
      </c>
      <c r="K162" s="41">
        <v>16</v>
      </c>
      <c r="L162" s="41">
        <v>750</v>
      </c>
      <c r="M162" s="41">
        <v>120</v>
      </c>
      <c r="N162" s="41">
        <v>0.3</v>
      </c>
    </row>
    <row r="163" spans="1:14">
      <c r="A163" s="41" t="s">
        <v>886</v>
      </c>
      <c r="B163" s="41">
        <v>1.2450000000000001</v>
      </c>
      <c r="C163" s="41">
        <v>5.6000000000000001E-2</v>
      </c>
      <c r="D163" s="41">
        <v>0.13589999999999999</v>
      </c>
      <c r="E163" s="41">
        <v>2.0999999999999999E-3</v>
      </c>
      <c r="F163" s="41">
        <v>4.2799999999999998E-2</v>
      </c>
      <c r="G163" s="41">
        <v>2E-3</v>
      </c>
      <c r="H163" s="41">
        <v>6.7199999999999996E-2</v>
      </c>
      <c r="I163" s="41">
        <v>3.0000000000000001E-3</v>
      </c>
      <c r="J163" s="41">
        <v>824</v>
      </c>
      <c r="K163" s="41">
        <v>12</v>
      </c>
      <c r="L163" s="41">
        <v>804</v>
      </c>
      <c r="M163" s="41">
        <v>98</v>
      </c>
      <c r="N163" s="41">
        <v>0.1</v>
      </c>
    </row>
    <row r="164" spans="1:14">
      <c r="A164" s="41" t="s">
        <v>887</v>
      </c>
      <c r="B164" s="41">
        <v>1.4059999999999999</v>
      </c>
      <c r="C164" s="41">
        <v>4.5999999999999999E-2</v>
      </c>
      <c r="D164" s="41">
        <v>0.1474</v>
      </c>
      <c r="E164" s="41">
        <v>2.3999999999999998E-3</v>
      </c>
      <c r="F164" s="41">
        <v>4.5900000000000003E-2</v>
      </c>
      <c r="G164" s="41">
        <v>2.3E-3</v>
      </c>
      <c r="H164" s="41">
        <v>6.88E-2</v>
      </c>
      <c r="I164" s="41">
        <v>2.2000000000000001E-3</v>
      </c>
      <c r="J164" s="41">
        <v>886</v>
      </c>
      <c r="K164" s="41">
        <v>14</v>
      </c>
      <c r="L164" s="41">
        <v>889</v>
      </c>
      <c r="M164" s="41">
        <v>72</v>
      </c>
      <c r="N164" s="41">
        <v>0.5</v>
      </c>
    </row>
    <row r="165" spans="1:14">
      <c r="A165" s="41" t="s">
        <v>888</v>
      </c>
      <c r="B165" s="41">
        <v>1.54</v>
      </c>
      <c r="C165" s="41">
        <v>5.8999999999999997E-2</v>
      </c>
      <c r="D165" s="41">
        <v>0.15870000000000001</v>
      </c>
      <c r="E165" s="41">
        <v>2.0999999999999999E-3</v>
      </c>
      <c r="F165" s="41">
        <v>4.8099999999999997E-2</v>
      </c>
      <c r="G165" s="41">
        <v>2.8999999999999998E-3</v>
      </c>
      <c r="H165" s="41">
        <v>6.9800000000000001E-2</v>
      </c>
      <c r="I165" s="41">
        <v>2.5999999999999999E-3</v>
      </c>
      <c r="J165" s="41">
        <v>949</v>
      </c>
      <c r="K165" s="41">
        <v>12</v>
      </c>
      <c r="L165" s="41">
        <v>900</v>
      </c>
      <c r="M165" s="41">
        <v>78</v>
      </c>
      <c r="N165" s="41">
        <v>0.1</v>
      </c>
    </row>
    <row r="166" spans="1:14">
      <c r="A166" s="41" t="s">
        <v>889</v>
      </c>
      <c r="B166" s="41">
        <v>1.5940000000000001</v>
      </c>
      <c r="C166" s="41">
        <v>0.04</v>
      </c>
      <c r="D166" s="41">
        <v>0.16170000000000001</v>
      </c>
      <c r="E166" s="41">
        <v>2.3999999999999998E-3</v>
      </c>
      <c r="F166" s="41">
        <v>4.9700000000000001E-2</v>
      </c>
      <c r="G166" s="41">
        <v>1.9E-3</v>
      </c>
      <c r="H166" s="41">
        <v>7.0800000000000002E-2</v>
      </c>
      <c r="I166" s="41">
        <v>1.6999999999999999E-3</v>
      </c>
      <c r="J166" s="41">
        <v>968</v>
      </c>
      <c r="K166" s="41">
        <v>13</v>
      </c>
      <c r="L166" s="41">
        <v>944</v>
      </c>
      <c r="M166" s="41">
        <v>49</v>
      </c>
      <c r="N166" s="41">
        <v>0</v>
      </c>
    </row>
    <row r="167" spans="1:14">
      <c r="A167" s="41" t="s">
        <v>890</v>
      </c>
      <c r="B167" s="41">
        <v>1.73</v>
      </c>
      <c r="C167" s="41">
        <v>7.0999999999999994E-2</v>
      </c>
      <c r="D167" s="41">
        <v>0.1699</v>
      </c>
      <c r="E167" s="41">
        <v>3.0999999999999999E-3</v>
      </c>
      <c r="F167" s="41">
        <v>5.1799999999999999E-2</v>
      </c>
      <c r="G167" s="41">
        <v>2.3999999999999998E-3</v>
      </c>
      <c r="H167" s="41">
        <v>7.2700000000000001E-2</v>
      </c>
      <c r="I167" s="41">
        <v>2.8999999999999998E-3</v>
      </c>
      <c r="J167" s="41">
        <v>1011</v>
      </c>
      <c r="K167" s="41">
        <v>17</v>
      </c>
      <c r="L167" s="41">
        <v>969</v>
      </c>
      <c r="M167" s="41">
        <v>81</v>
      </c>
      <c r="N167" s="41">
        <v>4.2</v>
      </c>
    </row>
    <row r="168" spans="1:14">
      <c r="A168" s="41" t="s">
        <v>891</v>
      </c>
      <c r="B168" s="41">
        <v>1.829</v>
      </c>
      <c r="C168" s="41">
        <v>7.0000000000000007E-2</v>
      </c>
      <c r="D168" s="41">
        <v>0.1779</v>
      </c>
      <c r="E168" s="41">
        <v>2.5000000000000001E-3</v>
      </c>
      <c r="F168" s="41">
        <v>5.5300000000000002E-2</v>
      </c>
      <c r="G168" s="41">
        <v>2.2000000000000001E-3</v>
      </c>
      <c r="H168" s="41">
        <v>7.5300000000000006E-2</v>
      </c>
      <c r="I168" s="41">
        <v>2.7000000000000001E-3</v>
      </c>
      <c r="J168" s="41">
        <v>1055</v>
      </c>
      <c r="K168" s="41">
        <v>14</v>
      </c>
      <c r="L168" s="41">
        <v>1070</v>
      </c>
      <c r="M168" s="41">
        <v>75</v>
      </c>
      <c r="N168" s="41">
        <v>1.4</v>
      </c>
    </row>
    <row r="169" spans="1:14">
      <c r="A169" s="41" t="s">
        <v>892</v>
      </c>
      <c r="B169" s="41">
        <v>1.883</v>
      </c>
      <c r="C169" s="41">
        <v>0.06</v>
      </c>
      <c r="D169" s="41">
        <v>0.18210000000000001</v>
      </c>
      <c r="E169" s="41">
        <v>3.0000000000000001E-3</v>
      </c>
      <c r="F169" s="41">
        <v>5.7700000000000001E-2</v>
      </c>
      <c r="G169" s="41">
        <v>4.0000000000000001E-3</v>
      </c>
      <c r="H169" s="41">
        <v>7.6499999999999999E-2</v>
      </c>
      <c r="I169" s="41">
        <v>2.3E-3</v>
      </c>
      <c r="J169" s="41">
        <v>1078</v>
      </c>
      <c r="K169" s="41">
        <v>17</v>
      </c>
      <c r="L169" s="41">
        <v>1102</v>
      </c>
      <c r="M169" s="41">
        <v>58</v>
      </c>
      <c r="N169" s="41">
        <v>2.2000000000000002</v>
      </c>
    </row>
    <row r="170" spans="1:14">
      <c r="A170" s="41" t="s">
        <v>893</v>
      </c>
      <c r="B170" s="41">
        <v>2.17</v>
      </c>
      <c r="C170" s="41">
        <v>0.14000000000000001</v>
      </c>
      <c r="D170" s="41">
        <v>0.19620000000000001</v>
      </c>
      <c r="E170" s="41">
        <v>4.4000000000000003E-3</v>
      </c>
      <c r="F170" s="41">
        <v>5.5800000000000002E-2</v>
      </c>
      <c r="G170" s="41">
        <v>1.6999999999999999E-3</v>
      </c>
      <c r="H170" s="41">
        <v>8.0199999999999994E-2</v>
      </c>
      <c r="I170" s="41">
        <v>5.0000000000000001E-3</v>
      </c>
      <c r="J170" s="41">
        <v>1154</v>
      </c>
      <c r="K170" s="41">
        <v>24</v>
      </c>
      <c r="L170" s="41">
        <v>1120</v>
      </c>
      <c r="M170" s="41">
        <v>130</v>
      </c>
      <c r="N170" s="41">
        <v>2.9</v>
      </c>
    </row>
    <row r="171" spans="1:14">
      <c r="A171" s="41" t="s">
        <v>894</v>
      </c>
      <c r="B171" s="41">
        <v>2.1659999999999999</v>
      </c>
      <c r="C171" s="41">
        <v>9.1999999999999998E-2</v>
      </c>
      <c r="D171" s="41">
        <v>0.19869999999999999</v>
      </c>
      <c r="E171" s="41">
        <v>4.4000000000000003E-3</v>
      </c>
      <c r="F171" s="41">
        <v>6.1400000000000003E-2</v>
      </c>
      <c r="G171" s="41">
        <v>2.5999999999999999E-3</v>
      </c>
      <c r="H171" s="41">
        <v>7.8700000000000006E-2</v>
      </c>
      <c r="I171" s="41">
        <v>3.0000000000000001E-3</v>
      </c>
      <c r="J171" s="41">
        <v>1168</v>
      </c>
      <c r="K171" s="41">
        <v>24</v>
      </c>
      <c r="L171" s="41">
        <v>1160</v>
      </c>
      <c r="M171" s="41">
        <v>76</v>
      </c>
      <c r="N171" s="41">
        <v>0.7</v>
      </c>
    </row>
    <row r="172" spans="1:14">
      <c r="A172" s="41" t="s">
        <v>895</v>
      </c>
      <c r="B172" s="41">
        <v>2.1800000000000002</v>
      </c>
      <c r="C172" s="41">
        <v>0.22</v>
      </c>
      <c r="D172" s="41">
        <v>0.2</v>
      </c>
      <c r="E172" s="41">
        <v>2.1999999999999999E-2</v>
      </c>
      <c r="F172" s="41">
        <v>7.6200000000000004E-2</v>
      </c>
      <c r="G172" s="41">
        <v>7.3000000000000001E-3</v>
      </c>
      <c r="H172" s="41">
        <v>8.2000000000000003E-2</v>
      </c>
      <c r="I172" s="41">
        <v>1.2999999999999999E-2</v>
      </c>
      <c r="J172" s="41">
        <v>1170</v>
      </c>
      <c r="K172" s="41">
        <v>120</v>
      </c>
      <c r="L172" s="41">
        <v>1200</v>
      </c>
      <c r="M172" s="41">
        <v>330</v>
      </c>
      <c r="N172" s="41">
        <v>2.6</v>
      </c>
    </row>
    <row r="173" spans="1:14">
      <c r="A173" s="41" t="s">
        <v>896</v>
      </c>
      <c r="B173" s="41">
        <v>2.68</v>
      </c>
      <c r="C173" s="41">
        <v>0.11</v>
      </c>
      <c r="D173" s="41">
        <v>0.22650000000000001</v>
      </c>
      <c r="E173" s="41">
        <v>3.5000000000000001E-3</v>
      </c>
      <c r="F173" s="41">
        <v>6.9500000000000006E-2</v>
      </c>
      <c r="G173" s="41">
        <v>3.3E-3</v>
      </c>
      <c r="H173" s="41">
        <v>8.6800000000000002E-2</v>
      </c>
      <c r="I173" s="41">
        <v>3.5999999999999999E-3</v>
      </c>
      <c r="J173" s="41">
        <v>1316</v>
      </c>
      <c r="K173" s="41">
        <v>18</v>
      </c>
      <c r="L173" s="41">
        <v>1322</v>
      </c>
      <c r="M173" s="41">
        <v>82</v>
      </c>
      <c r="N173" s="41">
        <v>0.5</v>
      </c>
    </row>
    <row r="174" spans="1:14">
      <c r="A174" s="41" t="s">
        <v>897</v>
      </c>
      <c r="B174" s="41">
        <v>2.7839999999999998</v>
      </c>
      <c r="C174" s="41">
        <v>8.8999999999999996E-2</v>
      </c>
      <c r="D174" s="41">
        <v>0.23480000000000001</v>
      </c>
      <c r="E174" s="41">
        <v>3.7000000000000002E-3</v>
      </c>
      <c r="F174" s="41">
        <v>6.9800000000000001E-2</v>
      </c>
      <c r="G174" s="41">
        <v>3.5999999999999999E-3</v>
      </c>
      <c r="H174" s="41">
        <v>8.5599999999999996E-2</v>
      </c>
      <c r="I174" s="41">
        <v>2.8999999999999998E-3</v>
      </c>
      <c r="J174" s="41">
        <v>1358</v>
      </c>
      <c r="K174" s="41">
        <v>20</v>
      </c>
      <c r="L174" s="41">
        <v>1345</v>
      </c>
      <c r="M174" s="41">
        <v>64</v>
      </c>
      <c r="N174" s="41">
        <v>1</v>
      </c>
    </row>
    <row r="175" spans="1:14">
      <c r="A175" s="41" t="s">
        <v>898</v>
      </c>
      <c r="B175" s="41">
        <v>3.08</v>
      </c>
      <c r="C175" s="41">
        <v>0.18</v>
      </c>
      <c r="D175" s="41">
        <v>0.24610000000000001</v>
      </c>
      <c r="E175" s="41">
        <v>6.6E-3</v>
      </c>
      <c r="F175" s="41">
        <v>8.4400000000000003E-2</v>
      </c>
      <c r="G175" s="41">
        <v>5.7999999999999996E-3</v>
      </c>
      <c r="H175" s="41">
        <v>9.0499999999999997E-2</v>
      </c>
      <c r="I175" s="41">
        <v>4.5999999999999999E-3</v>
      </c>
      <c r="J175" s="41">
        <v>1418</v>
      </c>
      <c r="K175" s="41">
        <v>34</v>
      </c>
      <c r="L175" s="41">
        <v>1417</v>
      </c>
      <c r="M175" s="41">
        <v>95</v>
      </c>
      <c r="N175" s="41">
        <v>0.1</v>
      </c>
    </row>
    <row r="176" spans="1:14">
      <c r="A176" s="41" t="s">
        <v>899</v>
      </c>
      <c r="B176" s="41">
        <v>3.0259999999999998</v>
      </c>
      <c r="C176" s="41">
        <v>8.6999999999999994E-2</v>
      </c>
      <c r="D176" s="41">
        <v>0.24460000000000001</v>
      </c>
      <c r="E176" s="41">
        <v>3.7000000000000002E-3</v>
      </c>
      <c r="F176" s="41">
        <v>7.2700000000000001E-2</v>
      </c>
      <c r="G176" s="41">
        <v>2E-3</v>
      </c>
      <c r="H176" s="41">
        <v>9.0399999999999994E-2</v>
      </c>
      <c r="I176" s="41">
        <v>2.3999999999999998E-3</v>
      </c>
      <c r="J176" s="41">
        <v>1410</v>
      </c>
      <c r="K176" s="41">
        <v>19</v>
      </c>
      <c r="L176" s="41">
        <v>1427</v>
      </c>
      <c r="M176" s="41">
        <v>49</v>
      </c>
      <c r="N176" s="41">
        <v>1.2</v>
      </c>
    </row>
    <row r="177" spans="1:14">
      <c r="A177" s="41" t="s">
        <v>900</v>
      </c>
      <c r="B177" s="41">
        <v>3.12</v>
      </c>
      <c r="C177" s="41">
        <v>0.19</v>
      </c>
      <c r="D177" s="41">
        <v>0.25059999999999999</v>
      </c>
      <c r="E177" s="41">
        <v>6.0000000000000001E-3</v>
      </c>
      <c r="F177" s="41">
        <v>6.3500000000000001E-2</v>
      </c>
      <c r="G177" s="41">
        <v>2.5999999999999999E-3</v>
      </c>
      <c r="H177" s="41">
        <v>9.1899999999999996E-2</v>
      </c>
      <c r="I177" s="41">
        <v>5.3E-3</v>
      </c>
      <c r="J177" s="41">
        <v>1441</v>
      </c>
      <c r="K177" s="41">
        <v>31</v>
      </c>
      <c r="L177" s="41">
        <v>1460</v>
      </c>
      <c r="M177" s="41">
        <v>110</v>
      </c>
      <c r="N177" s="41">
        <v>1.3</v>
      </c>
    </row>
    <row r="178" spans="1:14">
      <c r="A178" s="41" t="s">
        <v>901</v>
      </c>
      <c r="B178" s="41">
        <v>3.69</v>
      </c>
      <c r="C178" s="41">
        <v>0.12</v>
      </c>
      <c r="D178" s="41">
        <v>0.2752</v>
      </c>
      <c r="E178" s="41">
        <v>5.0000000000000001E-3</v>
      </c>
      <c r="F178" s="41">
        <v>7.9799999999999996E-2</v>
      </c>
      <c r="G178" s="41">
        <v>2.8E-3</v>
      </c>
      <c r="H178" s="41">
        <v>9.4700000000000006E-2</v>
      </c>
      <c r="I178" s="41">
        <v>2.5999999999999999E-3</v>
      </c>
      <c r="J178" s="41">
        <v>1566</v>
      </c>
      <c r="K178" s="41">
        <v>25</v>
      </c>
      <c r="L178" s="41">
        <v>1522</v>
      </c>
      <c r="M178" s="41">
        <v>56</v>
      </c>
      <c r="N178" s="41">
        <v>2.8</v>
      </c>
    </row>
    <row r="179" spans="1:14">
      <c r="A179" s="41" t="s">
        <v>902</v>
      </c>
      <c r="B179" s="41">
        <v>3.93</v>
      </c>
      <c r="C179" s="41">
        <v>0.21</v>
      </c>
      <c r="D179" s="41">
        <v>0.28520000000000001</v>
      </c>
      <c r="E179" s="41">
        <v>5.5999999999999999E-3</v>
      </c>
      <c r="F179" s="41">
        <v>8.1600000000000006E-2</v>
      </c>
      <c r="G179" s="41">
        <v>4.0000000000000001E-3</v>
      </c>
      <c r="H179" s="41">
        <v>0.10100000000000001</v>
      </c>
      <c r="I179" s="41">
        <v>5.1000000000000004E-3</v>
      </c>
      <c r="J179" s="41">
        <v>1616</v>
      </c>
      <c r="K179" s="41">
        <v>28</v>
      </c>
      <c r="L179" s="41">
        <v>1644</v>
      </c>
      <c r="M179" s="41">
        <v>97</v>
      </c>
      <c r="N179" s="41">
        <v>1.7</v>
      </c>
    </row>
    <row r="180" spans="1:14">
      <c r="A180" s="41" t="s">
        <v>903</v>
      </c>
      <c r="B180" s="41">
        <v>4.1500000000000004</v>
      </c>
      <c r="C180" s="41">
        <v>0.18</v>
      </c>
      <c r="D180" s="41">
        <v>0.29430000000000001</v>
      </c>
      <c r="E180" s="41">
        <v>5.1000000000000004E-3</v>
      </c>
      <c r="F180" s="41">
        <v>8.9499999999999996E-2</v>
      </c>
      <c r="G180" s="41">
        <v>4.0000000000000001E-3</v>
      </c>
      <c r="H180" s="41">
        <v>0.104</v>
      </c>
      <c r="I180" s="41">
        <v>4.8999999999999998E-3</v>
      </c>
      <c r="J180" s="41">
        <v>1662</v>
      </c>
      <c r="K180" s="41">
        <v>26</v>
      </c>
      <c r="L180" s="41">
        <v>1678</v>
      </c>
      <c r="M180" s="41">
        <v>91</v>
      </c>
      <c r="N180" s="41">
        <v>1</v>
      </c>
    </row>
    <row r="181" spans="1:14">
      <c r="A181" s="41" t="s">
        <v>904</v>
      </c>
      <c r="B181" s="41">
        <v>4.34</v>
      </c>
      <c r="C181" s="41">
        <v>0.64</v>
      </c>
      <c r="D181" s="41">
        <v>0.30099999999999999</v>
      </c>
      <c r="E181" s="41">
        <v>1.0999999999999999E-2</v>
      </c>
      <c r="F181" s="41">
        <v>9.7000000000000003E-2</v>
      </c>
      <c r="G181" s="41">
        <v>1.0999999999999999E-2</v>
      </c>
      <c r="H181" s="41">
        <v>0.105</v>
      </c>
      <c r="I181" s="41">
        <v>1.4999999999999999E-2</v>
      </c>
      <c r="J181" s="41">
        <v>1698</v>
      </c>
      <c r="K181" s="41">
        <v>56</v>
      </c>
      <c r="L181" s="41">
        <v>1700</v>
      </c>
      <c r="M181" s="41">
        <v>260</v>
      </c>
      <c r="N181" s="41">
        <v>0.1</v>
      </c>
    </row>
    <row r="182" spans="1:14">
      <c r="A182" s="41" t="s">
        <v>905</v>
      </c>
      <c r="B182" s="41">
        <v>4.3</v>
      </c>
      <c r="C182" s="41">
        <v>0.17</v>
      </c>
      <c r="D182" s="41">
        <v>0.30209999999999998</v>
      </c>
      <c r="E182" s="41">
        <v>5.3E-3</v>
      </c>
      <c r="F182" s="41">
        <v>8.4099999999999994E-2</v>
      </c>
      <c r="G182" s="41">
        <v>5.5999999999999999E-3</v>
      </c>
      <c r="H182" s="41">
        <v>0.1047</v>
      </c>
      <c r="I182" s="41">
        <v>3.8999999999999998E-3</v>
      </c>
      <c r="J182" s="41">
        <v>1700</v>
      </c>
      <c r="K182" s="41">
        <v>26</v>
      </c>
      <c r="L182" s="41">
        <v>1703</v>
      </c>
      <c r="M182" s="41">
        <v>72</v>
      </c>
      <c r="N182" s="41">
        <v>0.2</v>
      </c>
    </row>
    <row r="183" spans="1:14">
      <c r="A183" s="41" t="s">
        <v>906</v>
      </c>
      <c r="B183" s="41">
        <v>4.57</v>
      </c>
      <c r="C183" s="41">
        <v>0.35</v>
      </c>
      <c r="D183" s="41">
        <v>0.31</v>
      </c>
      <c r="E183" s="41">
        <v>1.4E-2</v>
      </c>
      <c r="F183" s="41">
        <v>9.2600000000000002E-2</v>
      </c>
      <c r="G183" s="41">
        <v>4.0000000000000001E-3</v>
      </c>
      <c r="H183" s="41">
        <v>0.10489999999999999</v>
      </c>
      <c r="I183" s="41">
        <v>7.0000000000000001E-3</v>
      </c>
      <c r="J183" s="41">
        <v>1741</v>
      </c>
      <c r="K183" s="41">
        <v>70</v>
      </c>
      <c r="L183" s="41">
        <v>1710</v>
      </c>
      <c r="M183" s="41">
        <v>120</v>
      </c>
      <c r="N183" s="41">
        <v>1.8</v>
      </c>
    </row>
    <row r="184" spans="1:14">
      <c r="A184" s="41" t="s">
        <v>907</v>
      </c>
      <c r="B184" s="41">
        <v>4.58</v>
      </c>
      <c r="C184" s="41">
        <v>0.12</v>
      </c>
      <c r="D184" s="41">
        <v>0.30980000000000002</v>
      </c>
      <c r="E184" s="41">
        <v>4.5999999999999999E-3</v>
      </c>
      <c r="F184" s="41">
        <v>9.1800000000000007E-2</v>
      </c>
      <c r="G184" s="41">
        <v>3.2000000000000002E-3</v>
      </c>
      <c r="H184" s="41">
        <v>0.1052</v>
      </c>
      <c r="I184" s="41">
        <v>2.5999999999999999E-3</v>
      </c>
      <c r="J184" s="41">
        <v>1739</v>
      </c>
      <c r="K184" s="41">
        <v>22</v>
      </c>
      <c r="L184" s="41">
        <v>1719</v>
      </c>
      <c r="M184" s="41">
        <v>44</v>
      </c>
      <c r="N184" s="41">
        <v>1.2</v>
      </c>
    </row>
    <row r="185" spans="1:14">
      <c r="A185" s="41" t="s">
        <v>908</v>
      </c>
      <c r="B185" s="41">
        <v>4.45</v>
      </c>
      <c r="C185" s="41">
        <v>0.21</v>
      </c>
      <c r="D185" s="41">
        <v>0.3075</v>
      </c>
      <c r="E185" s="41">
        <v>8.6999999999999994E-3</v>
      </c>
      <c r="F185" s="41">
        <v>9.2999999999999999E-2</v>
      </c>
      <c r="G185" s="41">
        <v>4.8999999999999998E-3</v>
      </c>
      <c r="H185" s="41">
        <v>0.10680000000000001</v>
      </c>
      <c r="I185" s="41">
        <v>4.4000000000000003E-3</v>
      </c>
      <c r="J185" s="41">
        <v>1726</v>
      </c>
      <c r="K185" s="41">
        <v>43</v>
      </c>
      <c r="L185" s="41">
        <v>1738</v>
      </c>
      <c r="M185" s="41">
        <v>77</v>
      </c>
      <c r="N185" s="41">
        <v>0.7</v>
      </c>
    </row>
    <row r="186" spans="1:14">
      <c r="A186" s="41" t="s">
        <v>909</v>
      </c>
      <c r="B186" s="41">
        <v>4.78</v>
      </c>
      <c r="C186" s="41">
        <v>0.3</v>
      </c>
      <c r="D186" s="41">
        <v>0.31900000000000001</v>
      </c>
      <c r="E186" s="41">
        <v>0.01</v>
      </c>
      <c r="F186" s="41">
        <v>8.7400000000000005E-2</v>
      </c>
      <c r="G186" s="41">
        <v>8.0999999999999996E-3</v>
      </c>
      <c r="H186" s="41">
        <v>0.105</v>
      </c>
      <c r="I186" s="41">
        <v>5.8999999999999999E-3</v>
      </c>
      <c r="J186" s="41">
        <v>1786</v>
      </c>
      <c r="K186" s="41">
        <v>50</v>
      </c>
      <c r="L186" s="41">
        <v>1750</v>
      </c>
      <c r="M186" s="41">
        <v>110</v>
      </c>
      <c r="N186" s="41">
        <v>2</v>
      </c>
    </row>
    <row r="187" spans="1:14">
      <c r="A187" s="41" t="s">
        <v>910</v>
      </c>
      <c r="B187" s="41">
        <v>4.51</v>
      </c>
      <c r="C187" s="41">
        <v>0.18</v>
      </c>
      <c r="D187" s="41">
        <v>0.308</v>
      </c>
      <c r="E187" s="41">
        <v>7.1999999999999998E-3</v>
      </c>
      <c r="F187" s="41">
        <v>8.7099999999999997E-2</v>
      </c>
      <c r="G187" s="41">
        <v>4.5999999999999999E-3</v>
      </c>
      <c r="H187" s="41">
        <v>0.10780000000000001</v>
      </c>
      <c r="I187" s="41">
        <v>3.8999999999999998E-3</v>
      </c>
      <c r="J187" s="41">
        <v>1729</v>
      </c>
      <c r="K187" s="41">
        <v>36</v>
      </c>
      <c r="L187" s="41">
        <v>1764</v>
      </c>
      <c r="M187" s="41">
        <v>65</v>
      </c>
      <c r="N187" s="41">
        <v>2</v>
      </c>
    </row>
    <row r="188" spans="1:14">
      <c r="A188" s="41" t="s">
        <v>911</v>
      </c>
      <c r="B188" s="41">
        <v>5.0599999999999996</v>
      </c>
      <c r="C188" s="41">
        <v>0.2</v>
      </c>
      <c r="D188" s="41">
        <v>0.3276</v>
      </c>
      <c r="E188" s="41">
        <v>7.0000000000000001E-3</v>
      </c>
      <c r="F188" s="41">
        <v>9.3200000000000005E-2</v>
      </c>
      <c r="G188" s="41">
        <v>4.7000000000000002E-3</v>
      </c>
      <c r="H188" s="41">
        <v>0.10970000000000001</v>
      </c>
      <c r="I188" s="41">
        <v>3.3999999999999998E-3</v>
      </c>
      <c r="J188" s="41">
        <v>1826</v>
      </c>
      <c r="K188" s="41">
        <v>34</v>
      </c>
      <c r="L188" s="41">
        <v>1786</v>
      </c>
      <c r="M188" s="41">
        <v>56</v>
      </c>
      <c r="N188" s="41">
        <v>2.2000000000000002</v>
      </c>
    </row>
    <row r="189" spans="1:14">
      <c r="A189" s="41" t="s">
        <v>912</v>
      </c>
      <c r="B189" s="41">
        <v>5.0999999999999996</v>
      </c>
      <c r="C189" s="41">
        <v>1.1000000000000001</v>
      </c>
      <c r="D189" s="41">
        <v>0.32700000000000001</v>
      </c>
      <c r="E189" s="41">
        <v>2.4E-2</v>
      </c>
      <c r="F189" s="41">
        <v>8.6999999999999994E-2</v>
      </c>
      <c r="G189" s="41">
        <v>1.7999999999999999E-2</v>
      </c>
      <c r="H189" s="41">
        <v>0.11700000000000001</v>
      </c>
      <c r="I189" s="41">
        <v>2.9000000000000001E-2</v>
      </c>
      <c r="J189" s="41">
        <v>1820</v>
      </c>
      <c r="K189" s="41">
        <v>120</v>
      </c>
      <c r="L189" s="41">
        <v>1790</v>
      </c>
      <c r="M189" s="41">
        <v>510</v>
      </c>
      <c r="N189" s="41">
        <v>1.6</v>
      </c>
    </row>
    <row r="190" spans="1:14">
      <c r="A190" s="41" t="s">
        <v>913</v>
      </c>
      <c r="B190" s="41">
        <v>4.9400000000000004</v>
      </c>
      <c r="C190" s="41">
        <v>0.21</v>
      </c>
      <c r="D190" s="41">
        <v>0.32640000000000002</v>
      </c>
      <c r="E190" s="41">
        <v>8.8000000000000005E-3</v>
      </c>
      <c r="F190" s="41">
        <v>7.3999999999999996E-2</v>
      </c>
      <c r="G190" s="41">
        <v>1.2999999999999999E-2</v>
      </c>
      <c r="H190" s="41">
        <v>0.1115</v>
      </c>
      <c r="I190" s="41">
        <v>2.3E-3</v>
      </c>
      <c r="J190" s="41">
        <v>1818</v>
      </c>
      <c r="K190" s="41">
        <v>44</v>
      </c>
      <c r="L190" s="41">
        <v>1827</v>
      </c>
      <c r="M190" s="41">
        <v>37</v>
      </c>
      <c r="N190" s="41">
        <v>0.5</v>
      </c>
    </row>
    <row r="191" spans="1:14">
      <c r="A191" s="41" t="s">
        <v>914</v>
      </c>
      <c r="B191" s="41">
        <v>5.21</v>
      </c>
      <c r="C191" s="41">
        <v>0.17</v>
      </c>
      <c r="D191" s="41">
        <v>0.33439999999999998</v>
      </c>
      <c r="E191" s="41">
        <v>8.3999999999999995E-3</v>
      </c>
      <c r="F191" s="41">
        <v>0.1018</v>
      </c>
      <c r="G191" s="41">
        <v>3.3E-3</v>
      </c>
      <c r="H191" s="41">
        <v>0.1135</v>
      </c>
      <c r="I191" s="41">
        <v>2.5999999999999999E-3</v>
      </c>
      <c r="J191" s="41">
        <v>1855</v>
      </c>
      <c r="K191" s="41">
        <v>41</v>
      </c>
      <c r="L191" s="41">
        <v>1858</v>
      </c>
      <c r="M191" s="41">
        <v>42</v>
      </c>
      <c r="N191" s="41">
        <v>0.2</v>
      </c>
    </row>
    <row r="192" spans="1:14">
      <c r="A192" s="41" t="s">
        <v>915</v>
      </c>
      <c r="B192" s="41">
        <v>5.4</v>
      </c>
      <c r="C192" s="41">
        <v>0.13</v>
      </c>
      <c r="D192" s="41">
        <v>0.34039999999999998</v>
      </c>
      <c r="E192" s="41">
        <v>3.8999999999999998E-3</v>
      </c>
      <c r="F192" s="41">
        <v>9.7900000000000001E-2</v>
      </c>
      <c r="G192" s="41">
        <v>4.0000000000000001E-3</v>
      </c>
      <c r="H192" s="41">
        <v>0.1148</v>
      </c>
      <c r="I192" s="41">
        <v>2.3999999999999998E-3</v>
      </c>
      <c r="J192" s="41">
        <v>1888</v>
      </c>
      <c r="K192" s="41">
        <v>19</v>
      </c>
      <c r="L192" s="41">
        <v>1878</v>
      </c>
      <c r="M192" s="41">
        <v>39</v>
      </c>
      <c r="N192" s="41">
        <v>0.5</v>
      </c>
    </row>
    <row r="193" spans="1:14">
      <c r="A193" s="41" t="s">
        <v>916</v>
      </c>
      <c r="B193" s="41">
        <v>5.4180000000000001</v>
      </c>
      <c r="C193" s="41">
        <v>7.9000000000000001E-2</v>
      </c>
      <c r="D193" s="41">
        <v>0.33539999999999998</v>
      </c>
      <c r="E193" s="41">
        <v>2.8E-3</v>
      </c>
      <c r="F193" s="41">
        <v>9.7000000000000003E-2</v>
      </c>
      <c r="G193" s="41">
        <v>2.3E-3</v>
      </c>
      <c r="H193" s="41">
        <v>0.1171</v>
      </c>
      <c r="I193" s="41">
        <v>1.5E-3</v>
      </c>
      <c r="J193" s="41">
        <v>1865</v>
      </c>
      <c r="K193" s="41">
        <v>14</v>
      </c>
      <c r="L193" s="41">
        <v>1909</v>
      </c>
      <c r="M193" s="41">
        <v>22</v>
      </c>
      <c r="N193" s="41">
        <v>2.4</v>
      </c>
    </row>
    <row r="194" spans="1:14">
      <c r="A194" s="41" t="s">
        <v>917</v>
      </c>
      <c r="B194" s="41">
        <v>5.64</v>
      </c>
      <c r="C194" s="41">
        <v>0.15</v>
      </c>
      <c r="D194" s="41">
        <v>0.34949999999999998</v>
      </c>
      <c r="E194" s="41">
        <v>5.1999999999999998E-3</v>
      </c>
      <c r="F194" s="41">
        <v>0.1042</v>
      </c>
      <c r="G194" s="41">
        <v>4.7000000000000002E-3</v>
      </c>
      <c r="H194" s="41">
        <v>0.11840000000000001</v>
      </c>
      <c r="I194" s="41">
        <v>3.2000000000000002E-3</v>
      </c>
      <c r="J194" s="41">
        <v>1931</v>
      </c>
      <c r="K194" s="41">
        <v>25</v>
      </c>
      <c r="L194" s="41">
        <v>1913</v>
      </c>
      <c r="M194" s="41">
        <v>48</v>
      </c>
      <c r="N194" s="41">
        <v>0.9</v>
      </c>
    </row>
    <row r="195" spans="1:14">
      <c r="A195" s="41" t="s">
        <v>918</v>
      </c>
      <c r="B195" s="41">
        <v>5.69</v>
      </c>
      <c r="C195" s="41">
        <v>0.56999999999999995</v>
      </c>
      <c r="D195" s="41">
        <v>0.34820000000000001</v>
      </c>
      <c r="E195" s="41">
        <v>8.0000000000000002E-3</v>
      </c>
      <c r="F195" s="41">
        <v>9.9000000000000005E-2</v>
      </c>
      <c r="G195" s="41">
        <v>3.3000000000000002E-2</v>
      </c>
      <c r="H195" s="41">
        <v>0.11899999999999999</v>
      </c>
      <c r="I195" s="41">
        <v>1.2E-2</v>
      </c>
      <c r="J195" s="41">
        <v>1926</v>
      </c>
      <c r="K195" s="41">
        <v>38</v>
      </c>
      <c r="L195" s="41">
        <v>1920</v>
      </c>
      <c r="M195" s="41">
        <v>200</v>
      </c>
      <c r="N195" s="41">
        <v>0.3</v>
      </c>
    </row>
    <row r="196" spans="1:14">
      <c r="A196" s="41" t="s">
        <v>919</v>
      </c>
      <c r="B196" s="41">
        <v>5.66</v>
      </c>
      <c r="C196" s="41">
        <v>0.44</v>
      </c>
      <c r="D196" s="41">
        <v>0.34799999999999998</v>
      </c>
      <c r="E196" s="41">
        <v>1.6E-2</v>
      </c>
      <c r="F196" s="41">
        <v>0.10100000000000001</v>
      </c>
      <c r="G196" s="41">
        <v>1.0999999999999999E-2</v>
      </c>
      <c r="H196" s="41">
        <v>0.1183</v>
      </c>
      <c r="I196" s="41">
        <v>7.3000000000000001E-3</v>
      </c>
      <c r="J196" s="41">
        <v>1921</v>
      </c>
      <c r="K196" s="41">
        <v>77</v>
      </c>
      <c r="L196" s="41">
        <v>1920</v>
      </c>
      <c r="M196" s="41">
        <v>120</v>
      </c>
      <c r="N196" s="41">
        <v>0.1</v>
      </c>
    </row>
    <row r="197" spans="1:14">
      <c r="A197" s="41" t="s">
        <v>920</v>
      </c>
      <c r="B197" s="41">
        <v>5.75</v>
      </c>
      <c r="C197" s="41">
        <v>0.19</v>
      </c>
      <c r="D197" s="41">
        <v>0.34949999999999998</v>
      </c>
      <c r="E197" s="41">
        <v>6.1999999999999998E-3</v>
      </c>
      <c r="F197" s="41">
        <v>9.6500000000000002E-2</v>
      </c>
      <c r="G197" s="41">
        <v>4.1999999999999997E-3</v>
      </c>
      <c r="H197" s="41">
        <v>0.1191</v>
      </c>
      <c r="I197" s="41">
        <v>3.7000000000000002E-3</v>
      </c>
      <c r="J197" s="41">
        <v>1932</v>
      </c>
      <c r="K197" s="41">
        <v>29</v>
      </c>
      <c r="L197" s="41">
        <v>1935</v>
      </c>
      <c r="M197" s="41">
        <v>56</v>
      </c>
      <c r="N197" s="41">
        <v>0.2</v>
      </c>
    </row>
    <row r="198" spans="1:14">
      <c r="A198" s="41" t="s">
        <v>921</v>
      </c>
      <c r="B198" s="41">
        <v>6.19</v>
      </c>
      <c r="C198" s="41">
        <v>0.2</v>
      </c>
      <c r="D198" s="41">
        <v>0.36630000000000001</v>
      </c>
      <c r="E198" s="41">
        <v>7.9000000000000008E-3</v>
      </c>
      <c r="F198" s="41">
        <v>0.11310000000000001</v>
      </c>
      <c r="G198" s="41">
        <v>6.4999999999999997E-3</v>
      </c>
      <c r="H198" s="41">
        <v>0.1241</v>
      </c>
      <c r="I198" s="41">
        <v>4.1000000000000003E-3</v>
      </c>
      <c r="J198" s="41">
        <v>2010</v>
      </c>
      <c r="K198" s="41">
        <v>37</v>
      </c>
      <c r="L198" s="41">
        <v>1996</v>
      </c>
      <c r="M198" s="41">
        <v>60</v>
      </c>
      <c r="N198" s="41">
        <v>0.7</v>
      </c>
    </row>
    <row r="199" spans="1:14">
      <c r="A199" s="41" t="s">
        <v>922</v>
      </c>
      <c r="B199" s="41">
        <v>6.14</v>
      </c>
      <c r="C199" s="41">
        <v>0.21</v>
      </c>
      <c r="D199" s="41">
        <v>0.36359999999999998</v>
      </c>
      <c r="E199" s="41">
        <v>5.4000000000000003E-3</v>
      </c>
      <c r="F199" s="41">
        <v>7.4499999999999997E-2</v>
      </c>
      <c r="G199" s="41">
        <v>5.1000000000000004E-3</v>
      </c>
      <c r="H199" s="41">
        <v>0.12379999999999999</v>
      </c>
      <c r="I199" s="41">
        <v>4.8999999999999998E-3</v>
      </c>
      <c r="J199" s="41">
        <v>1999</v>
      </c>
      <c r="K199" s="41">
        <v>25</v>
      </c>
      <c r="L199" s="41">
        <v>2007</v>
      </c>
      <c r="M199" s="41">
        <v>71</v>
      </c>
      <c r="N199" s="41">
        <v>0.4</v>
      </c>
    </row>
    <row r="200" spans="1:14">
      <c r="A200" s="41" t="s">
        <v>923</v>
      </c>
      <c r="B200" s="41">
        <v>7.36</v>
      </c>
      <c r="C200" s="41">
        <v>0.4</v>
      </c>
      <c r="D200" s="41">
        <v>0.39400000000000002</v>
      </c>
      <c r="E200" s="41">
        <v>0.01</v>
      </c>
      <c r="F200" s="41">
        <v>0.1198</v>
      </c>
      <c r="G200" s="41">
        <v>7.1999999999999998E-3</v>
      </c>
      <c r="H200" s="41">
        <v>0.13650000000000001</v>
      </c>
      <c r="I200" s="41">
        <v>7.1000000000000004E-3</v>
      </c>
      <c r="J200" s="41">
        <v>2143</v>
      </c>
      <c r="K200" s="41">
        <v>48</v>
      </c>
      <c r="L200" s="41">
        <v>2122</v>
      </c>
      <c r="M200" s="41">
        <v>93</v>
      </c>
      <c r="N200" s="41">
        <v>1</v>
      </c>
    </row>
    <row r="201" spans="1:14">
      <c r="A201" s="41" t="s">
        <v>924</v>
      </c>
      <c r="B201" s="41">
        <v>8.1999999999999993</v>
      </c>
      <c r="C201" s="41">
        <v>1.4</v>
      </c>
      <c r="D201" s="41">
        <v>0.41699999999999998</v>
      </c>
      <c r="E201" s="41">
        <v>3.3000000000000002E-2</v>
      </c>
      <c r="F201" s="41">
        <v>0.13</v>
      </c>
      <c r="G201" s="41">
        <v>1.2999999999999999E-2</v>
      </c>
      <c r="H201" s="41">
        <v>0.14199999999999999</v>
      </c>
      <c r="I201" s="41">
        <v>1.6E-2</v>
      </c>
      <c r="J201" s="41">
        <v>2250</v>
      </c>
      <c r="K201" s="41">
        <v>150</v>
      </c>
      <c r="L201" s="41">
        <v>2230</v>
      </c>
      <c r="M201" s="41">
        <v>200</v>
      </c>
      <c r="N201" s="41">
        <v>0.9</v>
      </c>
    </row>
    <row r="202" spans="1:14">
      <c r="A202" s="41" t="s">
        <v>925</v>
      </c>
      <c r="B202" s="41">
        <v>8.56</v>
      </c>
      <c r="C202" s="41">
        <v>0.15</v>
      </c>
      <c r="D202" s="41">
        <v>0.42749999999999999</v>
      </c>
      <c r="E202" s="41">
        <v>5.8999999999999999E-3</v>
      </c>
      <c r="F202" s="41">
        <v>0.13669999999999999</v>
      </c>
      <c r="G202" s="41">
        <v>3.3E-3</v>
      </c>
      <c r="H202" s="41">
        <v>0.14360000000000001</v>
      </c>
      <c r="I202" s="41">
        <v>2.3999999999999998E-3</v>
      </c>
      <c r="J202" s="41">
        <v>2293</v>
      </c>
      <c r="K202" s="41">
        <v>27</v>
      </c>
      <c r="L202" s="41">
        <v>2270</v>
      </c>
      <c r="M202" s="41">
        <v>28</v>
      </c>
      <c r="N202" s="41">
        <v>1</v>
      </c>
    </row>
    <row r="203" spans="1:14">
      <c r="A203" s="41" t="s">
        <v>926</v>
      </c>
      <c r="B203" s="41">
        <v>9.6</v>
      </c>
      <c r="C203" s="41">
        <v>0.32</v>
      </c>
      <c r="D203" s="41">
        <v>0.4506</v>
      </c>
      <c r="E203" s="41">
        <v>8.6E-3</v>
      </c>
      <c r="F203" s="41">
        <v>0.1295</v>
      </c>
      <c r="G203" s="41">
        <v>4.3E-3</v>
      </c>
      <c r="H203" s="41">
        <v>0.15579999999999999</v>
      </c>
      <c r="I203" s="41">
        <v>4.5999999999999999E-3</v>
      </c>
      <c r="J203" s="41">
        <v>2394</v>
      </c>
      <c r="K203" s="41">
        <v>40</v>
      </c>
      <c r="L203" s="41">
        <v>2395</v>
      </c>
      <c r="M203" s="41">
        <v>51</v>
      </c>
      <c r="N203" s="41">
        <v>0</v>
      </c>
    </row>
    <row r="204" spans="1:14">
      <c r="A204" s="41" t="s">
        <v>927</v>
      </c>
      <c r="B204" s="41">
        <v>9.25</v>
      </c>
      <c r="C204" s="41">
        <v>0.76</v>
      </c>
      <c r="D204" s="41">
        <v>0.442</v>
      </c>
      <c r="E204" s="41">
        <v>1.2999999999999999E-2</v>
      </c>
      <c r="F204" s="41">
        <v>0.12379999999999999</v>
      </c>
      <c r="G204" s="41">
        <v>7.4000000000000003E-3</v>
      </c>
      <c r="H204" s="41">
        <v>0.1585</v>
      </c>
      <c r="I204" s="41">
        <v>9.4000000000000004E-3</v>
      </c>
      <c r="J204" s="41">
        <v>2358</v>
      </c>
      <c r="K204" s="41">
        <v>60</v>
      </c>
      <c r="L204" s="41">
        <v>2430</v>
      </c>
      <c r="M204" s="41">
        <v>100</v>
      </c>
      <c r="N204" s="41">
        <v>3.1</v>
      </c>
    </row>
    <row r="205" spans="1:14">
      <c r="A205" s="41" t="s">
        <v>928</v>
      </c>
      <c r="B205" s="41">
        <v>9.99</v>
      </c>
      <c r="C205" s="41">
        <v>0.42</v>
      </c>
      <c r="D205" s="41">
        <v>0.45550000000000002</v>
      </c>
      <c r="E205" s="41">
        <v>9.1999999999999998E-3</v>
      </c>
      <c r="F205" s="41">
        <v>0.1321</v>
      </c>
      <c r="G205" s="41">
        <v>5.7999999999999996E-3</v>
      </c>
      <c r="H205" s="41">
        <v>0.15920000000000001</v>
      </c>
      <c r="I205" s="41">
        <v>5.8999999999999999E-3</v>
      </c>
      <c r="J205" s="41">
        <v>2417</v>
      </c>
      <c r="K205" s="41">
        <v>41</v>
      </c>
      <c r="L205" s="41">
        <v>2445</v>
      </c>
      <c r="M205" s="41">
        <v>63</v>
      </c>
      <c r="N205" s="41">
        <v>1.2</v>
      </c>
    </row>
    <row r="206" spans="1:14">
      <c r="A206" s="41" t="s">
        <v>929</v>
      </c>
      <c r="B206" s="41">
        <v>10.51</v>
      </c>
      <c r="C206" s="41">
        <v>0.25</v>
      </c>
      <c r="D206" s="41">
        <v>0.46949999999999997</v>
      </c>
      <c r="E206" s="41">
        <v>7.1000000000000004E-3</v>
      </c>
      <c r="F206" s="41">
        <v>0.1348</v>
      </c>
      <c r="G206" s="41">
        <v>3.8E-3</v>
      </c>
      <c r="H206" s="41">
        <v>0.16039999999999999</v>
      </c>
      <c r="I206" s="41">
        <v>3.5000000000000001E-3</v>
      </c>
      <c r="J206" s="41">
        <v>2479</v>
      </c>
      <c r="K206" s="41">
        <v>31</v>
      </c>
      <c r="L206" s="41">
        <v>2456</v>
      </c>
      <c r="M206" s="41">
        <v>37</v>
      </c>
      <c r="N206" s="41">
        <v>0.9</v>
      </c>
    </row>
    <row r="207" spans="1:14">
      <c r="A207" s="41" t="s">
        <v>930</v>
      </c>
      <c r="B207" s="41">
        <v>10.76</v>
      </c>
      <c r="C207" s="41">
        <v>0.2</v>
      </c>
      <c r="D207" s="41">
        <v>0.47249999999999998</v>
      </c>
      <c r="E207" s="41">
        <v>5.1999999999999998E-3</v>
      </c>
      <c r="F207" s="41">
        <v>0.1326</v>
      </c>
      <c r="G207" s="41">
        <v>2.8999999999999998E-3</v>
      </c>
      <c r="H207" s="41">
        <v>0.1643</v>
      </c>
      <c r="I207" s="41">
        <v>2.8E-3</v>
      </c>
      <c r="J207" s="41">
        <v>2498</v>
      </c>
      <c r="K207" s="41">
        <v>23</v>
      </c>
      <c r="L207" s="41">
        <v>2494</v>
      </c>
      <c r="M207" s="41">
        <v>29</v>
      </c>
      <c r="N207" s="41">
        <v>0.2</v>
      </c>
    </row>
    <row r="208" spans="1:14">
      <c r="A208" s="41" t="s">
        <v>931</v>
      </c>
      <c r="B208" s="41">
        <v>11.19</v>
      </c>
      <c r="C208" s="41">
        <v>0.54</v>
      </c>
      <c r="D208" s="41">
        <v>0.48199999999999998</v>
      </c>
      <c r="E208" s="41">
        <v>1.2999999999999999E-2</v>
      </c>
      <c r="F208" s="41">
        <v>0.14369999999999999</v>
      </c>
      <c r="G208" s="41">
        <v>6.1999999999999998E-3</v>
      </c>
      <c r="H208" s="41">
        <v>0.1658</v>
      </c>
      <c r="I208" s="41">
        <v>7.4999999999999997E-3</v>
      </c>
      <c r="J208" s="41">
        <v>2533</v>
      </c>
      <c r="K208" s="41">
        <v>54</v>
      </c>
      <c r="L208" s="41">
        <v>2513</v>
      </c>
      <c r="M208" s="41">
        <v>76</v>
      </c>
      <c r="N208" s="41">
        <v>0.8</v>
      </c>
    </row>
  </sheetData>
  <mergeCells count="11">
    <mergeCell ref="H3:I3"/>
    <mergeCell ref="J3:K3"/>
    <mergeCell ref="L3:M3"/>
    <mergeCell ref="A1:N1"/>
    <mergeCell ref="A2:A4"/>
    <mergeCell ref="B2:I2"/>
    <mergeCell ref="J2:M2"/>
    <mergeCell ref="N2:N4"/>
    <mergeCell ref="B3:C3"/>
    <mergeCell ref="D3:E3"/>
    <mergeCell ref="F3:G3"/>
  </mergeCells>
  <phoneticPr fontId="1" type="noConversion"/>
  <pageMargins left="1.2649999999999999" right="0.7" top="0.75" bottom="0.75" header="0.3" footer="0.3"/>
  <pageSetup paperSize="9" scale="9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205</vt:i4>
      </vt:variant>
    </vt:vector>
  </HeadingPairs>
  <TitlesOfParts>
    <vt:vector size="215" baseType="lpstr">
      <vt:lpstr>North Qinling</vt:lpstr>
      <vt:lpstr>Sheet3</vt:lpstr>
      <vt:lpstr>Chinese Loess Plateau</vt:lpstr>
      <vt:lpstr>Sheet1</vt:lpstr>
      <vt:lpstr>Sheet2</vt:lpstr>
      <vt:lpstr>Luo River</vt:lpstr>
      <vt:lpstr>Luo River Terrace</vt:lpstr>
      <vt:lpstr>Wei River</vt:lpstr>
      <vt:lpstr>Sheet4</vt:lpstr>
      <vt:lpstr>Yellow River</vt:lpstr>
      <vt:lpstr>'Luo River'!ExternalData_269</vt:lpstr>
      <vt:lpstr>'Luo River Terrace'!ExternalData_269</vt:lpstr>
      <vt:lpstr>Sheet4!ExternalData_269</vt:lpstr>
      <vt:lpstr>'Wei River'!ExternalData_269</vt:lpstr>
      <vt:lpstr>'Luo River'!ExternalData_270</vt:lpstr>
      <vt:lpstr>'Luo River Terrace'!ExternalData_270</vt:lpstr>
      <vt:lpstr>Sheet4!ExternalData_270</vt:lpstr>
      <vt:lpstr>'Wei River'!ExternalData_270</vt:lpstr>
      <vt:lpstr>'Luo River'!ExternalData_271</vt:lpstr>
      <vt:lpstr>'Luo River Terrace'!ExternalData_271</vt:lpstr>
      <vt:lpstr>Sheet4!ExternalData_271</vt:lpstr>
      <vt:lpstr>'Wei River'!ExternalData_271</vt:lpstr>
      <vt:lpstr>'Luo River'!ExternalData_272</vt:lpstr>
      <vt:lpstr>'Luo River Terrace'!ExternalData_272</vt:lpstr>
      <vt:lpstr>Sheet4!ExternalData_272</vt:lpstr>
      <vt:lpstr>'Wei River'!ExternalData_272</vt:lpstr>
      <vt:lpstr>'Luo River'!ExternalData_273</vt:lpstr>
      <vt:lpstr>'Luo River Terrace'!ExternalData_273</vt:lpstr>
      <vt:lpstr>Sheet4!ExternalData_273</vt:lpstr>
      <vt:lpstr>'Wei River'!ExternalData_273</vt:lpstr>
      <vt:lpstr>'Luo River'!ExternalData_275</vt:lpstr>
      <vt:lpstr>'Luo River Terrace'!ExternalData_275</vt:lpstr>
      <vt:lpstr>Sheet4!ExternalData_275</vt:lpstr>
      <vt:lpstr>'Wei River'!ExternalData_275</vt:lpstr>
      <vt:lpstr>'Luo River'!ExternalData_276</vt:lpstr>
      <vt:lpstr>'Luo River Terrace'!ExternalData_276</vt:lpstr>
      <vt:lpstr>Sheet4!ExternalData_276</vt:lpstr>
      <vt:lpstr>'Wei River'!ExternalData_276</vt:lpstr>
      <vt:lpstr>'Luo River'!ExternalData_277</vt:lpstr>
      <vt:lpstr>'Luo River Terrace'!ExternalData_277</vt:lpstr>
      <vt:lpstr>Sheet4!ExternalData_277</vt:lpstr>
      <vt:lpstr>'Wei River'!ExternalData_277</vt:lpstr>
      <vt:lpstr>'Luo River'!ExternalData_278</vt:lpstr>
      <vt:lpstr>'Luo River Terrace'!ExternalData_278</vt:lpstr>
      <vt:lpstr>Sheet4!ExternalData_278</vt:lpstr>
      <vt:lpstr>'Wei River'!ExternalData_278</vt:lpstr>
      <vt:lpstr>'Luo River'!ExternalData_279</vt:lpstr>
      <vt:lpstr>'Luo River Terrace'!ExternalData_279</vt:lpstr>
      <vt:lpstr>Sheet4!ExternalData_279</vt:lpstr>
      <vt:lpstr>'Wei River'!ExternalData_279</vt:lpstr>
      <vt:lpstr>'Luo River'!ExternalData_280</vt:lpstr>
      <vt:lpstr>'Luo River Terrace'!ExternalData_280</vt:lpstr>
      <vt:lpstr>Sheet4!ExternalData_280</vt:lpstr>
      <vt:lpstr>'Wei River'!ExternalData_280</vt:lpstr>
      <vt:lpstr>'Luo River'!ExternalData_281</vt:lpstr>
      <vt:lpstr>'Luo River Terrace'!ExternalData_281</vt:lpstr>
      <vt:lpstr>Sheet4!ExternalData_281</vt:lpstr>
      <vt:lpstr>'Wei River'!ExternalData_281</vt:lpstr>
      <vt:lpstr>'Luo River'!ExternalData_282</vt:lpstr>
      <vt:lpstr>'Luo River Terrace'!ExternalData_282</vt:lpstr>
      <vt:lpstr>Sheet4!ExternalData_282</vt:lpstr>
      <vt:lpstr>'Wei River'!ExternalData_282</vt:lpstr>
      <vt:lpstr>'Luo River'!ExternalData_283</vt:lpstr>
      <vt:lpstr>'Luo River Terrace'!ExternalData_283</vt:lpstr>
      <vt:lpstr>Sheet4!ExternalData_283</vt:lpstr>
      <vt:lpstr>'Wei River'!ExternalData_283</vt:lpstr>
      <vt:lpstr>'Luo River'!ExternalData_286</vt:lpstr>
      <vt:lpstr>'Luo River Terrace'!ExternalData_286</vt:lpstr>
      <vt:lpstr>Sheet4!ExternalData_286</vt:lpstr>
      <vt:lpstr>'Wei River'!ExternalData_286</vt:lpstr>
      <vt:lpstr>'Luo River'!ExternalData_288</vt:lpstr>
      <vt:lpstr>'Luo River Terrace'!ExternalData_288</vt:lpstr>
      <vt:lpstr>Sheet4!ExternalData_288</vt:lpstr>
      <vt:lpstr>'Wei River'!ExternalData_288</vt:lpstr>
      <vt:lpstr>'Luo River'!ExternalData_290</vt:lpstr>
      <vt:lpstr>'Luo River Terrace'!ExternalData_290</vt:lpstr>
      <vt:lpstr>Sheet4!ExternalData_290</vt:lpstr>
      <vt:lpstr>'Wei River'!ExternalData_290</vt:lpstr>
      <vt:lpstr>'Luo River'!ExternalData_291</vt:lpstr>
      <vt:lpstr>'Luo River Terrace'!ExternalData_291</vt:lpstr>
      <vt:lpstr>Sheet4!ExternalData_291</vt:lpstr>
      <vt:lpstr>'Wei River'!ExternalData_291</vt:lpstr>
      <vt:lpstr>'Luo River'!ExternalData_295</vt:lpstr>
      <vt:lpstr>'Luo River Terrace'!ExternalData_295</vt:lpstr>
      <vt:lpstr>Sheet4!ExternalData_295</vt:lpstr>
      <vt:lpstr>'Wei River'!ExternalData_295</vt:lpstr>
      <vt:lpstr>'Luo River'!ExternalData_296</vt:lpstr>
      <vt:lpstr>'Luo River Terrace'!ExternalData_296</vt:lpstr>
      <vt:lpstr>Sheet4!ExternalData_296</vt:lpstr>
      <vt:lpstr>'Wei River'!ExternalData_296</vt:lpstr>
      <vt:lpstr>'Luo River'!ExternalData_298</vt:lpstr>
      <vt:lpstr>'Luo River Terrace'!ExternalData_298</vt:lpstr>
      <vt:lpstr>Sheet4!ExternalData_298</vt:lpstr>
      <vt:lpstr>'Wei River'!ExternalData_298</vt:lpstr>
      <vt:lpstr>'Luo River'!ExternalData_299</vt:lpstr>
      <vt:lpstr>'Luo River Terrace'!ExternalData_299</vt:lpstr>
      <vt:lpstr>Sheet4!ExternalData_299</vt:lpstr>
      <vt:lpstr>'Wei River'!ExternalData_299</vt:lpstr>
      <vt:lpstr>'Luo River'!ExternalData_300</vt:lpstr>
      <vt:lpstr>'Luo River Terrace'!ExternalData_300</vt:lpstr>
      <vt:lpstr>Sheet4!ExternalData_300</vt:lpstr>
      <vt:lpstr>'Wei River'!ExternalData_300</vt:lpstr>
      <vt:lpstr>'Luo River'!ExternalData_301</vt:lpstr>
      <vt:lpstr>'Luo River Terrace'!ExternalData_301</vt:lpstr>
      <vt:lpstr>Sheet4!ExternalData_301</vt:lpstr>
      <vt:lpstr>'Wei River'!ExternalData_301</vt:lpstr>
      <vt:lpstr>'Luo River'!ExternalData_302</vt:lpstr>
      <vt:lpstr>'Luo River Terrace'!ExternalData_302</vt:lpstr>
      <vt:lpstr>Sheet4!ExternalData_302</vt:lpstr>
      <vt:lpstr>'Wei River'!ExternalData_302</vt:lpstr>
      <vt:lpstr>'Luo River'!ExternalData_303</vt:lpstr>
      <vt:lpstr>'Luo River Terrace'!ExternalData_303</vt:lpstr>
      <vt:lpstr>Sheet4!ExternalData_303</vt:lpstr>
      <vt:lpstr>'Wei River'!ExternalData_303</vt:lpstr>
      <vt:lpstr>'Luo River'!ExternalData_304</vt:lpstr>
      <vt:lpstr>'Luo River Terrace'!ExternalData_304</vt:lpstr>
      <vt:lpstr>Sheet4!ExternalData_304</vt:lpstr>
      <vt:lpstr>'Wei River'!ExternalData_304</vt:lpstr>
      <vt:lpstr>'Luo River'!ExternalData_305</vt:lpstr>
      <vt:lpstr>'Luo River Terrace'!ExternalData_305</vt:lpstr>
      <vt:lpstr>Sheet4!ExternalData_305</vt:lpstr>
      <vt:lpstr>'Wei River'!ExternalData_305</vt:lpstr>
      <vt:lpstr>'Luo River'!ExternalData_306</vt:lpstr>
      <vt:lpstr>'Luo River Terrace'!ExternalData_306</vt:lpstr>
      <vt:lpstr>Sheet4!ExternalData_306</vt:lpstr>
      <vt:lpstr>'Wei River'!ExternalData_306</vt:lpstr>
      <vt:lpstr>'Luo River'!ExternalData_307</vt:lpstr>
      <vt:lpstr>'Luo River Terrace'!ExternalData_307</vt:lpstr>
      <vt:lpstr>Sheet4!ExternalData_307</vt:lpstr>
      <vt:lpstr>'Wei River'!ExternalData_307</vt:lpstr>
      <vt:lpstr>'Luo River'!ExternalData_308</vt:lpstr>
      <vt:lpstr>'Luo River Terrace'!ExternalData_308</vt:lpstr>
      <vt:lpstr>Sheet4!ExternalData_308</vt:lpstr>
      <vt:lpstr>'Wei River'!ExternalData_308</vt:lpstr>
      <vt:lpstr>'Luo River'!ExternalData_309</vt:lpstr>
      <vt:lpstr>'Luo River Terrace'!ExternalData_309</vt:lpstr>
      <vt:lpstr>Sheet4!ExternalData_309</vt:lpstr>
      <vt:lpstr>'Wei River'!ExternalData_309</vt:lpstr>
      <vt:lpstr>'Luo River'!ExternalData_310</vt:lpstr>
      <vt:lpstr>'Luo River Terrace'!ExternalData_310</vt:lpstr>
      <vt:lpstr>Sheet4!ExternalData_310</vt:lpstr>
      <vt:lpstr>'Wei River'!ExternalData_310</vt:lpstr>
      <vt:lpstr>'Luo River'!ExternalData_311</vt:lpstr>
      <vt:lpstr>'Luo River Terrace'!ExternalData_311</vt:lpstr>
      <vt:lpstr>Sheet4!ExternalData_311</vt:lpstr>
      <vt:lpstr>'Wei River'!ExternalData_311</vt:lpstr>
      <vt:lpstr>'Luo River'!ExternalData_312</vt:lpstr>
      <vt:lpstr>'Luo River Terrace'!ExternalData_312</vt:lpstr>
      <vt:lpstr>Sheet4!ExternalData_312</vt:lpstr>
      <vt:lpstr>'Wei River'!ExternalData_312</vt:lpstr>
      <vt:lpstr>'Luo River'!ExternalData_313</vt:lpstr>
      <vt:lpstr>'Luo River Terrace'!ExternalData_313</vt:lpstr>
      <vt:lpstr>Sheet4!ExternalData_313</vt:lpstr>
      <vt:lpstr>'Wei River'!ExternalData_313</vt:lpstr>
      <vt:lpstr>'Luo River'!ExternalData_317</vt:lpstr>
      <vt:lpstr>'Luo River Terrace'!ExternalData_317</vt:lpstr>
      <vt:lpstr>Sheet4!ExternalData_317</vt:lpstr>
      <vt:lpstr>'Wei River'!ExternalData_317</vt:lpstr>
      <vt:lpstr>'Luo River'!ExternalData_320</vt:lpstr>
      <vt:lpstr>'Luo River Terrace'!ExternalData_320</vt:lpstr>
      <vt:lpstr>Sheet4!ExternalData_320</vt:lpstr>
      <vt:lpstr>'Wei River'!ExternalData_320</vt:lpstr>
      <vt:lpstr>'Luo River'!ExternalData_327</vt:lpstr>
      <vt:lpstr>'Luo River Terrace'!ExternalData_327</vt:lpstr>
      <vt:lpstr>Sheet4!ExternalData_327</vt:lpstr>
      <vt:lpstr>'Wei River'!ExternalData_327</vt:lpstr>
      <vt:lpstr>'Luo River'!ExternalData_328</vt:lpstr>
      <vt:lpstr>'Luo River Terrace'!ExternalData_328</vt:lpstr>
      <vt:lpstr>Sheet4!ExternalData_328</vt:lpstr>
      <vt:lpstr>'Wei River'!ExternalData_328</vt:lpstr>
      <vt:lpstr>'Luo River'!ExternalData_329</vt:lpstr>
      <vt:lpstr>'Luo River Terrace'!ExternalData_329</vt:lpstr>
      <vt:lpstr>Sheet4!ExternalData_329</vt:lpstr>
      <vt:lpstr>'Wei River'!ExternalData_329</vt:lpstr>
      <vt:lpstr>Sheet4!ExternalData_330</vt:lpstr>
      <vt:lpstr>Sheet4!ExternalData_331</vt:lpstr>
      <vt:lpstr>Sheet4!ExternalData_332</vt:lpstr>
      <vt:lpstr>Sheet4!ExternalData_333</vt:lpstr>
      <vt:lpstr>Sheet4!ExternalData_334</vt:lpstr>
      <vt:lpstr>Sheet4!ExternalData_335</vt:lpstr>
      <vt:lpstr>Sheet4!ExternalData_336</vt:lpstr>
      <vt:lpstr>Sheet4!ExternalData_337</vt:lpstr>
      <vt:lpstr>Sheet4!ExternalData_338</vt:lpstr>
      <vt:lpstr>Sheet4!ExternalData_339</vt:lpstr>
      <vt:lpstr>Sheet4!ExternalData_340</vt:lpstr>
      <vt:lpstr>Sheet4!ExternalData_341</vt:lpstr>
      <vt:lpstr>Sheet4!ExternalData_342</vt:lpstr>
      <vt:lpstr>Sheet4!ExternalData_343</vt:lpstr>
      <vt:lpstr>Sheet4!ExternalData_344</vt:lpstr>
      <vt:lpstr>Sheet4!ExternalData_345</vt:lpstr>
      <vt:lpstr>Sheet4!ExternalData_346</vt:lpstr>
      <vt:lpstr>Sheet4!ExternalData_347</vt:lpstr>
      <vt:lpstr>Sheet4!ExternalData_348</vt:lpstr>
      <vt:lpstr>Sheet4!ExternalData_349</vt:lpstr>
      <vt:lpstr>Sheet4!ExternalData_350</vt:lpstr>
      <vt:lpstr>Sheet4!ExternalData_351</vt:lpstr>
      <vt:lpstr>Sheet4!ExternalData_352</vt:lpstr>
      <vt:lpstr>Sheet4!ExternalData_353</vt:lpstr>
      <vt:lpstr>Sheet4!ExternalData_354</vt:lpstr>
      <vt:lpstr>Sheet4!ExternalData_355</vt:lpstr>
      <vt:lpstr>Sheet4!ExternalData_356</vt:lpstr>
      <vt:lpstr>Sheet4!ExternalData_357</vt:lpstr>
      <vt:lpstr>Sheet4!ExternalData_358</vt:lpstr>
      <vt:lpstr>Sheet4!ExternalData_359</vt:lpstr>
      <vt:lpstr>Sheet4!ExternalData_360</vt:lpstr>
      <vt:lpstr>Sheet4!ExternalData_361</vt:lpstr>
      <vt:lpstr>Sheet4!ExternalData_362</vt:lpstr>
      <vt:lpstr>Sheet4!ExternalData_363</vt:lpstr>
      <vt:lpstr>Sheet4!ExternalData_364</vt:lpstr>
      <vt:lpstr>Sheet4!ExternalData_365</vt:lpstr>
      <vt:lpstr>Sheet4!ExternalData_366</vt:lpstr>
      <vt:lpstr>Sheet4!ExternalData_367</vt:lpstr>
      <vt:lpstr>Sheet4!ExternalData_368</vt:lpstr>
      <vt:lpstr>Sheet4!ExternalData_369</vt:lpstr>
      <vt:lpstr>Sheet4!ExternalData_370</vt:lpstr>
    </vt:vector>
  </TitlesOfParts>
  <Company>NJNU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Xiaoyu</dc:creator>
  <cp:lastModifiedBy>daohangxitong.com</cp:lastModifiedBy>
  <cp:lastPrinted>2017-10-09T04:29:14Z</cp:lastPrinted>
  <dcterms:created xsi:type="dcterms:W3CDTF">2017-07-20T15:15:03Z</dcterms:created>
  <dcterms:modified xsi:type="dcterms:W3CDTF">2019-02-22T14:13:30Z</dcterms:modified>
</cp:coreProperties>
</file>