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in\Desktop\Manuskript_27.11.2020\"/>
    </mc:Choice>
  </mc:AlternateContent>
  <xr:revisionPtr revIDLastSave="0" documentId="8_{38441D27-E9AC-4AC6-8C78-3099BBC23AA0}" xr6:coauthVersionLast="46" xr6:coauthVersionMax="46" xr10:uidLastSave="{00000000-0000-0000-0000-000000000000}"/>
  <bookViews>
    <workbookView xWindow="-120" yWindow="-120" windowWidth="24240" windowHeight="13140" activeTab="5" xr2:uid="{DD9D48F0-B640-4CB8-A429-65BC635641AA}"/>
  </bookViews>
  <sheets>
    <sheet name="Nney02-1 0-80" sheetId="7" r:id="rId1"/>
    <sheet name="N22-1 20-90 " sheetId="6" r:id="rId2"/>
    <sheet name="N70-1 20-90" sheetId="5" r:id="rId3"/>
    <sheet name="N20-1 20-90" sheetId="4" r:id="rId4"/>
    <sheet name="N20-3 30-100" sheetId="1" r:id="rId5"/>
    <sheet name="Definition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3" i="7" l="1"/>
  <c r="C43" i="7" s="1"/>
  <c r="E41" i="7"/>
  <c r="E40" i="7"/>
  <c r="B34" i="7"/>
  <c r="B33" i="7"/>
  <c r="B32" i="7"/>
  <c r="B31" i="7"/>
  <c r="B30" i="7"/>
  <c r="B29" i="7"/>
  <c r="B22" i="7"/>
  <c r="B26" i="7" s="1"/>
  <c r="B43" i="6"/>
  <c r="C43" i="6" s="1"/>
  <c r="E41" i="6"/>
  <c r="E40" i="6"/>
  <c r="B34" i="6"/>
  <c r="B33" i="6"/>
  <c r="B32" i="6"/>
  <c r="B31" i="6"/>
  <c r="B30" i="6"/>
  <c r="B29" i="6"/>
  <c r="B22" i="6"/>
  <c r="B26" i="6" s="1"/>
  <c r="C40" i="7" l="1"/>
  <c r="C42" i="7"/>
  <c r="C16" i="7"/>
  <c r="C14" i="7"/>
  <c r="C18" i="7"/>
  <c r="C20" i="7"/>
  <c r="C23" i="7"/>
  <c r="E43" i="7"/>
  <c r="C13" i="7"/>
  <c r="C15" i="7"/>
  <c r="C17" i="7"/>
  <c r="C19" i="7"/>
  <c r="C21" i="7"/>
  <c r="C22" i="7"/>
  <c r="C24" i="7"/>
  <c r="C41" i="7"/>
  <c r="C40" i="6"/>
  <c r="C42" i="6"/>
  <c r="C14" i="6"/>
  <c r="C16" i="6"/>
  <c r="C18" i="6"/>
  <c r="C20" i="6"/>
  <c r="C23" i="6"/>
  <c r="E43" i="6"/>
  <c r="C13" i="6"/>
  <c r="C15" i="6"/>
  <c r="C17" i="6"/>
  <c r="C19" i="6"/>
  <c r="C21" i="6"/>
  <c r="C22" i="6"/>
  <c r="C24" i="6"/>
  <c r="C41" i="6"/>
  <c r="B43" i="5"/>
  <c r="C43" i="5" s="1"/>
  <c r="C42" i="5"/>
  <c r="E41" i="5"/>
  <c r="E40" i="5"/>
  <c r="E43" i="5" s="1"/>
  <c r="C40" i="5"/>
  <c r="B34" i="5"/>
  <c r="B33" i="5"/>
  <c r="B32" i="5"/>
  <c r="B31" i="5"/>
  <c r="B30" i="5"/>
  <c r="B29" i="5"/>
  <c r="B22" i="5"/>
  <c r="C23" i="5" s="1"/>
  <c r="B43" i="4"/>
  <c r="C43" i="4" s="1"/>
  <c r="E41" i="4"/>
  <c r="E40" i="4"/>
  <c r="B34" i="4"/>
  <c r="B33" i="4"/>
  <c r="B32" i="4"/>
  <c r="B31" i="4"/>
  <c r="B30" i="4"/>
  <c r="B29" i="4"/>
  <c r="B22" i="4"/>
  <c r="C24" i="4" s="1"/>
  <c r="E43" i="4" l="1"/>
  <c r="C14" i="5"/>
  <c r="F43" i="7"/>
  <c r="F42" i="7"/>
  <c r="F40" i="7"/>
  <c r="F41" i="7"/>
  <c r="F43" i="6"/>
  <c r="F42" i="6"/>
  <c r="F40" i="6"/>
  <c r="F41" i="6"/>
  <c r="C16" i="5"/>
  <c r="C24" i="5"/>
  <c r="B26" i="5"/>
  <c r="C18" i="5"/>
  <c r="C20" i="5"/>
  <c r="C13" i="5"/>
  <c r="C15" i="5"/>
  <c r="C17" i="5"/>
  <c r="C19" i="5"/>
  <c r="C21" i="5"/>
  <c r="C22" i="5"/>
  <c r="F43" i="5"/>
  <c r="F42" i="5"/>
  <c r="F41" i="5"/>
  <c r="F40" i="5"/>
  <c r="C41" i="5"/>
  <c r="C40" i="4"/>
  <c r="C41" i="4"/>
  <c r="C42" i="4"/>
  <c r="C14" i="4"/>
  <c r="C18" i="4"/>
  <c r="C16" i="4"/>
  <c r="C20" i="4"/>
  <c r="F43" i="4"/>
  <c r="F42" i="4"/>
  <c r="F41" i="4"/>
  <c r="C23" i="4"/>
  <c r="B26" i="4"/>
  <c r="C13" i="4"/>
  <c r="C15" i="4"/>
  <c r="C17" i="4"/>
  <c r="C19" i="4"/>
  <c r="C21" i="4"/>
  <c r="C22" i="4"/>
  <c r="F40" i="4"/>
  <c r="E41" i="1"/>
  <c r="E40" i="1"/>
  <c r="E43" i="1" s="1"/>
  <c r="B43" i="1"/>
  <c r="C42" i="1" s="1"/>
  <c r="B32" i="1"/>
  <c r="B34" i="1"/>
  <c r="B33" i="1"/>
  <c r="B31" i="1"/>
  <c r="B30" i="1"/>
  <c r="B29" i="1"/>
  <c r="B22" i="1"/>
  <c r="C14" i="1" s="1"/>
  <c r="C40" i="1" l="1"/>
  <c r="C43" i="1"/>
  <c r="C41" i="1"/>
  <c r="F43" i="1"/>
  <c r="F42" i="1"/>
  <c r="F40" i="1"/>
  <c r="F41" i="1"/>
  <c r="C24" i="1"/>
  <c r="C23" i="1"/>
  <c r="B26" i="1"/>
  <c r="C15" i="1"/>
  <c r="C21" i="1"/>
  <c r="C19" i="1"/>
  <c r="C17" i="1"/>
  <c r="C22" i="1"/>
  <c r="C20" i="1"/>
  <c r="C18" i="1"/>
  <c r="C16" i="1"/>
  <c r="C13" i="1"/>
</calcChain>
</file>

<file path=xl/sharedStrings.xml><?xml version="1.0" encoding="utf-8"?>
<sst xmlns="http://schemas.openxmlformats.org/spreadsheetml/2006/main" count="396" uniqueCount="135">
  <si>
    <t>Bohrung/Aufschluss:</t>
  </si>
  <si>
    <t>Teufe:</t>
  </si>
  <si>
    <t>Probenart:</t>
  </si>
  <si>
    <t>Probenzustand:</t>
  </si>
  <si>
    <t>Untersuchte Fraktion:</t>
  </si>
  <si>
    <t>Probennummer:</t>
  </si>
  <si>
    <t>Probenehmer und Datum:</t>
  </si>
  <si>
    <t>Gruppe</t>
  </si>
  <si>
    <t>Stück</t>
  </si>
  <si>
    <t>%</t>
  </si>
  <si>
    <t>Untergruppe und ergänzende Bemerkungen</t>
  </si>
  <si>
    <t>NK</t>
  </si>
  <si>
    <t>PK</t>
  </si>
  <si>
    <t>PS</t>
  </si>
  <si>
    <t>D</t>
  </si>
  <si>
    <t>F</t>
  </si>
  <si>
    <t>MK</t>
  </si>
  <si>
    <t>S</t>
  </si>
  <si>
    <t>Q</t>
  </si>
  <si>
    <t>SO</t>
  </si>
  <si>
    <t>Summe</t>
  </si>
  <si>
    <t>XY</t>
  </si>
  <si>
    <t>NB</t>
  </si>
  <si>
    <t>Summe (G)</t>
  </si>
  <si>
    <t>G/kg</t>
  </si>
  <si>
    <t>Masse des Aufgabegutes [kg]:</t>
  </si>
  <si>
    <t>Quotienten</t>
  </si>
  <si>
    <t>NK/PS</t>
  </si>
  <si>
    <t>NK/D</t>
  </si>
  <si>
    <t>NK/PK</t>
  </si>
  <si>
    <t>Ffr/PK</t>
  </si>
  <si>
    <t>F/NK</t>
  </si>
  <si>
    <t>Ffr</t>
  </si>
  <si>
    <t>PKgr</t>
  </si>
  <si>
    <t>PKr</t>
  </si>
  <si>
    <t>PKgr/PKr+PKsz</t>
  </si>
  <si>
    <t>PKsz</t>
  </si>
  <si>
    <t>Ffr*10</t>
  </si>
  <si>
    <t>PS*10</t>
  </si>
  <si>
    <t>Stratigraphische Einstufung:</t>
  </si>
  <si>
    <t>Bearbeiter:</t>
  </si>
  <si>
    <t>Ort und Datum:</t>
  </si>
  <si>
    <t>Ffr - PS - PK - Werte</t>
  </si>
  <si>
    <t>Symbol</t>
  </si>
  <si>
    <t>Bezeichnung</t>
  </si>
  <si>
    <t>Untergruppe (Mindestgliederung)</t>
  </si>
  <si>
    <t>Nordisches Kristallin</t>
  </si>
  <si>
    <t>K</t>
  </si>
  <si>
    <t>Paläozoische Kalksteine</t>
  </si>
  <si>
    <t>PK gr</t>
  </si>
  <si>
    <t>PK r</t>
  </si>
  <si>
    <t>PK sz</t>
  </si>
  <si>
    <t>PK verschiedener Graufärbungen</t>
  </si>
  <si>
    <t>rote PK</t>
  </si>
  <si>
    <t>schwarze, bituminöse PK (="Stinkkalke")</t>
  </si>
  <si>
    <t>PS gr</t>
  </si>
  <si>
    <t>PS sz</t>
  </si>
  <si>
    <t>PS gli</t>
  </si>
  <si>
    <t>PS r</t>
  </si>
  <si>
    <t>graue PS</t>
  </si>
  <si>
    <t>schwarze PS</t>
  </si>
  <si>
    <t>glimmerige, feinsandige PS</t>
  </si>
  <si>
    <t>rote PS</t>
  </si>
  <si>
    <t>Kristallin, nordisch 
und einheimisch ungegliedert</t>
  </si>
  <si>
    <t>Paläozoische dünnplattige 
Tonsteine ("Schiefertone")</t>
  </si>
  <si>
    <t>Dolomitsteine</t>
  </si>
  <si>
    <t>Feuersteine</t>
  </si>
  <si>
    <t>F fr</t>
  </si>
  <si>
    <t>frische = unverwitterte Feuersteine</t>
  </si>
  <si>
    <t>F v</t>
  </si>
  <si>
    <t>F a</t>
  </si>
  <si>
    <t>F l</t>
  </si>
  <si>
    <t>F w</t>
  </si>
  <si>
    <t>verwitterte Feuersteine</t>
  </si>
  <si>
    <t>gerundete = abgerollte Feuersteine</t>
  </si>
  <si>
    <t>Feuersteine mit Lackrinde</t>
  </si>
  <si>
    <t>Wallsteine</t>
  </si>
  <si>
    <t>Mesozoische und
känozoische Karbonatsteine</t>
  </si>
  <si>
    <t>MK kd</t>
  </si>
  <si>
    <t>Gesteine der Schreibkreidefacies</t>
  </si>
  <si>
    <t>MK t</t>
  </si>
  <si>
    <t>Gesteine aus dem Tertiär</t>
  </si>
  <si>
    <t>Sandsteine und Quarzite</t>
  </si>
  <si>
    <t>Quarze</t>
  </si>
  <si>
    <t>Q a</t>
  </si>
  <si>
    <t>gerundete = abgerollte Quarze</t>
  </si>
  <si>
    <t>Q e</t>
  </si>
  <si>
    <t>ungerundete = eckige Restquarze</t>
  </si>
  <si>
    <t>Sammelgruppe der 
"Sonstigen Geschiebe"</t>
  </si>
  <si>
    <t>T</t>
  </si>
  <si>
    <t>Tone sowie sonstige Tonsteine</t>
  </si>
  <si>
    <t>Fe</t>
  </si>
  <si>
    <t>limonitische Tonsteine sowie tonige Sideritsteine</t>
  </si>
  <si>
    <t>Py</t>
  </si>
  <si>
    <t>Pyrit und Markasit</t>
  </si>
  <si>
    <t>Be</t>
  </si>
  <si>
    <t>Bernstein</t>
  </si>
  <si>
    <t>Ly</t>
  </si>
  <si>
    <t>Lydite und Kieselschiefer</t>
  </si>
  <si>
    <t>Vk</t>
  </si>
  <si>
    <t>Verkieselungen u.a. Silizifikate</t>
  </si>
  <si>
    <t>Kz</t>
  </si>
  <si>
    <t>einheimisches Känozoikum</t>
  </si>
  <si>
    <t>Mz</t>
  </si>
  <si>
    <t>einheimisches Mesozoikum</t>
  </si>
  <si>
    <t>Pz</t>
  </si>
  <si>
    <t>einheimisches Paläozoikum</t>
  </si>
  <si>
    <t>Po</t>
  </si>
  <si>
    <t>einheimische Rhyolithe (Porphyre) 
gleichzeitig Untergruppe von K</t>
  </si>
  <si>
    <t>Xylite und braunkohlen-
führende Schluffe</t>
  </si>
  <si>
    <t>Neubildungen</t>
  </si>
  <si>
    <t>NB ce</t>
  </si>
  <si>
    <t>helle Kalkneubikdungen</t>
  </si>
  <si>
    <t>NB fe</t>
  </si>
  <si>
    <t>Fe(III)-haltige NB</t>
  </si>
  <si>
    <t>Saalian</t>
  </si>
  <si>
    <t>R. Schaumann, T. Scheidl</t>
  </si>
  <si>
    <t>Wilhelmshaven, 15.09.2020</t>
  </si>
  <si>
    <t>frisch</t>
  </si>
  <si>
    <t>4-10 mm</t>
  </si>
  <si>
    <t>15,23 - 16,03 m u. NHN</t>
  </si>
  <si>
    <t>Kernbohrung</t>
  </si>
  <si>
    <t>Nney02-1 0-80</t>
  </si>
  <si>
    <t>R. Schaumann, T. Scheidl; 12.09.2020</t>
  </si>
  <si>
    <t>Lithologie:</t>
  </si>
  <si>
    <t>Geschiebemergel</t>
  </si>
  <si>
    <t>Saale</t>
  </si>
  <si>
    <t xml:space="preserve">N22-1 20-90 </t>
  </si>
  <si>
    <t>N70-1 20-90</t>
  </si>
  <si>
    <t>Lithologie</t>
  </si>
  <si>
    <t>Geschibemergel</t>
  </si>
  <si>
    <t>15,45 - 16,13 m u. NHN</t>
  </si>
  <si>
    <t>15,29 - 15,99 m u. NHN</t>
  </si>
  <si>
    <t>15,78 - 16,48 m u. NHN</t>
  </si>
  <si>
    <t>13,895 - 14,595 m u. NHN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</si>
</sst>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9" fontId="0" fillId="0" borderId="0" xfId="1" applyFont="1"/>
    <xf numFmtId="10" fontId="0" fillId="0" borderId="0" xfId="1" applyNumberFormat="1" applyFont="1"/>
    <xf numFmtId="9" fontId="0" fillId="0" borderId="0" xfId="1" applyNumberFormat="1" applyFont="1"/>
    <xf numFmtId="2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quotePrefix="1" applyBorder="1"/>
    <xf numFmtId="3" fontId="0" fillId="0" borderId="8" xfId="0" applyNumberFormat="1" applyBorder="1" applyAlignment="1">
      <alignment horizontal="left"/>
    </xf>
    <xf numFmtId="0" fontId="0" fillId="0" borderId="8" xfId="0" applyBorder="1" applyAlignment="1">
      <alignment horizontal="lef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B812D-20AB-4377-B91E-68C56DB13D4B}">
  <dimension ref="A1:F48"/>
  <sheetViews>
    <sheetView zoomScale="70" zoomScaleNormal="70" workbookViewId="0">
      <selection activeCell="B7" sqref="B7"/>
    </sheetView>
  </sheetViews>
  <sheetFormatPr baseColWidth="10" defaultRowHeight="15" x14ac:dyDescent="0.25"/>
  <cols>
    <col min="1" max="1" width="28.5703125" customWidth="1"/>
    <col min="2" max="2" width="39.28515625" customWidth="1"/>
    <col min="3" max="3" width="15.28515625" customWidth="1"/>
    <col min="4" max="4" width="40.5703125" customWidth="1"/>
  </cols>
  <sheetData>
    <row r="1" spans="1:6" ht="15.75" thickBot="1" x14ac:dyDescent="0.3"/>
    <row r="2" spans="1:6" x14ac:dyDescent="0.25">
      <c r="A2" s="8" t="s">
        <v>0</v>
      </c>
      <c r="B2" s="9" t="s">
        <v>122</v>
      </c>
    </row>
    <row r="3" spans="1:6" x14ac:dyDescent="0.25">
      <c r="A3" s="10" t="s">
        <v>1</v>
      </c>
      <c r="B3" s="28" t="s">
        <v>120</v>
      </c>
    </row>
    <row r="4" spans="1:6" x14ac:dyDescent="0.25">
      <c r="A4" s="10" t="s">
        <v>2</v>
      </c>
      <c r="B4" s="11" t="s">
        <v>121</v>
      </c>
    </row>
    <row r="5" spans="1:6" x14ac:dyDescent="0.25">
      <c r="A5" s="10" t="s">
        <v>3</v>
      </c>
      <c r="B5" s="11" t="s">
        <v>118</v>
      </c>
    </row>
    <row r="6" spans="1:6" x14ac:dyDescent="0.25">
      <c r="A6" s="7" t="s">
        <v>124</v>
      </c>
      <c r="B6" s="11" t="s">
        <v>125</v>
      </c>
    </row>
    <row r="7" spans="1:6" x14ac:dyDescent="0.25">
      <c r="A7" s="10" t="s">
        <v>4</v>
      </c>
      <c r="B7" s="11" t="s">
        <v>119</v>
      </c>
    </row>
    <row r="8" spans="1:6" x14ac:dyDescent="0.25">
      <c r="A8" s="10" t="s">
        <v>25</v>
      </c>
      <c r="B8" s="29">
        <v>5.1669</v>
      </c>
    </row>
    <row r="9" spans="1:6" x14ac:dyDescent="0.25">
      <c r="A9" s="10" t="s">
        <v>5</v>
      </c>
      <c r="B9" s="11" t="s">
        <v>122</v>
      </c>
    </row>
    <row r="10" spans="1:6" ht="15.75" thickBot="1" x14ac:dyDescent="0.3">
      <c r="A10" s="12" t="s">
        <v>6</v>
      </c>
      <c r="B10" s="13" t="s">
        <v>123</v>
      </c>
    </row>
    <row r="11" spans="1:6" ht="15.75" thickBot="1" x14ac:dyDescent="0.3"/>
    <row r="12" spans="1:6" ht="15.75" thickBot="1" x14ac:dyDescent="0.3">
      <c r="A12" s="5" t="s">
        <v>7</v>
      </c>
      <c r="B12" s="6" t="s">
        <v>8</v>
      </c>
      <c r="C12" s="6" t="s">
        <v>9</v>
      </c>
      <c r="D12" s="25" t="s">
        <v>10</v>
      </c>
      <c r="E12" s="25"/>
      <c r="F12" s="26"/>
    </row>
    <row r="13" spans="1:6" x14ac:dyDescent="0.25">
      <c r="A13" t="s">
        <v>11</v>
      </c>
      <c r="B13">
        <v>89</v>
      </c>
      <c r="C13" s="2">
        <f>B13/$B$22</f>
        <v>0.40090090090090091</v>
      </c>
      <c r="D13" s="21"/>
      <c r="E13" s="21"/>
      <c r="F13" s="21"/>
    </row>
    <row r="14" spans="1:6" x14ac:dyDescent="0.25">
      <c r="A14" t="s">
        <v>12</v>
      </c>
      <c r="B14">
        <v>42</v>
      </c>
      <c r="C14" s="2">
        <f t="shared" ref="C14:C22" si="0">B14/$B$22</f>
        <v>0.1891891891891892</v>
      </c>
      <c r="D14" s="21"/>
      <c r="E14" s="21"/>
      <c r="F14" s="21"/>
    </row>
    <row r="15" spans="1:6" x14ac:dyDescent="0.25">
      <c r="A15" t="s">
        <v>13</v>
      </c>
      <c r="B15">
        <v>3</v>
      </c>
      <c r="C15" s="2">
        <f t="shared" si="0"/>
        <v>1.3513513513513514E-2</v>
      </c>
      <c r="D15" s="21"/>
      <c r="E15" s="21"/>
      <c r="F15" s="21"/>
    </row>
    <row r="16" spans="1:6" x14ac:dyDescent="0.25">
      <c r="A16" t="s">
        <v>14</v>
      </c>
      <c r="B16">
        <v>0</v>
      </c>
      <c r="C16" s="2">
        <f t="shared" si="0"/>
        <v>0</v>
      </c>
      <c r="D16" s="21"/>
      <c r="E16" s="21"/>
      <c r="F16" s="21"/>
    </row>
    <row r="17" spans="1:6" x14ac:dyDescent="0.25">
      <c r="A17" t="s">
        <v>15</v>
      </c>
      <c r="B17">
        <v>30</v>
      </c>
      <c r="C17" s="2">
        <f t="shared" si="0"/>
        <v>0.13513513513513514</v>
      </c>
      <c r="D17" s="21"/>
      <c r="E17" s="21"/>
      <c r="F17" s="21"/>
    </row>
    <row r="18" spans="1:6" x14ac:dyDescent="0.25">
      <c r="A18" t="s">
        <v>16</v>
      </c>
      <c r="B18">
        <v>12</v>
      </c>
      <c r="C18" s="2">
        <f t="shared" si="0"/>
        <v>5.4054054054054057E-2</v>
      </c>
      <c r="D18" s="21"/>
      <c r="E18" s="21"/>
      <c r="F18" s="21"/>
    </row>
    <row r="19" spans="1:6" x14ac:dyDescent="0.25">
      <c r="A19" t="s">
        <v>17</v>
      </c>
      <c r="B19">
        <v>37</v>
      </c>
      <c r="C19" s="2">
        <f t="shared" si="0"/>
        <v>0.16666666666666666</v>
      </c>
      <c r="D19" s="21"/>
      <c r="E19" s="21"/>
      <c r="F19" s="21"/>
    </row>
    <row r="20" spans="1:6" x14ac:dyDescent="0.25">
      <c r="A20" t="s">
        <v>18</v>
      </c>
      <c r="B20">
        <v>9</v>
      </c>
      <c r="C20" s="2">
        <f t="shared" si="0"/>
        <v>4.0540540540540543E-2</v>
      </c>
      <c r="D20" s="21"/>
      <c r="E20" s="21"/>
      <c r="F20" s="21"/>
    </row>
    <row r="21" spans="1:6" x14ac:dyDescent="0.25">
      <c r="A21" t="s">
        <v>19</v>
      </c>
      <c r="B21">
        <v>0</v>
      </c>
      <c r="C21" s="2">
        <f t="shared" si="0"/>
        <v>0</v>
      </c>
      <c r="D21" s="21"/>
      <c r="E21" s="21"/>
      <c r="F21" s="21"/>
    </row>
    <row r="22" spans="1:6" x14ac:dyDescent="0.25">
      <c r="A22" t="s">
        <v>23</v>
      </c>
      <c r="B22">
        <f>SUM(B13:B21)</f>
        <v>222</v>
      </c>
      <c r="C22" s="3">
        <f t="shared" si="0"/>
        <v>1</v>
      </c>
      <c r="D22" s="21"/>
      <c r="E22" s="21"/>
      <c r="F22" s="21"/>
    </row>
    <row r="23" spans="1:6" x14ac:dyDescent="0.25">
      <c r="A23" t="s">
        <v>21</v>
      </c>
      <c r="B23">
        <v>0</v>
      </c>
      <c r="C23" s="2">
        <f>B23/B22</f>
        <v>0</v>
      </c>
      <c r="D23" s="21"/>
      <c r="E23" s="21"/>
      <c r="F23" s="21"/>
    </row>
    <row r="24" spans="1:6" x14ac:dyDescent="0.25">
      <c r="A24" t="s">
        <v>22</v>
      </c>
      <c r="B24">
        <v>0</v>
      </c>
      <c r="C24" s="2">
        <f>B24/B22</f>
        <v>0</v>
      </c>
      <c r="D24" s="21"/>
      <c r="E24" s="21"/>
      <c r="F24" s="21"/>
    </row>
    <row r="25" spans="1:6" ht="15.75" thickBot="1" x14ac:dyDescent="0.3">
      <c r="C25" s="2"/>
      <c r="D25" s="20"/>
      <c r="E25" s="20"/>
      <c r="F25" s="20"/>
    </row>
    <row r="26" spans="1:6" ht="15.75" thickBot="1" x14ac:dyDescent="0.3">
      <c r="A26" s="14" t="s">
        <v>24</v>
      </c>
      <c r="B26" s="22">
        <f>B22/B8</f>
        <v>42.965801544446379</v>
      </c>
      <c r="C26" s="22"/>
      <c r="D26" s="22"/>
      <c r="E26" s="22"/>
      <c r="F26" s="23"/>
    </row>
    <row r="27" spans="1:6" ht="15.75" thickBot="1" x14ac:dyDescent="0.3"/>
    <row r="28" spans="1:6" ht="15.75" thickBot="1" x14ac:dyDescent="0.3">
      <c r="A28" s="24" t="s">
        <v>26</v>
      </c>
      <c r="B28" s="25"/>
      <c r="C28" s="25"/>
      <c r="D28" s="25"/>
      <c r="E28" s="25"/>
      <c r="F28" s="26"/>
    </row>
    <row r="29" spans="1:6" x14ac:dyDescent="0.25">
      <c r="A29" t="s">
        <v>27</v>
      </c>
      <c r="B29" s="4">
        <f>B13/B15</f>
        <v>29.666666666666668</v>
      </c>
    </row>
    <row r="30" spans="1:6" x14ac:dyDescent="0.25">
      <c r="A30" t="s">
        <v>28</v>
      </c>
      <c r="B30" s="4" t="e">
        <f>B13/B16</f>
        <v>#DIV/0!</v>
      </c>
    </row>
    <row r="31" spans="1:6" x14ac:dyDescent="0.25">
      <c r="A31" t="s">
        <v>29</v>
      </c>
      <c r="B31" s="4">
        <f>B13/B14</f>
        <v>2.1190476190476191</v>
      </c>
    </row>
    <row r="32" spans="1:6" x14ac:dyDescent="0.25">
      <c r="A32" t="s">
        <v>30</v>
      </c>
      <c r="B32" s="4">
        <f>B40/B14</f>
        <v>9.5238095238095233E-2</v>
      </c>
    </row>
    <row r="33" spans="1:6" x14ac:dyDescent="0.25">
      <c r="A33" t="s">
        <v>31</v>
      </c>
      <c r="B33" s="4">
        <f>B17/B13</f>
        <v>0.33707865168539325</v>
      </c>
    </row>
    <row r="34" spans="1:6" x14ac:dyDescent="0.25">
      <c r="A34" t="s">
        <v>35</v>
      </c>
      <c r="B34" s="4">
        <f>E34/(E35+E36)</f>
        <v>20</v>
      </c>
      <c r="D34" t="s">
        <v>33</v>
      </c>
      <c r="E34">
        <v>40</v>
      </c>
    </row>
    <row r="35" spans="1:6" x14ac:dyDescent="0.25">
      <c r="D35" t="s">
        <v>34</v>
      </c>
      <c r="E35">
        <v>2</v>
      </c>
    </row>
    <row r="36" spans="1:6" x14ac:dyDescent="0.25">
      <c r="D36" t="s">
        <v>36</v>
      </c>
      <c r="E36">
        <v>0</v>
      </c>
    </row>
    <row r="37" spans="1:6" ht="15.75" thickBot="1" x14ac:dyDescent="0.3"/>
    <row r="38" spans="1:6" ht="15.75" thickBot="1" x14ac:dyDescent="0.3">
      <c r="A38" s="24" t="s">
        <v>42</v>
      </c>
      <c r="B38" s="25"/>
      <c r="C38" s="25"/>
      <c r="D38" s="25"/>
      <c r="E38" s="25"/>
      <c r="F38" s="26"/>
    </row>
    <row r="39" spans="1:6" x14ac:dyDescent="0.25">
      <c r="B39" t="s">
        <v>8</v>
      </c>
      <c r="C39" t="s">
        <v>9</v>
      </c>
      <c r="E39" t="s">
        <v>8</v>
      </c>
      <c r="F39" t="s">
        <v>9</v>
      </c>
    </row>
    <row r="40" spans="1:6" x14ac:dyDescent="0.25">
      <c r="A40" t="s">
        <v>32</v>
      </c>
      <c r="B40">
        <v>4</v>
      </c>
      <c r="C40" s="2">
        <f>B40/$B$43</f>
        <v>8.1632653061224483E-2</v>
      </c>
      <c r="D40" t="s">
        <v>37</v>
      </c>
      <c r="E40">
        <f>B40*10</f>
        <v>40</v>
      </c>
      <c r="F40" s="2">
        <f>E40/$E$43</f>
        <v>0.35714285714285715</v>
      </c>
    </row>
    <row r="41" spans="1:6" x14ac:dyDescent="0.25">
      <c r="A41" t="s">
        <v>13</v>
      </c>
      <c r="B41">
        <v>3</v>
      </c>
      <c r="C41" s="2">
        <f t="shared" ref="C41:C43" si="1">B41/$B$43</f>
        <v>6.1224489795918366E-2</v>
      </c>
      <c r="D41" t="s">
        <v>38</v>
      </c>
      <c r="E41">
        <f>B41*10</f>
        <v>30</v>
      </c>
      <c r="F41" s="2">
        <f t="shared" ref="F41:F43" si="2">E41/$E$43</f>
        <v>0.26785714285714285</v>
      </c>
    </row>
    <row r="42" spans="1:6" x14ac:dyDescent="0.25">
      <c r="A42" t="s">
        <v>12</v>
      </c>
      <c r="B42">
        <v>42</v>
      </c>
      <c r="C42" s="2">
        <f t="shared" si="1"/>
        <v>0.8571428571428571</v>
      </c>
      <c r="D42" t="s">
        <v>12</v>
      </c>
      <c r="E42">
        <v>42</v>
      </c>
      <c r="F42" s="2">
        <f t="shared" si="2"/>
        <v>0.375</v>
      </c>
    </row>
    <row r="43" spans="1:6" x14ac:dyDescent="0.25">
      <c r="A43" t="s">
        <v>20</v>
      </c>
      <c r="B43">
        <f>SUM(B40:B42)</f>
        <v>49</v>
      </c>
      <c r="C43" s="3">
        <f t="shared" si="1"/>
        <v>1</v>
      </c>
      <c r="E43">
        <f>SUM(E40:E42)</f>
        <v>112</v>
      </c>
      <c r="F43" s="1">
        <f t="shared" si="2"/>
        <v>1</v>
      </c>
    </row>
    <row r="44" spans="1:6" ht="15.75" thickBot="1" x14ac:dyDescent="0.3"/>
    <row r="45" spans="1:6" ht="15.75" thickBot="1" x14ac:dyDescent="0.3">
      <c r="A45" s="14" t="s">
        <v>39</v>
      </c>
      <c r="B45" s="15" t="s">
        <v>126</v>
      </c>
    </row>
    <row r="46" spans="1:6" ht="15.75" thickBot="1" x14ac:dyDescent="0.3"/>
    <row r="47" spans="1:6" x14ac:dyDescent="0.25">
      <c r="A47" s="8" t="s">
        <v>40</v>
      </c>
      <c r="B47" s="9" t="s">
        <v>116</v>
      </c>
    </row>
    <row r="48" spans="1:6" ht="15.75" thickBot="1" x14ac:dyDescent="0.3">
      <c r="A48" s="12" t="s">
        <v>41</v>
      </c>
      <c r="B48" s="13" t="s">
        <v>117</v>
      </c>
    </row>
  </sheetData>
  <mergeCells count="16">
    <mergeCell ref="D17:F17"/>
    <mergeCell ref="D12:F12"/>
    <mergeCell ref="D13:F13"/>
    <mergeCell ref="D14:F14"/>
    <mergeCell ref="D15:F15"/>
    <mergeCell ref="D16:F16"/>
    <mergeCell ref="D24:F24"/>
    <mergeCell ref="B26:F26"/>
    <mergeCell ref="A28:F28"/>
    <mergeCell ref="A38:F38"/>
    <mergeCell ref="D18:F18"/>
    <mergeCell ref="D19:F19"/>
    <mergeCell ref="D20:F20"/>
    <mergeCell ref="D21:F21"/>
    <mergeCell ref="D22:F22"/>
    <mergeCell ref="D23:F2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2F063-D7B0-46BF-A226-189E4B17571E}">
  <dimension ref="A1:F48"/>
  <sheetViews>
    <sheetView zoomScale="70" zoomScaleNormal="70" workbookViewId="0">
      <selection activeCell="B6" sqref="B6"/>
    </sheetView>
  </sheetViews>
  <sheetFormatPr baseColWidth="10" defaultRowHeight="15" x14ac:dyDescent="0.25"/>
  <cols>
    <col min="1" max="1" width="28.5703125" customWidth="1"/>
    <col min="2" max="2" width="38" customWidth="1"/>
    <col min="3" max="3" width="15.28515625" customWidth="1"/>
    <col min="4" max="4" width="40.5703125" customWidth="1"/>
  </cols>
  <sheetData>
    <row r="1" spans="1:6" ht="15.75" thickBot="1" x14ac:dyDescent="0.3"/>
    <row r="2" spans="1:6" x14ac:dyDescent="0.25">
      <c r="A2" s="8" t="s">
        <v>0</v>
      </c>
      <c r="B2" s="9" t="s">
        <v>127</v>
      </c>
    </row>
    <row r="3" spans="1:6" x14ac:dyDescent="0.25">
      <c r="A3" s="10" t="s">
        <v>1</v>
      </c>
      <c r="B3" s="28" t="s">
        <v>131</v>
      </c>
    </row>
    <row r="4" spans="1:6" x14ac:dyDescent="0.25">
      <c r="A4" s="10" t="s">
        <v>2</v>
      </c>
      <c r="B4" s="11" t="s">
        <v>121</v>
      </c>
    </row>
    <row r="5" spans="1:6" x14ac:dyDescent="0.25">
      <c r="A5" s="10" t="s">
        <v>3</v>
      </c>
      <c r="B5" s="11" t="s">
        <v>118</v>
      </c>
    </row>
    <row r="6" spans="1:6" x14ac:dyDescent="0.25">
      <c r="A6" s="10" t="s">
        <v>129</v>
      </c>
      <c r="B6" s="11" t="s">
        <v>125</v>
      </c>
    </row>
    <row r="7" spans="1:6" x14ac:dyDescent="0.25">
      <c r="A7" s="10" t="s">
        <v>4</v>
      </c>
      <c r="B7" s="11" t="s">
        <v>119</v>
      </c>
    </row>
    <row r="8" spans="1:6" x14ac:dyDescent="0.25">
      <c r="A8" s="10" t="s">
        <v>25</v>
      </c>
      <c r="B8" s="30">
        <v>5.1637000000000004</v>
      </c>
    </row>
    <row r="9" spans="1:6" x14ac:dyDescent="0.25">
      <c r="A9" s="10" t="s">
        <v>5</v>
      </c>
      <c r="B9" s="11" t="s">
        <v>127</v>
      </c>
    </row>
    <row r="10" spans="1:6" ht="15.75" thickBot="1" x14ac:dyDescent="0.3">
      <c r="A10" s="12" t="s">
        <v>6</v>
      </c>
      <c r="B10" s="13" t="s">
        <v>123</v>
      </c>
    </row>
    <row r="11" spans="1:6" ht="15.75" thickBot="1" x14ac:dyDescent="0.3"/>
    <row r="12" spans="1:6" ht="15.75" thickBot="1" x14ac:dyDescent="0.3">
      <c r="A12" s="5" t="s">
        <v>7</v>
      </c>
      <c r="B12" s="6" t="s">
        <v>8</v>
      </c>
      <c r="C12" s="6" t="s">
        <v>9</v>
      </c>
      <c r="D12" s="25" t="s">
        <v>10</v>
      </c>
      <c r="E12" s="25"/>
      <c r="F12" s="26"/>
    </row>
    <row r="13" spans="1:6" x14ac:dyDescent="0.25">
      <c r="A13" t="s">
        <v>11</v>
      </c>
      <c r="B13">
        <v>97</v>
      </c>
      <c r="C13" s="2">
        <f>B13/$B$22</f>
        <v>0.45327102803738317</v>
      </c>
      <c r="D13" s="21"/>
      <c r="E13" s="21"/>
      <c r="F13" s="21"/>
    </row>
    <row r="14" spans="1:6" x14ac:dyDescent="0.25">
      <c r="A14" t="s">
        <v>12</v>
      </c>
      <c r="B14">
        <v>35</v>
      </c>
      <c r="C14" s="2">
        <f t="shared" ref="C14:C22" si="0">B14/$B$22</f>
        <v>0.16355140186915887</v>
      </c>
      <c r="D14" s="21"/>
      <c r="E14" s="21"/>
      <c r="F14" s="21"/>
    </row>
    <row r="15" spans="1:6" x14ac:dyDescent="0.25">
      <c r="A15" t="s">
        <v>13</v>
      </c>
      <c r="B15">
        <v>4</v>
      </c>
      <c r="C15" s="2">
        <f t="shared" si="0"/>
        <v>1.8691588785046728E-2</v>
      </c>
      <c r="D15" s="21"/>
      <c r="E15" s="21"/>
      <c r="F15" s="21"/>
    </row>
    <row r="16" spans="1:6" x14ac:dyDescent="0.25">
      <c r="A16" t="s">
        <v>14</v>
      </c>
      <c r="B16">
        <v>4</v>
      </c>
      <c r="C16" s="2">
        <f t="shared" si="0"/>
        <v>1.8691588785046728E-2</v>
      </c>
      <c r="D16" s="21"/>
      <c r="E16" s="21"/>
      <c r="F16" s="21"/>
    </row>
    <row r="17" spans="1:6" x14ac:dyDescent="0.25">
      <c r="A17" t="s">
        <v>15</v>
      </c>
      <c r="B17">
        <v>27</v>
      </c>
      <c r="C17" s="2">
        <f t="shared" si="0"/>
        <v>0.12616822429906541</v>
      </c>
      <c r="D17" s="21"/>
      <c r="E17" s="21"/>
      <c r="F17" s="21"/>
    </row>
    <row r="18" spans="1:6" x14ac:dyDescent="0.25">
      <c r="A18" t="s">
        <v>16</v>
      </c>
      <c r="B18">
        <v>9</v>
      </c>
      <c r="C18" s="2">
        <f t="shared" si="0"/>
        <v>4.2056074766355138E-2</v>
      </c>
      <c r="D18" s="21"/>
      <c r="E18" s="21"/>
      <c r="F18" s="21"/>
    </row>
    <row r="19" spans="1:6" x14ac:dyDescent="0.25">
      <c r="A19" t="s">
        <v>17</v>
      </c>
      <c r="B19">
        <v>18</v>
      </c>
      <c r="C19" s="2">
        <f t="shared" si="0"/>
        <v>8.4112149532710276E-2</v>
      </c>
      <c r="D19" s="21"/>
      <c r="E19" s="21"/>
      <c r="F19" s="21"/>
    </row>
    <row r="20" spans="1:6" x14ac:dyDescent="0.25">
      <c r="A20" t="s">
        <v>18</v>
      </c>
      <c r="B20">
        <v>20</v>
      </c>
      <c r="C20" s="2">
        <f t="shared" si="0"/>
        <v>9.3457943925233641E-2</v>
      </c>
      <c r="D20" s="21"/>
      <c r="E20" s="21"/>
      <c r="F20" s="21"/>
    </row>
    <row r="21" spans="1:6" x14ac:dyDescent="0.25">
      <c r="A21" t="s">
        <v>19</v>
      </c>
      <c r="B21">
        <v>0</v>
      </c>
      <c r="C21" s="2">
        <f t="shared" si="0"/>
        <v>0</v>
      </c>
      <c r="D21" s="21"/>
      <c r="E21" s="21"/>
      <c r="F21" s="21"/>
    </row>
    <row r="22" spans="1:6" x14ac:dyDescent="0.25">
      <c r="A22" t="s">
        <v>23</v>
      </c>
      <c r="B22">
        <f>SUM(B13:B21)</f>
        <v>214</v>
      </c>
      <c r="C22" s="3">
        <f t="shared" si="0"/>
        <v>1</v>
      </c>
      <c r="D22" s="21"/>
      <c r="E22" s="21"/>
      <c r="F22" s="21"/>
    </row>
    <row r="23" spans="1:6" x14ac:dyDescent="0.25">
      <c r="A23" t="s">
        <v>21</v>
      </c>
      <c r="B23">
        <v>0</v>
      </c>
      <c r="C23" s="2">
        <f>B23/B22</f>
        <v>0</v>
      </c>
      <c r="D23" s="21"/>
      <c r="E23" s="21"/>
      <c r="F23" s="21"/>
    </row>
    <row r="24" spans="1:6" x14ac:dyDescent="0.25">
      <c r="A24" t="s">
        <v>22</v>
      </c>
      <c r="B24">
        <v>0</v>
      </c>
      <c r="C24" s="2">
        <f>B24/B22</f>
        <v>0</v>
      </c>
      <c r="D24" s="21"/>
      <c r="E24" s="21"/>
      <c r="F24" s="21"/>
    </row>
    <row r="25" spans="1:6" ht="15.75" thickBot="1" x14ac:dyDescent="0.3">
      <c r="C25" s="2"/>
      <c r="D25" s="20"/>
      <c r="E25" s="20"/>
      <c r="F25" s="20"/>
    </row>
    <row r="26" spans="1:6" ht="15.75" thickBot="1" x14ac:dyDescent="0.3">
      <c r="A26" s="14" t="s">
        <v>24</v>
      </c>
      <c r="B26" s="22">
        <f>B22/B8</f>
        <v>41.443151228770063</v>
      </c>
      <c r="C26" s="22"/>
      <c r="D26" s="22"/>
      <c r="E26" s="22"/>
      <c r="F26" s="23"/>
    </row>
    <row r="27" spans="1:6" ht="15.75" thickBot="1" x14ac:dyDescent="0.3"/>
    <row r="28" spans="1:6" ht="15.75" thickBot="1" x14ac:dyDescent="0.3">
      <c r="A28" s="24" t="s">
        <v>26</v>
      </c>
      <c r="B28" s="25"/>
      <c r="C28" s="25"/>
      <c r="D28" s="25"/>
      <c r="E28" s="25"/>
      <c r="F28" s="26"/>
    </row>
    <row r="29" spans="1:6" x14ac:dyDescent="0.25">
      <c r="A29" t="s">
        <v>27</v>
      </c>
      <c r="B29" s="4">
        <f>B13/B15</f>
        <v>24.25</v>
      </c>
    </row>
    <row r="30" spans="1:6" x14ac:dyDescent="0.25">
      <c r="A30" t="s">
        <v>28</v>
      </c>
      <c r="B30" s="4">
        <f>B13/B16</f>
        <v>24.25</v>
      </c>
    </row>
    <row r="31" spans="1:6" x14ac:dyDescent="0.25">
      <c r="A31" t="s">
        <v>29</v>
      </c>
      <c r="B31" s="4">
        <f>B13/B14</f>
        <v>2.7714285714285714</v>
      </c>
    </row>
    <row r="32" spans="1:6" x14ac:dyDescent="0.25">
      <c r="A32" t="s">
        <v>30</v>
      </c>
      <c r="B32" s="4">
        <f>B40/B14</f>
        <v>0.14285714285714285</v>
      </c>
    </row>
    <row r="33" spans="1:6" x14ac:dyDescent="0.25">
      <c r="A33" t="s">
        <v>31</v>
      </c>
      <c r="B33" s="4">
        <f>B17/B13</f>
        <v>0.27835051546391754</v>
      </c>
    </row>
    <row r="34" spans="1:6" x14ac:dyDescent="0.25">
      <c r="A34" t="s">
        <v>35</v>
      </c>
      <c r="B34" s="4">
        <f>E34/(E35+E36)</f>
        <v>6</v>
      </c>
      <c r="D34" t="s">
        <v>33</v>
      </c>
      <c r="E34">
        <v>30</v>
      </c>
    </row>
    <row r="35" spans="1:6" x14ac:dyDescent="0.25">
      <c r="D35" t="s">
        <v>34</v>
      </c>
      <c r="E35">
        <v>5</v>
      </c>
    </row>
    <row r="36" spans="1:6" x14ac:dyDescent="0.25">
      <c r="D36" t="s">
        <v>36</v>
      </c>
      <c r="E36">
        <v>0</v>
      </c>
    </row>
    <row r="37" spans="1:6" ht="15.75" thickBot="1" x14ac:dyDescent="0.3"/>
    <row r="38" spans="1:6" ht="15.75" thickBot="1" x14ac:dyDescent="0.3">
      <c r="A38" s="24" t="s">
        <v>42</v>
      </c>
      <c r="B38" s="25"/>
      <c r="C38" s="25"/>
      <c r="D38" s="25"/>
      <c r="E38" s="25"/>
      <c r="F38" s="26"/>
    </row>
    <row r="39" spans="1:6" x14ac:dyDescent="0.25">
      <c r="B39" t="s">
        <v>8</v>
      </c>
      <c r="C39" t="s">
        <v>9</v>
      </c>
      <c r="E39" t="s">
        <v>8</v>
      </c>
      <c r="F39" t="s">
        <v>9</v>
      </c>
    </row>
    <row r="40" spans="1:6" x14ac:dyDescent="0.25">
      <c r="A40" t="s">
        <v>32</v>
      </c>
      <c r="B40">
        <v>5</v>
      </c>
      <c r="C40" s="2">
        <f>B40/$B$43</f>
        <v>0.11363636363636363</v>
      </c>
      <c r="D40" t="s">
        <v>37</v>
      </c>
      <c r="E40">
        <f>B40*10</f>
        <v>50</v>
      </c>
      <c r="F40" s="2">
        <f>E40/$E$43</f>
        <v>0.4</v>
      </c>
    </row>
    <row r="41" spans="1:6" x14ac:dyDescent="0.25">
      <c r="A41" t="s">
        <v>13</v>
      </c>
      <c r="B41">
        <v>4</v>
      </c>
      <c r="C41" s="2">
        <f t="shared" ref="C41:C43" si="1">B41/$B$43</f>
        <v>9.0909090909090912E-2</v>
      </c>
      <c r="D41" t="s">
        <v>38</v>
      </c>
      <c r="E41">
        <f>B41*10</f>
        <v>40</v>
      </c>
      <c r="F41" s="2">
        <f t="shared" ref="F41:F43" si="2">E41/$E$43</f>
        <v>0.32</v>
      </c>
    </row>
    <row r="42" spans="1:6" x14ac:dyDescent="0.25">
      <c r="A42" t="s">
        <v>12</v>
      </c>
      <c r="B42">
        <v>35</v>
      </c>
      <c r="C42" s="2">
        <f t="shared" si="1"/>
        <v>0.79545454545454541</v>
      </c>
      <c r="D42" t="s">
        <v>12</v>
      </c>
      <c r="E42">
        <v>35</v>
      </c>
      <c r="F42" s="2">
        <f t="shared" si="2"/>
        <v>0.28000000000000003</v>
      </c>
    </row>
    <row r="43" spans="1:6" x14ac:dyDescent="0.25">
      <c r="A43" t="s">
        <v>20</v>
      </c>
      <c r="B43">
        <f>SUM(B40:B42)</f>
        <v>44</v>
      </c>
      <c r="C43" s="3">
        <f t="shared" si="1"/>
        <v>1</v>
      </c>
      <c r="E43">
        <f>SUM(E40:E42)</f>
        <v>125</v>
      </c>
      <c r="F43" s="1">
        <f t="shared" si="2"/>
        <v>1</v>
      </c>
    </row>
    <row r="44" spans="1:6" ht="15.75" thickBot="1" x14ac:dyDescent="0.3"/>
    <row r="45" spans="1:6" ht="15.75" thickBot="1" x14ac:dyDescent="0.3">
      <c r="A45" s="14" t="s">
        <v>39</v>
      </c>
      <c r="B45" s="15" t="s">
        <v>115</v>
      </c>
    </row>
    <row r="46" spans="1:6" ht="15.75" thickBot="1" x14ac:dyDescent="0.3"/>
    <row r="47" spans="1:6" x14ac:dyDescent="0.25">
      <c r="A47" s="8" t="s">
        <v>40</v>
      </c>
      <c r="B47" s="9" t="s">
        <v>116</v>
      </c>
    </row>
    <row r="48" spans="1:6" ht="15.75" thickBot="1" x14ac:dyDescent="0.3">
      <c r="A48" s="12" t="s">
        <v>41</v>
      </c>
      <c r="B48" s="13" t="s">
        <v>117</v>
      </c>
    </row>
  </sheetData>
  <mergeCells count="16">
    <mergeCell ref="D17:F17"/>
    <mergeCell ref="D12:F12"/>
    <mergeCell ref="D13:F13"/>
    <mergeCell ref="D14:F14"/>
    <mergeCell ref="D15:F15"/>
    <mergeCell ref="D16:F16"/>
    <mergeCell ref="D24:F24"/>
    <mergeCell ref="B26:F26"/>
    <mergeCell ref="A28:F28"/>
    <mergeCell ref="A38:F38"/>
    <mergeCell ref="D18:F18"/>
    <mergeCell ref="D19:F19"/>
    <mergeCell ref="D20:F20"/>
    <mergeCell ref="D21:F21"/>
    <mergeCell ref="D22:F22"/>
    <mergeCell ref="D23:F2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85FD5-024A-4DE4-A43D-E6AD2BDA8780}">
  <dimension ref="A1:F48"/>
  <sheetViews>
    <sheetView zoomScale="70" zoomScaleNormal="70" workbookViewId="0">
      <selection activeCell="B4" sqref="B4"/>
    </sheetView>
  </sheetViews>
  <sheetFormatPr baseColWidth="10" defaultRowHeight="15" x14ac:dyDescent="0.25"/>
  <cols>
    <col min="1" max="1" width="28.5703125" customWidth="1"/>
    <col min="2" max="2" width="37.5703125" customWidth="1"/>
    <col min="3" max="3" width="15.28515625" customWidth="1"/>
    <col min="4" max="4" width="40.5703125" customWidth="1"/>
  </cols>
  <sheetData>
    <row r="1" spans="1:6" ht="15.75" thickBot="1" x14ac:dyDescent="0.3"/>
    <row r="2" spans="1:6" x14ac:dyDescent="0.25">
      <c r="A2" s="8" t="s">
        <v>0</v>
      </c>
      <c r="B2" s="9" t="s">
        <v>128</v>
      </c>
    </row>
    <row r="3" spans="1:6" x14ac:dyDescent="0.25">
      <c r="A3" s="10" t="s">
        <v>1</v>
      </c>
      <c r="B3" s="28" t="s">
        <v>132</v>
      </c>
    </row>
    <row r="4" spans="1:6" x14ac:dyDescent="0.25">
      <c r="A4" s="10" t="s">
        <v>2</v>
      </c>
      <c r="B4" s="11" t="s">
        <v>121</v>
      </c>
    </row>
    <row r="5" spans="1:6" x14ac:dyDescent="0.25">
      <c r="A5" s="10" t="s">
        <v>3</v>
      </c>
      <c r="B5" s="11" t="s">
        <v>118</v>
      </c>
    </row>
    <row r="6" spans="1:6" x14ac:dyDescent="0.25">
      <c r="A6" s="10" t="s">
        <v>129</v>
      </c>
      <c r="B6" s="11" t="s">
        <v>130</v>
      </c>
    </row>
    <row r="7" spans="1:6" x14ac:dyDescent="0.25">
      <c r="A7" s="10" t="s">
        <v>4</v>
      </c>
      <c r="B7" s="11" t="s">
        <v>119</v>
      </c>
    </row>
    <row r="8" spans="1:6" x14ac:dyDescent="0.25">
      <c r="A8" s="10" t="s">
        <v>25</v>
      </c>
      <c r="B8" s="30">
        <v>5.5018000000000002</v>
      </c>
    </row>
    <row r="9" spans="1:6" x14ac:dyDescent="0.25">
      <c r="A9" s="10" t="s">
        <v>5</v>
      </c>
      <c r="B9" s="11" t="s">
        <v>128</v>
      </c>
    </row>
    <row r="10" spans="1:6" ht="15.75" thickBot="1" x14ac:dyDescent="0.3">
      <c r="A10" s="12" t="s">
        <v>6</v>
      </c>
      <c r="B10" s="13" t="s">
        <v>123</v>
      </c>
    </row>
    <row r="11" spans="1:6" ht="15.75" thickBot="1" x14ac:dyDescent="0.3"/>
    <row r="12" spans="1:6" ht="15.75" thickBot="1" x14ac:dyDescent="0.3">
      <c r="A12" s="5" t="s">
        <v>7</v>
      </c>
      <c r="B12" s="6" t="s">
        <v>8</v>
      </c>
      <c r="C12" s="6" t="s">
        <v>9</v>
      </c>
      <c r="D12" s="25" t="s">
        <v>10</v>
      </c>
      <c r="E12" s="25"/>
      <c r="F12" s="26"/>
    </row>
    <row r="13" spans="1:6" x14ac:dyDescent="0.25">
      <c r="A13" t="s">
        <v>11</v>
      </c>
      <c r="B13">
        <v>120</v>
      </c>
      <c r="C13" s="2">
        <f>B13/$B$22</f>
        <v>0.42553191489361702</v>
      </c>
      <c r="D13" s="21"/>
      <c r="E13" s="21"/>
      <c r="F13" s="21"/>
    </row>
    <row r="14" spans="1:6" x14ac:dyDescent="0.25">
      <c r="A14" t="s">
        <v>12</v>
      </c>
      <c r="B14">
        <v>79</v>
      </c>
      <c r="C14" s="2">
        <f t="shared" ref="C14:C22" si="0">B14/$B$22</f>
        <v>0.28014184397163122</v>
      </c>
      <c r="D14" s="21"/>
      <c r="E14" s="21"/>
      <c r="F14" s="21"/>
    </row>
    <row r="15" spans="1:6" x14ac:dyDescent="0.25">
      <c r="A15" t="s">
        <v>13</v>
      </c>
      <c r="B15">
        <v>3</v>
      </c>
      <c r="C15" s="2">
        <f t="shared" si="0"/>
        <v>1.0638297872340425E-2</v>
      </c>
      <c r="D15" s="21"/>
      <c r="E15" s="21"/>
      <c r="F15" s="21"/>
    </row>
    <row r="16" spans="1:6" x14ac:dyDescent="0.25">
      <c r="A16" t="s">
        <v>14</v>
      </c>
      <c r="B16">
        <v>4</v>
      </c>
      <c r="C16" s="2">
        <f t="shared" si="0"/>
        <v>1.4184397163120567E-2</v>
      </c>
      <c r="D16" s="21"/>
      <c r="E16" s="21"/>
      <c r="F16" s="21"/>
    </row>
    <row r="17" spans="1:6" x14ac:dyDescent="0.25">
      <c r="A17" t="s">
        <v>15</v>
      </c>
      <c r="B17">
        <v>32</v>
      </c>
      <c r="C17" s="2">
        <f t="shared" si="0"/>
        <v>0.11347517730496454</v>
      </c>
      <c r="D17" s="21"/>
      <c r="E17" s="21"/>
      <c r="F17" s="21"/>
    </row>
    <row r="18" spans="1:6" x14ac:dyDescent="0.25">
      <c r="A18" t="s">
        <v>16</v>
      </c>
      <c r="B18">
        <v>9</v>
      </c>
      <c r="C18" s="2">
        <f t="shared" si="0"/>
        <v>3.1914893617021274E-2</v>
      </c>
      <c r="D18" s="21"/>
      <c r="E18" s="21"/>
      <c r="F18" s="21"/>
    </row>
    <row r="19" spans="1:6" x14ac:dyDescent="0.25">
      <c r="A19" t="s">
        <v>17</v>
      </c>
      <c r="B19">
        <v>19</v>
      </c>
      <c r="C19" s="2">
        <f t="shared" si="0"/>
        <v>6.7375886524822695E-2</v>
      </c>
      <c r="D19" s="21"/>
      <c r="E19" s="21"/>
      <c r="F19" s="21"/>
    </row>
    <row r="20" spans="1:6" x14ac:dyDescent="0.25">
      <c r="A20" t="s">
        <v>18</v>
      </c>
      <c r="B20">
        <v>12</v>
      </c>
      <c r="C20" s="2">
        <f t="shared" si="0"/>
        <v>4.2553191489361701E-2</v>
      </c>
      <c r="D20" s="21"/>
      <c r="E20" s="21"/>
      <c r="F20" s="21"/>
    </row>
    <row r="21" spans="1:6" x14ac:dyDescent="0.25">
      <c r="A21" t="s">
        <v>19</v>
      </c>
      <c r="B21">
        <v>4</v>
      </c>
      <c r="C21" s="2">
        <f t="shared" si="0"/>
        <v>1.4184397163120567E-2</v>
      </c>
      <c r="D21" s="21"/>
      <c r="E21" s="21"/>
      <c r="F21" s="21"/>
    </row>
    <row r="22" spans="1:6" x14ac:dyDescent="0.25">
      <c r="A22" t="s">
        <v>23</v>
      </c>
      <c r="B22">
        <f>SUM(B13:B21)</f>
        <v>282</v>
      </c>
      <c r="C22" s="3">
        <f t="shared" si="0"/>
        <v>1</v>
      </c>
      <c r="D22" s="21"/>
      <c r="E22" s="21"/>
      <c r="F22" s="21"/>
    </row>
    <row r="23" spans="1:6" x14ac:dyDescent="0.25">
      <c r="A23" t="s">
        <v>21</v>
      </c>
      <c r="B23">
        <v>0</v>
      </c>
      <c r="C23" s="2">
        <f>B23/B22</f>
        <v>0</v>
      </c>
      <c r="D23" s="21"/>
      <c r="E23" s="21"/>
      <c r="F23" s="21"/>
    </row>
    <row r="24" spans="1:6" x14ac:dyDescent="0.25">
      <c r="A24" t="s">
        <v>22</v>
      </c>
      <c r="B24">
        <v>0</v>
      </c>
      <c r="C24" s="2">
        <f>B24/B22</f>
        <v>0</v>
      </c>
      <c r="D24" s="21"/>
      <c r="E24" s="21"/>
      <c r="F24" s="21"/>
    </row>
    <row r="25" spans="1:6" ht="15.75" thickBot="1" x14ac:dyDescent="0.3">
      <c r="C25" s="2"/>
      <c r="D25" s="17"/>
      <c r="E25" s="17"/>
      <c r="F25" s="17"/>
    </row>
    <row r="26" spans="1:6" ht="15.75" thickBot="1" x14ac:dyDescent="0.3">
      <c r="A26" s="14" t="s">
        <v>24</v>
      </c>
      <c r="B26" s="22">
        <f>B22/B8</f>
        <v>51.255952597331778</v>
      </c>
      <c r="C26" s="22"/>
      <c r="D26" s="22"/>
      <c r="E26" s="22"/>
      <c r="F26" s="23"/>
    </row>
    <row r="27" spans="1:6" ht="15.75" thickBot="1" x14ac:dyDescent="0.3"/>
    <row r="28" spans="1:6" ht="15.75" thickBot="1" x14ac:dyDescent="0.3">
      <c r="A28" s="24" t="s">
        <v>26</v>
      </c>
      <c r="B28" s="25"/>
      <c r="C28" s="25"/>
      <c r="D28" s="25"/>
      <c r="E28" s="25"/>
      <c r="F28" s="26"/>
    </row>
    <row r="29" spans="1:6" x14ac:dyDescent="0.25">
      <c r="A29" t="s">
        <v>27</v>
      </c>
      <c r="B29" s="4">
        <f>B13/B15</f>
        <v>40</v>
      </c>
    </row>
    <row r="30" spans="1:6" x14ac:dyDescent="0.25">
      <c r="A30" t="s">
        <v>28</v>
      </c>
      <c r="B30" s="4">
        <f>B13/B16</f>
        <v>30</v>
      </c>
    </row>
    <row r="31" spans="1:6" x14ac:dyDescent="0.25">
      <c r="A31" t="s">
        <v>29</v>
      </c>
      <c r="B31" s="4">
        <f>B13/B14</f>
        <v>1.518987341772152</v>
      </c>
    </row>
    <row r="32" spans="1:6" x14ac:dyDescent="0.25">
      <c r="A32" t="s">
        <v>30</v>
      </c>
      <c r="B32" s="4">
        <f>B40/B14</f>
        <v>2.5316455696202531E-2</v>
      </c>
    </row>
    <row r="33" spans="1:6" x14ac:dyDescent="0.25">
      <c r="A33" t="s">
        <v>31</v>
      </c>
      <c r="B33" s="4">
        <f>B17/B13</f>
        <v>0.26666666666666666</v>
      </c>
    </row>
    <row r="34" spans="1:6" x14ac:dyDescent="0.25">
      <c r="A34" t="s">
        <v>35</v>
      </c>
      <c r="B34" s="4">
        <f>E34/(E35+E36)</f>
        <v>10.285714285714286</v>
      </c>
      <c r="D34" t="s">
        <v>33</v>
      </c>
      <c r="E34">
        <v>72</v>
      </c>
    </row>
    <row r="35" spans="1:6" x14ac:dyDescent="0.25">
      <c r="D35" t="s">
        <v>34</v>
      </c>
      <c r="E35">
        <v>3</v>
      </c>
    </row>
    <row r="36" spans="1:6" x14ac:dyDescent="0.25">
      <c r="D36" t="s">
        <v>36</v>
      </c>
      <c r="E36">
        <v>4</v>
      </c>
    </row>
    <row r="37" spans="1:6" ht="15.75" thickBot="1" x14ac:dyDescent="0.3"/>
    <row r="38" spans="1:6" ht="15.75" thickBot="1" x14ac:dyDescent="0.3">
      <c r="A38" s="24" t="s">
        <v>42</v>
      </c>
      <c r="B38" s="25"/>
      <c r="C38" s="25"/>
      <c r="D38" s="25"/>
      <c r="E38" s="25"/>
      <c r="F38" s="26"/>
    </row>
    <row r="39" spans="1:6" x14ac:dyDescent="0.25">
      <c r="B39" t="s">
        <v>8</v>
      </c>
      <c r="C39" t="s">
        <v>9</v>
      </c>
      <c r="E39" t="s">
        <v>8</v>
      </c>
      <c r="F39" t="s">
        <v>9</v>
      </c>
    </row>
    <row r="40" spans="1:6" x14ac:dyDescent="0.25">
      <c r="A40" t="s">
        <v>32</v>
      </c>
      <c r="B40">
        <v>2</v>
      </c>
      <c r="C40" s="2">
        <f>B40/$B$43</f>
        <v>2.3809523809523808E-2</v>
      </c>
      <c r="D40" t="s">
        <v>37</v>
      </c>
      <c r="E40">
        <f>B40*10</f>
        <v>20</v>
      </c>
      <c r="F40" s="2">
        <f>E40/$E$43</f>
        <v>0.15503875968992248</v>
      </c>
    </row>
    <row r="41" spans="1:6" x14ac:dyDescent="0.25">
      <c r="A41" t="s">
        <v>13</v>
      </c>
      <c r="B41">
        <v>3</v>
      </c>
      <c r="C41" s="2">
        <f t="shared" ref="C41:C43" si="1">B41/$B$43</f>
        <v>3.5714285714285712E-2</v>
      </c>
      <c r="D41" t="s">
        <v>38</v>
      </c>
      <c r="E41">
        <f>B41*10</f>
        <v>30</v>
      </c>
      <c r="F41" s="2">
        <f t="shared" ref="F41:F43" si="2">E41/$E$43</f>
        <v>0.23255813953488372</v>
      </c>
    </row>
    <row r="42" spans="1:6" x14ac:dyDescent="0.25">
      <c r="A42" t="s">
        <v>12</v>
      </c>
      <c r="B42">
        <v>79</v>
      </c>
      <c r="C42" s="2">
        <f t="shared" si="1"/>
        <v>0.94047619047619047</v>
      </c>
      <c r="D42" t="s">
        <v>12</v>
      </c>
      <c r="E42">
        <v>79</v>
      </c>
      <c r="F42" s="2">
        <f t="shared" si="2"/>
        <v>0.61240310077519378</v>
      </c>
    </row>
    <row r="43" spans="1:6" x14ac:dyDescent="0.25">
      <c r="A43" t="s">
        <v>20</v>
      </c>
      <c r="B43">
        <f>SUM(B40:B42)</f>
        <v>84</v>
      </c>
      <c r="C43" s="3">
        <f t="shared" si="1"/>
        <v>1</v>
      </c>
      <c r="E43">
        <f>SUM(E40:E42)</f>
        <v>129</v>
      </c>
      <c r="F43" s="1">
        <f t="shared" si="2"/>
        <v>1</v>
      </c>
    </row>
    <row r="44" spans="1:6" ht="15.75" thickBot="1" x14ac:dyDescent="0.3"/>
    <row r="45" spans="1:6" ht="15.75" thickBot="1" x14ac:dyDescent="0.3">
      <c r="A45" s="14" t="s">
        <v>39</v>
      </c>
      <c r="B45" s="15" t="s">
        <v>115</v>
      </c>
    </row>
    <row r="46" spans="1:6" ht="15.75" thickBot="1" x14ac:dyDescent="0.3"/>
    <row r="47" spans="1:6" x14ac:dyDescent="0.25">
      <c r="A47" s="8" t="s">
        <v>40</v>
      </c>
      <c r="B47" s="9" t="s">
        <v>116</v>
      </c>
    </row>
    <row r="48" spans="1:6" ht="15.75" thickBot="1" x14ac:dyDescent="0.3">
      <c r="A48" s="12" t="s">
        <v>41</v>
      </c>
      <c r="B48" s="13" t="s">
        <v>117</v>
      </c>
    </row>
  </sheetData>
  <mergeCells count="16">
    <mergeCell ref="D24:F24"/>
    <mergeCell ref="B26:F26"/>
    <mergeCell ref="A28:F28"/>
    <mergeCell ref="A38:F38"/>
    <mergeCell ref="D18:F18"/>
    <mergeCell ref="D19:F19"/>
    <mergeCell ref="D20:F20"/>
    <mergeCell ref="D21:F21"/>
    <mergeCell ref="D22:F22"/>
    <mergeCell ref="D23:F23"/>
    <mergeCell ref="D17:F17"/>
    <mergeCell ref="D12:F12"/>
    <mergeCell ref="D13:F13"/>
    <mergeCell ref="D14:F14"/>
    <mergeCell ref="D15:F15"/>
    <mergeCell ref="D16:F1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9DF48-0977-4B36-8FB6-2960D30D0315}">
  <dimension ref="A1:F48"/>
  <sheetViews>
    <sheetView zoomScale="70" zoomScaleNormal="70" workbookViewId="0">
      <selection activeCell="B5" sqref="B5"/>
    </sheetView>
  </sheetViews>
  <sheetFormatPr baseColWidth="10" defaultRowHeight="15" x14ac:dyDescent="0.25"/>
  <cols>
    <col min="1" max="1" width="28.5703125" customWidth="1"/>
    <col min="2" max="2" width="38.7109375" customWidth="1"/>
    <col min="3" max="3" width="15.28515625" customWidth="1"/>
    <col min="4" max="4" width="40.5703125" customWidth="1"/>
  </cols>
  <sheetData>
    <row r="1" spans="1:6" ht="15.75" thickBot="1" x14ac:dyDescent="0.3"/>
    <row r="2" spans="1:6" x14ac:dyDescent="0.25">
      <c r="A2" s="8" t="s">
        <v>0</v>
      </c>
      <c r="B2" s="9" t="s">
        <v>128</v>
      </c>
    </row>
    <row r="3" spans="1:6" x14ac:dyDescent="0.25">
      <c r="A3" s="10" t="s">
        <v>1</v>
      </c>
      <c r="B3" s="28" t="s">
        <v>133</v>
      </c>
    </row>
    <row r="4" spans="1:6" x14ac:dyDescent="0.25">
      <c r="A4" s="10" t="s">
        <v>2</v>
      </c>
      <c r="B4" s="11" t="s">
        <v>121</v>
      </c>
    </row>
    <row r="5" spans="1:6" x14ac:dyDescent="0.25">
      <c r="A5" s="10" t="s">
        <v>3</v>
      </c>
      <c r="B5" s="11" t="s">
        <v>118</v>
      </c>
    </row>
    <row r="6" spans="1:6" x14ac:dyDescent="0.25">
      <c r="A6" s="10" t="s">
        <v>129</v>
      </c>
      <c r="B6" s="11" t="s">
        <v>125</v>
      </c>
    </row>
    <row r="7" spans="1:6" x14ac:dyDescent="0.25">
      <c r="A7" s="10" t="s">
        <v>4</v>
      </c>
      <c r="B7" s="11" t="s">
        <v>119</v>
      </c>
    </row>
    <row r="8" spans="1:6" x14ac:dyDescent="0.25">
      <c r="A8" s="10" t="s">
        <v>25</v>
      </c>
      <c r="B8" s="30">
        <v>5.5496999999999996</v>
      </c>
    </row>
    <row r="9" spans="1:6" x14ac:dyDescent="0.25">
      <c r="A9" s="10" t="s">
        <v>5</v>
      </c>
      <c r="B9" s="11" t="s">
        <v>128</v>
      </c>
    </row>
    <row r="10" spans="1:6" ht="15.75" thickBot="1" x14ac:dyDescent="0.3">
      <c r="A10" s="12" t="s">
        <v>6</v>
      </c>
      <c r="B10" s="13" t="s">
        <v>123</v>
      </c>
    </row>
    <row r="11" spans="1:6" ht="15.75" thickBot="1" x14ac:dyDescent="0.3"/>
    <row r="12" spans="1:6" ht="15.75" thickBot="1" x14ac:dyDescent="0.3">
      <c r="A12" s="5" t="s">
        <v>7</v>
      </c>
      <c r="B12" s="6" t="s">
        <v>8</v>
      </c>
      <c r="C12" s="6" t="s">
        <v>9</v>
      </c>
      <c r="D12" s="25" t="s">
        <v>10</v>
      </c>
      <c r="E12" s="25"/>
      <c r="F12" s="26"/>
    </row>
    <row r="13" spans="1:6" x14ac:dyDescent="0.25">
      <c r="A13" t="s">
        <v>11</v>
      </c>
      <c r="B13">
        <v>87</v>
      </c>
      <c r="C13" s="2">
        <f>B13/$B$22</f>
        <v>0.40654205607476634</v>
      </c>
      <c r="D13" s="21"/>
      <c r="E13" s="21"/>
      <c r="F13" s="21"/>
    </row>
    <row r="14" spans="1:6" x14ac:dyDescent="0.25">
      <c r="A14" t="s">
        <v>12</v>
      </c>
      <c r="B14">
        <v>28</v>
      </c>
      <c r="C14" s="2">
        <f t="shared" ref="C14:C22" si="0">B14/$B$22</f>
        <v>0.13084112149532709</v>
      </c>
      <c r="D14" s="21"/>
      <c r="E14" s="21"/>
      <c r="F14" s="21"/>
    </row>
    <row r="15" spans="1:6" x14ac:dyDescent="0.25">
      <c r="A15" t="s">
        <v>13</v>
      </c>
      <c r="B15">
        <v>3</v>
      </c>
      <c r="C15" s="2">
        <f t="shared" si="0"/>
        <v>1.4018691588785047E-2</v>
      </c>
      <c r="D15" s="21"/>
      <c r="E15" s="21"/>
      <c r="F15" s="21"/>
    </row>
    <row r="16" spans="1:6" x14ac:dyDescent="0.25">
      <c r="A16" t="s">
        <v>14</v>
      </c>
      <c r="B16">
        <v>1</v>
      </c>
      <c r="C16" s="2">
        <f t="shared" si="0"/>
        <v>4.6728971962616819E-3</v>
      </c>
      <c r="D16" s="21"/>
      <c r="E16" s="21"/>
      <c r="F16" s="21"/>
    </row>
    <row r="17" spans="1:6" x14ac:dyDescent="0.25">
      <c r="A17" t="s">
        <v>15</v>
      </c>
      <c r="B17">
        <v>43</v>
      </c>
      <c r="C17" s="2">
        <f t="shared" si="0"/>
        <v>0.20093457943925233</v>
      </c>
      <c r="D17" s="21"/>
      <c r="E17" s="21"/>
      <c r="F17" s="21"/>
    </row>
    <row r="18" spans="1:6" x14ac:dyDescent="0.25">
      <c r="A18" t="s">
        <v>16</v>
      </c>
      <c r="B18">
        <v>14</v>
      </c>
      <c r="C18" s="2">
        <f t="shared" si="0"/>
        <v>6.5420560747663545E-2</v>
      </c>
      <c r="D18" s="21"/>
      <c r="E18" s="21"/>
      <c r="F18" s="21"/>
    </row>
    <row r="19" spans="1:6" x14ac:dyDescent="0.25">
      <c r="A19" t="s">
        <v>17</v>
      </c>
      <c r="B19">
        <v>15</v>
      </c>
      <c r="C19" s="2">
        <f t="shared" si="0"/>
        <v>7.0093457943925228E-2</v>
      </c>
      <c r="D19" s="21"/>
      <c r="E19" s="21"/>
      <c r="F19" s="21"/>
    </row>
    <row r="20" spans="1:6" x14ac:dyDescent="0.25">
      <c r="A20" t="s">
        <v>18</v>
      </c>
      <c r="B20">
        <v>23</v>
      </c>
      <c r="C20" s="2">
        <f t="shared" si="0"/>
        <v>0.10747663551401869</v>
      </c>
      <c r="D20" s="21"/>
      <c r="E20" s="21"/>
      <c r="F20" s="21"/>
    </row>
    <row r="21" spans="1:6" x14ac:dyDescent="0.25">
      <c r="A21" t="s">
        <v>19</v>
      </c>
      <c r="B21">
        <v>0</v>
      </c>
      <c r="C21" s="2">
        <f t="shared" si="0"/>
        <v>0</v>
      </c>
      <c r="D21" s="21"/>
      <c r="E21" s="21"/>
      <c r="F21" s="21"/>
    </row>
    <row r="22" spans="1:6" x14ac:dyDescent="0.25">
      <c r="A22" t="s">
        <v>23</v>
      </c>
      <c r="B22">
        <f>SUM(B13:B21)</f>
        <v>214</v>
      </c>
      <c r="C22" s="3">
        <f t="shared" si="0"/>
        <v>1</v>
      </c>
      <c r="D22" s="21"/>
      <c r="E22" s="21"/>
      <c r="F22" s="21"/>
    </row>
    <row r="23" spans="1:6" x14ac:dyDescent="0.25">
      <c r="A23" t="s">
        <v>21</v>
      </c>
      <c r="B23">
        <v>0</v>
      </c>
      <c r="C23" s="2">
        <f>B23/B22</f>
        <v>0</v>
      </c>
      <c r="D23" s="21"/>
      <c r="E23" s="21"/>
      <c r="F23" s="21"/>
    </row>
    <row r="24" spans="1:6" x14ac:dyDescent="0.25">
      <c r="A24" t="s">
        <v>22</v>
      </c>
      <c r="B24">
        <v>1</v>
      </c>
      <c r="C24" s="2">
        <f>B24/B22</f>
        <v>4.6728971962616819E-3</v>
      </c>
      <c r="D24" s="21"/>
      <c r="E24" s="21"/>
      <c r="F24" s="21"/>
    </row>
    <row r="25" spans="1:6" ht="15.75" thickBot="1" x14ac:dyDescent="0.3">
      <c r="C25" s="2"/>
      <c r="D25" s="17"/>
      <c r="E25" s="17"/>
      <c r="F25" s="17"/>
    </row>
    <row r="26" spans="1:6" ht="15.75" thickBot="1" x14ac:dyDescent="0.3">
      <c r="A26" s="14" t="s">
        <v>24</v>
      </c>
      <c r="B26" s="22">
        <f>B22/B8</f>
        <v>38.560642917635192</v>
      </c>
      <c r="C26" s="22"/>
      <c r="D26" s="22"/>
      <c r="E26" s="22"/>
      <c r="F26" s="23"/>
    </row>
    <row r="27" spans="1:6" ht="15.75" thickBot="1" x14ac:dyDescent="0.3"/>
    <row r="28" spans="1:6" ht="15.75" thickBot="1" x14ac:dyDescent="0.3">
      <c r="A28" s="24" t="s">
        <v>26</v>
      </c>
      <c r="B28" s="25"/>
      <c r="C28" s="25"/>
      <c r="D28" s="25"/>
      <c r="E28" s="25"/>
      <c r="F28" s="26"/>
    </row>
    <row r="29" spans="1:6" x14ac:dyDescent="0.25">
      <c r="A29" t="s">
        <v>27</v>
      </c>
      <c r="B29" s="4">
        <f>B13/B15</f>
        <v>29</v>
      </c>
    </row>
    <row r="30" spans="1:6" x14ac:dyDescent="0.25">
      <c r="A30" t="s">
        <v>28</v>
      </c>
      <c r="B30" s="4">
        <f>B13/B16</f>
        <v>87</v>
      </c>
    </row>
    <row r="31" spans="1:6" x14ac:dyDescent="0.25">
      <c r="A31" t="s">
        <v>29</v>
      </c>
      <c r="B31" s="4">
        <f>B13/B14</f>
        <v>3.1071428571428572</v>
      </c>
    </row>
    <row r="32" spans="1:6" x14ac:dyDescent="0.25">
      <c r="A32" t="s">
        <v>30</v>
      </c>
      <c r="B32" s="4">
        <f>B40/B14</f>
        <v>0.10714285714285714</v>
      </c>
    </row>
    <row r="33" spans="1:6" x14ac:dyDescent="0.25">
      <c r="A33" t="s">
        <v>31</v>
      </c>
      <c r="B33" s="4">
        <f>B17/B13</f>
        <v>0.4942528735632184</v>
      </c>
    </row>
    <row r="34" spans="1:6" x14ac:dyDescent="0.25">
      <c r="A34" t="s">
        <v>35</v>
      </c>
      <c r="B34" s="4">
        <f>E34/(E35+E36)</f>
        <v>3.6666666666666665</v>
      </c>
      <c r="D34" t="s">
        <v>33</v>
      </c>
      <c r="E34">
        <v>22</v>
      </c>
    </row>
    <row r="35" spans="1:6" x14ac:dyDescent="0.25">
      <c r="D35" t="s">
        <v>34</v>
      </c>
      <c r="E35">
        <v>3</v>
      </c>
    </row>
    <row r="36" spans="1:6" x14ac:dyDescent="0.25">
      <c r="D36" t="s">
        <v>36</v>
      </c>
      <c r="E36">
        <v>3</v>
      </c>
    </row>
    <row r="37" spans="1:6" ht="15.75" thickBot="1" x14ac:dyDescent="0.3"/>
    <row r="38" spans="1:6" ht="15.75" thickBot="1" x14ac:dyDescent="0.3">
      <c r="A38" s="24" t="s">
        <v>42</v>
      </c>
      <c r="B38" s="25"/>
      <c r="C38" s="25"/>
      <c r="D38" s="25"/>
      <c r="E38" s="25"/>
      <c r="F38" s="26"/>
    </row>
    <row r="39" spans="1:6" x14ac:dyDescent="0.25">
      <c r="B39" t="s">
        <v>8</v>
      </c>
      <c r="C39" t="s">
        <v>9</v>
      </c>
      <c r="E39" t="s">
        <v>8</v>
      </c>
      <c r="F39" t="s">
        <v>9</v>
      </c>
    </row>
    <row r="40" spans="1:6" x14ac:dyDescent="0.25">
      <c r="A40" t="s">
        <v>32</v>
      </c>
      <c r="B40">
        <v>3</v>
      </c>
      <c r="C40" s="2">
        <f>B40/$B$43</f>
        <v>8.8235294117647065E-2</v>
      </c>
      <c r="D40" t="s">
        <v>37</v>
      </c>
      <c r="E40">
        <f>B40*10</f>
        <v>30</v>
      </c>
      <c r="F40" s="2">
        <f>E40/$E$43</f>
        <v>0.34090909090909088</v>
      </c>
    </row>
    <row r="41" spans="1:6" x14ac:dyDescent="0.25">
      <c r="A41" t="s">
        <v>13</v>
      </c>
      <c r="B41">
        <v>3</v>
      </c>
      <c r="C41" s="2">
        <f t="shared" ref="C41:C43" si="1">B41/$B$43</f>
        <v>8.8235294117647065E-2</v>
      </c>
      <c r="D41" t="s">
        <v>38</v>
      </c>
      <c r="E41">
        <f>B41*10</f>
        <v>30</v>
      </c>
      <c r="F41" s="2">
        <f t="shared" ref="F41:F43" si="2">E41/$E$43</f>
        <v>0.34090909090909088</v>
      </c>
    </row>
    <row r="42" spans="1:6" x14ac:dyDescent="0.25">
      <c r="A42" t="s">
        <v>12</v>
      </c>
      <c r="B42">
        <v>28</v>
      </c>
      <c r="C42" s="2">
        <f t="shared" si="1"/>
        <v>0.82352941176470584</v>
      </c>
      <c r="D42" t="s">
        <v>12</v>
      </c>
      <c r="E42">
        <v>28</v>
      </c>
      <c r="F42" s="2">
        <f t="shared" si="2"/>
        <v>0.31818181818181818</v>
      </c>
    </row>
    <row r="43" spans="1:6" x14ac:dyDescent="0.25">
      <c r="A43" t="s">
        <v>20</v>
      </c>
      <c r="B43">
        <f>SUM(B40:B42)</f>
        <v>34</v>
      </c>
      <c r="C43" s="3">
        <f t="shared" si="1"/>
        <v>1</v>
      </c>
      <c r="E43">
        <f>SUM(E40:E42)</f>
        <v>88</v>
      </c>
      <c r="F43" s="1">
        <f t="shared" si="2"/>
        <v>1</v>
      </c>
    </row>
    <row r="44" spans="1:6" ht="15.75" thickBot="1" x14ac:dyDescent="0.3"/>
    <row r="45" spans="1:6" ht="15.75" thickBot="1" x14ac:dyDescent="0.3">
      <c r="A45" s="14" t="s">
        <v>39</v>
      </c>
      <c r="B45" s="15" t="s">
        <v>115</v>
      </c>
    </row>
    <row r="46" spans="1:6" ht="15.75" thickBot="1" x14ac:dyDescent="0.3"/>
    <row r="47" spans="1:6" x14ac:dyDescent="0.25">
      <c r="A47" s="8" t="s">
        <v>40</v>
      </c>
      <c r="B47" s="9" t="s">
        <v>116</v>
      </c>
    </row>
    <row r="48" spans="1:6" ht="15.75" thickBot="1" x14ac:dyDescent="0.3">
      <c r="A48" s="12" t="s">
        <v>41</v>
      </c>
      <c r="B48" s="13" t="s">
        <v>117</v>
      </c>
    </row>
  </sheetData>
  <mergeCells count="16">
    <mergeCell ref="D24:F24"/>
    <mergeCell ref="B26:F26"/>
    <mergeCell ref="A28:F28"/>
    <mergeCell ref="A38:F38"/>
    <mergeCell ref="D18:F18"/>
    <mergeCell ref="D19:F19"/>
    <mergeCell ref="D20:F20"/>
    <mergeCell ref="D21:F21"/>
    <mergeCell ref="D22:F22"/>
    <mergeCell ref="D23:F23"/>
    <mergeCell ref="D17:F17"/>
    <mergeCell ref="D12:F12"/>
    <mergeCell ref="D13:F13"/>
    <mergeCell ref="D14:F14"/>
    <mergeCell ref="D15:F15"/>
    <mergeCell ref="D16:F16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89239-0775-4B06-A115-5105E5B771FE}">
  <dimension ref="A1:F48"/>
  <sheetViews>
    <sheetView zoomScale="70" zoomScaleNormal="70" workbookViewId="0">
      <selection activeCell="B5" sqref="B5"/>
    </sheetView>
  </sheetViews>
  <sheetFormatPr baseColWidth="10" defaultRowHeight="15" x14ac:dyDescent="0.25"/>
  <cols>
    <col min="1" max="1" width="28.5703125" customWidth="1"/>
    <col min="2" max="2" width="39.42578125" customWidth="1"/>
    <col min="3" max="3" width="15.28515625" customWidth="1"/>
    <col min="4" max="4" width="40.5703125" customWidth="1"/>
  </cols>
  <sheetData>
    <row r="1" spans="1:6" ht="15.75" thickBot="1" x14ac:dyDescent="0.3"/>
    <row r="2" spans="1:6" x14ac:dyDescent="0.25">
      <c r="A2" s="8" t="s">
        <v>0</v>
      </c>
      <c r="B2" s="9" t="s">
        <v>128</v>
      </c>
    </row>
    <row r="3" spans="1:6" x14ac:dyDescent="0.25">
      <c r="A3" s="10" t="s">
        <v>1</v>
      </c>
      <c r="B3" s="28" t="s">
        <v>134</v>
      </c>
    </row>
    <row r="4" spans="1:6" x14ac:dyDescent="0.25">
      <c r="A4" s="10" t="s">
        <v>2</v>
      </c>
      <c r="B4" s="11" t="s">
        <v>121</v>
      </c>
    </row>
    <row r="5" spans="1:6" x14ac:dyDescent="0.25">
      <c r="A5" s="10" t="s">
        <v>3</v>
      </c>
      <c r="B5" s="11" t="s">
        <v>118</v>
      </c>
    </row>
    <row r="6" spans="1:6" x14ac:dyDescent="0.25">
      <c r="A6" s="10" t="s">
        <v>124</v>
      </c>
      <c r="B6" s="11" t="s">
        <v>125</v>
      </c>
    </row>
    <row r="7" spans="1:6" x14ac:dyDescent="0.25">
      <c r="A7" s="10" t="s">
        <v>4</v>
      </c>
      <c r="B7" s="11" t="s">
        <v>119</v>
      </c>
    </row>
    <row r="8" spans="1:6" x14ac:dyDescent="0.25">
      <c r="A8" s="10" t="s">
        <v>25</v>
      </c>
      <c r="B8" s="30">
        <v>5.0016999999999996</v>
      </c>
    </row>
    <row r="9" spans="1:6" x14ac:dyDescent="0.25">
      <c r="A9" s="10" t="s">
        <v>5</v>
      </c>
      <c r="B9" s="11" t="s">
        <v>128</v>
      </c>
    </row>
    <row r="10" spans="1:6" ht="15.75" thickBot="1" x14ac:dyDescent="0.3">
      <c r="A10" s="12" t="s">
        <v>6</v>
      </c>
      <c r="B10" s="13" t="s">
        <v>123</v>
      </c>
    </row>
    <row r="11" spans="1:6" ht="15.75" thickBot="1" x14ac:dyDescent="0.3"/>
    <row r="12" spans="1:6" ht="15.75" thickBot="1" x14ac:dyDescent="0.3">
      <c r="A12" s="5" t="s">
        <v>7</v>
      </c>
      <c r="B12" s="6" t="s">
        <v>8</v>
      </c>
      <c r="C12" s="6" t="s">
        <v>9</v>
      </c>
      <c r="D12" s="25" t="s">
        <v>10</v>
      </c>
      <c r="E12" s="25"/>
      <c r="F12" s="26"/>
    </row>
    <row r="13" spans="1:6" x14ac:dyDescent="0.25">
      <c r="A13" t="s">
        <v>11</v>
      </c>
      <c r="B13">
        <v>105</v>
      </c>
      <c r="C13" s="2">
        <f>B13/$B$22</f>
        <v>0.42682926829268292</v>
      </c>
      <c r="D13" s="21"/>
      <c r="E13" s="21"/>
      <c r="F13" s="21"/>
    </row>
    <row r="14" spans="1:6" x14ac:dyDescent="0.25">
      <c r="A14" t="s">
        <v>12</v>
      </c>
      <c r="B14">
        <v>55</v>
      </c>
      <c r="C14" s="2">
        <f t="shared" ref="C14:C22" si="0">B14/$B$22</f>
        <v>0.22357723577235772</v>
      </c>
      <c r="D14" s="21"/>
      <c r="E14" s="21"/>
      <c r="F14" s="21"/>
    </row>
    <row r="15" spans="1:6" x14ac:dyDescent="0.25">
      <c r="A15" t="s">
        <v>13</v>
      </c>
      <c r="B15">
        <v>4</v>
      </c>
      <c r="C15" s="2">
        <f t="shared" si="0"/>
        <v>1.6260162601626018E-2</v>
      </c>
      <c r="D15" s="21"/>
      <c r="E15" s="21"/>
      <c r="F15" s="21"/>
    </row>
    <row r="16" spans="1:6" x14ac:dyDescent="0.25">
      <c r="A16" t="s">
        <v>14</v>
      </c>
      <c r="B16">
        <v>1</v>
      </c>
      <c r="C16" s="2">
        <f t="shared" si="0"/>
        <v>4.0650406504065045E-3</v>
      </c>
      <c r="D16" s="21"/>
      <c r="E16" s="21"/>
      <c r="F16" s="21"/>
    </row>
    <row r="17" spans="1:6" x14ac:dyDescent="0.25">
      <c r="A17" t="s">
        <v>15</v>
      </c>
      <c r="B17">
        <v>21</v>
      </c>
      <c r="C17" s="2">
        <f t="shared" si="0"/>
        <v>8.5365853658536592E-2</v>
      </c>
      <c r="D17" s="21"/>
      <c r="E17" s="21"/>
      <c r="F17" s="21"/>
    </row>
    <row r="18" spans="1:6" x14ac:dyDescent="0.25">
      <c r="A18" t="s">
        <v>16</v>
      </c>
      <c r="B18">
        <v>23</v>
      </c>
      <c r="C18" s="2">
        <f t="shared" si="0"/>
        <v>9.3495934959349589E-2</v>
      </c>
      <c r="D18" s="21"/>
      <c r="E18" s="21"/>
      <c r="F18" s="21"/>
    </row>
    <row r="19" spans="1:6" x14ac:dyDescent="0.25">
      <c r="A19" t="s">
        <v>17</v>
      </c>
      <c r="B19">
        <v>25</v>
      </c>
      <c r="C19" s="2">
        <f t="shared" si="0"/>
        <v>0.1016260162601626</v>
      </c>
      <c r="D19" s="21"/>
      <c r="E19" s="21"/>
      <c r="F19" s="21"/>
    </row>
    <row r="20" spans="1:6" x14ac:dyDescent="0.25">
      <c r="A20" t="s">
        <v>18</v>
      </c>
      <c r="B20">
        <v>8</v>
      </c>
      <c r="C20" s="2">
        <f t="shared" si="0"/>
        <v>3.2520325203252036E-2</v>
      </c>
      <c r="D20" s="21"/>
      <c r="E20" s="21"/>
      <c r="F20" s="21"/>
    </row>
    <row r="21" spans="1:6" x14ac:dyDescent="0.25">
      <c r="A21" t="s">
        <v>19</v>
      </c>
      <c r="B21">
        <v>4</v>
      </c>
      <c r="C21" s="2">
        <f t="shared" si="0"/>
        <v>1.6260162601626018E-2</v>
      </c>
      <c r="D21" s="21"/>
      <c r="E21" s="21"/>
      <c r="F21" s="21"/>
    </row>
    <row r="22" spans="1:6" x14ac:dyDescent="0.25">
      <c r="A22" t="s">
        <v>23</v>
      </c>
      <c r="B22">
        <f>SUM(B13:B21)</f>
        <v>246</v>
      </c>
      <c r="C22" s="3">
        <f t="shared" si="0"/>
        <v>1</v>
      </c>
      <c r="D22" s="21"/>
      <c r="E22" s="21"/>
      <c r="F22" s="21"/>
    </row>
    <row r="23" spans="1:6" x14ac:dyDescent="0.25">
      <c r="A23" t="s">
        <v>21</v>
      </c>
      <c r="B23">
        <v>0</v>
      </c>
      <c r="C23" s="2">
        <f>B23/B22</f>
        <v>0</v>
      </c>
      <c r="D23" s="21"/>
      <c r="E23" s="21"/>
      <c r="F23" s="21"/>
    </row>
    <row r="24" spans="1:6" x14ac:dyDescent="0.25">
      <c r="A24" t="s">
        <v>22</v>
      </c>
      <c r="B24">
        <v>0</v>
      </c>
      <c r="C24" s="2">
        <f>B24/B22</f>
        <v>0</v>
      </c>
      <c r="D24" s="21"/>
      <c r="E24" s="21"/>
      <c r="F24" s="21"/>
    </row>
    <row r="25" spans="1:6" ht="15.75" thickBot="1" x14ac:dyDescent="0.3">
      <c r="C25" s="2"/>
      <c r="D25" s="16"/>
      <c r="E25" s="16"/>
      <c r="F25" s="16"/>
    </row>
    <row r="26" spans="1:6" ht="15.75" thickBot="1" x14ac:dyDescent="0.3">
      <c r="A26" s="14" t="s">
        <v>24</v>
      </c>
      <c r="B26" s="22">
        <f>B22/B8</f>
        <v>49.183277685586901</v>
      </c>
      <c r="C26" s="22"/>
      <c r="D26" s="22"/>
      <c r="E26" s="22"/>
      <c r="F26" s="23"/>
    </row>
    <row r="27" spans="1:6" ht="15.75" thickBot="1" x14ac:dyDescent="0.3"/>
    <row r="28" spans="1:6" ht="15.75" thickBot="1" x14ac:dyDescent="0.3">
      <c r="A28" s="24" t="s">
        <v>26</v>
      </c>
      <c r="B28" s="25"/>
      <c r="C28" s="25"/>
      <c r="D28" s="25"/>
      <c r="E28" s="25"/>
      <c r="F28" s="26"/>
    </row>
    <row r="29" spans="1:6" x14ac:dyDescent="0.25">
      <c r="A29" t="s">
        <v>27</v>
      </c>
      <c r="B29" s="4">
        <f>B13/B15</f>
        <v>26.25</v>
      </c>
    </row>
    <row r="30" spans="1:6" x14ac:dyDescent="0.25">
      <c r="A30" t="s">
        <v>28</v>
      </c>
      <c r="B30" s="4">
        <f>B13/B16</f>
        <v>105</v>
      </c>
    </row>
    <row r="31" spans="1:6" x14ac:dyDescent="0.25">
      <c r="A31" t="s">
        <v>29</v>
      </c>
      <c r="B31" s="4">
        <f>B13/B14</f>
        <v>1.9090909090909092</v>
      </c>
    </row>
    <row r="32" spans="1:6" x14ac:dyDescent="0.25">
      <c r="A32" t="s">
        <v>30</v>
      </c>
      <c r="B32" s="4">
        <f>B40/B14</f>
        <v>5.4545454545454543E-2</v>
      </c>
    </row>
    <row r="33" spans="1:6" x14ac:dyDescent="0.25">
      <c r="A33" t="s">
        <v>31</v>
      </c>
      <c r="B33" s="4">
        <f>B17/B13</f>
        <v>0.2</v>
      </c>
    </row>
    <row r="34" spans="1:6" x14ac:dyDescent="0.25">
      <c r="A34" t="s">
        <v>35</v>
      </c>
      <c r="B34" s="4">
        <f>E34/(E35+E36)</f>
        <v>5.875</v>
      </c>
      <c r="D34" t="s">
        <v>33</v>
      </c>
      <c r="E34">
        <v>47</v>
      </c>
    </row>
    <row r="35" spans="1:6" x14ac:dyDescent="0.25">
      <c r="D35" t="s">
        <v>34</v>
      </c>
      <c r="E35">
        <v>5</v>
      </c>
    </row>
    <row r="36" spans="1:6" x14ac:dyDescent="0.25">
      <c r="D36" t="s">
        <v>36</v>
      </c>
      <c r="E36">
        <v>3</v>
      </c>
    </row>
    <row r="37" spans="1:6" ht="15.75" thickBot="1" x14ac:dyDescent="0.3"/>
    <row r="38" spans="1:6" ht="15.75" thickBot="1" x14ac:dyDescent="0.3">
      <c r="A38" s="24" t="s">
        <v>42</v>
      </c>
      <c r="B38" s="25"/>
      <c r="C38" s="25"/>
      <c r="D38" s="25"/>
      <c r="E38" s="25"/>
      <c r="F38" s="26"/>
    </row>
    <row r="39" spans="1:6" x14ac:dyDescent="0.25">
      <c r="B39" t="s">
        <v>8</v>
      </c>
      <c r="C39" t="s">
        <v>9</v>
      </c>
      <c r="E39" t="s">
        <v>8</v>
      </c>
      <c r="F39" t="s">
        <v>9</v>
      </c>
    </row>
    <row r="40" spans="1:6" x14ac:dyDescent="0.25">
      <c r="A40" t="s">
        <v>32</v>
      </c>
      <c r="B40">
        <v>3</v>
      </c>
      <c r="C40" s="2">
        <f>B40/$B$43</f>
        <v>4.8387096774193547E-2</v>
      </c>
      <c r="D40" t="s">
        <v>37</v>
      </c>
      <c r="E40">
        <f>B40*10</f>
        <v>30</v>
      </c>
      <c r="F40" s="2">
        <f>E40/$E$43</f>
        <v>0.24</v>
      </c>
    </row>
    <row r="41" spans="1:6" x14ac:dyDescent="0.25">
      <c r="A41" t="s">
        <v>13</v>
      </c>
      <c r="B41">
        <v>4</v>
      </c>
      <c r="C41" s="2">
        <f t="shared" ref="C41:C43" si="1">B41/$B$43</f>
        <v>6.4516129032258063E-2</v>
      </c>
      <c r="D41" t="s">
        <v>38</v>
      </c>
      <c r="E41">
        <f>B41*10</f>
        <v>40</v>
      </c>
      <c r="F41" s="2">
        <f t="shared" ref="F41:F43" si="2">E41/$E$43</f>
        <v>0.32</v>
      </c>
    </row>
    <row r="42" spans="1:6" x14ac:dyDescent="0.25">
      <c r="A42" t="s">
        <v>12</v>
      </c>
      <c r="B42">
        <v>55</v>
      </c>
      <c r="C42" s="2">
        <f t="shared" si="1"/>
        <v>0.88709677419354838</v>
      </c>
      <c r="D42" t="s">
        <v>12</v>
      </c>
      <c r="E42">
        <v>55</v>
      </c>
      <c r="F42" s="2">
        <f t="shared" si="2"/>
        <v>0.44</v>
      </c>
    </row>
    <row r="43" spans="1:6" x14ac:dyDescent="0.25">
      <c r="A43" t="s">
        <v>20</v>
      </c>
      <c r="B43">
        <f>SUM(B40:B42)</f>
        <v>62</v>
      </c>
      <c r="C43" s="3">
        <f t="shared" si="1"/>
        <v>1</v>
      </c>
      <c r="E43">
        <f>SUM(E40:E42)</f>
        <v>125</v>
      </c>
      <c r="F43" s="1">
        <f t="shared" si="2"/>
        <v>1</v>
      </c>
    </row>
    <row r="44" spans="1:6" ht="15.75" thickBot="1" x14ac:dyDescent="0.3"/>
    <row r="45" spans="1:6" ht="15.75" thickBot="1" x14ac:dyDescent="0.3">
      <c r="A45" s="14" t="s">
        <v>39</v>
      </c>
      <c r="B45" s="15" t="s">
        <v>115</v>
      </c>
    </row>
    <row r="46" spans="1:6" ht="15.75" thickBot="1" x14ac:dyDescent="0.3"/>
    <row r="47" spans="1:6" x14ac:dyDescent="0.25">
      <c r="A47" s="8" t="s">
        <v>40</v>
      </c>
      <c r="B47" s="9" t="s">
        <v>116</v>
      </c>
    </row>
    <row r="48" spans="1:6" ht="15.75" thickBot="1" x14ac:dyDescent="0.3">
      <c r="A48" s="12" t="s">
        <v>41</v>
      </c>
      <c r="B48" s="13" t="s">
        <v>117</v>
      </c>
    </row>
  </sheetData>
  <mergeCells count="16">
    <mergeCell ref="A38:F38"/>
    <mergeCell ref="A28:F28"/>
    <mergeCell ref="D12:F12"/>
    <mergeCell ref="D13:F13"/>
    <mergeCell ref="D14:F14"/>
    <mergeCell ref="D15:F15"/>
    <mergeCell ref="D16:F16"/>
    <mergeCell ref="D17:F17"/>
    <mergeCell ref="D24:F24"/>
    <mergeCell ref="B26:F26"/>
    <mergeCell ref="D18:F18"/>
    <mergeCell ref="D19:F19"/>
    <mergeCell ref="D20:F20"/>
    <mergeCell ref="D21:F21"/>
    <mergeCell ref="D22:F22"/>
    <mergeCell ref="D23:F2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A9B0C-72BA-4BC8-8A9E-B1665DE34ECF}">
  <sheetPr>
    <pageSetUpPr fitToPage="1"/>
  </sheetPr>
  <dimension ref="A1:D35"/>
  <sheetViews>
    <sheetView tabSelected="1" workbookViewId="0">
      <selection activeCell="E23" sqref="E23"/>
    </sheetView>
  </sheetViews>
  <sheetFormatPr baseColWidth="10" defaultRowHeight="15" x14ac:dyDescent="0.25"/>
  <cols>
    <col min="2" max="2" width="25.85546875" customWidth="1"/>
    <col min="4" max="4" width="46.5703125" customWidth="1"/>
  </cols>
  <sheetData>
    <row r="1" spans="1:4" x14ac:dyDescent="0.25">
      <c r="A1" s="27" t="s">
        <v>7</v>
      </c>
      <c r="B1" s="27"/>
      <c r="C1" s="27" t="s">
        <v>45</v>
      </c>
      <c r="D1" s="27"/>
    </row>
    <row r="2" spans="1:4" x14ac:dyDescent="0.25">
      <c r="A2" s="7" t="s">
        <v>43</v>
      </c>
      <c r="B2" s="7" t="s">
        <v>44</v>
      </c>
      <c r="C2" s="7" t="s">
        <v>43</v>
      </c>
      <c r="D2" s="7" t="s">
        <v>44</v>
      </c>
    </row>
    <row r="3" spans="1:4" x14ac:dyDescent="0.25">
      <c r="A3" s="7" t="s">
        <v>11</v>
      </c>
      <c r="B3" s="7" t="s">
        <v>46</v>
      </c>
      <c r="C3" s="7"/>
      <c r="D3" s="7"/>
    </row>
    <row r="4" spans="1:4" ht="45" x14ac:dyDescent="0.25">
      <c r="A4" s="7" t="s">
        <v>47</v>
      </c>
      <c r="B4" s="18" t="s">
        <v>63</v>
      </c>
      <c r="C4" s="7"/>
      <c r="D4" s="7"/>
    </row>
    <row r="5" spans="1:4" x14ac:dyDescent="0.25">
      <c r="A5" s="7" t="s">
        <v>12</v>
      </c>
      <c r="B5" s="7" t="s">
        <v>48</v>
      </c>
      <c r="C5" s="7" t="s">
        <v>49</v>
      </c>
      <c r="D5" s="7" t="s">
        <v>52</v>
      </c>
    </row>
    <row r="6" spans="1:4" x14ac:dyDescent="0.25">
      <c r="A6" s="7"/>
      <c r="B6" s="7"/>
      <c r="C6" s="7" t="s">
        <v>50</v>
      </c>
      <c r="D6" s="7" t="s">
        <v>53</v>
      </c>
    </row>
    <row r="7" spans="1:4" x14ac:dyDescent="0.25">
      <c r="A7" s="7"/>
      <c r="B7" s="7"/>
      <c r="C7" s="7" t="s">
        <v>51</v>
      </c>
      <c r="D7" s="7" t="s">
        <v>54</v>
      </c>
    </row>
    <row r="8" spans="1:4" ht="30" x14ac:dyDescent="0.25">
      <c r="A8" s="7" t="s">
        <v>13</v>
      </c>
      <c r="B8" s="18" t="s">
        <v>64</v>
      </c>
      <c r="C8" s="7" t="s">
        <v>55</v>
      </c>
      <c r="D8" s="7" t="s">
        <v>59</v>
      </c>
    </row>
    <row r="9" spans="1:4" x14ac:dyDescent="0.25">
      <c r="A9" s="7"/>
      <c r="B9" s="7"/>
      <c r="C9" s="7" t="s">
        <v>56</v>
      </c>
      <c r="D9" s="7" t="s">
        <v>60</v>
      </c>
    </row>
    <row r="10" spans="1:4" x14ac:dyDescent="0.25">
      <c r="A10" s="7"/>
      <c r="B10" s="7"/>
      <c r="C10" s="7" t="s">
        <v>57</v>
      </c>
      <c r="D10" s="7" t="s">
        <v>61</v>
      </c>
    </row>
    <row r="11" spans="1:4" x14ac:dyDescent="0.25">
      <c r="A11" s="7"/>
      <c r="B11" s="7"/>
      <c r="C11" s="7" t="s">
        <v>58</v>
      </c>
      <c r="D11" s="7" t="s">
        <v>62</v>
      </c>
    </row>
    <row r="12" spans="1:4" x14ac:dyDescent="0.25">
      <c r="A12" s="7" t="s">
        <v>14</v>
      </c>
      <c r="B12" s="7" t="s">
        <v>65</v>
      </c>
      <c r="C12" s="7"/>
      <c r="D12" s="7"/>
    </row>
    <row r="13" spans="1:4" x14ac:dyDescent="0.25">
      <c r="A13" s="7" t="s">
        <v>15</v>
      </c>
      <c r="B13" s="7" t="s">
        <v>66</v>
      </c>
      <c r="C13" s="7" t="s">
        <v>67</v>
      </c>
      <c r="D13" s="7" t="s">
        <v>68</v>
      </c>
    </row>
    <row r="14" spans="1:4" x14ac:dyDescent="0.25">
      <c r="A14" s="7"/>
      <c r="B14" s="7"/>
      <c r="C14" s="7" t="s">
        <v>69</v>
      </c>
      <c r="D14" s="7" t="s">
        <v>73</v>
      </c>
    </row>
    <row r="15" spans="1:4" x14ac:dyDescent="0.25">
      <c r="A15" s="7"/>
      <c r="B15" s="7"/>
      <c r="C15" s="7" t="s">
        <v>70</v>
      </c>
      <c r="D15" s="7" t="s">
        <v>74</v>
      </c>
    </row>
    <row r="16" spans="1:4" x14ac:dyDescent="0.25">
      <c r="A16" s="7"/>
      <c r="B16" s="7"/>
      <c r="C16" s="7" t="s">
        <v>71</v>
      </c>
      <c r="D16" s="7" t="s">
        <v>75</v>
      </c>
    </row>
    <row r="17" spans="1:4" x14ac:dyDescent="0.25">
      <c r="A17" s="7"/>
      <c r="B17" s="7"/>
      <c r="C17" s="7" t="s">
        <v>72</v>
      </c>
      <c r="D17" s="7" t="s">
        <v>76</v>
      </c>
    </row>
    <row r="18" spans="1:4" ht="45" x14ac:dyDescent="0.25">
      <c r="A18" s="7" t="s">
        <v>16</v>
      </c>
      <c r="B18" s="18" t="s">
        <v>77</v>
      </c>
      <c r="C18" s="7" t="s">
        <v>78</v>
      </c>
      <c r="D18" s="7" t="s">
        <v>79</v>
      </c>
    </row>
    <row r="19" spans="1:4" x14ac:dyDescent="0.25">
      <c r="A19" s="7"/>
      <c r="B19" s="7"/>
      <c r="C19" s="7" t="s">
        <v>80</v>
      </c>
      <c r="D19" s="7" t="s">
        <v>81</v>
      </c>
    </row>
    <row r="20" spans="1:4" x14ac:dyDescent="0.25">
      <c r="A20" s="7" t="s">
        <v>17</v>
      </c>
      <c r="B20" s="7" t="s">
        <v>82</v>
      </c>
      <c r="C20" s="7"/>
      <c r="D20" s="7"/>
    </row>
    <row r="21" spans="1:4" x14ac:dyDescent="0.25">
      <c r="A21" s="7" t="s">
        <v>18</v>
      </c>
      <c r="B21" s="7" t="s">
        <v>83</v>
      </c>
      <c r="C21" s="7" t="s">
        <v>84</v>
      </c>
      <c r="D21" s="7" t="s">
        <v>85</v>
      </c>
    </row>
    <row r="22" spans="1:4" x14ac:dyDescent="0.25">
      <c r="A22" s="7"/>
      <c r="B22" s="7"/>
      <c r="C22" s="7" t="s">
        <v>86</v>
      </c>
      <c r="D22" s="7" t="s">
        <v>87</v>
      </c>
    </row>
    <row r="23" spans="1:4" ht="30" x14ac:dyDescent="0.25">
      <c r="A23" s="7" t="s">
        <v>19</v>
      </c>
      <c r="B23" s="19" t="s">
        <v>88</v>
      </c>
      <c r="C23" s="7" t="s">
        <v>89</v>
      </c>
      <c r="D23" s="7" t="s">
        <v>90</v>
      </c>
    </row>
    <row r="24" spans="1:4" x14ac:dyDescent="0.25">
      <c r="A24" s="7"/>
      <c r="B24" s="7"/>
      <c r="C24" s="7" t="s">
        <v>91</v>
      </c>
      <c r="D24" s="7" t="s">
        <v>92</v>
      </c>
    </row>
    <row r="25" spans="1:4" x14ac:dyDescent="0.25">
      <c r="A25" s="7"/>
      <c r="B25" s="7"/>
      <c r="C25" s="7" t="s">
        <v>93</v>
      </c>
      <c r="D25" s="7" t="s">
        <v>94</v>
      </c>
    </row>
    <row r="26" spans="1:4" x14ac:dyDescent="0.25">
      <c r="A26" s="7"/>
      <c r="B26" s="7"/>
      <c r="C26" s="7" t="s">
        <v>95</v>
      </c>
      <c r="D26" s="7" t="s">
        <v>96</v>
      </c>
    </row>
    <row r="27" spans="1:4" x14ac:dyDescent="0.25">
      <c r="A27" s="7"/>
      <c r="B27" s="7"/>
      <c r="C27" s="7" t="s">
        <v>97</v>
      </c>
      <c r="D27" s="7" t="s">
        <v>98</v>
      </c>
    </row>
    <row r="28" spans="1:4" x14ac:dyDescent="0.25">
      <c r="A28" s="7"/>
      <c r="B28" s="7"/>
      <c r="C28" s="7" t="s">
        <v>99</v>
      </c>
      <c r="D28" s="7" t="s">
        <v>100</v>
      </c>
    </row>
    <row r="29" spans="1:4" x14ac:dyDescent="0.25">
      <c r="A29" s="7"/>
      <c r="B29" s="7"/>
      <c r="C29" s="7" t="s">
        <v>101</v>
      </c>
      <c r="D29" s="7" t="s">
        <v>102</v>
      </c>
    </row>
    <row r="30" spans="1:4" x14ac:dyDescent="0.25">
      <c r="A30" s="7"/>
      <c r="B30" s="7"/>
      <c r="C30" s="7" t="s">
        <v>103</v>
      </c>
      <c r="D30" s="7" t="s">
        <v>104</v>
      </c>
    </row>
    <row r="31" spans="1:4" x14ac:dyDescent="0.25">
      <c r="A31" s="7"/>
      <c r="B31" s="7"/>
      <c r="C31" s="7" t="s">
        <v>105</v>
      </c>
      <c r="D31" s="7" t="s">
        <v>106</v>
      </c>
    </row>
    <row r="32" spans="1:4" ht="30" x14ac:dyDescent="0.25">
      <c r="A32" s="7"/>
      <c r="B32" s="7"/>
      <c r="C32" s="7" t="s">
        <v>107</v>
      </c>
      <c r="D32" s="18" t="s">
        <v>108</v>
      </c>
    </row>
    <row r="33" spans="1:4" ht="30" x14ac:dyDescent="0.25">
      <c r="A33" s="7" t="s">
        <v>21</v>
      </c>
      <c r="B33" s="18" t="s">
        <v>109</v>
      </c>
      <c r="C33" s="7"/>
      <c r="D33" s="7"/>
    </row>
    <row r="34" spans="1:4" x14ac:dyDescent="0.25">
      <c r="A34" s="7" t="s">
        <v>22</v>
      </c>
      <c r="B34" s="7" t="s">
        <v>110</v>
      </c>
      <c r="C34" s="7" t="s">
        <v>111</v>
      </c>
      <c r="D34" s="7" t="s">
        <v>112</v>
      </c>
    </row>
    <row r="35" spans="1:4" x14ac:dyDescent="0.25">
      <c r="A35" s="7"/>
      <c r="B35" s="7"/>
      <c r="C35" s="7" t="s">
        <v>113</v>
      </c>
      <c r="D35" s="7" t="s">
        <v>114</v>
      </c>
    </row>
  </sheetData>
  <mergeCells count="2">
    <mergeCell ref="A1:B1"/>
    <mergeCell ref="C1:D1"/>
  </mergeCells>
  <pageMargins left="0.7" right="0.7" top="0.78740157499999996" bottom="0.78740157499999996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Nney02-1 0-80</vt:lpstr>
      <vt:lpstr>N22-1 20-90 </vt:lpstr>
      <vt:lpstr>N70-1 20-90</vt:lpstr>
      <vt:lpstr>N20-1 20-90</vt:lpstr>
      <vt:lpstr>N20-3 30-100</vt:lpstr>
      <vt:lpstr>Definition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Schaumann</dc:creator>
  <cp:lastModifiedBy>Robin Schaumann</cp:lastModifiedBy>
  <cp:lastPrinted>2020-09-16T10:37:03Z</cp:lastPrinted>
  <dcterms:created xsi:type="dcterms:W3CDTF">2020-09-15T18:05:35Z</dcterms:created>
  <dcterms:modified xsi:type="dcterms:W3CDTF">2021-01-27T22:48:00Z</dcterms:modified>
</cp:coreProperties>
</file>