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wdp" ContentType="image/vnd.ms-photo"/>
  <Default Extension="ti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Y:\ee12dac\PhD\PhD namibia\Resubmission USB0.5\Namibia paper correction\To submit\"/>
    </mc:Choice>
  </mc:AlternateContent>
  <bookViews>
    <workbookView xWindow="0" yWindow="0" windowWidth="12765" windowHeight="16005"/>
  </bookViews>
  <sheets>
    <sheet name="diopside" sheetId="4" r:id="rId1"/>
    <sheet name="apatite" sheetId="7" r:id="rId2"/>
    <sheet name="parisite" sheetId="8" r:id="rId3"/>
    <sheet name="calcite" sheetId="9" r:id="rId4"/>
    <sheet name="fluorite" sheetId="10" r:id="rId5"/>
    <sheet name="stage 4 fluorite bulk rock" sheetId="3" r:id="rId6"/>
  </sheets>
  <definedNames>
    <definedName name="_xlnm.Print_Area" localSheetId="1">apatite!$A$1:$AE$91</definedName>
    <definedName name="_xlnm.Print_Area" localSheetId="3">calcite!$A$1:$AD$260</definedName>
    <definedName name="_xlnm.Print_Area" localSheetId="0">diopside!$A$1:$U$133</definedName>
    <definedName name="_xlnm.Print_Area" localSheetId="4">fluorite!$A$1:$CG$131</definedName>
    <definedName name="_xlnm.Print_Area" localSheetId="2">parisite!$A$1:$AD$65</definedName>
    <definedName name="_xlnm.Print_Area" localSheetId="5">'stage 4 fluorite bulk rock'!$A$1:$I$45</definedName>
  </definedNames>
  <calcPr calcId="162913" concurrentCalc="0"/>
  <extLst>
    <ext xmlns:x15="http://schemas.microsoft.com/office/spreadsheetml/2010/11/main" uri="{140A7094-0E35-4892-8432-C4D2E57EDEB5}">
      <x15:workbookPr chartTrackingRefBase="1"/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D16" i="8" l="1"/>
  <c r="C16" i="8"/>
  <c r="Q104" i="10"/>
  <c r="R104" i="10"/>
  <c r="Q106" i="10"/>
  <c r="R106" i="10"/>
  <c r="Q102" i="10"/>
  <c r="R102" i="10"/>
  <c r="BX80" i="10"/>
  <c r="BY80" i="10"/>
  <c r="BX78" i="10"/>
  <c r="BY78" i="10"/>
  <c r="AZ56" i="10"/>
  <c r="AZ54" i="10"/>
  <c r="H31" i="10"/>
  <c r="I31" i="10"/>
  <c r="H32" i="10"/>
  <c r="I32" i="10"/>
  <c r="H33" i="10"/>
  <c r="I33" i="10"/>
  <c r="H34" i="10"/>
  <c r="I34" i="10"/>
  <c r="H35" i="10"/>
  <c r="I35" i="10"/>
  <c r="H36" i="10"/>
  <c r="I36" i="10"/>
  <c r="H37" i="10"/>
  <c r="H38" i="10"/>
  <c r="I38" i="10"/>
  <c r="H43" i="10"/>
  <c r="I43" i="10"/>
  <c r="H45" i="10"/>
  <c r="I45" i="10"/>
  <c r="H46" i="10"/>
  <c r="I46" i="10"/>
  <c r="H47" i="10"/>
  <c r="I47" i="10"/>
  <c r="H48" i="10"/>
  <c r="I48" i="10"/>
  <c r="H49" i="10"/>
  <c r="I49" i="10"/>
  <c r="H30" i="10"/>
  <c r="I30" i="10"/>
  <c r="Q37" i="9"/>
  <c r="R37" i="9"/>
  <c r="Q38" i="9"/>
  <c r="R38" i="9"/>
  <c r="Q39" i="9"/>
  <c r="R39" i="9"/>
  <c r="Q41" i="9"/>
  <c r="R41" i="9"/>
  <c r="Q42" i="9"/>
  <c r="R42" i="9"/>
  <c r="Q43" i="9"/>
  <c r="R43" i="9"/>
  <c r="Q56" i="9"/>
  <c r="R56" i="9"/>
  <c r="R35" i="9"/>
  <c r="Q35" i="9"/>
  <c r="G208" i="9"/>
  <c r="H208" i="9"/>
  <c r="G209" i="9"/>
  <c r="H209" i="9"/>
  <c r="G210" i="9"/>
  <c r="H210" i="9"/>
  <c r="G211" i="9"/>
  <c r="H211" i="9"/>
  <c r="G213" i="9"/>
  <c r="H213" i="9"/>
  <c r="G214" i="9"/>
  <c r="H214" i="9"/>
  <c r="G215" i="9"/>
  <c r="H215" i="9"/>
  <c r="G216" i="9"/>
  <c r="H216" i="9"/>
  <c r="G217" i="9"/>
  <c r="H217" i="9"/>
  <c r="G218" i="9"/>
  <c r="H218" i="9"/>
  <c r="G219" i="9"/>
  <c r="H219" i="9"/>
  <c r="G220" i="9"/>
  <c r="H220" i="9"/>
  <c r="G221" i="9"/>
  <c r="G222" i="9"/>
  <c r="H222" i="9"/>
  <c r="G223" i="9"/>
  <c r="G224" i="9"/>
  <c r="G225" i="9"/>
  <c r="G226" i="9"/>
  <c r="H226" i="9"/>
  <c r="G228" i="9"/>
  <c r="H207" i="9"/>
  <c r="G207" i="9"/>
  <c r="AC237" i="9"/>
  <c r="AD237" i="9"/>
  <c r="AC238" i="9"/>
  <c r="AD238" i="9"/>
  <c r="AC239" i="9"/>
  <c r="AD239" i="9"/>
  <c r="AC241" i="9"/>
  <c r="AD241" i="9"/>
  <c r="AC243" i="9"/>
  <c r="AD243" i="9"/>
  <c r="AC246" i="9"/>
  <c r="AD246" i="9"/>
  <c r="AC252" i="9"/>
  <c r="AD252" i="9"/>
  <c r="AC254" i="9"/>
  <c r="AD254" i="9"/>
  <c r="AC255" i="9"/>
  <c r="AD255" i="9"/>
  <c r="AC256" i="9"/>
  <c r="AD256" i="9"/>
  <c r="AC257" i="9"/>
  <c r="AD257" i="9"/>
  <c r="AD235" i="9"/>
  <c r="AC235" i="9"/>
  <c r="L187" i="9"/>
  <c r="M187" i="9"/>
  <c r="M180" i="9"/>
  <c r="M181" i="9"/>
  <c r="M182" i="9"/>
  <c r="M184" i="9"/>
  <c r="M185" i="9"/>
  <c r="M186" i="9"/>
  <c r="M188" i="9"/>
  <c r="M189" i="9"/>
  <c r="M190" i="9"/>
  <c r="M199" i="9"/>
  <c r="M178" i="9"/>
  <c r="L180" i="9"/>
  <c r="L181" i="9"/>
  <c r="L182" i="9"/>
  <c r="L184" i="9"/>
  <c r="L185" i="9"/>
  <c r="L186" i="9"/>
  <c r="L188" i="9"/>
  <c r="L189" i="9"/>
  <c r="L190" i="9"/>
  <c r="L199" i="9"/>
  <c r="L178" i="9"/>
  <c r="U152" i="9"/>
  <c r="U153" i="9"/>
  <c r="U154" i="9"/>
  <c r="U156" i="9"/>
  <c r="U157" i="9"/>
  <c r="U158" i="9"/>
  <c r="U159" i="9"/>
  <c r="U160" i="9"/>
  <c r="U161" i="9"/>
  <c r="U162" i="9"/>
  <c r="U163" i="9"/>
  <c r="U164" i="9"/>
  <c r="U165" i="9"/>
  <c r="U166" i="9"/>
  <c r="U167" i="9"/>
  <c r="U150" i="9"/>
  <c r="T152" i="9"/>
  <c r="T153" i="9"/>
  <c r="T154" i="9"/>
  <c r="T156" i="9"/>
  <c r="T157" i="9"/>
  <c r="T158" i="9"/>
  <c r="T159" i="9"/>
  <c r="T160" i="9"/>
  <c r="T161" i="9"/>
  <c r="T162" i="9"/>
  <c r="T163" i="9"/>
  <c r="T164" i="9"/>
  <c r="T165" i="9"/>
  <c r="T166" i="9"/>
  <c r="T167" i="9"/>
  <c r="T150" i="9"/>
  <c r="U66" i="9"/>
  <c r="V66" i="9"/>
  <c r="U68" i="9"/>
  <c r="V68" i="9"/>
  <c r="U70" i="9"/>
  <c r="V70" i="9"/>
  <c r="U71" i="9"/>
  <c r="V71" i="9"/>
  <c r="U72" i="9"/>
  <c r="V72" i="9"/>
  <c r="U73" i="9"/>
  <c r="V73" i="9"/>
  <c r="U74" i="9"/>
  <c r="V74" i="9"/>
  <c r="U75" i="9"/>
  <c r="V75" i="9"/>
  <c r="U76" i="9"/>
  <c r="V76" i="9"/>
  <c r="U77" i="9"/>
  <c r="V77" i="9"/>
  <c r="U78" i="9"/>
  <c r="V78" i="9"/>
  <c r="U79" i="9"/>
  <c r="V79" i="9"/>
  <c r="V64" i="9"/>
  <c r="U64" i="9"/>
  <c r="I121" i="9"/>
  <c r="J121" i="9"/>
  <c r="V93" i="9"/>
  <c r="W93" i="9"/>
  <c r="J124" i="9"/>
  <c r="J125" i="9"/>
  <c r="J127" i="9"/>
  <c r="J129" i="9"/>
  <c r="J130" i="9"/>
  <c r="J131" i="9"/>
  <c r="J132" i="9"/>
  <c r="J133" i="9"/>
  <c r="J123" i="9"/>
  <c r="I127" i="9"/>
  <c r="I129" i="9"/>
  <c r="I130" i="9"/>
  <c r="I131" i="9"/>
  <c r="I132" i="9"/>
  <c r="I133" i="9"/>
  <c r="I124" i="9"/>
  <c r="I125" i="9"/>
  <c r="I123" i="9"/>
  <c r="V102" i="9"/>
  <c r="W102" i="9"/>
  <c r="V103" i="9"/>
  <c r="W103" i="9"/>
  <c r="V104" i="9"/>
  <c r="W104" i="9"/>
  <c r="V105" i="9"/>
  <c r="W105" i="9"/>
  <c r="V99" i="9"/>
  <c r="W99" i="9"/>
  <c r="V100" i="9"/>
  <c r="W100" i="9"/>
  <c r="V101" i="9"/>
  <c r="W101" i="9"/>
  <c r="V96" i="9"/>
  <c r="W96" i="9"/>
  <c r="V97" i="9"/>
  <c r="W97" i="9"/>
  <c r="W95" i="9"/>
  <c r="V95" i="9"/>
  <c r="L8" i="9"/>
  <c r="L9" i="9"/>
  <c r="L10" i="9"/>
  <c r="L12" i="9"/>
  <c r="L14" i="9"/>
  <c r="L15" i="9"/>
  <c r="L16" i="9"/>
  <c r="L17" i="9"/>
  <c r="L6" i="9"/>
  <c r="K8" i="9"/>
  <c r="K9" i="9"/>
  <c r="K10" i="9"/>
  <c r="K12" i="9"/>
  <c r="K14" i="9"/>
  <c r="K15" i="9"/>
  <c r="K16" i="9"/>
  <c r="K17" i="9"/>
  <c r="K6" i="9"/>
  <c r="X46" i="8"/>
  <c r="X47" i="8"/>
  <c r="X48" i="8"/>
  <c r="X49" i="8"/>
  <c r="X50" i="8"/>
  <c r="X51" i="8"/>
  <c r="X52" i="8"/>
  <c r="X53" i="8"/>
  <c r="X54" i="8"/>
  <c r="X55" i="8"/>
  <c r="X56" i="8"/>
  <c r="X57" i="8"/>
  <c r="X58" i="8"/>
  <c r="X59" i="8"/>
  <c r="X60" i="8"/>
  <c r="X61" i="8"/>
  <c r="X62" i="8"/>
  <c r="X63" i="8"/>
  <c r="X45" i="8"/>
  <c r="X44" i="8"/>
  <c r="X22" i="8"/>
  <c r="X23" i="8"/>
  <c r="X24" i="8"/>
  <c r="X25" i="8"/>
  <c r="X26" i="8"/>
  <c r="X27" i="8"/>
  <c r="X28" i="8"/>
  <c r="X29" i="8"/>
  <c r="X30" i="8"/>
  <c r="X31" i="8"/>
  <c r="X32" i="8"/>
  <c r="X33" i="8"/>
  <c r="X34" i="8"/>
  <c r="X35" i="8"/>
  <c r="X36" i="8"/>
  <c r="X37" i="8"/>
  <c r="X38" i="8"/>
  <c r="X39" i="8"/>
  <c r="X40" i="8"/>
  <c r="X21" i="8"/>
  <c r="W66" i="7"/>
  <c r="W72" i="7"/>
  <c r="W73" i="7"/>
  <c r="W74" i="7"/>
  <c r="W75" i="7"/>
  <c r="W76" i="7"/>
  <c r="W77" i="7"/>
  <c r="W78" i="7"/>
  <c r="W79" i="7"/>
  <c r="W80" i="7"/>
  <c r="W81" i="7"/>
  <c r="W82" i="7"/>
  <c r="W83" i="7"/>
  <c r="W84" i="7"/>
  <c r="W85" i="7"/>
  <c r="W86" i="7"/>
  <c r="W87" i="7"/>
  <c r="W88" i="7"/>
  <c r="W65" i="7"/>
  <c r="O66" i="7"/>
  <c r="O72" i="7"/>
  <c r="O73" i="7"/>
  <c r="O74" i="7"/>
  <c r="O75" i="7"/>
  <c r="O76" i="7"/>
  <c r="O77" i="7"/>
  <c r="O78" i="7"/>
  <c r="O79" i="7"/>
  <c r="O80" i="7"/>
  <c r="O81" i="7"/>
  <c r="O82" i="7"/>
  <c r="O83" i="7"/>
  <c r="O84" i="7"/>
  <c r="O85" i="7"/>
  <c r="O86" i="7"/>
  <c r="O87" i="7"/>
  <c r="O88" i="7"/>
  <c r="O89" i="7"/>
  <c r="O90" i="7"/>
  <c r="O65" i="7"/>
  <c r="P59" i="7"/>
  <c r="P36" i="7"/>
  <c r="P37" i="7"/>
  <c r="P40" i="7"/>
  <c r="P42" i="7"/>
  <c r="P43" i="7"/>
  <c r="P44" i="7"/>
  <c r="P45" i="7"/>
  <c r="P46" i="7"/>
  <c r="P47" i="7"/>
  <c r="P48" i="7"/>
  <c r="P49" i="7"/>
  <c r="P50" i="7"/>
  <c r="P51" i="7"/>
  <c r="P52" i="7"/>
  <c r="P53" i="7"/>
  <c r="P54" i="7"/>
  <c r="P55" i="7"/>
  <c r="P56" i="7"/>
  <c r="P57" i="7"/>
  <c r="P35" i="7"/>
  <c r="K36" i="7"/>
  <c r="K37" i="7"/>
  <c r="K40" i="7"/>
  <c r="K41" i="7"/>
  <c r="K42" i="7"/>
  <c r="K43" i="7"/>
  <c r="K44" i="7"/>
  <c r="K45" i="7"/>
  <c r="K46" i="7"/>
  <c r="K47" i="7"/>
  <c r="K48" i="7"/>
  <c r="K49" i="7"/>
  <c r="K50" i="7"/>
  <c r="K51" i="7"/>
  <c r="K52" i="7"/>
  <c r="K53" i="7"/>
  <c r="K54" i="7"/>
  <c r="K55" i="7"/>
  <c r="K56" i="7"/>
  <c r="K57" i="7"/>
  <c r="K59" i="7"/>
  <c r="K35" i="7"/>
  <c r="K15" i="7"/>
  <c r="K13" i="7"/>
  <c r="K17" i="7"/>
  <c r="K18" i="7"/>
  <c r="K19" i="7"/>
  <c r="K20" i="7"/>
  <c r="K6" i="7"/>
  <c r="G7" i="7"/>
  <c r="G8" i="7"/>
  <c r="G11" i="7"/>
  <c r="G12" i="7"/>
  <c r="G13" i="7"/>
  <c r="G14" i="7"/>
  <c r="G15" i="7"/>
  <c r="G16" i="7"/>
  <c r="G17" i="7"/>
  <c r="G18" i="7"/>
  <c r="G19" i="7"/>
  <c r="G20" i="7"/>
  <c r="G21" i="7"/>
  <c r="G22" i="7"/>
  <c r="G23" i="7"/>
  <c r="G24" i="7"/>
  <c r="G25" i="7"/>
  <c r="G26" i="7"/>
  <c r="G27" i="7"/>
  <c r="G28" i="7"/>
  <c r="G30" i="7"/>
  <c r="G6" i="7"/>
  <c r="BX82" i="10"/>
  <c r="BX83" i="10"/>
  <c r="BX84" i="10"/>
  <c r="BX85" i="10"/>
  <c r="AY56" i="10"/>
  <c r="AY59" i="10"/>
  <c r="AY60" i="10"/>
  <c r="AY61" i="10"/>
  <c r="AY62" i="10"/>
  <c r="AY54" i="10"/>
  <c r="H44" i="10"/>
  <c r="W45" i="8"/>
  <c r="W46" i="8"/>
  <c r="W47" i="8"/>
  <c r="W48" i="8"/>
  <c r="W49" i="8"/>
  <c r="W50" i="8"/>
  <c r="W51" i="8"/>
  <c r="W52" i="8"/>
  <c r="W53" i="8"/>
  <c r="W54" i="8"/>
  <c r="W55" i="8"/>
  <c r="W56" i="8"/>
  <c r="W57" i="8"/>
  <c r="W58" i="8"/>
  <c r="W59" i="8"/>
  <c r="W60" i="8"/>
  <c r="W61" i="8"/>
  <c r="W62" i="8"/>
  <c r="W63" i="8"/>
  <c r="W44" i="8"/>
  <c r="W22" i="8"/>
  <c r="W23" i="8"/>
  <c r="W24" i="8"/>
  <c r="W25" i="8"/>
  <c r="W26" i="8"/>
  <c r="W27" i="8"/>
  <c r="W28" i="8"/>
  <c r="W29" i="8"/>
  <c r="W30" i="8"/>
  <c r="W31" i="8"/>
  <c r="W32" i="8"/>
  <c r="W33" i="8"/>
  <c r="W34" i="8"/>
  <c r="W35" i="8"/>
  <c r="W36" i="8"/>
  <c r="W37" i="8"/>
  <c r="W38" i="8"/>
  <c r="W39" i="8"/>
  <c r="W40" i="8"/>
  <c r="W21" i="8"/>
  <c r="V65" i="7"/>
  <c r="V72" i="7"/>
  <c r="V74" i="7"/>
  <c r="V73" i="7"/>
  <c r="V75" i="7"/>
  <c r="V76" i="7"/>
  <c r="V77" i="7"/>
  <c r="V78" i="7"/>
  <c r="V79" i="7"/>
  <c r="V80" i="7"/>
  <c r="V81" i="7"/>
  <c r="V82" i="7"/>
  <c r="V83" i="7"/>
  <c r="V84" i="7"/>
  <c r="V85" i="7"/>
  <c r="V86" i="7"/>
  <c r="V87" i="7"/>
  <c r="V88" i="7"/>
  <c r="V66" i="7"/>
  <c r="N65" i="7"/>
  <c r="N72" i="7"/>
  <c r="N74" i="7"/>
  <c r="N73" i="7"/>
  <c r="N75" i="7"/>
  <c r="N76" i="7"/>
  <c r="N77" i="7"/>
  <c r="N78" i="7"/>
  <c r="N79" i="7"/>
  <c r="N80" i="7"/>
  <c r="N81" i="7"/>
  <c r="N82" i="7"/>
  <c r="N83" i="7"/>
  <c r="N84" i="7"/>
  <c r="N85" i="7"/>
  <c r="N86" i="7"/>
  <c r="N87" i="7"/>
  <c r="N88" i="7"/>
  <c r="N89" i="7"/>
  <c r="N90" i="7"/>
  <c r="N66" i="7"/>
  <c r="O35" i="7"/>
  <c r="O40" i="7"/>
  <c r="O42" i="7"/>
  <c r="O44" i="7"/>
  <c r="O43" i="7"/>
  <c r="O45" i="7"/>
  <c r="O46" i="7"/>
  <c r="O47" i="7"/>
  <c r="O48" i="7"/>
  <c r="O49" i="7"/>
  <c r="O50" i="7"/>
  <c r="O51" i="7"/>
  <c r="O52" i="7"/>
  <c r="O53" i="7"/>
  <c r="O54" i="7"/>
  <c r="O55" i="7"/>
  <c r="O56" i="7"/>
  <c r="O57" i="7"/>
  <c r="O59" i="7"/>
  <c r="O36" i="7"/>
  <c r="J37" i="7"/>
  <c r="J35" i="7"/>
  <c r="J40" i="7"/>
  <c r="J41" i="7"/>
  <c r="J42" i="7"/>
  <c r="J44" i="7"/>
  <c r="J43" i="7"/>
  <c r="J45" i="7"/>
  <c r="J46" i="7"/>
  <c r="J47" i="7"/>
  <c r="J48" i="7"/>
  <c r="J49" i="7"/>
  <c r="J50" i="7"/>
  <c r="J51" i="7"/>
  <c r="J52" i="7"/>
  <c r="J53" i="7"/>
  <c r="J54" i="7"/>
  <c r="J55" i="7"/>
  <c r="J56" i="7"/>
  <c r="J57" i="7"/>
  <c r="J59" i="7"/>
  <c r="J36" i="7"/>
  <c r="J6" i="7"/>
  <c r="J13" i="7"/>
  <c r="J15" i="7"/>
  <c r="J14" i="7"/>
  <c r="J16" i="7"/>
  <c r="J17" i="7"/>
  <c r="J18" i="7"/>
  <c r="J19" i="7"/>
  <c r="J20" i="7"/>
  <c r="F8" i="7"/>
  <c r="F6" i="7"/>
  <c r="F11" i="7"/>
  <c r="F12" i="7"/>
  <c r="F13" i="7"/>
  <c r="F15" i="7"/>
  <c r="F14" i="7"/>
  <c r="F16" i="7"/>
  <c r="F17" i="7"/>
  <c r="F18" i="7"/>
  <c r="F19" i="7"/>
  <c r="F20" i="7"/>
  <c r="F21" i="7"/>
  <c r="F22" i="7"/>
  <c r="F23" i="7"/>
  <c r="F24" i="7"/>
  <c r="F25" i="7"/>
  <c r="F26" i="7"/>
  <c r="F27" i="7"/>
  <c r="F28" i="7"/>
  <c r="F30" i="7"/>
  <c r="F7" i="7"/>
  <c r="H44" i="3"/>
  <c r="G44" i="3"/>
  <c r="F44" i="3"/>
  <c r="E44" i="3"/>
  <c r="D44" i="3"/>
  <c r="C44" i="3"/>
  <c r="H43" i="3"/>
  <c r="G43" i="3"/>
  <c r="F43" i="3"/>
  <c r="E43" i="3"/>
  <c r="D43" i="3"/>
  <c r="C43" i="3"/>
</calcChain>
</file>

<file path=xl/sharedStrings.xml><?xml version="1.0" encoding="utf-8"?>
<sst xmlns="http://schemas.openxmlformats.org/spreadsheetml/2006/main" count="4921" uniqueCount="267">
  <si>
    <t>wt%</t>
  </si>
  <si>
    <t>SiO2</t>
  </si>
  <si>
    <t>CaO</t>
  </si>
  <si>
    <t>MgO</t>
  </si>
  <si>
    <t>Al2O3</t>
  </si>
  <si>
    <t>TiO2</t>
  </si>
  <si>
    <t>MnO</t>
  </si>
  <si>
    <t>K2O</t>
  </si>
  <si>
    <t>Sr</t>
  </si>
  <si>
    <t>Y</t>
  </si>
  <si>
    <t>La</t>
  </si>
  <si>
    <t>Ce</t>
  </si>
  <si>
    <t>Pr</t>
  </si>
  <si>
    <t>Nd</t>
  </si>
  <si>
    <t>Sm</t>
  </si>
  <si>
    <t>Eu</t>
  </si>
  <si>
    <t>ppm</t>
  </si>
  <si>
    <t>average</t>
  </si>
  <si>
    <t xml:space="preserve">Y </t>
  </si>
  <si>
    <t>Gd</t>
  </si>
  <si>
    <t>Tb</t>
  </si>
  <si>
    <t>Dy</t>
  </si>
  <si>
    <t>Ho</t>
  </si>
  <si>
    <t>Er</t>
  </si>
  <si>
    <t>Tm</t>
  </si>
  <si>
    <t>Yb</t>
  </si>
  <si>
    <t>Lu</t>
  </si>
  <si>
    <t>Na</t>
  </si>
  <si>
    <t>Mg</t>
  </si>
  <si>
    <t>K</t>
  </si>
  <si>
    <t>Mn</t>
  </si>
  <si>
    <t>U</t>
  </si>
  <si>
    <t>Ba</t>
  </si>
  <si>
    <t>Major elements (wt%)</t>
  </si>
  <si>
    <t>&lt; 0.01</t>
  </si>
  <si>
    <t>Fe2O3(T)</t>
  </si>
  <si>
    <t>Na2O</t>
  </si>
  <si>
    <t>P2O5</t>
  </si>
  <si>
    <t>LOI</t>
  </si>
  <si>
    <t>Total</t>
  </si>
  <si>
    <t>Trace elements (ppm)</t>
  </si>
  <si>
    <t>Th</t>
  </si>
  <si>
    <t>V</t>
  </si>
  <si>
    <t>&lt; 5</t>
  </si>
  <si>
    <t>Cr</t>
  </si>
  <si>
    <t>&lt; 20</t>
  </si>
  <si>
    <t>Ni</t>
  </si>
  <si>
    <t>Cu</t>
  </si>
  <si>
    <t>&lt; 10</t>
  </si>
  <si>
    <t>∑LREE</t>
  </si>
  <si>
    <t>∑HREE</t>
  </si>
  <si>
    <t>OKA5</t>
  </si>
  <si>
    <t>OKA1</t>
  </si>
  <si>
    <t xml:space="preserve">FeO </t>
  </si>
  <si>
    <t>Cr2O3</t>
  </si>
  <si>
    <t>OKC17</t>
  </si>
  <si>
    <t>OKC19-2</t>
  </si>
  <si>
    <t>n = 6</t>
  </si>
  <si>
    <t>Ca</t>
  </si>
  <si>
    <t>stage 3b</t>
  </si>
  <si>
    <t>OKC3-OKC8</t>
  </si>
  <si>
    <t>type 4a</t>
  </si>
  <si>
    <t>n = 74</t>
  </si>
  <si>
    <t>OKC6-OKC8</t>
  </si>
  <si>
    <t>type 4b</t>
  </si>
  <si>
    <t>type 4c</t>
  </si>
  <si>
    <t>OKC8</t>
  </si>
  <si>
    <t>n = 15</t>
  </si>
  <si>
    <t>OKC3</t>
  </si>
  <si>
    <t>Fe</t>
  </si>
  <si>
    <t>n = 27</t>
  </si>
  <si>
    <t>Si</t>
  </si>
  <si>
    <t>n.a.</t>
  </si>
  <si>
    <t>n.d.</t>
  </si>
  <si>
    <t>stage 1 apatite (ppm)</t>
  </si>
  <si>
    <t>stage 2 apatite (ppm)</t>
  </si>
  <si>
    <t>&lt; 1</t>
  </si>
  <si>
    <t>&lt; 0.02</t>
  </si>
  <si>
    <t>Representative bulk rock analyses of the Okorusu fluorite-rich rocks. Only one fluorite type is present in each sample (stage 4 alteration).</t>
  </si>
  <si>
    <t>point 1</t>
  </si>
  <si>
    <t>point 2</t>
  </si>
  <si>
    <t>point 3</t>
  </si>
  <si>
    <t>point 4</t>
  </si>
  <si>
    <t>point 5</t>
  </si>
  <si>
    <t>point 6</t>
  </si>
  <si>
    <t>point 7</t>
  </si>
  <si>
    <t>point 8</t>
  </si>
  <si>
    <t>point 9</t>
  </si>
  <si>
    <t>point 10</t>
  </si>
  <si>
    <t>point 11</t>
  </si>
  <si>
    <t>point 12</t>
  </si>
  <si>
    <t>point 13</t>
  </si>
  <si>
    <t>point 14</t>
  </si>
  <si>
    <t>point 15</t>
  </si>
  <si>
    <t>point 16</t>
  </si>
  <si>
    <t>point 17</t>
  </si>
  <si>
    <t>point 18</t>
  </si>
  <si>
    <t>point 19</t>
  </si>
  <si>
    <t>point 20</t>
  </si>
  <si>
    <t>point 21</t>
  </si>
  <si>
    <t>stage 3 parisite (ppm)</t>
  </si>
  <si>
    <t>stage 4 parisite (ppm)</t>
  </si>
  <si>
    <t>fluorite-rich rock</t>
  </si>
  <si>
    <t>intensely altered</t>
  </si>
  <si>
    <t>calcite carbonatite</t>
  </si>
  <si>
    <t>Fluorite-rich rock</t>
  </si>
  <si>
    <t>Point 1</t>
  </si>
  <si>
    <t>Point 2</t>
  </si>
  <si>
    <t>Point 3</t>
  </si>
  <si>
    <t>Point 4</t>
  </si>
  <si>
    <t>Point 5</t>
  </si>
  <si>
    <t>Point 6</t>
  </si>
  <si>
    <t>Point 7</t>
  </si>
  <si>
    <t>Point 8</t>
  </si>
  <si>
    <t>Point 9</t>
  </si>
  <si>
    <t>n.a. = not analysed</t>
  </si>
  <si>
    <t>n.d. = not detected</t>
  </si>
  <si>
    <t>stage 4 calcite</t>
  </si>
  <si>
    <t>LA-ICP-MS analysis of stage 3 and 4 fluorite</t>
  </si>
  <si>
    <t>&lt; 0.1</t>
  </si>
  <si>
    <t xml:space="preserve">&lt; 1 </t>
  </si>
  <si>
    <t>stage 3b fluorite</t>
  </si>
  <si>
    <t>point 22</t>
  </si>
  <si>
    <t>point 23</t>
  </si>
  <si>
    <t>point 24</t>
  </si>
  <si>
    <t>point 25</t>
  </si>
  <si>
    <t>point 26</t>
  </si>
  <si>
    <t>point 27</t>
  </si>
  <si>
    <t>point 28</t>
  </si>
  <si>
    <t>point 29</t>
  </si>
  <si>
    <t>point 30</t>
  </si>
  <si>
    <t>point 31</t>
  </si>
  <si>
    <t>point 32</t>
  </si>
  <si>
    <t>point 33</t>
  </si>
  <si>
    <t>point 34</t>
  </si>
  <si>
    <t>point 35</t>
  </si>
  <si>
    <t>point 36</t>
  </si>
  <si>
    <t>point 37</t>
  </si>
  <si>
    <t>point 38</t>
  </si>
  <si>
    <t>point 39</t>
  </si>
  <si>
    <t>point 40</t>
  </si>
  <si>
    <t>point 41</t>
  </si>
  <si>
    <t>point 42</t>
  </si>
  <si>
    <t>point 43</t>
  </si>
  <si>
    <t>point 44</t>
  </si>
  <si>
    <t>point 45</t>
  </si>
  <si>
    <t>point 46</t>
  </si>
  <si>
    <t>point 47</t>
  </si>
  <si>
    <t>point 48</t>
  </si>
  <si>
    <t>point 49</t>
  </si>
  <si>
    <t>point 50</t>
  </si>
  <si>
    <t>point 51</t>
  </si>
  <si>
    <t>point 52</t>
  </si>
  <si>
    <t>point 53</t>
  </si>
  <si>
    <t>point 54</t>
  </si>
  <si>
    <t>point 55</t>
  </si>
  <si>
    <t>point 56</t>
  </si>
  <si>
    <t>OKC3/OKC8</t>
  </si>
  <si>
    <t>fluorite rich rock</t>
  </si>
  <si>
    <t>type 4a fluorite</t>
  </si>
  <si>
    <t>point 57</t>
  </si>
  <si>
    <t>point 58</t>
  </si>
  <si>
    <t>point 59</t>
  </si>
  <si>
    <t>point 60</t>
  </si>
  <si>
    <t>point 61</t>
  </si>
  <si>
    <t>point 62</t>
  </si>
  <si>
    <t>point 63</t>
  </si>
  <si>
    <t>point 64</t>
  </si>
  <si>
    <t>point 65</t>
  </si>
  <si>
    <t>point 66</t>
  </si>
  <si>
    <t>point 67</t>
  </si>
  <si>
    <t>point 68</t>
  </si>
  <si>
    <t>point 69</t>
  </si>
  <si>
    <t>point 70</t>
  </si>
  <si>
    <t>point 71</t>
  </si>
  <si>
    <t>point 72</t>
  </si>
  <si>
    <t>point 73</t>
  </si>
  <si>
    <t>point 74</t>
  </si>
  <si>
    <t>OKC6/OKC8</t>
  </si>
  <si>
    <t>Type 4b fluorite</t>
  </si>
  <si>
    <t>Type 4c fluorite</t>
  </si>
  <si>
    <t>SEM-BSE image showing parisite points analysed by LA-ICP-MS in OKC19-2.</t>
  </si>
  <si>
    <t>SEM-BSE image showing parisite points analysed by LA-ICP-MS in OKC8.</t>
  </si>
  <si>
    <t>SEM-CL image showing stage 1 and 2 apatite analysed points by LA-ICP-MS in OKC17.</t>
  </si>
  <si>
    <t>SEM-CL image showing stage 1 and 2 apatite analysed points by LA-ICP-MS in OKC19-2.</t>
  </si>
  <si>
    <t>SEM-CL image showing stage 1 and 2 apatite analysed points by LA-ICP-MS in OKA5</t>
  </si>
  <si>
    <t>stdev</t>
  </si>
  <si>
    <t>SEM-BSE image showing an example of stage 4 calcite analysed points by LA-ICP-MS in OKC3</t>
  </si>
  <si>
    <t>magmatic calcite</t>
  </si>
  <si>
    <t>stage 3a calcite</t>
  </si>
  <si>
    <t>&lt;1</t>
  </si>
  <si>
    <t>n.d</t>
  </si>
  <si>
    <t>OKC4</t>
  </si>
  <si>
    <t>n = 49</t>
  </si>
  <si>
    <t>OKC6</t>
  </si>
  <si>
    <t>EPMA (wt%)</t>
  </si>
  <si>
    <t>LA-ICP-MS (ppm)</t>
  </si>
  <si>
    <t>SEM-CL image showing stage 3b fluorite analysed points by LA-ICP-MS in OKC19-2</t>
  </si>
  <si>
    <t>SEM-CL image showing stage 4, type 4b fluorite traverse with the analysed points by LA-ICP-MS in OKC8</t>
  </si>
  <si>
    <t>SEM-CL image showing stage 4, type 4a fluorite traverse with the analysed points by LA-ICP-MS in OKC8</t>
  </si>
  <si>
    <t>SEM-CL image showing stage 4, type 4c fluorite traverse with the analysed points by LA-ICP-MS in OKC8</t>
  </si>
  <si>
    <t>OKC7 (Type  4a)</t>
  </si>
  <si>
    <t>OKC3 (Type 4a)</t>
  </si>
  <si>
    <t>OKC8 (Type  4a)</t>
  </si>
  <si>
    <t>OKC10 (Type 4b)</t>
  </si>
  <si>
    <t>OKC8 (Type 4b)</t>
  </si>
  <si>
    <t>OKC7 (Type 4b)</t>
  </si>
  <si>
    <t xml:space="preserve">    SiO2</t>
  </si>
  <si>
    <t xml:space="preserve">     FeO</t>
  </si>
  <si>
    <t xml:space="preserve">     MnO</t>
  </si>
  <si>
    <t xml:space="preserve">    Na2O</t>
  </si>
  <si>
    <t xml:space="preserve">     MgO</t>
  </si>
  <si>
    <t xml:space="preserve">   Al2O3</t>
  </si>
  <si>
    <t xml:space="preserve">     K2O</t>
  </si>
  <si>
    <t xml:space="preserve">     CaO</t>
  </si>
  <si>
    <t xml:space="preserve">    TiO2</t>
  </si>
  <si>
    <t xml:space="preserve">   Cr2O3</t>
  </si>
  <si>
    <t>Fe2+</t>
  </si>
  <si>
    <t>Fe3+</t>
  </si>
  <si>
    <t>Al</t>
  </si>
  <si>
    <t>Ti</t>
  </si>
  <si>
    <t>Ae</t>
  </si>
  <si>
    <t>diopside</t>
  </si>
  <si>
    <t>ferro sodian</t>
  </si>
  <si>
    <t>nomenclature</t>
  </si>
  <si>
    <t>ferrian</t>
  </si>
  <si>
    <t>pyroxene group</t>
  </si>
  <si>
    <t xml:space="preserve"> point 24</t>
  </si>
  <si>
    <t xml:space="preserve"> point 25</t>
  </si>
  <si>
    <t xml:space="preserve"> point 26</t>
  </si>
  <si>
    <t>point 8'</t>
  </si>
  <si>
    <t>point 9'</t>
  </si>
  <si>
    <t>n = 28</t>
  </si>
  <si>
    <t>pfu (6 oxygen)</t>
  </si>
  <si>
    <t>end member calculation</t>
  </si>
  <si>
    <t>LA-ICP-MS analyses of stage 1 and 2 apatites hosted in calcite carbonatites</t>
  </si>
  <si>
    <t>Combine EPMA and LA-ICP-MS analyses of fluorite</t>
  </si>
  <si>
    <t>Note: the LA-ICP-MS data were calculated using the calcium content determined by EPMA.</t>
  </si>
  <si>
    <t>Combined EPMA and LA-ICP-MS analyses of diopside</t>
  </si>
  <si>
    <t>LA-ICP-MS analyses of stage 3 and 4 parisite</t>
  </si>
  <si>
    <t xml:space="preserve">Note: the LA-ICP-MS data were calculated with the stoichiometric Ca content </t>
  </si>
  <si>
    <t>LA-ICP-MS analyses of stage 3 and stage 4 calcite</t>
  </si>
  <si>
    <t>Chemical analyses of stage 3 and 4 fluorite</t>
  </si>
  <si>
    <t>Summary of bulk rock analyses of stage 4 fluorite ore</t>
  </si>
  <si>
    <t>SD</t>
  </si>
  <si>
    <t>Representative diopside EPMA analysis hosted in calcite carbonatites</t>
  </si>
  <si>
    <t>Chemical analyses of diopside from sample OKA5 and OKA1 (calcite carbonatite)</t>
  </si>
  <si>
    <t>SEM-BSE image showing stage 1 diopside analysed points by EPMA in OKA5</t>
  </si>
  <si>
    <t>SEM-BSE image showing stage 1 diopside analysed points by EPMA in OKA1</t>
  </si>
  <si>
    <t>OKC19-1</t>
  </si>
  <si>
    <t>n = 21</t>
  </si>
  <si>
    <t>stage 3 parisite</t>
  </si>
  <si>
    <t>stage 4 parisite</t>
  </si>
  <si>
    <t>SrO</t>
  </si>
  <si>
    <t>La2O3</t>
  </si>
  <si>
    <t>Ce2O3</t>
  </si>
  <si>
    <t>Pr2O3</t>
  </si>
  <si>
    <t>Nd2O3</t>
  </si>
  <si>
    <t>ThO2</t>
  </si>
  <si>
    <t>Average EPMA (wt%) and LA-ICP-MS (ppm) analyses of diopside and ferrian diopside analyses for OKA1 and OKA5. Note: the LA-ICP-MS data were calculated using the calcium content determined by EPMA.</t>
  </si>
  <si>
    <t>∑La2O3-Nd2O3</t>
  </si>
  <si>
    <t xml:space="preserve">LA-ICP-MS data average summary of the main cations of stage 3 and 4 parisite. </t>
  </si>
  <si>
    <t>Average LA-ICP-MS of stage 3b and 4 fluorite. Note: the LA-ICP-MS data were calculated using the calcium content determined by EPMA. Mg, Th, U and Sm to Lu were under the limit of detection.</t>
  </si>
  <si>
    <t>Hd</t>
  </si>
  <si>
    <t>Di</t>
  </si>
  <si>
    <t>Clinopyroxene from the calcite carbonatite samples OKA5 and OKA1 ternary diagram</t>
  </si>
  <si>
    <t>Endmember components were calculated as follows: Di = Mg, Hd = Fe2+ + Mn and Aeg = Na (Halama et al., 2005)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</si>
</sst>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0.000"/>
    <numFmt numFmtId="165" formatCode="0.0"/>
  </numFmts>
  <fonts count="11" x14ac:knownFonts="1">
    <font>
      <sz val="10"/>
      <color theme="1"/>
      <name val="Arial"/>
      <family val="2"/>
    </font>
    <font>
      <u/>
      <sz val="10"/>
      <color theme="10"/>
      <name val="Arial"/>
      <family val="2"/>
    </font>
    <font>
      <u/>
      <sz val="10"/>
      <color theme="11"/>
      <name val="Arial"/>
      <family val="2"/>
    </font>
    <font>
      <sz val="10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0"/>
      <color rgb="FFFF0000"/>
      <name val="Calibri"/>
      <family val="2"/>
      <scheme val="minor"/>
    </font>
    <font>
      <sz val="10"/>
      <color rgb="FF000000"/>
      <name val="Calibri"/>
      <family val="2"/>
      <scheme val="minor"/>
    </font>
    <font>
      <sz val="9"/>
      <color rgb="FF000000"/>
      <name val="Calibri"/>
      <family val="2"/>
      <scheme val="minor"/>
    </font>
    <font>
      <b/>
      <sz val="9"/>
      <color rgb="FF000000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85FF"/>
        <bgColor indexed="64"/>
      </patternFill>
    </fill>
  </fills>
  <borders count="9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183">
    <xf numFmtId="0" fontId="0" fillId="0" borderId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</cellStyleXfs>
  <cellXfs count="144">
    <xf numFmtId="0" fontId="0" fillId="0" borderId="0" xfId="0"/>
    <xf numFmtId="0" fontId="3" fillId="0" borderId="0" xfId="0" applyFont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4" fillId="2" borderId="0" xfId="0" applyFont="1" applyFill="1" applyAlignment="1"/>
    <xf numFmtId="0" fontId="3" fillId="2" borderId="0" xfId="0" applyFont="1" applyFill="1"/>
    <xf numFmtId="0" fontId="3" fillId="0" borderId="0" xfId="0" applyFont="1"/>
    <xf numFmtId="0" fontId="3" fillId="0" borderId="3" xfId="0" applyFont="1" applyFill="1" applyBorder="1" applyAlignment="1">
      <alignment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4" xfId="0" applyFont="1" applyFill="1" applyBorder="1" applyAlignment="1">
      <alignment horizontal="center" vertical="center"/>
    </xf>
    <xf numFmtId="0" fontId="3" fillId="0" borderId="5" xfId="0" applyFont="1" applyFill="1" applyBorder="1" applyAlignment="1">
      <alignment vertical="center"/>
    </xf>
    <xf numFmtId="0" fontId="3" fillId="0" borderId="0" xfId="0" applyFont="1" applyFill="1" applyBorder="1" applyAlignment="1">
      <alignment horizontal="center" vertical="center"/>
    </xf>
    <xf numFmtId="0" fontId="3" fillId="0" borderId="5" xfId="0" applyFont="1" applyFill="1" applyBorder="1" applyAlignment="1">
      <alignment horizontal="center" vertical="center"/>
    </xf>
    <xf numFmtId="2" fontId="3" fillId="0" borderId="0" xfId="0" applyNumberFormat="1" applyFont="1" applyFill="1" applyBorder="1" applyAlignment="1">
      <alignment horizontal="center" vertical="center"/>
    </xf>
    <xf numFmtId="2" fontId="3" fillId="0" borderId="6" xfId="0" applyNumberFormat="1" applyFont="1" applyFill="1" applyBorder="1" applyAlignment="1">
      <alignment horizontal="center" vertical="center"/>
    </xf>
    <xf numFmtId="1" fontId="3" fillId="0" borderId="0" xfId="0" applyNumberFormat="1" applyFont="1" applyFill="1" applyBorder="1" applyAlignment="1">
      <alignment horizontal="center" vertical="center"/>
    </xf>
    <xf numFmtId="1" fontId="3" fillId="0" borderId="6" xfId="0" applyNumberFormat="1" applyFont="1" applyFill="1" applyBorder="1" applyAlignment="1">
      <alignment horizontal="center" vertical="center"/>
    </xf>
    <xf numFmtId="1" fontId="3" fillId="0" borderId="0" xfId="0" applyNumberFormat="1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3" fillId="0" borderId="6" xfId="0" applyFont="1" applyFill="1" applyBorder="1" applyAlignment="1">
      <alignment horizontal="center"/>
    </xf>
    <xf numFmtId="165" fontId="3" fillId="0" borderId="0" xfId="0" applyNumberFormat="1" applyFont="1" applyFill="1" applyBorder="1" applyAlignment="1">
      <alignment horizontal="center" vertical="center"/>
    </xf>
    <xf numFmtId="0" fontId="3" fillId="0" borderId="7" xfId="0" applyFont="1" applyFill="1" applyBorder="1" applyAlignment="1">
      <alignment horizontal="center" vertical="center"/>
    </xf>
    <xf numFmtId="1" fontId="3" fillId="0" borderId="2" xfId="0" applyNumberFormat="1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/>
    </xf>
    <xf numFmtId="1" fontId="3" fillId="0" borderId="8" xfId="0" applyNumberFormat="1" applyFont="1" applyFill="1" applyBorder="1" applyAlignment="1">
      <alignment horizontal="center" vertical="center"/>
    </xf>
    <xf numFmtId="0" fontId="3" fillId="2" borderId="0" xfId="0" applyFont="1" applyFill="1" applyAlignment="1"/>
    <xf numFmtId="0" fontId="3" fillId="0" borderId="0" xfId="0" applyFont="1" applyFill="1" applyAlignment="1"/>
    <xf numFmtId="0" fontId="3" fillId="0" borderId="0" xfId="0" applyFont="1" applyFill="1" applyAlignment="1">
      <alignment horizontal="center"/>
    </xf>
    <xf numFmtId="0" fontId="3" fillId="0" borderId="0" xfId="0" applyFont="1" applyAlignment="1"/>
    <xf numFmtId="0" fontId="3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1" fontId="3" fillId="0" borderId="0" xfId="0" applyNumberFormat="1" applyFont="1" applyAlignment="1">
      <alignment horizontal="center"/>
    </xf>
    <xf numFmtId="165" fontId="3" fillId="0" borderId="0" xfId="0" applyNumberFormat="1" applyFont="1" applyAlignment="1">
      <alignment horizontal="center"/>
    </xf>
    <xf numFmtId="2" fontId="3" fillId="0" borderId="0" xfId="0" applyNumberFormat="1" applyFont="1" applyAlignment="1">
      <alignment horizontal="center"/>
    </xf>
    <xf numFmtId="0" fontId="7" fillId="0" borderId="0" xfId="0" applyFont="1" applyAlignment="1"/>
    <xf numFmtId="1" fontId="7" fillId="0" borderId="0" xfId="0" applyNumberFormat="1" applyFont="1" applyAlignment="1">
      <alignment horizontal="center"/>
    </xf>
    <xf numFmtId="1" fontId="3" fillId="0" borderId="0" xfId="0" applyNumberFormat="1" applyFont="1" applyAlignment="1"/>
    <xf numFmtId="1" fontId="3" fillId="0" borderId="0" xfId="0" applyNumberFormat="1" applyFont="1"/>
    <xf numFmtId="0" fontId="4" fillId="0" borderId="0" xfId="0" applyFont="1" applyFill="1" applyAlignment="1"/>
    <xf numFmtId="0" fontId="3" fillId="0" borderId="0" xfId="0" applyFont="1" applyAlignment="1">
      <alignment wrapText="1"/>
    </xf>
    <xf numFmtId="0" fontId="8" fillId="0" borderId="0" xfId="0" applyFont="1" applyAlignment="1">
      <alignment horizontal="center"/>
    </xf>
    <xf numFmtId="1" fontId="8" fillId="0" borderId="0" xfId="0" applyNumberFormat="1" applyFont="1" applyAlignment="1">
      <alignment horizontal="center"/>
    </xf>
    <xf numFmtId="1" fontId="3" fillId="3" borderId="0" xfId="0" applyNumberFormat="1" applyFont="1" applyFill="1" applyAlignment="1">
      <alignment horizontal="center"/>
    </xf>
    <xf numFmtId="1" fontId="6" fillId="0" borderId="0" xfId="0" applyNumberFormat="1" applyFont="1" applyAlignment="1">
      <alignment horizontal="center"/>
    </xf>
    <xf numFmtId="0" fontId="8" fillId="0" borderId="0" xfId="0" applyFont="1" applyFill="1" applyBorder="1" applyAlignment="1">
      <alignment horizontal="center"/>
    </xf>
    <xf numFmtId="1" fontId="3" fillId="0" borderId="0" xfId="0" applyNumberFormat="1" applyFont="1" applyFill="1" applyAlignment="1">
      <alignment horizontal="center"/>
    </xf>
    <xf numFmtId="164" fontId="3" fillId="0" borderId="0" xfId="0" applyNumberFormat="1" applyFont="1" applyFill="1" applyAlignment="1">
      <alignment horizontal="center"/>
    </xf>
    <xf numFmtId="165" fontId="3" fillId="0" borderId="0" xfId="0" applyNumberFormat="1" applyFont="1"/>
    <xf numFmtId="0" fontId="4" fillId="0" borderId="0" xfId="0" applyFont="1" applyFill="1" applyAlignment="1">
      <alignment horizontal="center"/>
    </xf>
    <xf numFmtId="0" fontId="3" fillId="0" borderId="0" xfId="0" applyFont="1" applyFill="1"/>
    <xf numFmtId="0" fontId="3" fillId="0" borderId="3" xfId="0" applyFont="1" applyFill="1" applyBorder="1" applyAlignment="1">
      <alignment horizontal="center" vertical="center"/>
    </xf>
    <xf numFmtId="0" fontId="6" fillId="0" borderId="0" xfId="0" applyFont="1" applyFill="1" applyBorder="1" applyAlignment="1">
      <alignment horizontal="center" vertical="center"/>
    </xf>
    <xf numFmtId="1" fontId="3" fillId="0" borderId="5" xfId="0" applyNumberFormat="1" applyFont="1" applyFill="1" applyBorder="1" applyAlignment="1">
      <alignment horizontal="center" vertical="center"/>
    </xf>
    <xf numFmtId="0" fontId="3" fillId="0" borderId="0" xfId="0" applyFont="1" applyFill="1" applyBorder="1"/>
    <xf numFmtId="0" fontId="3" fillId="0" borderId="0" xfId="0" applyFont="1" applyAlignment="1">
      <alignment vertical="center" wrapText="1"/>
    </xf>
    <xf numFmtId="1" fontId="3" fillId="0" borderId="7" xfId="0" applyNumberFormat="1" applyFont="1" applyFill="1" applyBorder="1" applyAlignment="1">
      <alignment horizontal="center"/>
    </xf>
    <xf numFmtId="1" fontId="3" fillId="0" borderId="2" xfId="0" applyNumberFormat="1" applyFont="1" applyFill="1" applyBorder="1" applyAlignment="1">
      <alignment horizontal="center"/>
    </xf>
    <xf numFmtId="1" fontId="3" fillId="0" borderId="8" xfId="0" applyNumberFormat="1" applyFont="1" applyFill="1" applyBorder="1" applyAlignment="1">
      <alignment horizontal="center"/>
    </xf>
    <xf numFmtId="0" fontId="3" fillId="0" borderId="0" xfId="0" applyFont="1" applyBorder="1" applyAlignment="1">
      <alignment horizontal="center" vertical="center" wrapText="1"/>
    </xf>
    <xf numFmtId="0" fontId="3" fillId="2" borderId="0" xfId="0" applyFont="1" applyFill="1" applyBorder="1" applyAlignment="1">
      <alignment horizontal="center" vertical="center" wrapText="1"/>
    </xf>
    <xf numFmtId="0" fontId="3" fillId="2" borderId="0" xfId="0" applyFont="1" applyFill="1" applyAlignment="1">
      <alignment vertical="center" wrapText="1"/>
    </xf>
    <xf numFmtId="0" fontId="6" fillId="0" borderId="0" xfId="0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2" fontId="3" fillId="0" borderId="0" xfId="0" applyNumberFormat="1" applyFont="1" applyBorder="1" applyAlignment="1">
      <alignment horizontal="center" vertical="center"/>
    </xf>
    <xf numFmtId="2" fontId="3" fillId="0" borderId="0" xfId="0" applyNumberFormat="1" applyFont="1" applyAlignment="1">
      <alignment horizontal="center" vertical="center"/>
    </xf>
    <xf numFmtId="2" fontId="3" fillId="0" borderId="0" xfId="0" applyNumberFormat="1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2" fontId="6" fillId="0" borderId="0" xfId="0" applyNumberFormat="1" applyFont="1" applyFill="1" applyBorder="1" applyAlignment="1">
      <alignment horizontal="center" vertical="center"/>
    </xf>
    <xf numFmtId="2" fontId="6" fillId="0" borderId="0" xfId="0" applyNumberFormat="1" applyFont="1" applyFill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3" fillId="0" borderId="0" xfId="0" applyFont="1" applyAlignment="1">
      <alignment vertical="center"/>
    </xf>
    <xf numFmtId="165" fontId="3" fillId="0" borderId="0" xfId="0" applyNumberFormat="1" applyFont="1" applyAlignment="1">
      <alignment horizontal="center" vertical="center"/>
    </xf>
    <xf numFmtId="0" fontId="3" fillId="0" borderId="0" xfId="0" applyFont="1" applyBorder="1"/>
    <xf numFmtId="0" fontId="3" fillId="0" borderId="0" xfId="0" applyFont="1" applyBorder="1" applyAlignment="1">
      <alignment horizontal="center"/>
    </xf>
    <xf numFmtId="0" fontId="7" fillId="0" borderId="0" xfId="0" applyFont="1" applyAlignment="1">
      <alignment horizontal="center" vertical="center"/>
    </xf>
    <xf numFmtId="1" fontId="3" fillId="0" borderId="0" xfId="0" applyNumberFormat="1" applyFont="1" applyAlignment="1">
      <alignment horizontal="center" vertical="center"/>
    </xf>
    <xf numFmtId="1" fontId="7" fillId="0" borderId="0" xfId="0" applyNumberFormat="1" applyFont="1" applyAlignment="1">
      <alignment horizontal="center" vertical="center"/>
    </xf>
    <xf numFmtId="164" fontId="3" fillId="0" borderId="0" xfId="0" applyNumberFormat="1" applyFont="1" applyAlignment="1">
      <alignment horizontal="center" vertical="center"/>
    </xf>
    <xf numFmtId="0" fontId="6" fillId="0" borderId="0" xfId="0" applyFont="1" applyAlignment="1"/>
    <xf numFmtId="164" fontId="3" fillId="0" borderId="0" xfId="0" applyNumberFormat="1" applyFont="1" applyAlignment="1">
      <alignment horizontal="center"/>
    </xf>
    <xf numFmtId="1" fontId="8" fillId="0" borderId="0" xfId="0" applyNumberFormat="1" applyFont="1" applyAlignment="1">
      <alignment horizontal="center" vertical="center"/>
    </xf>
    <xf numFmtId="0" fontId="9" fillId="0" borderId="5" xfId="0" applyFont="1" applyFill="1" applyBorder="1" applyAlignment="1">
      <alignment horizontal="center" wrapText="1"/>
    </xf>
    <xf numFmtId="0" fontId="9" fillId="0" borderId="5" xfId="0" applyFont="1" applyFill="1" applyBorder="1" applyAlignment="1">
      <alignment horizontal="center"/>
    </xf>
    <xf numFmtId="2" fontId="9" fillId="0" borderId="0" xfId="0" applyNumberFormat="1" applyFont="1" applyFill="1" applyBorder="1" applyAlignment="1">
      <alignment horizontal="center"/>
    </xf>
    <xf numFmtId="2" fontId="9" fillId="0" borderId="6" xfId="0" applyNumberFormat="1" applyFont="1" applyFill="1" applyBorder="1" applyAlignment="1">
      <alignment horizontal="center"/>
    </xf>
    <xf numFmtId="164" fontId="9" fillId="0" borderId="6" xfId="0" applyNumberFormat="1" applyFont="1" applyFill="1" applyBorder="1" applyAlignment="1">
      <alignment horizontal="center"/>
    </xf>
    <xf numFmtId="164" fontId="9" fillId="0" borderId="0" xfId="0" applyNumberFormat="1" applyFont="1" applyFill="1" applyBorder="1" applyAlignment="1">
      <alignment horizontal="center"/>
    </xf>
    <xf numFmtId="0" fontId="10" fillId="0" borderId="5" xfId="0" applyFont="1" applyFill="1" applyBorder="1" applyAlignment="1">
      <alignment horizontal="center"/>
    </xf>
    <xf numFmtId="2" fontId="10" fillId="0" borderId="0" xfId="0" applyNumberFormat="1" applyFont="1" applyFill="1" applyBorder="1" applyAlignment="1">
      <alignment horizontal="center"/>
    </xf>
    <xf numFmtId="2" fontId="10" fillId="0" borderId="6" xfId="0" applyNumberFormat="1" applyFont="1" applyFill="1" applyBorder="1" applyAlignment="1">
      <alignment horizontal="center"/>
    </xf>
    <xf numFmtId="1" fontId="9" fillId="0" borderId="0" xfId="0" applyNumberFormat="1" applyFont="1" applyFill="1" applyBorder="1" applyAlignment="1">
      <alignment horizontal="center"/>
    </xf>
    <xf numFmtId="1" fontId="9" fillId="0" borderId="6" xfId="0" applyNumberFormat="1" applyFont="1" applyFill="1" applyBorder="1" applyAlignment="1">
      <alignment horizontal="center"/>
    </xf>
    <xf numFmtId="165" fontId="9" fillId="0" borderId="0" xfId="0" applyNumberFormat="1" applyFont="1" applyFill="1" applyBorder="1" applyAlignment="1">
      <alignment horizontal="center"/>
    </xf>
    <xf numFmtId="165" fontId="9" fillId="0" borderId="6" xfId="0" applyNumberFormat="1" applyFont="1" applyFill="1" applyBorder="1" applyAlignment="1">
      <alignment horizontal="center"/>
    </xf>
    <xf numFmtId="1" fontId="3" fillId="0" borderId="6" xfId="0" applyNumberFormat="1" applyFont="1" applyFill="1" applyBorder="1" applyAlignment="1">
      <alignment horizontal="center"/>
    </xf>
    <xf numFmtId="0" fontId="9" fillId="0" borderId="7" xfId="0" applyFont="1" applyFill="1" applyBorder="1" applyAlignment="1">
      <alignment horizontal="center"/>
    </xf>
    <xf numFmtId="0" fontId="5" fillId="0" borderId="0" xfId="0" applyFont="1" applyBorder="1" applyAlignment="1">
      <alignment vertical="center" wrapText="1"/>
    </xf>
    <xf numFmtId="0" fontId="9" fillId="0" borderId="5" xfId="0" applyFont="1" applyFill="1" applyBorder="1" applyAlignment="1">
      <alignment horizontal="center" vertical="center" wrapText="1"/>
    </xf>
    <xf numFmtId="0" fontId="9" fillId="0" borderId="0" xfId="0" applyFont="1" applyFill="1" applyBorder="1" applyAlignment="1">
      <alignment horizontal="center" vertical="center" wrapText="1"/>
    </xf>
    <xf numFmtId="0" fontId="9" fillId="0" borderId="6" xfId="0" applyFont="1" applyFill="1" applyBorder="1" applyAlignment="1">
      <alignment horizontal="center" vertical="center" wrapText="1"/>
    </xf>
    <xf numFmtId="1" fontId="6" fillId="0" borderId="0" xfId="0" applyNumberFormat="1" applyFont="1" applyFill="1" applyBorder="1" applyAlignment="1">
      <alignment horizontal="center" vertical="center"/>
    </xf>
    <xf numFmtId="0" fontId="6" fillId="0" borderId="0" xfId="0" applyFont="1" applyFill="1" applyBorder="1" applyAlignment="1">
      <alignment horizontal="center" vertical="center"/>
    </xf>
    <xf numFmtId="164" fontId="3" fillId="0" borderId="0" xfId="0" applyNumberFormat="1" applyFont="1" applyFill="1" applyBorder="1" applyAlignment="1">
      <alignment horizontal="center" vertical="center"/>
    </xf>
    <xf numFmtId="0" fontId="3" fillId="0" borderId="4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2" fontId="3" fillId="0" borderId="6" xfId="0" applyNumberFormat="1" applyFont="1" applyBorder="1" applyAlignment="1">
      <alignment horizontal="center"/>
    </xf>
    <xf numFmtId="1" fontId="3" fillId="0" borderId="0" xfId="0" applyNumberFormat="1" applyFont="1" applyBorder="1" applyAlignment="1">
      <alignment horizontal="center"/>
    </xf>
    <xf numFmtId="1" fontId="3" fillId="0" borderId="6" xfId="0" applyNumberFormat="1" applyFont="1" applyBorder="1" applyAlignment="1">
      <alignment horizontal="center"/>
    </xf>
    <xf numFmtId="1" fontId="3" fillId="0" borderId="6" xfId="0" applyNumberFormat="1" applyFont="1" applyBorder="1" applyAlignment="1">
      <alignment horizontal="center" vertical="center" wrapText="1"/>
    </xf>
    <xf numFmtId="1" fontId="3" fillId="0" borderId="2" xfId="0" applyNumberFormat="1" applyFont="1" applyBorder="1" applyAlignment="1">
      <alignment horizontal="center"/>
    </xf>
    <xf numFmtId="1" fontId="3" fillId="0" borderId="8" xfId="0" applyNumberFormat="1" applyFont="1" applyBorder="1" applyAlignment="1">
      <alignment horizontal="center" vertical="center" wrapText="1"/>
    </xf>
    <xf numFmtId="1" fontId="3" fillId="0" borderId="0" xfId="0" applyNumberFormat="1" applyFont="1" applyAlignment="1">
      <alignment horizontal="center"/>
    </xf>
    <xf numFmtId="0" fontId="3" fillId="0" borderId="0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6" xfId="0" applyFont="1" applyFill="1" applyBorder="1" applyAlignment="1">
      <alignment horizontal="center" vertical="center"/>
    </xf>
    <xf numFmtId="0" fontId="3" fillId="0" borderId="0" xfId="0" applyFont="1" applyAlignment="1">
      <alignment horizontal="center"/>
    </xf>
    <xf numFmtId="1" fontId="3" fillId="0" borderId="0" xfId="0" applyNumberFormat="1" applyFont="1" applyAlignment="1">
      <alignment horizontal="center"/>
    </xf>
    <xf numFmtId="0" fontId="3" fillId="0" borderId="0" xfId="0" applyFont="1" applyFill="1" applyBorder="1" applyAlignment="1">
      <alignment horizontal="center" vertical="center" wrapText="1"/>
    </xf>
    <xf numFmtId="0" fontId="3" fillId="0" borderId="6" xfId="0" applyFont="1" applyFill="1" applyBorder="1" applyAlignment="1">
      <alignment horizontal="center" vertical="center" wrapText="1"/>
    </xf>
    <xf numFmtId="2" fontId="3" fillId="0" borderId="2" xfId="0" applyNumberFormat="1" applyFont="1" applyFill="1" applyBorder="1" applyAlignment="1">
      <alignment horizontal="center" vertical="center"/>
    </xf>
    <xf numFmtId="2" fontId="3" fillId="0" borderId="8" xfId="0" applyNumberFormat="1" applyFont="1" applyFill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3" fillId="0" borderId="0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6" xfId="0" applyFont="1" applyFill="1" applyBorder="1" applyAlignment="1">
      <alignment horizontal="center" vertical="center"/>
    </xf>
    <xf numFmtId="0" fontId="3" fillId="0" borderId="0" xfId="0" applyFont="1" applyBorder="1" applyAlignment="1">
      <alignment horizontal="center" vertical="center" wrapText="1"/>
    </xf>
    <xf numFmtId="0" fontId="6" fillId="0" borderId="0" xfId="0" applyFont="1" applyAlignment="1">
      <alignment horizontal="center"/>
    </xf>
    <xf numFmtId="1" fontId="6" fillId="0" borderId="0" xfId="0" applyNumberFormat="1" applyFont="1" applyAlignment="1">
      <alignment horizontal="center" vertical="center"/>
    </xf>
    <xf numFmtId="0" fontId="3" fillId="0" borderId="0" xfId="0" applyFont="1" applyAlignment="1">
      <alignment horizontal="center" wrapText="1"/>
    </xf>
    <xf numFmtId="0" fontId="6" fillId="0" borderId="0" xfId="0" applyFont="1" applyAlignment="1">
      <alignment horizontal="center" vertical="center"/>
    </xf>
    <xf numFmtId="0" fontId="6" fillId="0" borderId="5" xfId="0" applyFont="1" applyFill="1" applyBorder="1" applyAlignment="1">
      <alignment horizontal="center" vertical="center"/>
    </xf>
    <xf numFmtId="0" fontId="6" fillId="0" borderId="0" xfId="0" applyFont="1" applyFill="1" applyBorder="1" applyAlignment="1">
      <alignment horizontal="center" vertical="center"/>
    </xf>
    <xf numFmtId="0" fontId="6" fillId="0" borderId="6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 wrapText="1"/>
    </xf>
    <xf numFmtId="0" fontId="3" fillId="0" borderId="0" xfId="0" applyFont="1" applyAlignment="1">
      <alignment horizontal="center"/>
    </xf>
    <xf numFmtId="1" fontId="3" fillId="0" borderId="0" xfId="0" applyNumberFormat="1" applyFont="1" applyAlignment="1">
      <alignment horizontal="center"/>
    </xf>
    <xf numFmtId="0" fontId="5" fillId="0" borderId="2" xfId="0" applyFont="1" applyBorder="1" applyAlignment="1">
      <alignment horizontal="center" vertical="center" wrapText="1"/>
    </xf>
    <xf numFmtId="0" fontId="6" fillId="0" borderId="0" xfId="0" applyFont="1" applyFill="1" applyBorder="1" applyAlignment="1">
      <alignment horizontal="center"/>
    </xf>
    <xf numFmtId="0" fontId="6" fillId="0" borderId="6" xfId="0" applyFont="1" applyFill="1" applyBorder="1" applyAlignment="1">
      <alignment horizontal="center"/>
    </xf>
    <xf numFmtId="0" fontId="10" fillId="0" borderId="0" xfId="0" applyFont="1" applyFill="1" applyBorder="1" applyAlignment="1">
      <alignment horizontal="center" wrapText="1"/>
    </xf>
    <xf numFmtId="0" fontId="10" fillId="0" borderId="6" xfId="0" applyFont="1" applyFill="1" applyBorder="1" applyAlignment="1">
      <alignment horizontal="center" wrapText="1"/>
    </xf>
    <xf numFmtId="2" fontId="10" fillId="0" borderId="0" xfId="0" applyNumberFormat="1" applyFont="1" applyFill="1" applyBorder="1" applyAlignment="1">
      <alignment horizontal="center"/>
    </xf>
    <xf numFmtId="2" fontId="10" fillId="0" borderId="6" xfId="0" applyNumberFormat="1" applyFont="1" applyFill="1" applyBorder="1" applyAlignment="1">
      <alignment horizontal="center"/>
    </xf>
  </cellXfs>
  <cellStyles count="183">
    <cellStyle name="Followed Hyperlink" xfId="2" builtinId="9" hidden="1"/>
    <cellStyle name="Followed Hyperlink" xfId="4" builtinId="9" hidden="1"/>
    <cellStyle name="Followed Hyperlink" xfId="6" builtinId="9" hidden="1"/>
    <cellStyle name="Followed Hyperlink" xfId="8" builtinId="9" hidden="1"/>
    <cellStyle name="Followed Hyperlink" xfId="10" builtinId="9" hidden="1"/>
    <cellStyle name="Followed Hyperlink" xfId="12" builtinId="9" hidden="1"/>
    <cellStyle name="Followed Hyperlink" xfId="14" builtinId="9" hidden="1"/>
    <cellStyle name="Followed Hyperlink" xfId="16" builtinId="9" hidden="1"/>
    <cellStyle name="Followed Hyperlink" xfId="18" builtinId="9" hidden="1"/>
    <cellStyle name="Followed Hyperlink" xfId="20" builtinId="9" hidden="1"/>
    <cellStyle name="Followed Hyperlink" xfId="22" builtinId="9" hidden="1"/>
    <cellStyle name="Followed Hyperlink" xfId="24" builtinId="9" hidden="1"/>
    <cellStyle name="Followed Hyperlink" xfId="26" builtinId="9" hidden="1"/>
    <cellStyle name="Followed Hyperlink" xfId="28" builtinId="9" hidden="1"/>
    <cellStyle name="Followed Hyperlink" xfId="30" builtinId="9" hidden="1"/>
    <cellStyle name="Followed Hyperlink" xfId="32" builtinId="9" hidden="1"/>
    <cellStyle name="Followed Hyperlink" xfId="34" builtinId="9" hidden="1"/>
    <cellStyle name="Followed Hyperlink" xfId="36" builtinId="9" hidden="1"/>
    <cellStyle name="Followed Hyperlink" xfId="38" builtinId="9" hidden="1"/>
    <cellStyle name="Followed Hyperlink" xfId="40" builtinId="9" hidden="1"/>
    <cellStyle name="Followed Hyperlink" xfId="42" builtinId="9" hidden="1"/>
    <cellStyle name="Followed Hyperlink" xfId="44" builtinId="9" hidden="1"/>
    <cellStyle name="Followed Hyperlink" xfId="46" builtinId="9" hidden="1"/>
    <cellStyle name="Followed Hyperlink" xfId="48" builtinId="9" hidden="1"/>
    <cellStyle name="Followed Hyperlink" xfId="50" builtinId="9" hidden="1"/>
    <cellStyle name="Followed Hyperlink" xfId="52" builtinId="9" hidden="1"/>
    <cellStyle name="Followed Hyperlink" xfId="54" builtinId="9" hidden="1"/>
    <cellStyle name="Followed Hyperlink" xfId="56" builtinId="9" hidden="1"/>
    <cellStyle name="Followed Hyperlink" xfId="58" builtinId="9" hidden="1"/>
    <cellStyle name="Followed Hyperlink" xfId="60" builtinId="9" hidden="1"/>
    <cellStyle name="Followed Hyperlink" xfId="62" builtinId="9" hidden="1"/>
    <cellStyle name="Followed Hyperlink" xfId="64" builtinId="9" hidden="1"/>
    <cellStyle name="Followed Hyperlink" xfId="66" builtinId="9" hidden="1"/>
    <cellStyle name="Followed Hyperlink" xfId="68" builtinId="9" hidden="1"/>
    <cellStyle name="Followed Hyperlink" xfId="70" builtinId="9" hidden="1"/>
    <cellStyle name="Followed Hyperlink" xfId="72" builtinId="9" hidden="1"/>
    <cellStyle name="Followed Hyperlink" xfId="74" builtinId="9" hidden="1"/>
    <cellStyle name="Followed Hyperlink" xfId="76" builtinId="9" hidden="1"/>
    <cellStyle name="Followed Hyperlink" xfId="78" builtinId="9" hidden="1"/>
    <cellStyle name="Followed Hyperlink" xfId="80" builtinId="9" hidden="1"/>
    <cellStyle name="Followed Hyperlink" xfId="82" builtinId="9" hidden="1"/>
    <cellStyle name="Followed Hyperlink" xfId="84" builtinId="9" hidden="1"/>
    <cellStyle name="Followed Hyperlink" xfId="86" builtinId="9" hidden="1"/>
    <cellStyle name="Followed Hyperlink" xfId="88" builtinId="9" hidden="1"/>
    <cellStyle name="Followed Hyperlink" xfId="90" builtinId="9" hidden="1"/>
    <cellStyle name="Followed Hyperlink" xfId="92" builtinId="9" hidden="1"/>
    <cellStyle name="Followed Hyperlink" xfId="94" builtinId="9" hidden="1"/>
    <cellStyle name="Followed Hyperlink" xfId="96" builtinId="9" hidden="1"/>
    <cellStyle name="Followed Hyperlink" xfId="98" builtinId="9" hidden="1"/>
    <cellStyle name="Followed Hyperlink" xfId="100" builtinId="9" hidden="1"/>
    <cellStyle name="Followed Hyperlink" xfId="102" builtinId="9" hidden="1"/>
    <cellStyle name="Followed Hyperlink" xfId="104" builtinId="9" hidden="1"/>
    <cellStyle name="Followed Hyperlink" xfId="106" builtinId="9" hidden="1"/>
    <cellStyle name="Followed Hyperlink" xfId="108" builtinId="9" hidden="1"/>
    <cellStyle name="Followed Hyperlink" xfId="110" builtinId="9" hidden="1"/>
    <cellStyle name="Followed Hyperlink" xfId="112" builtinId="9" hidden="1"/>
    <cellStyle name="Followed Hyperlink" xfId="114" builtinId="9" hidden="1"/>
    <cellStyle name="Followed Hyperlink" xfId="116" builtinId="9" hidden="1"/>
    <cellStyle name="Followed Hyperlink" xfId="118" builtinId="9" hidden="1"/>
    <cellStyle name="Followed Hyperlink" xfId="120" builtinId="9" hidden="1"/>
    <cellStyle name="Followed Hyperlink" xfId="122" builtinId="9" hidden="1"/>
    <cellStyle name="Followed Hyperlink" xfId="124" builtinId="9" hidden="1"/>
    <cellStyle name="Followed Hyperlink" xfId="126" builtinId="9" hidden="1"/>
    <cellStyle name="Followed Hyperlink" xfId="128" builtinId="9" hidden="1"/>
    <cellStyle name="Followed Hyperlink" xfId="130" builtinId="9" hidden="1"/>
    <cellStyle name="Followed Hyperlink" xfId="132" builtinId="9" hidden="1"/>
    <cellStyle name="Followed Hyperlink" xfId="134" builtinId="9" hidden="1"/>
    <cellStyle name="Followed Hyperlink" xfId="136" builtinId="9" hidden="1"/>
    <cellStyle name="Followed Hyperlink" xfId="138" builtinId="9" hidden="1"/>
    <cellStyle name="Followed Hyperlink" xfId="140" builtinId="9" hidden="1"/>
    <cellStyle name="Followed Hyperlink" xfId="142" builtinId="9" hidden="1"/>
    <cellStyle name="Followed Hyperlink" xfId="144" builtinId="9" hidden="1"/>
    <cellStyle name="Followed Hyperlink" xfId="146" builtinId="9" hidden="1"/>
    <cellStyle name="Followed Hyperlink" xfId="148" builtinId="9" hidden="1"/>
    <cellStyle name="Followed Hyperlink" xfId="150" builtinId="9" hidden="1"/>
    <cellStyle name="Followed Hyperlink" xfId="152" builtinId="9" hidden="1"/>
    <cellStyle name="Followed Hyperlink" xfId="154" builtinId="9" hidden="1"/>
    <cellStyle name="Followed Hyperlink" xfId="156" builtinId="9" hidden="1"/>
    <cellStyle name="Followed Hyperlink" xfId="158" builtinId="9" hidden="1"/>
    <cellStyle name="Followed Hyperlink" xfId="160" builtinId="9" hidden="1"/>
    <cellStyle name="Followed Hyperlink" xfId="162" builtinId="9" hidden="1"/>
    <cellStyle name="Followed Hyperlink" xfId="164" builtinId="9" hidden="1"/>
    <cellStyle name="Followed Hyperlink" xfId="166" builtinId="9" hidden="1"/>
    <cellStyle name="Followed Hyperlink" xfId="168" builtinId="9" hidden="1"/>
    <cellStyle name="Followed Hyperlink" xfId="170" builtinId="9" hidden="1"/>
    <cellStyle name="Followed Hyperlink" xfId="172" builtinId="9" hidden="1"/>
    <cellStyle name="Followed Hyperlink" xfId="174" builtinId="9" hidden="1"/>
    <cellStyle name="Followed Hyperlink" xfId="176" builtinId="9" hidden="1"/>
    <cellStyle name="Followed Hyperlink" xfId="178" builtinId="9" hidden="1"/>
    <cellStyle name="Followed Hyperlink" xfId="180" builtinId="9" hidden="1"/>
    <cellStyle name="Followed Hyperlink" xfId="182" builtinId="9" hidden="1"/>
    <cellStyle name="Hyperlink" xfId="1" builtinId="8" hidden="1"/>
    <cellStyle name="Hyperlink" xfId="3" builtinId="8" hidden="1"/>
    <cellStyle name="Hyperlink" xfId="5" builtinId="8" hidden="1"/>
    <cellStyle name="Hyperlink" xfId="7" builtinId="8" hidden="1"/>
    <cellStyle name="Hyperlink" xfId="9" builtinId="8" hidden="1"/>
    <cellStyle name="Hyperlink" xfId="11" builtinId="8" hidden="1"/>
    <cellStyle name="Hyperlink" xfId="13" builtinId="8" hidden="1"/>
    <cellStyle name="Hyperlink" xfId="15" builtinId="8" hidden="1"/>
    <cellStyle name="Hyperlink" xfId="17" builtinId="8" hidden="1"/>
    <cellStyle name="Hyperlink" xfId="19" builtinId="8" hidden="1"/>
    <cellStyle name="Hyperlink" xfId="21" builtinId="8" hidden="1"/>
    <cellStyle name="Hyperlink" xfId="23" builtinId="8" hidden="1"/>
    <cellStyle name="Hyperlink" xfId="25" builtinId="8" hidden="1"/>
    <cellStyle name="Hyperlink" xfId="27" builtinId="8" hidden="1"/>
    <cellStyle name="Hyperlink" xfId="29" builtinId="8" hidden="1"/>
    <cellStyle name="Hyperlink" xfId="31" builtinId="8" hidden="1"/>
    <cellStyle name="Hyperlink" xfId="33" builtinId="8" hidden="1"/>
    <cellStyle name="Hyperlink" xfId="35" builtinId="8" hidden="1"/>
    <cellStyle name="Hyperlink" xfId="37" builtinId="8" hidden="1"/>
    <cellStyle name="Hyperlink" xfId="39" builtinId="8" hidden="1"/>
    <cellStyle name="Hyperlink" xfId="41" builtinId="8" hidden="1"/>
    <cellStyle name="Hyperlink" xfId="43" builtinId="8" hidden="1"/>
    <cellStyle name="Hyperlink" xfId="45" builtinId="8" hidden="1"/>
    <cellStyle name="Hyperlink" xfId="47" builtinId="8" hidden="1"/>
    <cellStyle name="Hyperlink" xfId="49" builtinId="8" hidden="1"/>
    <cellStyle name="Hyperlink" xfId="51" builtinId="8" hidden="1"/>
    <cellStyle name="Hyperlink" xfId="53" builtinId="8" hidden="1"/>
    <cellStyle name="Hyperlink" xfId="55" builtinId="8" hidden="1"/>
    <cellStyle name="Hyperlink" xfId="57" builtinId="8" hidden="1"/>
    <cellStyle name="Hyperlink" xfId="59" builtinId="8" hidden="1"/>
    <cellStyle name="Hyperlink" xfId="61" builtinId="8" hidden="1"/>
    <cellStyle name="Hyperlink" xfId="63" builtinId="8" hidden="1"/>
    <cellStyle name="Hyperlink" xfId="65" builtinId="8" hidden="1"/>
    <cellStyle name="Hyperlink" xfId="67" builtinId="8" hidden="1"/>
    <cellStyle name="Hyperlink" xfId="69" builtinId="8" hidden="1"/>
    <cellStyle name="Hyperlink" xfId="71" builtinId="8" hidden="1"/>
    <cellStyle name="Hyperlink" xfId="73" builtinId="8" hidden="1"/>
    <cellStyle name="Hyperlink" xfId="75" builtinId="8" hidden="1"/>
    <cellStyle name="Hyperlink" xfId="77" builtinId="8" hidden="1"/>
    <cellStyle name="Hyperlink" xfId="79" builtinId="8" hidden="1"/>
    <cellStyle name="Hyperlink" xfId="81" builtinId="8" hidden="1"/>
    <cellStyle name="Hyperlink" xfId="83" builtinId="8" hidden="1"/>
    <cellStyle name="Hyperlink" xfId="85" builtinId="8" hidden="1"/>
    <cellStyle name="Hyperlink" xfId="87" builtinId="8" hidden="1"/>
    <cellStyle name="Hyperlink" xfId="89" builtinId="8" hidden="1"/>
    <cellStyle name="Hyperlink" xfId="91" builtinId="8" hidden="1"/>
    <cellStyle name="Hyperlink" xfId="93" builtinId="8" hidden="1"/>
    <cellStyle name="Hyperlink" xfId="95" builtinId="8" hidden="1"/>
    <cellStyle name="Hyperlink" xfId="97" builtinId="8" hidden="1"/>
    <cellStyle name="Hyperlink" xfId="99" builtinId="8" hidden="1"/>
    <cellStyle name="Hyperlink" xfId="101" builtinId="8" hidden="1"/>
    <cellStyle name="Hyperlink" xfId="103" builtinId="8" hidden="1"/>
    <cellStyle name="Hyperlink" xfId="105" builtinId="8" hidden="1"/>
    <cellStyle name="Hyperlink" xfId="107" builtinId="8" hidden="1"/>
    <cellStyle name="Hyperlink" xfId="109" builtinId="8" hidden="1"/>
    <cellStyle name="Hyperlink" xfId="111" builtinId="8" hidden="1"/>
    <cellStyle name="Hyperlink" xfId="113" builtinId="8" hidden="1"/>
    <cellStyle name="Hyperlink" xfId="115" builtinId="8" hidden="1"/>
    <cellStyle name="Hyperlink" xfId="117" builtinId="8" hidden="1"/>
    <cellStyle name="Hyperlink" xfId="119" builtinId="8" hidden="1"/>
    <cellStyle name="Hyperlink" xfId="121" builtinId="8" hidden="1"/>
    <cellStyle name="Hyperlink" xfId="123" builtinId="8" hidden="1"/>
    <cellStyle name="Hyperlink" xfId="125" builtinId="8" hidden="1"/>
    <cellStyle name="Hyperlink" xfId="127" builtinId="8" hidden="1"/>
    <cellStyle name="Hyperlink" xfId="129" builtinId="8" hidden="1"/>
    <cellStyle name="Hyperlink" xfId="131" builtinId="8" hidden="1"/>
    <cellStyle name="Hyperlink" xfId="133" builtinId="8" hidden="1"/>
    <cellStyle name="Hyperlink" xfId="135" builtinId="8" hidden="1"/>
    <cellStyle name="Hyperlink" xfId="137" builtinId="8" hidden="1"/>
    <cellStyle name="Hyperlink" xfId="139" builtinId="8" hidden="1"/>
    <cellStyle name="Hyperlink" xfId="141" builtinId="8" hidden="1"/>
    <cellStyle name="Hyperlink" xfId="143" builtinId="8" hidden="1"/>
    <cellStyle name="Hyperlink" xfId="145" builtinId="8" hidden="1"/>
    <cellStyle name="Hyperlink" xfId="147" builtinId="8" hidden="1"/>
    <cellStyle name="Hyperlink" xfId="149" builtinId="8" hidden="1"/>
    <cellStyle name="Hyperlink" xfId="151" builtinId="8" hidden="1"/>
    <cellStyle name="Hyperlink" xfId="153" builtinId="8" hidden="1"/>
    <cellStyle name="Hyperlink" xfId="155" builtinId="8" hidden="1"/>
    <cellStyle name="Hyperlink" xfId="157" builtinId="8" hidden="1"/>
    <cellStyle name="Hyperlink" xfId="159" builtinId="8" hidden="1"/>
    <cellStyle name="Hyperlink" xfId="161" builtinId="8" hidden="1"/>
    <cellStyle name="Hyperlink" xfId="163" builtinId="8" hidden="1"/>
    <cellStyle name="Hyperlink" xfId="165" builtinId="8" hidden="1"/>
    <cellStyle name="Hyperlink" xfId="167" builtinId="8" hidden="1"/>
    <cellStyle name="Hyperlink" xfId="169" builtinId="8" hidden="1"/>
    <cellStyle name="Hyperlink" xfId="171" builtinId="8" hidden="1"/>
    <cellStyle name="Hyperlink" xfId="173" builtinId="8" hidden="1"/>
    <cellStyle name="Hyperlink" xfId="175" builtinId="8" hidden="1"/>
    <cellStyle name="Hyperlink" xfId="177" builtinId="8" hidden="1"/>
    <cellStyle name="Hyperlink" xfId="179" builtinId="8" hidden="1"/>
    <cellStyle name="Hyperlink" xfId="181" builtinId="8" hidden="1"/>
    <cellStyle name="Normal" xfId="0" builtinId="0"/>
  </cellStyles>
  <dxfs count="0"/>
  <tableStyles count="0" defaultTableStyle="TableStyleMedium2" defaultPivotStyle="PivotStyleLight16"/>
  <colors>
    <mruColors>
      <color rgb="FFFF8AD8"/>
      <color rgb="FFFF85FF"/>
      <color rgb="FFFF4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tif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4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tif"/><Relationship Id="rId2" Type="http://schemas.openxmlformats.org/officeDocument/2006/relationships/image" Target="../media/image5.tif"/><Relationship Id="rId1" Type="http://schemas.openxmlformats.org/officeDocument/2006/relationships/image" Target="../media/image4.tif"/><Relationship Id="rId4" Type="http://schemas.openxmlformats.org/officeDocument/2006/relationships/image" Target="../media/image7.tif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tif"/><Relationship Id="rId2" Type="http://schemas.openxmlformats.org/officeDocument/2006/relationships/image" Target="../media/image12.tif"/><Relationship Id="rId1" Type="http://schemas.openxmlformats.org/officeDocument/2006/relationships/image" Target="../media/image11.png"/><Relationship Id="rId4" Type="http://schemas.openxmlformats.org/officeDocument/2006/relationships/image" Target="../media/image14.tif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142875</xdr:colOff>
      <xdr:row>83</xdr:row>
      <xdr:rowOff>123825</xdr:rowOff>
    </xdr:from>
    <xdr:ext cx="357855" cy="264560"/>
    <xdr:sp macro="" textlink="">
      <xdr:nvSpPr>
        <xdr:cNvPr id="7" name="TextBox 6"/>
        <xdr:cNvSpPr txBox="1"/>
      </xdr:nvSpPr>
      <xdr:spPr>
        <a:xfrm>
          <a:off x="2952750" y="14497050"/>
          <a:ext cx="35785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olg</a:t>
          </a:r>
        </a:p>
      </xdr:txBody>
    </xdr:sp>
    <xdr:clientData/>
  </xdr:oneCellAnchor>
  <xdr:oneCellAnchor>
    <xdr:from>
      <xdr:col>3</xdr:col>
      <xdr:colOff>114300</xdr:colOff>
      <xdr:row>77</xdr:row>
      <xdr:rowOff>47625</xdr:rowOff>
    </xdr:from>
    <xdr:ext cx="365293" cy="264560"/>
    <xdr:sp macro="" textlink="">
      <xdr:nvSpPr>
        <xdr:cNvPr id="8" name="TextBox 7"/>
        <xdr:cNvSpPr txBox="1"/>
      </xdr:nvSpPr>
      <xdr:spPr>
        <a:xfrm>
          <a:off x="2924175" y="13449300"/>
          <a:ext cx="36529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phl</a:t>
          </a:r>
        </a:p>
      </xdr:txBody>
    </xdr:sp>
    <xdr:clientData/>
  </xdr:oneCellAnchor>
  <xdr:twoCellAnchor>
    <xdr:from>
      <xdr:col>0</xdr:col>
      <xdr:colOff>327025</xdr:colOff>
      <xdr:row>62</xdr:row>
      <xdr:rowOff>135118</xdr:rowOff>
    </xdr:from>
    <xdr:to>
      <xdr:col>7</xdr:col>
      <xdr:colOff>644200</xdr:colOff>
      <xdr:row>97</xdr:row>
      <xdr:rowOff>65999</xdr:rowOff>
    </xdr:to>
    <xdr:grpSp>
      <xdr:nvGrpSpPr>
        <xdr:cNvPr id="14" name="Group 13"/>
        <xdr:cNvGrpSpPr/>
      </xdr:nvGrpSpPr>
      <xdr:grpSpPr>
        <a:xfrm>
          <a:off x="327025" y="10612618"/>
          <a:ext cx="6175050" cy="5764944"/>
          <a:chOff x="438150" y="11036300"/>
          <a:chExt cx="6143300" cy="5846539"/>
        </a:xfrm>
      </xdr:grpSpPr>
      <xdr:pic>
        <xdr:nvPicPr>
          <xdr:cNvPr id="3" name="Picture 2"/>
          <xdr:cNvPicPr>
            <a:picLocks noChangeAspect="1"/>
          </xdr:cNvPicPr>
        </xdr:nvPicPr>
        <xdr:blipFill rotWithShape="1">
          <a:blip xmlns:r="http://schemas.openxmlformats.org/officeDocument/2006/relationships" r:embed="rId1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rightnessContrast bright="9000" contrast="41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2177" t="24523" r="4885" b="-22"/>
          <a:stretch/>
        </xdr:blipFill>
        <xdr:spPr>
          <a:xfrm>
            <a:off x="438150" y="11129139"/>
            <a:ext cx="6143300" cy="5753700"/>
          </a:xfrm>
          <a:prstGeom prst="rect">
            <a:avLst/>
          </a:prstGeom>
        </xdr:spPr>
      </xdr:pic>
      <xdr:sp macro="" textlink="">
        <xdr:nvSpPr>
          <xdr:cNvPr id="4" name="TextBox 3"/>
          <xdr:cNvSpPr txBox="1"/>
        </xdr:nvSpPr>
        <xdr:spPr>
          <a:xfrm>
            <a:off x="5892800" y="14779625"/>
            <a:ext cx="32637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GB" sz="1100"/>
              <a:t>ap</a:t>
            </a:r>
          </a:p>
        </xdr:txBody>
      </xdr:sp>
      <xdr:sp macro="" textlink="">
        <xdr:nvSpPr>
          <xdr:cNvPr id="5" name="TextBox 4"/>
          <xdr:cNvSpPr txBox="1"/>
        </xdr:nvSpPr>
        <xdr:spPr>
          <a:xfrm>
            <a:off x="5235575" y="13017500"/>
            <a:ext cx="115179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GB" sz="1100"/>
              <a:t>magmatic calcite</a:t>
            </a:r>
          </a:p>
        </xdr:txBody>
      </xdr:sp>
      <xdr:sp macro="" textlink="">
        <xdr:nvSpPr>
          <xdr:cNvPr id="6" name="TextBox 5"/>
          <xdr:cNvSpPr txBox="1"/>
        </xdr:nvSpPr>
        <xdr:spPr>
          <a:xfrm>
            <a:off x="1533525" y="14735175"/>
            <a:ext cx="32637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GB" sz="1100"/>
              <a:t>ap</a:t>
            </a:r>
          </a:p>
        </xdr:txBody>
      </xdr:sp>
      <xdr:sp macro="" textlink="">
        <xdr:nvSpPr>
          <xdr:cNvPr id="9" name="TextBox 8"/>
          <xdr:cNvSpPr txBox="1"/>
        </xdr:nvSpPr>
        <xdr:spPr>
          <a:xfrm>
            <a:off x="923925" y="11036300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GB" sz="1100">
                <a:solidFill>
                  <a:srgbClr val="FF0000"/>
                </a:solidFill>
              </a:rPr>
              <a:t>8</a:t>
            </a:r>
          </a:p>
        </xdr:txBody>
      </xdr:sp>
      <xdr:sp macro="" textlink="">
        <xdr:nvSpPr>
          <xdr:cNvPr id="10" name="TextBox 9"/>
          <xdr:cNvSpPr txBox="1"/>
        </xdr:nvSpPr>
        <xdr:spPr>
          <a:xfrm>
            <a:off x="1209675" y="11363325"/>
            <a:ext cx="287323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GB" sz="1100">
                <a:solidFill>
                  <a:srgbClr val="FF0000"/>
                </a:solidFill>
              </a:rPr>
              <a:t>8'</a:t>
            </a:r>
          </a:p>
        </xdr:txBody>
      </xdr:sp>
      <xdr:sp macro="" textlink="">
        <xdr:nvSpPr>
          <xdr:cNvPr id="11" name="TextBox 10"/>
          <xdr:cNvSpPr txBox="1"/>
        </xdr:nvSpPr>
        <xdr:spPr>
          <a:xfrm>
            <a:off x="2400300" y="12118975"/>
            <a:ext cx="32765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GB" sz="1100">
                <a:solidFill>
                  <a:srgbClr val="FF0000"/>
                </a:solidFill>
              </a:rPr>
              <a:t>10</a:t>
            </a:r>
          </a:p>
        </xdr:txBody>
      </xdr:sp>
      <xdr:sp macro="" textlink="">
        <xdr:nvSpPr>
          <xdr:cNvPr id="12" name="TextBox 11"/>
          <xdr:cNvSpPr txBox="1"/>
        </xdr:nvSpPr>
        <xdr:spPr>
          <a:xfrm>
            <a:off x="4546600" y="14462125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GB" sz="1100">
                <a:solidFill>
                  <a:srgbClr val="FF0000"/>
                </a:solidFill>
              </a:rPr>
              <a:t>9</a:t>
            </a:r>
          </a:p>
        </xdr:txBody>
      </xdr:sp>
      <xdr:sp macro="" textlink="">
        <xdr:nvSpPr>
          <xdr:cNvPr id="13" name="TextBox 12"/>
          <xdr:cNvSpPr txBox="1"/>
        </xdr:nvSpPr>
        <xdr:spPr>
          <a:xfrm>
            <a:off x="4603750" y="14249400"/>
            <a:ext cx="287323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GB" sz="1100">
                <a:solidFill>
                  <a:srgbClr val="FF0000"/>
                </a:solidFill>
              </a:rPr>
              <a:t>9'</a:t>
            </a:r>
          </a:p>
        </xdr:txBody>
      </xdr:sp>
    </xdr:grpSp>
    <xdr:clientData/>
  </xdr:twoCellAnchor>
  <xdr:twoCellAnchor>
    <xdr:from>
      <xdr:col>14</xdr:col>
      <xdr:colOff>177800</xdr:colOff>
      <xdr:row>63</xdr:row>
      <xdr:rowOff>15875</xdr:rowOff>
    </xdr:from>
    <xdr:to>
      <xdr:col>20</xdr:col>
      <xdr:colOff>904875</xdr:colOff>
      <xdr:row>97</xdr:row>
      <xdr:rowOff>18375</xdr:rowOff>
    </xdr:to>
    <xdr:grpSp>
      <xdr:nvGrpSpPr>
        <xdr:cNvPr id="24" name="Group 23"/>
        <xdr:cNvGrpSpPr/>
      </xdr:nvGrpSpPr>
      <xdr:grpSpPr>
        <a:xfrm>
          <a:off x="11941175" y="10660063"/>
          <a:ext cx="6084888" cy="5669875"/>
          <a:chOff x="9933709" y="9750136"/>
          <a:chExt cx="6622473" cy="5578186"/>
        </a:xfrm>
      </xdr:grpSpPr>
      <xdr:pic>
        <xdr:nvPicPr>
          <xdr:cNvPr id="15" name="Picture 14"/>
          <xdr:cNvPicPr>
            <a:picLocks noChangeAspect="1"/>
          </xdr:cNvPicPr>
        </xdr:nvPicPr>
        <xdr:blipFill rotWithShape="1"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9467" t="42269" r="442" b="-1142"/>
          <a:stretch/>
        </xdr:blipFill>
        <xdr:spPr>
          <a:xfrm>
            <a:off x="9933709" y="9750136"/>
            <a:ext cx="6622473" cy="5578186"/>
          </a:xfrm>
          <a:prstGeom prst="rect">
            <a:avLst/>
          </a:prstGeom>
        </xdr:spPr>
      </xdr:pic>
      <xdr:cxnSp macro="">
        <xdr:nvCxnSpPr>
          <xdr:cNvPr id="19" name="Straight Connector 18"/>
          <xdr:cNvCxnSpPr/>
        </xdr:nvCxnSpPr>
        <xdr:spPr>
          <a:xfrm flipH="1">
            <a:off x="14495318" y="11499272"/>
            <a:ext cx="502227" cy="502228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3">
            <a:schemeClr val="accent1"/>
          </a:lnRef>
          <a:fillRef idx="0">
            <a:schemeClr val="accent1"/>
          </a:fillRef>
          <a:effectRef idx="2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1" name="TextBox 20"/>
          <xdr:cNvSpPr txBox="1"/>
        </xdr:nvSpPr>
        <xdr:spPr>
          <a:xfrm>
            <a:off x="14218226" y="11880274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GB" sz="1100">
                <a:solidFill>
                  <a:srgbClr val="FF0000"/>
                </a:solidFill>
              </a:rPr>
              <a:t>1</a:t>
            </a:r>
          </a:p>
        </xdr:txBody>
      </xdr:sp>
      <xdr:sp macro="" textlink="">
        <xdr:nvSpPr>
          <xdr:cNvPr id="22" name="TextBox 21"/>
          <xdr:cNvSpPr txBox="1"/>
        </xdr:nvSpPr>
        <xdr:spPr>
          <a:xfrm>
            <a:off x="14755090" y="11204864"/>
            <a:ext cx="32765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GB" sz="1100">
                <a:solidFill>
                  <a:srgbClr val="FF0000"/>
                </a:solidFill>
              </a:rPr>
              <a:t>10</a:t>
            </a:r>
          </a:p>
        </xdr:txBody>
      </xdr:sp>
    </xdr:grpSp>
    <xdr:clientData/>
  </xdr:twoCellAnchor>
  <xdr:twoCellAnchor editAs="oneCell">
    <xdr:from>
      <xdr:col>7</xdr:col>
      <xdr:colOff>557894</xdr:colOff>
      <xdr:row>101</xdr:row>
      <xdr:rowOff>-1</xdr:rowOff>
    </xdr:from>
    <xdr:to>
      <xdr:col>14</xdr:col>
      <xdr:colOff>78172</xdr:colOff>
      <xdr:row>129</xdr:row>
      <xdr:rowOff>141536</xdr:rowOff>
    </xdr:to>
    <xdr:pic>
      <xdr:nvPicPr>
        <xdr:cNvPr id="16" name="Picture 15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4979"/>
        <a:stretch/>
      </xdr:blipFill>
      <xdr:spPr>
        <a:xfrm>
          <a:off x="6395358" y="16736785"/>
          <a:ext cx="5425778" cy="471353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12</xdr:col>
      <xdr:colOff>420687</xdr:colOff>
      <xdr:row>10</xdr:row>
      <xdr:rowOff>111125</xdr:rowOff>
    </xdr:from>
    <xdr:ext cx="224410" cy="264560"/>
    <xdr:sp macro="" textlink="">
      <xdr:nvSpPr>
        <xdr:cNvPr id="5" name="TextBox 4"/>
        <xdr:cNvSpPr txBox="1"/>
      </xdr:nvSpPr>
      <xdr:spPr>
        <a:xfrm>
          <a:off x="11755437" y="1841500"/>
          <a:ext cx="22441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1100"/>
            <a:t>1</a:t>
          </a:r>
        </a:p>
      </xdr:txBody>
    </xdr:sp>
    <xdr:clientData/>
  </xdr:oneCellAnchor>
  <xdr:twoCellAnchor>
    <xdr:from>
      <xdr:col>12</xdr:col>
      <xdr:colOff>117239</xdr:colOff>
      <xdr:row>2</xdr:row>
      <xdr:rowOff>71437</xdr:rowOff>
    </xdr:from>
    <xdr:to>
      <xdr:col>17</xdr:col>
      <xdr:colOff>559464</xdr:colOff>
      <xdr:row>28</xdr:row>
      <xdr:rowOff>115739</xdr:rowOff>
    </xdr:to>
    <xdr:grpSp>
      <xdr:nvGrpSpPr>
        <xdr:cNvPr id="12" name="Group 11"/>
        <xdr:cNvGrpSpPr/>
      </xdr:nvGrpSpPr>
      <xdr:grpSpPr>
        <a:xfrm>
          <a:off x="10054989" y="468312"/>
          <a:ext cx="4331600" cy="4171802"/>
          <a:chOff x="9556514" y="434975"/>
          <a:chExt cx="4718950" cy="4378177"/>
        </a:xfrm>
      </xdr:grpSpPr>
      <xdr:grpSp>
        <xdr:nvGrpSpPr>
          <xdr:cNvPr id="10" name="Group 9"/>
          <xdr:cNvGrpSpPr/>
        </xdr:nvGrpSpPr>
        <xdr:grpSpPr>
          <a:xfrm>
            <a:off x="9556514" y="434975"/>
            <a:ext cx="4718950" cy="4378177"/>
            <a:chOff x="9556514" y="434975"/>
            <a:chExt cx="4718950" cy="4378177"/>
          </a:xfrm>
        </xdr:grpSpPr>
        <xdr:pic>
          <xdr:nvPicPr>
            <xdr:cNvPr id="2" name="Picture 1"/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9556514" y="434975"/>
              <a:ext cx="4718950" cy="4378177"/>
            </a:xfrm>
            <a:prstGeom prst="rect">
              <a:avLst/>
            </a:prstGeom>
          </xdr:spPr>
        </xdr:pic>
        <xdr:sp macro="" textlink="">
          <xdr:nvSpPr>
            <xdr:cNvPr id="3" name="TextBox 2"/>
            <xdr:cNvSpPr txBox="1"/>
          </xdr:nvSpPr>
          <xdr:spPr>
            <a:xfrm>
              <a:off x="11620501" y="1730375"/>
              <a:ext cx="256160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>
                  <a:solidFill>
                    <a:srgbClr val="FF0000"/>
                  </a:solidFill>
                </a:rPr>
                <a:t>5</a:t>
              </a:r>
            </a:p>
          </xdr:txBody>
        </xdr:sp>
        <xdr:sp macro="" textlink="">
          <xdr:nvSpPr>
            <xdr:cNvPr id="4" name="TextBox 3"/>
            <xdr:cNvSpPr txBox="1"/>
          </xdr:nvSpPr>
          <xdr:spPr>
            <a:xfrm>
              <a:off x="12158426" y="2405062"/>
              <a:ext cx="216136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en-US" sz="1100">
                  <a:solidFill>
                    <a:srgbClr val="FF0000"/>
                  </a:solidFill>
                </a:rPr>
                <a:t>6</a:t>
              </a:r>
            </a:p>
          </xdr:txBody>
        </xdr:sp>
        <xdr:sp macro="" textlink="">
          <xdr:nvSpPr>
            <xdr:cNvPr id="7" name="TextBox 6"/>
            <xdr:cNvSpPr txBox="1"/>
          </xdr:nvSpPr>
          <xdr:spPr>
            <a:xfrm>
              <a:off x="12144376" y="3175001"/>
              <a:ext cx="256160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>
                  <a:solidFill>
                    <a:srgbClr val="FF0000"/>
                  </a:solidFill>
                </a:rPr>
                <a:t>2</a:t>
              </a:r>
            </a:p>
          </xdr:txBody>
        </xdr:sp>
        <xdr:sp macro="" textlink="">
          <xdr:nvSpPr>
            <xdr:cNvPr id="8" name="TextBox 7"/>
            <xdr:cNvSpPr txBox="1"/>
          </xdr:nvSpPr>
          <xdr:spPr>
            <a:xfrm>
              <a:off x="11334749" y="1317626"/>
              <a:ext cx="200597" cy="27249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en-US" sz="1100">
                  <a:solidFill>
                    <a:srgbClr val="FF0000"/>
                  </a:solidFill>
                </a:rPr>
                <a:t>3</a:t>
              </a:r>
            </a:p>
          </xdr:txBody>
        </xdr:sp>
        <xdr:sp macro="" textlink="">
          <xdr:nvSpPr>
            <xdr:cNvPr id="9" name="TextBox 8"/>
            <xdr:cNvSpPr txBox="1"/>
          </xdr:nvSpPr>
          <xdr:spPr>
            <a:xfrm>
              <a:off x="11549063" y="2706687"/>
              <a:ext cx="200598" cy="272498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en-US" sz="1100">
                  <a:solidFill>
                    <a:srgbClr val="FF0000"/>
                  </a:solidFill>
                </a:rPr>
                <a:t>4</a:t>
              </a:r>
            </a:p>
          </xdr:txBody>
        </xdr:sp>
      </xdr:grpSp>
      <xdr:sp macro="" textlink="">
        <xdr:nvSpPr>
          <xdr:cNvPr id="11" name="TextBox 10"/>
          <xdr:cNvSpPr txBox="1"/>
        </xdr:nvSpPr>
        <xdr:spPr>
          <a:xfrm>
            <a:off x="11739563" y="1841500"/>
            <a:ext cx="232347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1</a:t>
            </a:r>
          </a:p>
        </xdr:txBody>
      </xdr:sp>
    </xdr:grpSp>
    <xdr:clientData/>
  </xdr:twoCellAnchor>
  <xdr:twoCellAnchor>
    <xdr:from>
      <xdr:col>17</xdr:col>
      <xdr:colOff>149166</xdr:colOff>
      <xdr:row>31</xdr:row>
      <xdr:rowOff>114299</xdr:rowOff>
    </xdr:from>
    <xdr:to>
      <xdr:col>22</xdr:col>
      <xdr:colOff>744538</xdr:colOff>
      <xdr:row>57</xdr:row>
      <xdr:rowOff>129710</xdr:rowOff>
    </xdr:to>
    <xdr:grpSp>
      <xdr:nvGrpSpPr>
        <xdr:cNvPr id="21" name="Group 20"/>
        <xdr:cNvGrpSpPr/>
      </xdr:nvGrpSpPr>
      <xdr:grpSpPr>
        <a:xfrm>
          <a:off x="13976291" y="5114924"/>
          <a:ext cx="4405372" cy="4142911"/>
          <a:chOff x="14065191" y="5357812"/>
          <a:chExt cx="4722872" cy="4349286"/>
        </a:xfrm>
      </xdr:grpSpPr>
      <xdr:pic>
        <xdr:nvPicPr>
          <xdr:cNvPr id="13" name="Picture 12"/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4065191" y="5357812"/>
            <a:ext cx="4722872" cy="4349286"/>
          </a:xfrm>
          <a:prstGeom prst="rect">
            <a:avLst/>
          </a:prstGeom>
        </xdr:spPr>
      </xdr:pic>
      <xdr:sp macro="" textlink="">
        <xdr:nvSpPr>
          <xdr:cNvPr id="14" name="TextBox 13"/>
          <xdr:cNvSpPr txBox="1"/>
        </xdr:nvSpPr>
        <xdr:spPr>
          <a:xfrm>
            <a:off x="17653000" y="6088063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1</a:t>
            </a:r>
          </a:p>
        </xdr:txBody>
      </xdr:sp>
      <xdr:sp macro="" textlink="">
        <xdr:nvSpPr>
          <xdr:cNvPr id="15" name="TextBox 14"/>
          <xdr:cNvSpPr txBox="1"/>
        </xdr:nvSpPr>
        <xdr:spPr>
          <a:xfrm>
            <a:off x="17399000" y="6056313"/>
            <a:ext cx="272035" cy="27249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9</a:t>
            </a:r>
          </a:p>
        </xdr:txBody>
      </xdr:sp>
      <xdr:sp macro="" textlink="">
        <xdr:nvSpPr>
          <xdr:cNvPr id="16" name="TextBox 15"/>
          <xdr:cNvSpPr txBox="1"/>
        </xdr:nvSpPr>
        <xdr:spPr>
          <a:xfrm>
            <a:off x="16867186" y="6151562"/>
            <a:ext cx="216473" cy="2724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2</a:t>
            </a:r>
          </a:p>
        </xdr:txBody>
      </xdr:sp>
      <xdr:sp macro="" textlink="">
        <xdr:nvSpPr>
          <xdr:cNvPr id="17" name="TextBox 16"/>
          <xdr:cNvSpPr txBox="1"/>
        </xdr:nvSpPr>
        <xdr:spPr>
          <a:xfrm>
            <a:off x="16033751" y="5722938"/>
            <a:ext cx="32765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10</a:t>
            </a:r>
          </a:p>
        </xdr:txBody>
      </xdr:sp>
      <xdr:sp macro="" textlink="">
        <xdr:nvSpPr>
          <xdr:cNvPr id="18" name="TextBox 17"/>
          <xdr:cNvSpPr txBox="1"/>
        </xdr:nvSpPr>
        <xdr:spPr>
          <a:xfrm>
            <a:off x="16248063" y="6421437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3</a:t>
            </a:r>
          </a:p>
        </xdr:txBody>
      </xdr:sp>
      <xdr:sp macro="" textlink="">
        <xdr:nvSpPr>
          <xdr:cNvPr id="19" name="TextBox 18"/>
          <xdr:cNvSpPr txBox="1"/>
        </xdr:nvSpPr>
        <xdr:spPr>
          <a:xfrm>
            <a:off x="17248188" y="6905625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4</a:t>
            </a:r>
          </a:p>
        </xdr:txBody>
      </xdr:sp>
    </xdr:grpSp>
    <xdr:clientData/>
  </xdr:twoCellAnchor>
  <xdr:twoCellAnchor>
    <xdr:from>
      <xdr:col>24</xdr:col>
      <xdr:colOff>127176</xdr:colOff>
      <xdr:row>31</xdr:row>
      <xdr:rowOff>119063</xdr:rowOff>
    </xdr:from>
    <xdr:to>
      <xdr:col>29</xdr:col>
      <xdr:colOff>719138</xdr:colOff>
      <xdr:row>57</xdr:row>
      <xdr:rowOff>131333</xdr:rowOff>
    </xdr:to>
    <xdr:grpSp>
      <xdr:nvGrpSpPr>
        <xdr:cNvPr id="27" name="Group 26"/>
        <xdr:cNvGrpSpPr/>
      </xdr:nvGrpSpPr>
      <xdr:grpSpPr>
        <a:xfrm>
          <a:off x="19288301" y="5119688"/>
          <a:ext cx="4401962" cy="4139770"/>
          <a:chOff x="19783601" y="5349876"/>
          <a:chExt cx="4719462" cy="4346145"/>
        </a:xfrm>
      </xdr:grpSpPr>
      <xdr:pic>
        <xdr:nvPicPr>
          <xdr:cNvPr id="20" name="Picture 19"/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9783601" y="5349876"/>
            <a:ext cx="4719462" cy="4346145"/>
          </a:xfrm>
          <a:prstGeom prst="rect">
            <a:avLst/>
          </a:prstGeom>
        </xdr:spPr>
      </xdr:pic>
      <xdr:sp macro="" textlink="">
        <xdr:nvSpPr>
          <xdr:cNvPr id="22" name="TextBox 21"/>
          <xdr:cNvSpPr txBox="1"/>
        </xdr:nvSpPr>
        <xdr:spPr>
          <a:xfrm>
            <a:off x="21121688" y="8636000"/>
            <a:ext cx="32765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11</a:t>
            </a:r>
          </a:p>
        </xdr:txBody>
      </xdr:sp>
      <xdr:sp macro="" textlink="">
        <xdr:nvSpPr>
          <xdr:cNvPr id="23" name="TextBox 22"/>
          <xdr:cNvSpPr txBox="1"/>
        </xdr:nvSpPr>
        <xdr:spPr>
          <a:xfrm>
            <a:off x="22391687" y="5810251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5</a:t>
            </a:r>
          </a:p>
        </xdr:txBody>
      </xdr:sp>
      <xdr:sp macro="" textlink="">
        <xdr:nvSpPr>
          <xdr:cNvPr id="24" name="TextBox 23"/>
          <xdr:cNvSpPr txBox="1"/>
        </xdr:nvSpPr>
        <xdr:spPr>
          <a:xfrm>
            <a:off x="22613938" y="5667375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6</a:t>
            </a:r>
          </a:p>
        </xdr:txBody>
      </xdr:sp>
      <xdr:sp macro="" textlink="">
        <xdr:nvSpPr>
          <xdr:cNvPr id="25" name="TextBox 24"/>
          <xdr:cNvSpPr txBox="1"/>
        </xdr:nvSpPr>
        <xdr:spPr>
          <a:xfrm>
            <a:off x="21375688" y="6230938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7</a:t>
            </a:r>
          </a:p>
        </xdr:txBody>
      </xdr:sp>
      <xdr:sp macro="" textlink="">
        <xdr:nvSpPr>
          <xdr:cNvPr id="26" name="TextBox 25"/>
          <xdr:cNvSpPr txBox="1"/>
        </xdr:nvSpPr>
        <xdr:spPr>
          <a:xfrm>
            <a:off x="21439187" y="6651626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8</a:t>
            </a:r>
          </a:p>
        </xdr:txBody>
      </xdr:sp>
    </xdr:grpSp>
    <xdr:clientData/>
  </xdr:twoCellAnchor>
  <xdr:twoCellAnchor>
    <xdr:from>
      <xdr:col>24</xdr:col>
      <xdr:colOff>151875</xdr:colOff>
      <xdr:row>61</xdr:row>
      <xdr:rowOff>107949</xdr:rowOff>
    </xdr:from>
    <xdr:to>
      <xdr:col>29</xdr:col>
      <xdr:colOff>780092</xdr:colOff>
      <xdr:row>87</xdr:row>
      <xdr:rowOff>85778</xdr:rowOff>
    </xdr:to>
    <xdr:grpSp>
      <xdr:nvGrpSpPr>
        <xdr:cNvPr id="48" name="Group 47"/>
        <xdr:cNvGrpSpPr/>
      </xdr:nvGrpSpPr>
      <xdr:grpSpPr>
        <a:xfrm>
          <a:off x="19313000" y="9871074"/>
          <a:ext cx="4419167" cy="4105329"/>
          <a:chOff x="19821000" y="10390187"/>
          <a:chExt cx="4755717" cy="4311704"/>
        </a:xfrm>
      </xdr:grpSpPr>
      <xdr:grpSp>
        <xdr:nvGrpSpPr>
          <xdr:cNvPr id="35" name="Group 34"/>
          <xdr:cNvGrpSpPr/>
        </xdr:nvGrpSpPr>
        <xdr:grpSpPr>
          <a:xfrm>
            <a:off x="19821000" y="10390187"/>
            <a:ext cx="4755717" cy="4311704"/>
            <a:chOff x="19821000" y="10390187"/>
            <a:chExt cx="4755717" cy="4311704"/>
          </a:xfrm>
        </xdr:grpSpPr>
        <xdr:pic>
          <xdr:nvPicPr>
            <xdr:cNvPr id="28" name="Picture 27"/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19821000" y="10390187"/>
              <a:ext cx="4682062" cy="4311704"/>
            </a:xfrm>
            <a:prstGeom prst="rect">
              <a:avLst/>
            </a:prstGeom>
          </xdr:spPr>
        </xdr:pic>
        <xdr:sp macro="" textlink="">
          <xdr:nvSpPr>
            <xdr:cNvPr id="29" name="TextBox 28"/>
            <xdr:cNvSpPr txBox="1"/>
          </xdr:nvSpPr>
          <xdr:spPr>
            <a:xfrm>
              <a:off x="21502687" y="13501689"/>
              <a:ext cx="327654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>
                  <a:solidFill>
                    <a:srgbClr val="FF0000"/>
                  </a:solidFill>
                </a:rPr>
                <a:t>13</a:t>
              </a:r>
            </a:p>
          </xdr:txBody>
        </xdr:sp>
        <xdr:sp macro="" textlink="">
          <xdr:nvSpPr>
            <xdr:cNvPr id="30" name="TextBox 29"/>
            <xdr:cNvSpPr txBox="1"/>
          </xdr:nvSpPr>
          <xdr:spPr>
            <a:xfrm>
              <a:off x="20804188" y="12842876"/>
              <a:ext cx="327654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>
                  <a:solidFill>
                    <a:srgbClr val="FF0000"/>
                  </a:solidFill>
                </a:rPr>
                <a:t>14</a:t>
              </a:r>
            </a:p>
          </xdr:txBody>
        </xdr:sp>
        <xdr:sp macro="" textlink="">
          <xdr:nvSpPr>
            <xdr:cNvPr id="31" name="TextBox 30"/>
            <xdr:cNvSpPr txBox="1"/>
          </xdr:nvSpPr>
          <xdr:spPr>
            <a:xfrm>
              <a:off x="21296313" y="11691938"/>
              <a:ext cx="327654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>
                  <a:solidFill>
                    <a:srgbClr val="FF0000"/>
                  </a:solidFill>
                </a:rPr>
                <a:t>15</a:t>
              </a:r>
            </a:p>
          </xdr:txBody>
        </xdr:sp>
        <xdr:sp macro="" textlink="">
          <xdr:nvSpPr>
            <xdr:cNvPr id="32" name="TextBox 31"/>
            <xdr:cNvSpPr txBox="1"/>
          </xdr:nvSpPr>
          <xdr:spPr>
            <a:xfrm>
              <a:off x="23788688" y="13977937"/>
              <a:ext cx="327654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>
                  <a:solidFill>
                    <a:srgbClr val="FF0000"/>
                  </a:solidFill>
                </a:rPr>
                <a:t>16</a:t>
              </a:r>
            </a:p>
          </xdr:txBody>
        </xdr:sp>
        <xdr:sp macro="" textlink="">
          <xdr:nvSpPr>
            <xdr:cNvPr id="33" name="TextBox 32"/>
            <xdr:cNvSpPr txBox="1"/>
          </xdr:nvSpPr>
          <xdr:spPr>
            <a:xfrm>
              <a:off x="24249063" y="13573126"/>
              <a:ext cx="327654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>
                  <a:solidFill>
                    <a:srgbClr val="FF0000"/>
                  </a:solidFill>
                </a:rPr>
                <a:t>17</a:t>
              </a:r>
            </a:p>
          </xdr:txBody>
        </xdr:sp>
        <xdr:sp macro="" textlink="">
          <xdr:nvSpPr>
            <xdr:cNvPr id="34" name="TextBox 33"/>
            <xdr:cNvSpPr txBox="1"/>
          </xdr:nvSpPr>
          <xdr:spPr>
            <a:xfrm>
              <a:off x="23320375" y="13549313"/>
              <a:ext cx="327654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>
                  <a:solidFill>
                    <a:srgbClr val="FF0000"/>
                  </a:solidFill>
                </a:rPr>
                <a:t>18</a:t>
              </a:r>
            </a:p>
          </xdr:txBody>
        </xdr:sp>
      </xdr:grpSp>
      <xdr:sp macro="" textlink="">
        <xdr:nvSpPr>
          <xdr:cNvPr id="36" name="TextBox 35"/>
          <xdr:cNvSpPr txBox="1"/>
        </xdr:nvSpPr>
        <xdr:spPr>
          <a:xfrm>
            <a:off x="21256625" y="13247688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1</a:t>
            </a:r>
          </a:p>
        </xdr:txBody>
      </xdr:sp>
      <xdr:sp macro="" textlink="">
        <xdr:nvSpPr>
          <xdr:cNvPr id="37" name="TextBox 36"/>
          <xdr:cNvSpPr txBox="1"/>
        </xdr:nvSpPr>
        <xdr:spPr>
          <a:xfrm>
            <a:off x="21328063" y="13049250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2</a:t>
            </a:r>
          </a:p>
        </xdr:txBody>
      </xdr:sp>
      <xdr:sp macro="" textlink="">
        <xdr:nvSpPr>
          <xdr:cNvPr id="38" name="TextBox 37"/>
          <xdr:cNvSpPr txBox="1"/>
        </xdr:nvSpPr>
        <xdr:spPr>
          <a:xfrm>
            <a:off x="20962938" y="13057188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3</a:t>
            </a:r>
          </a:p>
        </xdr:txBody>
      </xdr:sp>
      <xdr:sp macro="" textlink="">
        <xdr:nvSpPr>
          <xdr:cNvPr id="39" name="TextBox 38"/>
          <xdr:cNvSpPr txBox="1"/>
        </xdr:nvSpPr>
        <xdr:spPr>
          <a:xfrm>
            <a:off x="20986750" y="12668250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4</a:t>
            </a:r>
          </a:p>
        </xdr:txBody>
      </xdr:sp>
      <xdr:sp macro="" textlink="">
        <xdr:nvSpPr>
          <xdr:cNvPr id="40" name="TextBox 39"/>
          <xdr:cNvSpPr txBox="1"/>
        </xdr:nvSpPr>
        <xdr:spPr>
          <a:xfrm>
            <a:off x="20851813" y="12390438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5</a:t>
            </a:r>
          </a:p>
        </xdr:txBody>
      </xdr:sp>
      <xdr:sp macro="" textlink="">
        <xdr:nvSpPr>
          <xdr:cNvPr id="41" name="TextBox 40"/>
          <xdr:cNvSpPr txBox="1"/>
        </xdr:nvSpPr>
        <xdr:spPr>
          <a:xfrm>
            <a:off x="23669625" y="13573125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6</a:t>
            </a:r>
          </a:p>
        </xdr:txBody>
      </xdr:sp>
      <xdr:sp macro="" textlink="">
        <xdr:nvSpPr>
          <xdr:cNvPr id="42" name="TextBox 41"/>
          <xdr:cNvSpPr txBox="1"/>
        </xdr:nvSpPr>
        <xdr:spPr>
          <a:xfrm>
            <a:off x="22764750" y="12255500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7</a:t>
            </a:r>
          </a:p>
        </xdr:txBody>
      </xdr:sp>
      <xdr:sp macro="" textlink="">
        <xdr:nvSpPr>
          <xdr:cNvPr id="43" name="TextBox 42"/>
          <xdr:cNvSpPr txBox="1"/>
        </xdr:nvSpPr>
        <xdr:spPr>
          <a:xfrm>
            <a:off x="23121938" y="11263313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8</a:t>
            </a:r>
          </a:p>
        </xdr:txBody>
      </xdr:sp>
      <xdr:sp macro="" textlink="">
        <xdr:nvSpPr>
          <xdr:cNvPr id="44" name="TextBox 43"/>
          <xdr:cNvSpPr txBox="1"/>
        </xdr:nvSpPr>
        <xdr:spPr>
          <a:xfrm>
            <a:off x="22828250" y="10858500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9</a:t>
            </a:r>
          </a:p>
        </xdr:txBody>
      </xdr:sp>
      <xdr:sp macro="" textlink="">
        <xdr:nvSpPr>
          <xdr:cNvPr id="45" name="TextBox 44"/>
          <xdr:cNvSpPr txBox="1"/>
        </xdr:nvSpPr>
        <xdr:spPr>
          <a:xfrm>
            <a:off x="21836063" y="11461750"/>
            <a:ext cx="32765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10</a:t>
            </a:r>
          </a:p>
        </xdr:txBody>
      </xdr:sp>
      <xdr:sp macro="" textlink="">
        <xdr:nvSpPr>
          <xdr:cNvPr id="46" name="TextBox 45"/>
          <xdr:cNvSpPr txBox="1"/>
        </xdr:nvSpPr>
        <xdr:spPr>
          <a:xfrm>
            <a:off x="21185188" y="11469688"/>
            <a:ext cx="32765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11</a:t>
            </a:r>
          </a:p>
        </xdr:txBody>
      </xdr:sp>
      <xdr:sp macro="" textlink="">
        <xdr:nvSpPr>
          <xdr:cNvPr id="47" name="TextBox 46"/>
          <xdr:cNvSpPr txBox="1"/>
        </xdr:nvSpPr>
        <xdr:spPr>
          <a:xfrm>
            <a:off x="21383626" y="11882438"/>
            <a:ext cx="32765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>
                <a:solidFill>
                  <a:srgbClr val="FF0000"/>
                </a:solidFill>
              </a:rPr>
              <a:t>12</a:t>
            </a:r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24</xdr:col>
      <xdr:colOff>104742</xdr:colOff>
      <xdr:row>41</xdr:row>
      <xdr:rowOff>116146</xdr:rowOff>
    </xdr:from>
    <xdr:to>
      <xdr:col>28</xdr:col>
      <xdr:colOff>658221</xdr:colOff>
      <xdr:row>61</xdr:row>
      <xdr:rowOff>144146</xdr:rowOff>
    </xdr:to>
    <xdr:grpSp>
      <xdr:nvGrpSpPr>
        <xdr:cNvPr id="19" name="Group 18"/>
        <xdr:cNvGrpSpPr/>
      </xdr:nvGrpSpPr>
      <xdr:grpSpPr>
        <a:xfrm>
          <a:off x="19329367" y="6609021"/>
          <a:ext cx="3537979" cy="3218875"/>
          <a:chOff x="21838763" y="4593878"/>
          <a:chExt cx="3918324" cy="3602330"/>
        </a:xfrm>
      </xdr:grpSpPr>
      <xdr:pic>
        <xdr:nvPicPr>
          <xdr:cNvPr id="9" name="Picture 8"/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21838763" y="4593878"/>
            <a:ext cx="3918324" cy="3602330"/>
          </a:xfrm>
          <a:prstGeom prst="rect">
            <a:avLst/>
          </a:prstGeom>
        </xdr:spPr>
      </xdr:pic>
      <xdr:sp macro="" textlink="">
        <xdr:nvSpPr>
          <xdr:cNvPr id="10" name="TextBox 9"/>
          <xdr:cNvSpPr txBox="1"/>
        </xdr:nvSpPr>
        <xdr:spPr>
          <a:xfrm>
            <a:off x="23959794" y="6767280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1100" baseline="0">
                <a:solidFill>
                  <a:schemeClr val="tx1"/>
                </a:solidFill>
              </a:rPr>
              <a:t>2</a:t>
            </a:r>
          </a:p>
        </xdr:txBody>
      </xdr:sp>
      <xdr:sp macro="" textlink="">
        <xdr:nvSpPr>
          <xdr:cNvPr id="11" name="TextBox 10"/>
          <xdr:cNvSpPr txBox="1"/>
        </xdr:nvSpPr>
        <xdr:spPr>
          <a:xfrm>
            <a:off x="23684845" y="6544703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1100" baseline="0">
                <a:solidFill>
                  <a:schemeClr val="tx1"/>
                </a:solidFill>
              </a:rPr>
              <a:t>3</a:t>
            </a:r>
          </a:p>
        </xdr:txBody>
      </xdr:sp>
      <xdr:sp macro="" textlink="">
        <xdr:nvSpPr>
          <xdr:cNvPr id="13" name="TextBox 12"/>
          <xdr:cNvSpPr txBox="1"/>
        </xdr:nvSpPr>
        <xdr:spPr>
          <a:xfrm>
            <a:off x="22414845" y="7264806"/>
            <a:ext cx="628453" cy="25045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1100" baseline="0">
                <a:solidFill>
                  <a:schemeClr val="tx1"/>
                </a:solidFill>
              </a:rPr>
              <a:t>barite</a:t>
            </a:r>
          </a:p>
        </xdr:txBody>
      </xdr:sp>
      <xdr:sp macro="" textlink="">
        <xdr:nvSpPr>
          <xdr:cNvPr id="16" name="TextBox 15"/>
          <xdr:cNvSpPr txBox="1"/>
        </xdr:nvSpPr>
        <xdr:spPr>
          <a:xfrm>
            <a:off x="22205361" y="5693671"/>
            <a:ext cx="1112887" cy="25045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1100" baseline="0">
                <a:solidFill>
                  <a:schemeClr val="bg1"/>
                </a:solidFill>
              </a:rPr>
              <a:t>type 4a fluorite</a:t>
            </a:r>
          </a:p>
        </xdr:txBody>
      </xdr:sp>
    </xdr:grpSp>
    <xdr:clientData/>
  </xdr:twoCellAnchor>
  <xdr:twoCellAnchor>
    <xdr:from>
      <xdr:col>24</xdr:col>
      <xdr:colOff>140310</xdr:colOff>
      <xdr:row>18</xdr:row>
      <xdr:rowOff>157110</xdr:rowOff>
    </xdr:from>
    <xdr:to>
      <xdr:col>28</xdr:col>
      <xdr:colOff>693918</xdr:colOff>
      <xdr:row>37</xdr:row>
      <xdr:rowOff>144018</xdr:rowOff>
    </xdr:to>
    <xdr:grpSp>
      <xdr:nvGrpSpPr>
        <xdr:cNvPr id="18" name="Group 17"/>
        <xdr:cNvGrpSpPr/>
      </xdr:nvGrpSpPr>
      <xdr:grpSpPr>
        <a:xfrm>
          <a:off x="19364935" y="2998735"/>
          <a:ext cx="3538108" cy="3003158"/>
          <a:chOff x="21874331" y="667731"/>
          <a:chExt cx="3918453" cy="3391031"/>
        </a:xfrm>
      </xdr:grpSpPr>
      <xdr:grpSp>
        <xdr:nvGrpSpPr>
          <xdr:cNvPr id="8" name="Group 7"/>
          <xdr:cNvGrpSpPr/>
        </xdr:nvGrpSpPr>
        <xdr:grpSpPr>
          <a:xfrm>
            <a:off x="21874331" y="667731"/>
            <a:ext cx="3918453" cy="3391031"/>
            <a:chOff x="21376805" y="1322371"/>
            <a:chExt cx="3578040" cy="3116082"/>
          </a:xfrm>
        </xdr:grpSpPr>
        <xdr:pic>
          <xdr:nvPicPr>
            <xdr:cNvPr id="2" name="Picture 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"/>
            <a:srcRect l="337" t="13147" r="7706" b="-58"/>
            <a:stretch/>
          </xdr:blipFill>
          <xdr:spPr>
            <a:xfrm>
              <a:off x="21376805" y="1322371"/>
              <a:ext cx="3578040" cy="3116082"/>
            </a:xfrm>
            <a:prstGeom prst="rect">
              <a:avLst/>
            </a:prstGeom>
          </xdr:spPr>
        </xdr:pic>
        <xdr:sp macro="" textlink="">
          <xdr:nvSpPr>
            <xdr:cNvPr id="3" name="TextBox 2"/>
            <xdr:cNvSpPr txBox="1"/>
          </xdr:nvSpPr>
          <xdr:spPr>
            <a:xfrm>
              <a:off x="23567010" y="3142268"/>
              <a:ext cx="256160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 baseline="0">
                  <a:solidFill>
                    <a:schemeClr val="bg1"/>
                  </a:solidFill>
                </a:rPr>
                <a:t>1</a:t>
              </a:r>
            </a:p>
          </xdr:txBody>
        </xdr:sp>
        <xdr:sp macro="" textlink="">
          <xdr:nvSpPr>
            <xdr:cNvPr id="4" name="TextBox 3"/>
            <xdr:cNvSpPr txBox="1"/>
          </xdr:nvSpPr>
          <xdr:spPr>
            <a:xfrm>
              <a:off x="23078867" y="3089897"/>
              <a:ext cx="256160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 baseline="0">
                  <a:solidFill>
                    <a:schemeClr val="bg1"/>
                  </a:solidFill>
                </a:rPr>
                <a:t>2</a:t>
              </a:r>
            </a:p>
          </xdr:txBody>
        </xdr:sp>
        <xdr:sp macro="" textlink="">
          <xdr:nvSpPr>
            <xdr:cNvPr id="5" name="TextBox 4"/>
            <xdr:cNvSpPr txBox="1"/>
          </xdr:nvSpPr>
          <xdr:spPr>
            <a:xfrm>
              <a:off x="22686082" y="3037525"/>
              <a:ext cx="256160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 baseline="0">
                  <a:solidFill>
                    <a:schemeClr val="bg1"/>
                  </a:solidFill>
                </a:rPr>
                <a:t>3</a:t>
              </a:r>
            </a:p>
          </xdr:txBody>
        </xdr:sp>
        <xdr:sp macro="" textlink="">
          <xdr:nvSpPr>
            <xdr:cNvPr id="6" name="TextBox 5"/>
            <xdr:cNvSpPr txBox="1"/>
          </xdr:nvSpPr>
          <xdr:spPr>
            <a:xfrm>
              <a:off x="23825155" y="1846081"/>
              <a:ext cx="256160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 baseline="0">
                  <a:solidFill>
                    <a:schemeClr val="bg1"/>
                  </a:solidFill>
                </a:rPr>
                <a:t>6</a:t>
              </a:r>
            </a:p>
          </xdr:txBody>
        </xdr:sp>
        <xdr:sp macro="" textlink="">
          <xdr:nvSpPr>
            <xdr:cNvPr id="7" name="TextBox 6"/>
            <xdr:cNvSpPr txBox="1"/>
          </xdr:nvSpPr>
          <xdr:spPr>
            <a:xfrm>
              <a:off x="23427658" y="1828276"/>
              <a:ext cx="256160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 baseline="0">
                  <a:solidFill>
                    <a:schemeClr val="bg1"/>
                  </a:solidFill>
                </a:rPr>
                <a:t>5</a:t>
              </a:r>
            </a:p>
          </xdr:txBody>
        </xdr:sp>
      </xdr:grpSp>
      <xdr:sp macro="" textlink="">
        <xdr:nvSpPr>
          <xdr:cNvPr id="15" name="TextBox 14"/>
          <xdr:cNvSpPr txBox="1"/>
        </xdr:nvSpPr>
        <xdr:spPr>
          <a:xfrm>
            <a:off x="22257731" y="901712"/>
            <a:ext cx="1112887" cy="25045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1100" baseline="0">
                <a:solidFill>
                  <a:schemeClr val="bg1"/>
                </a:solidFill>
              </a:rPr>
              <a:t>stage 3a calcite</a:t>
            </a:r>
          </a:p>
        </xdr:txBody>
      </xdr:sp>
      <xdr:sp macro="" textlink="">
        <xdr:nvSpPr>
          <xdr:cNvPr id="17" name="TextBox 16"/>
          <xdr:cNvSpPr txBox="1"/>
        </xdr:nvSpPr>
        <xdr:spPr>
          <a:xfrm>
            <a:off x="22018351" y="3351752"/>
            <a:ext cx="628453" cy="25045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1100" baseline="0">
                <a:solidFill>
                  <a:schemeClr val="tx1"/>
                </a:solidFill>
              </a:rPr>
              <a:t>barite</a:t>
            </a: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139324</xdr:colOff>
      <xdr:row>4</xdr:row>
      <xdr:rowOff>44825</xdr:rowOff>
    </xdr:from>
    <xdr:to>
      <xdr:col>15</xdr:col>
      <xdr:colOff>660025</xdr:colOff>
      <xdr:row>22</xdr:row>
      <xdr:rowOff>96031</xdr:rowOff>
    </xdr:to>
    <xdr:grpSp>
      <xdr:nvGrpSpPr>
        <xdr:cNvPr id="18" name="Group 17"/>
        <xdr:cNvGrpSpPr/>
      </xdr:nvGrpSpPr>
      <xdr:grpSpPr>
        <a:xfrm>
          <a:off x="11728074" y="759200"/>
          <a:ext cx="2266951" cy="2908706"/>
          <a:chOff x="9496238" y="791883"/>
          <a:chExt cx="2164230" cy="3076795"/>
        </a:xfrm>
      </xdr:grpSpPr>
      <xdr:pic>
        <xdr:nvPicPr>
          <xdr:cNvPr id="2" name="Picture 1"/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54410" t="15448" r="10167" b="30795"/>
          <a:stretch/>
        </xdr:blipFill>
        <xdr:spPr>
          <a:xfrm>
            <a:off x="9496238" y="791883"/>
            <a:ext cx="2164230" cy="3076795"/>
          </a:xfrm>
          <a:prstGeom prst="rect">
            <a:avLst/>
          </a:prstGeom>
        </xdr:spPr>
      </xdr:pic>
      <xdr:cxnSp macro="">
        <xdr:nvCxnSpPr>
          <xdr:cNvPr id="4" name="Straight Connector 3"/>
          <xdr:cNvCxnSpPr/>
        </xdr:nvCxnSpPr>
        <xdr:spPr>
          <a:xfrm>
            <a:off x="9615712" y="3782822"/>
            <a:ext cx="656665" cy="0"/>
          </a:xfrm>
          <a:prstGeom prst="line">
            <a:avLst/>
          </a:prstGeom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" name="TextBox 4"/>
          <xdr:cNvSpPr txBox="1"/>
        </xdr:nvSpPr>
        <xdr:spPr>
          <a:xfrm>
            <a:off x="9655105" y="3563243"/>
            <a:ext cx="61779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200 um</a:t>
            </a:r>
          </a:p>
        </xdr:txBody>
      </xdr:sp>
      <xdr:sp macro="" textlink="">
        <xdr:nvSpPr>
          <xdr:cNvPr id="6" name="TextBox 5"/>
          <xdr:cNvSpPr txBox="1"/>
        </xdr:nvSpPr>
        <xdr:spPr>
          <a:xfrm>
            <a:off x="10923868" y="1089960"/>
            <a:ext cx="642933" cy="43678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type 4a </a:t>
            </a:r>
          </a:p>
          <a:p>
            <a:r>
              <a:rPr lang="en-US" sz="1100"/>
              <a:t>fluorite</a:t>
            </a:r>
          </a:p>
        </xdr:txBody>
      </xdr:sp>
      <xdr:cxnSp macro="">
        <xdr:nvCxnSpPr>
          <xdr:cNvPr id="8" name="Straight Arrow Connector 7"/>
          <xdr:cNvCxnSpPr/>
        </xdr:nvCxnSpPr>
        <xdr:spPr>
          <a:xfrm flipV="1">
            <a:off x="10686303" y="2913529"/>
            <a:ext cx="0" cy="386977"/>
          </a:xfrm>
          <a:prstGeom prst="straightConnector1">
            <a:avLst/>
          </a:prstGeom>
          <a:ln>
            <a:tailEnd type="triangle"/>
          </a:ln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" name="TextBox 8"/>
          <xdr:cNvSpPr txBox="1"/>
        </xdr:nvSpPr>
        <xdr:spPr>
          <a:xfrm>
            <a:off x="10432303" y="3208618"/>
            <a:ext cx="55265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quartz</a:t>
            </a:r>
          </a:p>
        </xdr:txBody>
      </xdr:sp>
      <xdr:cxnSp macro="">
        <xdr:nvCxnSpPr>
          <xdr:cNvPr id="11" name="Straight Arrow Connector 10"/>
          <xdr:cNvCxnSpPr/>
        </xdr:nvCxnSpPr>
        <xdr:spPr>
          <a:xfrm flipV="1">
            <a:off x="9864538" y="2885141"/>
            <a:ext cx="0" cy="377265"/>
          </a:xfrm>
          <a:prstGeom prst="straightConnector1">
            <a:avLst/>
          </a:prstGeom>
          <a:ln>
            <a:tailEnd type="triangle"/>
          </a:ln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2" name="TextBox 11"/>
          <xdr:cNvSpPr txBox="1"/>
        </xdr:nvSpPr>
        <xdr:spPr>
          <a:xfrm>
            <a:off x="9508938" y="3183218"/>
            <a:ext cx="702436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dolomite</a:t>
            </a:r>
          </a:p>
        </xdr:txBody>
      </xdr:sp>
      <xdr:sp macro="" textlink="">
        <xdr:nvSpPr>
          <xdr:cNvPr id="13" name="TextBox 12"/>
          <xdr:cNvSpPr txBox="1"/>
        </xdr:nvSpPr>
        <xdr:spPr>
          <a:xfrm>
            <a:off x="9940738" y="1876612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7</a:t>
            </a:r>
          </a:p>
        </xdr:txBody>
      </xdr:sp>
      <xdr:sp macro="" textlink="">
        <xdr:nvSpPr>
          <xdr:cNvPr id="14" name="TextBox 13"/>
          <xdr:cNvSpPr txBox="1"/>
        </xdr:nvSpPr>
        <xdr:spPr>
          <a:xfrm>
            <a:off x="11012768" y="2136588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4</a:t>
            </a:r>
          </a:p>
        </xdr:txBody>
      </xdr:sp>
      <xdr:sp macro="" textlink="">
        <xdr:nvSpPr>
          <xdr:cNvPr id="15" name="TextBox 14"/>
          <xdr:cNvSpPr txBox="1"/>
        </xdr:nvSpPr>
        <xdr:spPr>
          <a:xfrm>
            <a:off x="10826003" y="3027829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5</a:t>
            </a:r>
          </a:p>
        </xdr:txBody>
      </xdr:sp>
      <xdr:sp macro="" textlink="">
        <xdr:nvSpPr>
          <xdr:cNvPr id="16" name="TextBox 15"/>
          <xdr:cNvSpPr txBox="1"/>
        </xdr:nvSpPr>
        <xdr:spPr>
          <a:xfrm>
            <a:off x="10724403" y="2111188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6</a:t>
            </a:r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344296</xdr:colOff>
      <xdr:row>27</xdr:row>
      <xdr:rowOff>63500</xdr:rowOff>
    </xdr:from>
    <xdr:to>
      <xdr:col>15</xdr:col>
      <xdr:colOff>495300</xdr:colOff>
      <xdr:row>47</xdr:row>
      <xdr:rowOff>96011</xdr:rowOff>
    </xdr:to>
    <xdr:grpSp>
      <xdr:nvGrpSpPr>
        <xdr:cNvPr id="10" name="Group 9"/>
        <xdr:cNvGrpSpPr/>
      </xdr:nvGrpSpPr>
      <xdr:grpSpPr>
        <a:xfrm>
          <a:off x="8535796" y="4540250"/>
          <a:ext cx="3961004" cy="3298225"/>
          <a:chOff x="9259696" y="4457700"/>
          <a:chExt cx="4278504" cy="3334511"/>
        </a:xfrm>
      </xdr:grpSpPr>
      <xdr:pic>
        <xdr:nvPicPr>
          <xdr:cNvPr id="2" name="Picture 1"/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3719" t="25911" r="8589"/>
          <a:stretch/>
        </xdr:blipFill>
        <xdr:spPr>
          <a:xfrm>
            <a:off x="9259696" y="4457700"/>
            <a:ext cx="4278504" cy="3334511"/>
          </a:xfrm>
          <a:prstGeom prst="rect">
            <a:avLst/>
          </a:prstGeom>
        </xdr:spPr>
      </xdr:pic>
      <xdr:sp macro="" textlink="">
        <xdr:nvSpPr>
          <xdr:cNvPr id="3" name="TextBox 2"/>
          <xdr:cNvSpPr txBox="1"/>
        </xdr:nvSpPr>
        <xdr:spPr>
          <a:xfrm>
            <a:off x="9525000" y="5981700"/>
            <a:ext cx="1244600" cy="254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1100"/>
              <a:t>stage 3a calcite</a:t>
            </a:r>
          </a:p>
        </xdr:txBody>
      </xdr:sp>
      <xdr:sp macro="" textlink="">
        <xdr:nvSpPr>
          <xdr:cNvPr id="4" name="TextBox 3"/>
          <xdr:cNvSpPr txBox="1"/>
        </xdr:nvSpPr>
        <xdr:spPr>
          <a:xfrm>
            <a:off x="10477500" y="4927600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1</a:t>
            </a:r>
          </a:p>
        </xdr:txBody>
      </xdr:sp>
      <xdr:sp macro="" textlink="">
        <xdr:nvSpPr>
          <xdr:cNvPr id="5" name="TextBox 4"/>
          <xdr:cNvSpPr txBox="1"/>
        </xdr:nvSpPr>
        <xdr:spPr>
          <a:xfrm>
            <a:off x="10871200" y="5118100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2</a:t>
            </a:r>
          </a:p>
        </xdr:txBody>
      </xdr:sp>
      <xdr:sp macro="" textlink="">
        <xdr:nvSpPr>
          <xdr:cNvPr id="6" name="TextBox 5"/>
          <xdr:cNvSpPr txBox="1"/>
        </xdr:nvSpPr>
        <xdr:spPr>
          <a:xfrm>
            <a:off x="10871200" y="5499100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3</a:t>
            </a:r>
          </a:p>
        </xdr:txBody>
      </xdr:sp>
      <xdr:sp macro="" textlink="">
        <xdr:nvSpPr>
          <xdr:cNvPr id="7" name="TextBox 6"/>
          <xdr:cNvSpPr txBox="1"/>
        </xdr:nvSpPr>
        <xdr:spPr>
          <a:xfrm>
            <a:off x="9931400" y="5130800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4</a:t>
            </a:r>
          </a:p>
        </xdr:txBody>
      </xdr:sp>
      <xdr:sp macro="" textlink="">
        <xdr:nvSpPr>
          <xdr:cNvPr id="8" name="TextBox 7"/>
          <xdr:cNvSpPr txBox="1"/>
        </xdr:nvSpPr>
        <xdr:spPr>
          <a:xfrm>
            <a:off x="11785600" y="5410200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5</a:t>
            </a:r>
          </a:p>
        </xdr:txBody>
      </xdr:sp>
      <xdr:sp macro="" textlink="">
        <xdr:nvSpPr>
          <xdr:cNvPr id="9" name="TextBox 8"/>
          <xdr:cNvSpPr txBox="1"/>
        </xdr:nvSpPr>
        <xdr:spPr>
          <a:xfrm>
            <a:off x="11899900" y="5651500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6</a:t>
            </a:r>
          </a:p>
        </xdr:txBody>
      </xdr:sp>
    </xdr:grpSp>
    <xdr:clientData/>
  </xdr:twoCellAnchor>
  <xdr:twoCellAnchor>
    <xdr:from>
      <xdr:col>78</xdr:col>
      <xdr:colOff>562556</xdr:colOff>
      <xdr:row>73</xdr:row>
      <xdr:rowOff>63500</xdr:rowOff>
    </xdr:from>
    <xdr:to>
      <xdr:col>84</xdr:col>
      <xdr:colOff>359440</xdr:colOff>
      <xdr:row>95</xdr:row>
      <xdr:rowOff>107801</xdr:rowOff>
    </xdr:to>
    <xdr:grpSp>
      <xdr:nvGrpSpPr>
        <xdr:cNvPr id="20" name="Group 19"/>
        <xdr:cNvGrpSpPr/>
      </xdr:nvGrpSpPr>
      <xdr:grpSpPr>
        <a:xfrm>
          <a:off x="60570056" y="12051393"/>
          <a:ext cx="4368884" cy="3636587"/>
          <a:chOff x="65281756" y="12026900"/>
          <a:chExt cx="4749884" cy="3676501"/>
        </a:xfrm>
      </xdr:grpSpPr>
      <xdr:grpSp>
        <xdr:nvGrpSpPr>
          <xdr:cNvPr id="16" name="Group 15"/>
          <xdr:cNvGrpSpPr/>
        </xdr:nvGrpSpPr>
        <xdr:grpSpPr>
          <a:xfrm>
            <a:off x="65281756" y="12026900"/>
            <a:ext cx="4749884" cy="3676501"/>
            <a:chOff x="44707756" y="7962900"/>
            <a:chExt cx="4749884" cy="3676501"/>
          </a:xfrm>
        </xdr:grpSpPr>
        <xdr:pic>
          <xdr:nvPicPr>
            <xdr:cNvPr id="11" name="Picture 1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"/>
            <a:srcRect t="15949"/>
            <a:stretch/>
          </xdr:blipFill>
          <xdr:spPr>
            <a:xfrm>
              <a:off x="44707756" y="7962900"/>
              <a:ext cx="4749884" cy="3676501"/>
            </a:xfrm>
            <a:prstGeom prst="rect">
              <a:avLst/>
            </a:prstGeom>
          </xdr:spPr>
        </xdr:pic>
        <xdr:cxnSp macro="">
          <xdr:nvCxnSpPr>
            <xdr:cNvPr id="15" name="Straight Connector 14"/>
            <xdr:cNvCxnSpPr/>
          </xdr:nvCxnSpPr>
          <xdr:spPr>
            <a:xfrm flipV="1">
              <a:off x="47371000" y="9613900"/>
              <a:ext cx="482600" cy="1143000"/>
            </a:xfrm>
            <a:prstGeom prst="line">
              <a:avLst/>
            </a:prstGeom>
            <a:ln>
              <a:solidFill>
                <a:srgbClr val="FF0000"/>
              </a:solidFill>
            </a:ln>
          </xdr:spPr>
          <xdr:style>
            <a:lnRef idx="3">
              <a:schemeClr val="accent1"/>
            </a:lnRef>
            <a:fillRef idx="0">
              <a:schemeClr val="accent1"/>
            </a:fillRef>
            <a:effectRef idx="2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17" name="TextBox 16"/>
          <xdr:cNvSpPr txBox="1"/>
        </xdr:nvSpPr>
        <xdr:spPr>
          <a:xfrm>
            <a:off x="67716400" y="14617700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4</a:t>
            </a:r>
          </a:p>
        </xdr:txBody>
      </xdr:sp>
      <xdr:sp macro="" textlink="">
        <xdr:nvSpPr>
          <xdr:cNvPr id="18" name="TextBox 17"/>
          <xdr:cNvSpPr txBox="1"/>
        </xdr:nvSpPr>
        <xdr:spPr>
          <a:xfrm>
            <a:off x="68072000" y="13512800"/>
            <a:ext cx="32765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16</a:t>
            </a:r>
          </a:p>
        </xdr:txBody>
      </xdr:sp>
      <xdr:sp macro="" textlink="">
        <xdr:nvSpPr>
          <xdr:cNvPr id="19" name="TextBox 18"/>
          <xdr:cNvSpPr txBox="1"/>
        </xdr:nvSpPr>
        <xdr:spPr>
          <a:xfrm>
            <a:off x="66903600" y="12852400"/>
            <a:ext cx="2227922" cy="26968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interval betwenn</a:t>
            </a:r>
            <a:r>
              <a:rPr lang="en-US" sz="1100" baseline="0"/>
              <a:t> points =</a:t>
            </a:r>
            <a:r>
              <a:rPr lang="en-US" sz="1100"/>
              <a:t> 20 um</a:t>
            </a:r>
          </a:p>
        </xdr:txBody>
      </xdr:sp>
    </xdr:grpSp>
    <xdr:clientData/>
  </xdr:twoCellAnchor>
  <xdr:twoCellAnchor>
    <xdr:from>
      <xdr:col>53</xdr:col>
      <xdr:colOff>12700</xdr:colOff>
      <xdr:row>48</xdr:row>
      <xdr:rowOff>80715</xdr:rowOff>
    </xdr:from>
    <xdr:to>
      <xdr:col>58</xdr:col>
      <xdr:colOff>230802</xdr:colOff>
      <xdr:row>72</xdr:row>
      <xdr:rowOff>120173</xdr:rowOff>
    </xdr:to>
    <xdr:grpSp>
      <xdr:nvGrpSpPr>
        <xdr:cNvPr id="29" name="Group 28"/>
        <xdr:cNvGrpSpPr/>
      </xdr:nvGrpSpPr>
      <xdr:grpSpPr>
        <a:xfrm>
          <a:off x="40970200" y="7986465"/>
          <a:ext cx="4028102" cy="3958315"/>
          <a:chOff x="44640500" y="7903915"/>
          <a:chExt cx="4345602" cy="4001858"/>
        </a:xfrm>
      </xdr:grpSpPr>
      <xdr:grpSp>
        <xdr:nvGrpSpPr>
          <xdr:cNvPr id="27" name="Group 26"/>
          <xdr:cNvGrpSpPr/>
        </xdr:nvGrpSpPr>
        <xdr:grpSpPr>
          <a:xfrm>
            <a:off x="44640500" y="7903915"/>
            <a:ext cx="4345602" cy="4001858"/>
            <a:chOff x="44640500" y="7903915"/>
            <a:chExt cx="4345602" cy="4001858"/>
          </a:xfrm>
        </xdr:grpSpPr>
        <xdr:pic>
          <xdr:nvPicPr>
            <xdr:cNvPr id="21" name="Picture 20"/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tretch>
              <a:fillRect/>
            </a:stretch>
          </xdr:blipFill>
          <xdr:spPr>
            <a:xfrm>
              <a:off x="44640500" y="7903915"/>
              <a:ext cx="4345602" cy="4001858"/>
            </a:xfrm>
            <a:prstGeom prst="rect">
              <a:avLst/>
            </a:prstGeom>
          </xdr:spPr>
        </xdr:pic>
        <xdr:cxnSp macro="">
          <xdr:nvCxnSpPr>
            <xdr:cNvPr id="23" name="Straight Connector 22"/>
            <xdr:cNvCxnSpPr/>
          </xdr:nvCxnSpPr>
          <xdr:spPr>
            <a:xfrm flipV="1">
              <a:off x="47904400" y="8864600"/>
              <a:ext cx="304800" cy="546100"/>
            </a:xfrm>
            <a:prstGeom prst="line">
              <a:avLst/>
            </a:prstGeom>
            <a:ln>
              <a:solidFill>
                <a:srgbClr val="FF0000"/>
              </a:solidFill>
            </a:ln>
          </xdr:spPr>
          <xdr:style>
            <a:lnRef idx="3">
              <a:schemeClr val="accent1"/>
            </a:lnRef>
            <a:fillRef idx="0">
              <a:schemeClr val="accent1"/>
            </a:fillRef>
            <a:effectRef idx="2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25" name="TextBox 24"/>
            <xdr:cNvSpPr txBox="1"/>
          </xdr:nvSpPr>
          <xdr:spPr>
            <a:xfrm>
              <a:off x="47904400" y="9296400"/>
              <a:ext cx="327654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/>
                <a:t>22</a:t>
              </a:r>
            </a:p>
          </xdr:txBody>
        </xdr:sp>
        <xdr:sp macro="" textlink="">
          <xdr:nvSpPr>
            <xdr:cNvPr id="26" name="TextBox 25"/>
            <xdr:cNvSpPr txBox="1"/>
          </xdr:nvSpPr>
          <xdr:spPr>
            <a:xfrm>
              <a:off x="48145700" y="8890000"/>
              <a:ext cx="327654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/>
                <a:t>29</a:t>
              </a:r>
            </a:p>
          </xdr:txBody>
        </xdr:sp>
      </xdr:grpSp>
      <xdr:sp macro="" textlink="">
        <xdr:nvSpPr>
          <xdr:cNvPr id="28" name="TextBox 27"/>
          <xdr:cNvSpPr txBox="1"/>
        </xdr:nvSpPr>
        <xdr:spPr>
          <a:xfrm>
            <a:off x="47828201" y="10113714"/>
            <a:ext cx="1054099" cy="60508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1100"/>
              <a:t>interval between</a:t>
            </a:r>
            <a:r>
              <a:rPr lang="en-US" sz="1100" baseline="0"/>
              <a:t> </a:t>
            </a:r>
          </a:p>
          <a:p>
            <a:r>
              <a:rPr lang="en-US" sz="1100" baseline="0"/>
              <a:t>points =</a:t>
            </a:r>
            <a:r>
              <a:rPr lang="en-US" sz="1100"/>
              <a:t> 20 um</a:t>
            </a:r>
          </a:p>
        </xdr:txBody>
      </xdr:sp>
    </xdr:grpSp>
    <xdr:clientData/>
  </xdr:twoCellAnchor>
  <xdr:twoCellAnchor>
    <xdr:from>
      <xdr:col>19</xdr:col>
      <xdr:colOff>552134</xdr:colOff>
      <xdr:row>99</xdr:row>
      <xdr:rowOff>139700</xdr:rowOff>
    </xdr:from>
    <xdr:to>
      <xdr:col>26</xdr:col>
      <xdr:colOff>664</xdr:colOff>
      <xdr:row>128</xdr:row>
      <xdr:rowOff>133201</xdr:rowOff>
    </xdr:to>
    <xdr:grpSp>
      <xdr:nvGrpSpPr>
        <xdr:cNvPr id="36" name="Group 35"/>
        <xdr:cNvGrpSpPr/>
      </xdr:nvGrpSpPr>
      <xdr:grpSpPr>
        <a:xfrm>
          <a:off x="15601634" y="16373021"/>
          <a:ext cx="4782530" cy="4728787"/>
          <a:chOff x="16401734" y="16357600"/>
          <a:chExt cx="5192105" cy="4781401"/>
        </a:xfrm>
      </xdr:grpSpPr>
      <xdr:pic>
        <xdr:nvPicPr>
          <xdr:cNvPr id="30" name="Picture 29"/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6401734" y="16357600"/>
            <a:ext cx="5192105" cy="4781401"/>
          </a:xfrm>
          <a:prstGeom prst="rect">
            <a:avLst/>
          </a:prstGeom>
        </xdr:spPr>
      </xdr:pic>
      <xdr:cxnSp macro="">
        <xdr:nvCxnSpPr>
          <xdr:cNvPr id="32" name="Straight Connector 31"/>
          <xdr:cNvCxnSpPr/>
        </xdr:nvCxnSpPr>
        <xdr:spPr>
          <a:xfrm flipV="1">
            <a:off x="16840200" y="16941800"/>
            <a:ext cx="2298700" cy="252730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3">
            <a:schemeClr val="accent1"/>
          </a:lnRef>
          <a:fillRef idx="0">
            <a:schemeClr val="accent1"/>
          </a:fillRef>
          <a:effectRef idx="2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3" name="TextBox 32"/>
          <xdr:cNvSpPr txBox="1"/>
        </xdr:nvSpPr>
        <xdr:spPr>
          <a:xfrm>
            <a:off x="18834100" y="16713200"/>
            <a:ext cx="25616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6</a:t>
            </a:r>
          </a:p>
        </xdr:txBody>
      </xdr:sp>
      <xdr:sp macro="" textlink="">
        <xdr:nvSpPr>
          <xdr:cNvPr id="34" name="TextBox 33"/>
          <xdr:cNvSpPr txBox="1"/>
        </xdr:nvSpPr>
        <xdr:spPr>
          <a:xfrm>
            <a:off x="16522700" y="19227800"/>
            <a:ext cx="32765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15</a:t>
            </a:r>
          </a:p>
        </xdr:txBody>
      </xdr:sp>
      <xdr:sp macro="" textlink="">
        <xdr:nvSpPr>
          <xdr:cNvPr id="35" name="TextBox 34"/>
          <xdr:cNvSpPr txBox="1"/>
        </xdr:nvSpPr>
        <xdr:spPr>
          <a:xfrm>
            <a:off x="17036735" y="17335500"/>
            <a:ext cx="1516212" cy="60508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1100"/>
              <a:t>interval between</a:t>
            </a:r>
            <a:r>
              <a:rPr lang="en-US" sz="1100" baseline="0"/>
              <a:t> </a:t>
            </a:r>
          </a:p>
          <a:p>
            <a:r>
              <a:rPr lang="en-US" sz="1100" baseline="0"/>
              <a:t>points =</a:t>
            </a:r>
            <a:r>
              <a:rPr lang="en-US" sz="1100"/>
              <a:t> 25 um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132"/>
  <sheetViews>
    <sheetView tabSelected="1" view="pageBreakPreview" zoomScale="40" zoomScaleNormal="70" zoomScaleSheetLayoutView="40" zoomScalePageLayoutView="110" workbookViewId="0">
      <selection activeCell="K78" sqref="K78"/>
    </sheetView>
  </sheetViews>
  <sheetFormatPr defaultColWidth="8.85546875" defaultRowHeight="12.75" x14ac:dyDescent="0.2"/>
  <cols>
    <col min="1" max="1" width="16.42578125" style="5" customWidth="1"/>
    <col min="2" max="4" width="12.85546875" style="5" bestFit="1" customWidth="1"/>
    <col min="5" max="6" width="9.85546875" style="5" bestFit="1" customWidth="1"/>
    <col min="7" max="11" width="12.85546875" style="5" bestFit="1" customWidth="1"/>
    <col min="12" max="12" width="11.7109375" style="5" customWidth="1"/>
    <col min="13" max="13" width="13.28515625" style="5" customWidth="1"/>
    <col min="14" max="14" width="12.28515625" style="5" customWidth="1"/>
    <col min="15" max="15" width="13.28515625" style="5" customWidth="1"/>
    <col min="16" max="16" width="12.42578125" style="5" customWidth="1"/>
    <col min="17" max="17" width="11.85546875" style="5" customWidth="1"/>
    <col min="18" max="18" width="14.5703125" style="5" customWidth="1"/>
    <col min="19" max="19" width="13.85546875" style="5" customWidth="1"/>
    <col min="20" max="20" width="14.140625" style="5" customWidth="1"/>
    <col min="21" max="21" width="16.28515625" style="5" customWidth="1"/>
    <col min="22" max="16384" width="8.85546875" style="5"/>
  </cols>
  <sheetData>
    <row r="1" spans="1:12" ht="18.75" x14ac:dyDescent="0.3">
      <c r="A1" s="122" t="s">
        <v>246</v>
      </c>
      <c r="B1" s="122"/>
      <c r="C1" s="122"/>
      <c r="D1" s="122"/>
      <c r="E1" s="122"/>
      <c r="F1" s="122"/>
      <c r="G1" s="122"/>
      <c r="H1" s="122"/>
      <c r="J1" s="5" t="s">
        <v>116</v>
      </c>
      <c r="K1" s="25"/>
      <c r="L1" s="25"/>
    </row>
    <row r="2" spans="1:12" s="48" customFormat="1" ht="14.1" customHeight="1" x14ac:dyDescent="0.3">
      <c r="A2" s="47"/>
      <c r="B2" s="47"/>
      <c r="C2" s="47"/>
      <c r="D2" s="47"/>
      <c r="E2" s="47"/>
    </row>
    <row r="3" spans="1:12" x14ac:dyDescent="0.2">
      <c r="A3" s="4" t="s">
        <v>238</v>
      </c>
      <c r="B3" s="4"/>
      <c r="C3" s="4"/>
      <c r="D3" s="4"/>
    </row>
    <row r="4" spans="1:12" ht="12.75" customHeight="1" x14ac:dyDescent="0.2">
      <c r="B4" s="126" t="s">
        <v>259</v>
      </c>
      <c r="C4" s="126"/>
      <c r="D4" s="126"/>
      <c r="E4" s="126"/>
      <c r="F4" s="126"/>
    </row>
    <row r="5" spans="1:12" x14ac:dyDescent="0.2">
      <c r="B5" s="126"/>
      <c r="C5" s="126"/>
      <c r="D5" s="126"/>
      <c r="E5" s="126"/>
      <c r="F5" s="126"/>
    </row>
    <row r="6" spans="1:12" x14ac:dyDescent="0.2">
      <c r="B6" s="126"/>
      <c r="C6" s="126"/>
      <c r="D6" s="126"/>
      <c r="E6" s="126"/>
      <c r="F6" s="126"/>
    </row>
    <row r="7" spans="1:12" x14ac:dyDescent="0.2">
      <c r="B7" s="126"/>
      <c r="C7" s="126"/>
      <c r="D7" s="126"/>
      <c r="E7" s="126"/>
      <c r="F7" s="126"/>
    </row>
    <row r="8" spans="1:12" x14ac:dyDescent="0.2">
      <c r="B8" s="49"/>
      <c r="C8" s="124" t="s">
        <v>232</v>
      </c>
      <c r="D8" s="124"/>
      <c r="E8" s="7" t="s">
        <v>70</v>
      </c>
      <c r="F8" s="103"/>
    </row>
    <row r="9" spans="1:12" x14ac:dyDescent="0.2">
      <c r="B9" s="11"/>
      <c r="C9" s="123" t="s">
        <v>51</v>
      </c>
      <c r="D9" s="123"/>
      <c r="E9" s="123" t="s">
        <v>52</v>
      </c>
      <c r="F9" s="125"/>
    </row>
    <row r="10" spans="1:12" x14ac:dyDescent="0.2">
      <c r="B10" s="11"/>
      <c r="C10" s="101" t="s">
        <v>0</v>
      </c>
      <c r="D10" s="73" t="s">
        <v>244</v>
      </c>
      <c r="E10" s="101" t="s">
        <v>0</v>
      </c>
      <c r="F10" s="104" t="s">
        <v>244</v>
      </c>
    </row>
    <row r="11" spans="1:12" x14ac:dyDescent="0.2">
      <c r="B11" s="11" t="s">
        <v>1</v>
      </c>
      <c r="C11" s="12">
        <v>52.160929629629628</v>
      </c>
      <c r="D11" s="73">
        <v>0.8</v>
      </c>
      <c r="E11" s="12">
        <v>52.679137037037023</v>
      </c>
      <c r="F11" s="105">
        <v>0.63537066416635124</v>
      </c>
    </row>
    <row r="12" spans="1:12" x14ac:dyDescent="0.2">
      <c r="B12" s="11" t="s">
        <v>5</v>
      </c>
      <c r="C12" s="12">
        <v>0.3877194814814815</v>
      </c>
      <c r="D12" s="73">
        <v>0.15</v>
      </c>
      <c r="E12" s="12">
        <v>0.37408725925925929</v>
      </c>
      <c r="F12" s="105">
        <v>0.10829745409060679</v>
      </c>
    </row>
    <row r="13" spans="1:12" x14ac:dyDescent="0.2">
      <c r="B13" s="11" t="s">
        <v>4</v>
      </c>
      <c r="C13" s="12">
        <v>0.85271688888888886</v>
      </c>
      <c r="D13" s="73">
        <v>0.31</v>
      </c>
      <c r="E13" s="12">
        <v>0.90898737037037025</v>
      </c>
      <c r="F13" s="105">
        <v>0.27970843381445404</v>
      </c>
    </row>
    <row r="14" spans="1:12" x14ac:dyDescent="0.2">
      <c r="B14" s="11" t="s">
        <v>54</v>
      </c>
      <c r="C14" s="12">
        <v>7.5970000000000005E-3</v>
      </c>
      <c r="D14" s="73">
        <v>0.01</v>
      </c>
      <c r="E14" s="102" t="s">
        <v>34</v>
      </c>
      <c r="F14" s="105">
        <v>8.2059540203815052E-3</v>
      </c>
    </row>
    <row r="15" spans="1:12" x14ac:dyDescent="0.2">
      <c r="B15" s="11" t="s">
        <v>53</v>
      </c>
      <c r="C15" s="12">
        <v>11.031203703703703</v>
      </c>
      <c r="D15" s="73">
        <v>1.0900000000000001</v>
      </c>
      <c r="E15" s="12">
        <v>10.406330000000001</v>
      </c>
      <c r="F15" s="105">
        <v>0.67324853688892417</v>
      </c>
    </row>
    <row r="16" spans="1:12" x14ac:dyDescent="0.2">
      <c r="B16" s="11" t="s">
        <v>6</v>
      </c>
      <c r="C16" s="12">
        <v>0.77656611111111118</v>
      </c>
      <c r="D16" s="73">
        <v>0.1</v>
      </c>
      <c r="E16" s="12">
        <v>0.69586218518518517</v>
      </c>
      <c r="F16" s="105">
        <v>5.3588894089839918E-2</v>
      </c>
    </row>
    <row r="17" spans="1:21" x14ac:dyDescent="0.2">
      <c r="B17" s="11" t="s">
        <v>3</v>
      </c>
      <c r="C17" s="12">
        <v>10.822397777777779</v>
      </c>
      <c r="D17" s="73">
        <v>0.84</v>
      </c>
      <c r="E17" s="12">
        <v>11.314744444444447</v>
      </c>
      <c r="F17" s="105">
        <v>0.55898750318584822</v>
      </c>
    </row>
    <row r="18" spans="1:21" x14ac:dyDescent="0.2">
      <c r="B18" s="11" t="s">
        <v>2</v>
      </c>
      <c r="C18" s="12">
        <v>23.480296296296295</v>
      </c>
      <c r="D18" s="73">
        <v>0.27</v>
      </c>
      <c r="E18" s="12">
        <v>23.171440740740742</v>
      </c>
      <c r="F18" s="105">
        <v>0.62837403808391978</v>
      </c>
    </row>
    <row r="19" spans="1:21" x14ac:dyDescent="0.2">
      <c r="B19" s="11" t="s">
        <v>7</v>
      </c>
      <c r="C19" s="12">
        <v>9.2230740740740745E-3</v>
      </c>
      <c r="D19" s="73">
        <v>0.02</v>
      </c>
      <c r="E19" s="12">
        <v>8.964037037037036E-3</v>
      </c>
      <c r="F19" s="105">
        <v>2.8524279868859737E-2</v>
      </c>
    </row>
    <row r="20" spans="1:21" x14ac:dyDescent="0.2">
      <c r="B20" s="11" t="s">
        <v>36</v>
      </c>
      <c r="C20" s="12">
        <v>0.93812248148148136</v>
      </c>
      <c r="D20" s="73">
        <v>0.1</v>
      </c>
      <c r="E20" s="12">
        <v>1.0630293333333332</v>
      </c>
      <c r="F20" s="105">
        <v>0.18940096395782655</v>
      </c>
    </row>
    <row r="21" spans="1:21" x14ac:dyDescent="0.2">
      <c r="B21" s="51"/>
      <c r="C21" s="100" t="s">
        <v>16</v>
      </c>
      <c r="D21" s="73" t="s">
        <v>244</v>
      </c>
      <c r="E21" s="100" t="s">
        <v>16</v>
      </c>
      <c r="F21" s="104" t="s">
        <v>244</v>
      </c>
    </row>
    <row r="22" spans="1:21" x14ac:dyDescent="0.2">
      <c r="B22" s="11" t="s">
        <v>10</v>
      </c>
      <c r="C22" s="14">
        <v>15</v>
      </c>
      <c r="D22" s="106">
        <v>6.7</v>
      </c>
      <c r="E22" s="14">
        <v>12.3</v>
      </c>
      <c r="F22" s="107">
        <v>4.0999999999999996</v>
      </c>
    </row>
    <row r="23" spans="1:21" x14ac:dyDescent="0.2">
      <c r="B23" s="11" t="s">
        <v>11</v>
      </c>
      <c r="C23" s="14">
        <v>35.200000000000003</v>
      </c>
      <c r="D23" s="106">
        <v>14.4</v>
      </c>
      <c r="E23" s="14">
        <v>35.6</v>
      </c>
      <c r="F23" s="107">
        <v>9.4</v>
      </c>
    </row>
    <row r="24" spans="1:21" ht="12" customHeight="1" x14ac:dyDescent="0.2">
      <c r="A24" s="52"/>
      <c r="B24" s="11" t="s">
        <v>12</v>
      </c>
      <c r="C24" s="14">
        <v>4</v>
      </c>
      <c r="D24" s="106">
        <v>1.7</v>
      </c>
      <c r="E24" s="14">
        <v>3.85</v>
      </c>
      <c r="F24" s="108">
        <v>1.3</v>
      </c>
    </row>
    <row r="25" spans="1:21" ht="11.25" customHeight="1" x14ac:dyDescent="0.2">
      <c r="A25" s="52"/>
      <c r="B25" s="11" t="s">
        <v>13</v>
      </c>
      <c r="C25" s="14">
        <v>15.4</v>
      </c>
      <c r="D25" s="106">
        <v>6.6</v>
      </c>
      <c r="E25" s="14">
        <v>14.5</v>
      </c>
      <c r="F25" s="108">
        <v>5.4</v>
      </c>
    </row>
    <row r="26" spans="1:21" ht="13.5" customHeight="1" x14ac:dyDescent="0.2">
      <c r="A26" s="52"/>
      <c r="B26" s="11" t="s">
        <v>14</v>
      </c>
      <c r="C26" s="14">
        <v>1.4</v>
      </c>
      <c r="D26" s="106">
        <v>1.9</v>
      </c>
      <c r="E26" s="14">
        <v>1.5</v>
      </c>
      <c r="F26" s="108">
        <v>2.2000000000000002</v>
      </c>
    </row>
    <row r="27" spans="1:21" ht="13.5" customHeight="1" x14ac:dyDescent="0.2">
      <c r="A27" s="52"/>
      <c r="B27" s="54" t="s">
        <v>18</v>
      </c>
      <c r="C27" s="55">
        <v>4.7</v>
      </c>
      <c r="D27" s="109">
        <v>2.9</v>
      </c>
      <c r="E27" s="55">
        <v>4.4000000000000004</v>
      </c>
      <c r="F27" s="110">
        <v>2.6</v>
      </c>
    </row>
    <row r="28" spans="1:21" ht="13.5" customHeight="1" x14ac:dyDescent="0.2">
      <c r="A28" s="52"/>
      <c r="C28" s="36"/>
      <c r="D28" s="36"/>
      <c r="E28" s="36"/>
      <c r="F28" s="53"/>
    </row>
    <row r="29" spans="1:21" ht="11.25" customHeight="1" x14ac:dyDescent="0.2">
      <c r="A29" s="52"/>
      <c r="B29" s="57"/>
      <c r="C29" s="57"/>
      <c r="D29" s="57"/>
      <c r="E29" s="53"/>
      <c r="F29" s="53"/>
    </row>
    <row r="30" spans="1:21" ht="12.75" customHeight="1" x14ac:dyDescent="0.2">
      <c r="A30" s="4" t="s">
        <v>245</v>
      </c>
      <c r="B30" s="58"/>
      <c r="C30" s="58"/>
      <c r="D30" s="58"/>
      <c r="E30" s="59"/>
      <c r="F30" s="53"/>
    </row>
    <row r="31" spans="1:21" ht="12" customHeight="1" x14ac:dyDescent="0.2">
      <c r="A31" s="60" t="s">
        <v>51</v>
      </c>
      <c r="B31" s="57"/>
      <c r="C31" s="57"/>
      <c r="D31" s="57"/>
      <c r="E31" s="53"/>
      <c r="F31" s="53"/>
      <c r="L31" s="61" t="s">
        <v>52</v>
      </c>
    </row>
    <row r="32" spans="1:21" s="1" customFormat="1" x14ac:dyDescent="0.2">
      <c r="B32" s="2" t="s">
        <v>227</v>
      </c>
      <c r="C32" s="2" t="s">
        <v>228</v>
      </c>
      <c r="D32" s="2" t="s">
        <v>229</v>
      </c>
      <c r="E32" s="1" t="s">
        <v>81</v>
      </c>
      <c r="F32" s="1" t="s">
        <v>85</v>
      </c>
      <c r="G32" s="1" t="s">
        <v>86</v>
      </c>
      <c r="H32" s="1" t="s">
        <v>230</v>
      </c>
      <c r="I32" s="1" t="s">
        <v>87</v>
      </c>
      <c r="J32" s="1" t="s">
        <v>231</v>
      </c>
      <c r="K32" s="1" t="s">
        <v>88</v>
      </c>
      <c r="L32" s="1" t="s">
        <v>79</v>
      </c>
      <c r="M32" s="1" t="s">
        <v>80</v>
      </c>
      <c r="N32" s="1" t="s">
        <v>81</v>
      </c>
      <c r="O32" s="1" t="s">
        <v>82</v>
      </c>
      <c r="P32" s="1" t="s">
        <v>83</v>
      </c>
      <c r="Q32" s="1" t="s">
        <v>84</v>
      </c>
      <c r="R32" s="1" t="s">
        <v>85</v>
      </c>
      <c r="S32" s="1" t="s">
        <v>86</v>
      </c>
      <c r="T32" s="1" t="s">
        <v>87</v>
      </c>
      <c r="U32" s="1" t="s">
        <v>88</v>
      </c>
    </row>
    <row r="33" spans="1:23" s="1" customFormat="1" x14ac:dyDescent="0.2">
      <c r="A33" s="2" t="s">
        <v>207</v>
      </c>
      <c r="B33" s="62">
        <v>52.905999999999999</v>
      </c>
      <c r="C33" s="63">
        <v>52.207099999999997</v>
      </c>
      <c r="D33" s="64">
        <v>52.494</v>
      </c>
      <c r="E33" s="64">
        <v>51.323500000000003</v>
      </c>
      <c r="F33" s="64">
        <v>52.48</v>
      </c>
      <c r="G33" s="64">
        <v>51.770499999999998</v>
      </c>
      <c r="H33" s="64">
        <v>51.732700000000001</v>
      </c>
      <c r="I33" s="64">
        <v>51.471899999999998</v>
      </c>
      <c r="J33" s="64">
        <v>52.292000000000002</v>
      </c>
      <c r="K33" s="64">
        <v>53.229100000000003</v>
      </c>
      <c r="L33" s="64">
        <v>52.400399999999998</v>
      </c>
      <c r="M33" s="64">
        <v>52.920400000000001</v>
      </c>
      <c r="N33" s="64">
        <v>52.606900000000003</v>
      </c>
      <c r="O33" s="64">
        <v>52.220100000000002</v>
      </c>
      <c r="P33" s="64">
        <v>52.249499999999998</v>
      </c>
      <c r="Q33" s="64">
        <v>53.594999999999999</v>
      </c>
      <c r="R33" s="64">
        <v>52.421599999999998</v>
      </c>
      <c r="S33" s="64">
        <v>52.853000000000002</v>
      </c>
      <c r="T33" s="64">
        <v>52.302</v>
      </c>
      <c r="U33" s="64">
        <v>53.106699999999996</v>
      </c>
      <c r="V33" s="65"/>
      <c r="W33" s="65"/>
    </row>
    <row r="34" spans="1:23" s="1" customFormat="1" x14ac:dyDescent="0.2">
      <c r="A34" s="2" t="s">
        <v>215</v>
      </c>
      <c r="B34" s="62">
        <v>0.281698</v>
      </c>
      <c r="C34" s="63">
        <v>0.36310100000000001</v>
      </c>
      <c r="D34" s="64">
        <v>0.13328100000000001</v>
      </c>
      <c r="E34" s="64">
        <v>0.75154699999999997</v>
      </c>
      <c r="F34" s="64">
        <v>0.39014100000000002</v>
      </c>
      <c r="G34" s="64">
        <v>0.468642</v>
      </c>
      <c r="H34" s="64">
        <v>0.36637900000000001</v>
      </c>
      <c r="I34" s="64">
        <v>0.39673000000000003</v>
      </c>
      <c r="J34" s="64">
        <v>0.27247399999999999</v>
      </c>
      <c r="K34" s="64">
        <v>4.2443000000000002E-2</v>
      </c>
      <c r="L34" s="64">
        <v>0.315801</v>
      </c>
      <c r="M34" s="64">
        <v>0.298844</v>
      </c>
      <c r="N34" s="64">
        <v>0.44551800000000003</v>
      </c>
      <c r="O34" s="64">
        <v>0.45763399999999999</v>
      </c>
      <c r="P34" s="64">
        <v>0.47169899999999998</v>
      </c>
      <c r="Q34" s="64">
        <v>4.5013999999999998E-2</v>
      </c>
      <c r="R34" s="64">
        <v>0.37263200000000002</v>
      </c>
      <c r="S34" s="64">
        <v>0.28280699999999998</v>
      </c>
      <c r="T34" s="64">
        <v>3.0051000000000001E-2</v>
      </c>
      <c r="U34" s="64">
        <v>2.5420999999999999E-2</v>
      </c>
      <c r="V34" s="65"/>
      <c r="W34" s="65"/>
    </row>
    <row r="35" spans="1:23" s="1" customFormat="1" x14ac:dyDescent="0.2">
      <c r="A35" s="2" t="s">
        <v>212</v>
      </c>
      <c r="B35" s="62">
        <v>0.52333799999999997</v>
      </c>
      <c r="C35" s="63">
        <v>0.84491899999999998</v>
      </c>
      <c r="D35" s="64">
        <v>0.38854100000000003</v>
      </c>
      <c r="E35" s="64">
        <v>1.2852699999999999</v>
      </c>
      <c r="F35" s="64">
        <v>0.89557200000000003</v>
      </c>
      <c r="G35" s="64">
        <v>1.30511</v>
      </c>
      <c r="H35" s="64">
        <v>0.95318700000000001</v>
      </c>
      <c r="I35" s="64">
        <v>0.93445999999999996</v>
      </c>
      <c r="J35" s="64">
        <v>0.536721</v>
      </c>
      <c r="K35" s="64">
        <v>0.177171</v>
      </c>
      <c r="L35" s="64">
        <v>0.65911399999999998</v>
      </c>
      <c r="M35" s="64">
        <v>0.69275699999999996</v>
      </c>
      <c r="N35" s="64">
        <v>1.1850799999999999</v>
      </c>
      <c r="O35" s="64">
        <v>1.16306</v>
      </c>
      <c r="P35" s="64">
        <v>1.1752899999999999</v>
      </c>
      <c r="Q35" s="64">
        <v>0.15901100000000001</v>
      </c>
      <c r="R35" s="64">
        <v>0.91657599999999995</v>
      </c>
      <c r="S35" s="64">
        <v>0.57477999999999996</v>
      </c>
      <c r="T35" s="64">
        <v>0.169262</v>
      </c>
      <c r="U35" s="64">
        <v>3.4187000000000002E-2</v>
      </c>
      <c r="V35" s="65"/>
      <c r="W35" s="65"/>
    </row>
    <row r="36" spans="1:23" s="1" customFormat="1" x14ac:dyDescent="0.2">
      <c r="A36" s="2" t="s">
        <v>216</v>
      </c>
      <c r="B36" s="62">
        <v>5.555E-3</v>
      </c>
      <c r="C36" s="63" t="s">
        <v>34</v>
      </c>
      <c r="D36" s="64">
        <v>4.6602999999999999E-2</v>
      </c>
      <c r="E36" s="64">
        <v>9.3650000000000001E-3</v>
      </c>
      <c r="F36" s="64" t="s">
        <v>34</v>
      </c>
      <c r="G36" s="64">
        <v>1.0109E-2</v>
      </c>
      <c r="H36" s="64">
        <v>6.7190000000000001E-3</v>
      </c>
      <c r="I36" s="64" t="s">
        <v>34</v>
      </c>
      <c r="J36" s="64">
        <v>2.1850999999999999E-2</v>
      </c>
      <c r="K36" s="64">
        <v>5.8139999999999997E-3</v>
      </c>
      <c r="L36" s="64" t="s">
        <v>34</v>
      </c>
      <c r="M36" s="64">
        <v>1.4385999999999999E-2</v>
      </c>
      <c r="N36" s="64">
        <v>2.0604000000000001E-2</v>
      </c>
      <c r="O36" s="64">
        <v>6.0400000000000002E-3</v>
      </c>
      <c r="P36" s="64">
        <v>5.2880000000000002E-3</v>
      </c>
      <c r="Q36" s="64">
        <v>1.0926E-2</v>
      </c>
      <c r="R36" s="64" t="s">
        <v>34</v>
      </c>
      <c r="S36" s="64">
        <v>9.6340000000000002E-3</v>
      </c>
      <c r="T36" s="64">
        <v>1.3731999999999999E-2</v>
      </c>
      <c r="U36" s="64" t="s">
        <v>34</v>
      </c>
      <c r="V36" s="65"/>
      <c r="W36" s="65"/>
    </row>
    <row r="37" spans="1:23" s="1" customFormat="1" x14ac:dyDescent="0.2">
      <c r="A37" s="2" t="s">
        <v>208</v>
      </c>
      <c r="B37" s="62">
        <v>9.9255800000000001</v>
      </c>
      <c r="C37" s="63">
        <v>11.6488</v>
      </c>
      <c r="D37" s="64">
        <v>15.109400000000001</v>
      </c>
      <c r="E37" s="64">
        <v>12.2471</v>
      </c>
      <c r="F37" s="64">
        <v>11.541700000000001</v>
      </c>
      <c r="G37" s="64">
        <v>11.742900000000001</v>
      </c>
      <c r="H37" s="64">
        <v>10.5032</v>
      </c>
      <c r="I37" s="64">
        <v>11.638999999999999</v>
      </c>
      <c r="J37" s="64">
        <v>9.8565199999999997</v>
      </c>
      <c r="K37" s="64">
        <v>12.026</v>
      </c>
      <c r="L37" s="64">
        <v>10.069699999999999</v>
      </c>
      <c r="M37" s="64">
        <v>10.0398</v>
      </c>
      <c r="N37" s="64">
        <v>11.2156</v>
      </c>
      <c r="O37" s="64">
        <v>11.362</v>
      </c>
      <c r="P37" s="64">
        <v>11.5364</v>
      </c>
      <c r="Q37" s="64">
        <v>11.261200000000001</v>
      </c>
      <c r="R37" s="64">
        <v>10.649100000000001</v>
      </c>
      <c r="S37" s="64">
        <v>9.7713999999999999</v>
      </c>
      <c r="T37" s="64">
        <v>10.8451</v>
      </c>
      <c r="U37" s="64">
        <v>9.9784500000000005</v>
      </c>
      <c r="V37" s="65"/>
      <c r="W37" s="65"/>
    </row>
    <row r="38" spans="1:23" s="1" customFormat="1" x14ac:dyDescent="0.2">
      <c r="A38" s="2" t="s">
        <v>209</v>
      </c>
      <c r="B38" s="62">
        <v>0.69916400000000001</v>
      </c>
      <c r="C38" s="63">
        <v>0.87654699999999997</v>
      </c>
      <c r="D38" s="64">
        <v>0.17505000000000001</v>
      </c>
      <c r="E38" s="64">
        <v>0.86021400000000003</v>
      </c>
      <c r="F38" s="64">
        <v>0.85738899999999996</v>
      </c>
      <c r="G38" s="64">
        <v>0.86488799999999999</v>
      </c>
      <c r="H38" s="64">
        <v>0.71491400000000005</v>
      </c>
      <c r="I38" s="64">
        <v>0.85089599999999999</v>
      </c>
      <c r="J38" s="64">
        <v>0.75441000000000003</v>
      </c>
      <c r="K38" s="64">
        <v>1.2470000000000001</v>
      </c>
      <c r="L38" s="64">
        <v>0.70238199999999995</v>
      </c>
      <c r="M38" s="64">
        <v>0.73257099999999997</v>
      </c>
      <c r="N38" s="64">
        <v>0.73227299999999995</v>
      </c>
      <c r="O38" s="64">
        <v>0.72568699999999997</v>
      </c>
      <c r="P38" s="64">
        <v>0.72876799999999997</v>
      </c>
      <c r="Q38" s="64">
        <v>0.75969399999999998</v>
      </c>
      <c r="R38" s="64">
        <v>0.71501700000000001</v>
      </c>
      <c r="S38" s="64">
        <v>0.68540000000000001</v>
      </c>
      <c r="T38" s="64">
        <v>0.81608800000000004</v>
      </c>
      <c r="U38" s="64">
        <v>0.64667600000000003</v>
      </c>
      <c r="V38" s="65"/>
      <c r="W38" s="65"/>
    </row>
    <row r="39" spans="1:23" s="1" customFormat="1" x14ac:dyDescent="0.2">
      <c r="A39" s="2" t="s">
        <v>211</v>
      </c>
      <c r="B39" s="62">
        <v>11.81</v>
      </c>
      <c r="C39" s="63">
        <v>10.546099999999999</v>
      </c>
      <c r="D39" s="64">
        <v>8.6712900000000008</v>
      </c>
      <c r="E39" s="64">
        <v>9.8730600000000006</v>
      </c>
      <c r="F39" s="64">
        <v>10.3667</v>
      </c>
      <c r="G39" s="64">
        <v>9.9493600000000004</v>
      </c>
      <c r="H39" s="64">
        <v>11.131600000000001</v>
      </c>
      <c r="I39" s="64">
        <v>10.407</v>
      </c>
      <c r="J39" s="64">
        <v>11.7522</v>
      </c>
      <c r="K39" s="64">
        <v>9.9295500000000008</v>
      </c>
      <c r="L39" s="64">
        <v>11.589399999999999</v>
      </c>
      <c r="M39" s="64">
        <v>11.512499999999999</v>
      </c>
      <c r="N39" s="64">
        <v>10.5578</v>
      </c>
      <c r="O39" s="64">
        <v>10.5235</v>
      </c>
      <c r="P39" s="64">
        <v>10.5061</v>
      </c>
      <c r="Q39" s="64">
        <v>10.781000000000001</v>
      </c>
      <c r="R39" s="64">
        <v>11.119300000000001</v>
      </c>
      <c r="S39" s="64">
        <v>11.834</v>
      </c>
      <c r="T39" s="64">
        <v>11.014099999999999</v>
      </c>
      <c r="U39" s="64">
        <v>11.7974</v>
      </c>
      <c r="V39" s="65"/>
      <c r="W39" s="65"/>
    </row>
    <row r="40" spans="1:23" s="1" customFormat="1" x14ac:dyDescent="0.2">
      <c r="A40" s="2" t="s">
        <v>214</v>
      </c>
      <c r="B40" s="62">
        <v>23.720099999999999</v>
      </c>
      <c r="C40" s="63">
        <v>23.2959</v>
      </c>
      <c r="D40" s="64">
        <v>22.0914</v>
      </c>
      <c r="E40" s="64">
        <v>23.302800000000001</v>
      </c>
      <c r="F40" s="64">
        <v>23.496700000000001</v>
      </c>
      <c r="G40" s="64">
        <v>23.160299999999999</v>
      </c>
      <c r="H40" s="64">
        <v>23.618500000000001</v>
      </c>
      <c r="I40" s="64">
        <v>23.506900000000002</v>
      </c>
      <c r="J40" s="64">
        <v>23.671500000000002</v>
      </c>
      <c r="K40" s="64">
        <v>21.4526</v>
      </c>
      <c r="L40" s="64">
        <v>23.479900000000001</v>
      </c>
      <c r="M40" s="64">
        <v>23.379100000000001</v>
      </c>
      <c r="N40" s="64">
        <v>22.917899999999999</v>
      </c>
      <c r="O40" s="64">
        <v>22.970500000000001</v>
      </c>
      <c r="P40" s="64">
        <v>22.944800000000001</v>
      </c>
      <c r="Q40" s="64">
        <v>21.954899999999999</v>
      </c>
      <c r="R40" s="64">
        <v>23.241499999999998</v>
      </c>
      <c r="S40" s="64">
        <v>23.7029</v>
      </c>
      <c r="T40" s="64">
        <v>22.771799999999999</v>
      </c>
      <c r="U40" s="64">
        <v>22.1706</v>
      </c>
      <c r="V40" s="65"/>
      <c r="W40" s="65"/>
    </row>
    <row r="41" spans="1:23" s="1" customFormat="1" x14ac:dyDescent="0.2">
      <c r="A41" s="2" t="s">
        <v>213</v>
      </c>
      <c r="B41" s="62" t="s">
        <v>73</v>
      </c>
      <c r="C41" s="63" t="s">
        <v>73</v>
      </c>
      <c r="D41" s="64" t="s">
        <v>73</v>
      </c>
      <c r="E41" s="64" t="s">
        <v>73</v>
      </c>
      <c r="F41" s="64" t="s">
        <v>73</v>
      </c>
      <c r="G41" s="64" t="s">
        <v>73</v>
      </c>
      <c r="H41" s="64" t="s">
        <v>73</v>
      </c>
      <c r="I41" s="64" t="s">
        <v>73</v>
      </c>
      <c r="J41" s="64" t="s">
        <v>73</v>
      </c>
      <c r="K41" s="64">
        <v>1.2166E-2</v>
      </c>
      <c r="L41" s="64" t="s">
        <v>73</v>
      </c>
      <c r="M41" s="64" t="s">
        <v>34</v>
      </c>
      <c r="N41" s="64" t="s">
        <v>73</v>
      </c>
      <c r="O41" s="64" t="s">
        <v>73</v>
      </c>
      <c r="P41" s="64" t="s">
        <v>73</v>
      </c>
      <c r="Q41" s="64" t="s">
        <v>34</v>
      </c>
      <c r="R41" s="64" t="s">
        <v>34</v>
      </c>
      <c r="S41" s="64" t="s">
        <v>34</v>
      </c>
      <c r="T41" s="64">
        <v>5.1500000000000001E-3</v>
      </c>
      <c r="U41" s="64" t="s">
        <v>34</v>
      </c>
      <c r="V41" s="65"/>
      <c r="W41" s="65"/>
    </row>
    <row r="42" spans="1:23" s="1" customFormat="1" x14ac:dyDescent="0.2">
      <c r="A42" s="2" t="s">
        <v>210</v>
      </c>
      <c r="B42" s="62">
        <v>0.94923500000000005</v>
      </c>
      <c r="C42" s="63">
        <v>0.90435699999999997</v>
      </c>
      <c r="D42" s="64">
        <v>1.69885</v>
      </c>
      <c r="E42" s="64">
        <v>1.0186599999999999</v>
      </c>
      <c r="F42" s="64">
        <v>0.91390700000000002</v>
      </c>
      <c r="G42" s="64">
        <v>1.07559</v>
      </c>
      <c r="H42" s="64">
        <v>0.90808299999999997</v>
      </c>
      <c r="I42" s="64">
        <v>0.89073199999999997</v>
      </c>
      <c r="J42" s="64">
        <v>0.93456899999999998</v>
      </c>
      <c r="K42" s="64">
        <v>2.25339</v>
      </c>
      <c r="L42" s="64">
        <v>1.0004299999999999</v>
      </c>
      <c r="M42" s="64">
        <v>1.03206</v>
      </c>
      <c r="N42" s="64">
        <v>1.2377800000000001</v>
      </c>
      <c r="O42" s="64">
        <v>1.22628</v>
      </c>
      <c r="P42" s="64">
        <v>1.22729</v>
      </c>
      <c r="Q42" s="64">
        <v>1.90252</v>
      </c>
      <c r="R42" s="64">
        <v>1.1082700000000001</v>
      </c>
      <c r="S42" s="64">
        <v>0.91520000000000001</v>
      </c>
      <c r="T42" s="64">
        <v>1.58158</v>
      </c>
      <c r="U42" s="64">
        <v>1.91388</v>
      </c>
      <c r="V42" s="65"/>
      <c r="W42" s="65"/>
    </row>
    <row r="43" spans="1:23" s="68" customFormat="1" x14ac:dyDescent="0.2">
      <c r="A43" s="50" t="s">
        <v>39</v>
      </c>
      <c r="B43" s="66">
        <v>100.818</v>
      </c>
      <c r="C43" s="67">
        <v>100.68600000000001</v>
      </c>
      <c r="D43" s="67">
        <v>100.8</v>
      </c>
      <c r="E43" s="67">
        <v>100.673</v>
      </c>
      <c r="F43" s="67">
        <v>100.947</v>
      </c>
      <c r="G43" s="67">
        <v>100.348</v>
      </c>
      <c r="H43" s="67">
        <v>99.933400000000006</v>
      </c>
      <c r="I43" s="67">
        <v>100.1</v>
      </c>
      <c r="J43" s="67">
        <v>100.087</v>
      </c>
      <c r="K43" s="67">
        <v>100.375</v>
      </c>
      <c r="L43" s="67">
        <v>100.217</v>
      </c>
      <c r="M43" s="67">
        <v>100.624</v>
      </c>
      <c r="N43" s="67">
        <v>100.91800000000001</v>
      </c>
      <c r="O43" s="67">
        <v>100.652</v>
      </c>
      <c r="P43" s="67">
        <v>100.842</v>
      </c>
      <c r="Q43" s="67">
        <v>100.471</v>
      </c>
      <c r="R43" s="67">
        <v>100.547</v>
      </c>
      <c r="S43" s="67">
        <v>100.633</v>
      </c>
      <c r="T43" s="67">
        <v>99.5488</v>
      </c>
      <c r="U43" s="67">
        <v>99.675399999999996</v>
      </c>
    </row>
    <row r="44" spans="1:23" s="1" customFormat="1" x14ac:dyDescent="0.2">
      <c r="B44" s="121" t="s">
        <v>233</v>
      </c>
      <c r="C44" s="121"/>
      <c r="D44" s="121"/>
      <c r="E44" s="121"/>
      <c r="F44" s="121"/>
      <c r="G44" s="121"/>
      <c r="H44" s="121"/>
      <c r="I44" s="121"/>
      <c r="J44" s="121"/>
      <c r="K44" s="121"/>
      <c r="L44" s="121" t="s">
        <v>233</v>
      </c>
      <c r="M44" s="121"/>
      <c r="N44" s="121"/>
      <c r="O44" s="121"/>
      <c r="P44" s="121"/>
      <c r="Q44" s="121"/>
      <c r="R44" s="121"/>
      <c r="S44" s="121"/>
      <c r="T44" s="121"/>
      <c r="U44" s="121"/>
    </row>
    <row r="45" spans="1:23" x14ac:dyDescent="0.2">
      <c r="A45" s="1" t="s">
        <v>71</v>
      </c>
      <c r="B45" s="63">
        <v>1.98398282895547</v>
      </c>
      <c r="C45" s="63">
        <v>1.9763395576680653</v>
      </c>
      <c r="D45" s="63">
        <v>2.0067069405016436</v>
      </c>
      <c r="E45" s="63">
        <v>1.9526527814718058</v>
      </c>
      <c r="F45" s="63">
        <v>1.9800598413880541</v>
      </c>
      <c r="G45" s="63">
        <v>1.9683855050737367</v>
      </c>
      <c r="H45" s="63">
        <v>1.9660554486294008</v>
      </c>
      <c r="I45" s="63">
        <v>1.9644092958684256</v>
      </c>
      <c r="J45" s="63">
        <v>1.977797639100942</v>
      </c>
      <c r="K45" s="63">
        <v>2.0222097982094644</v>
      </c>
      <c r="L45" s="63">
        <v>1.9791020746343699</v>
      </c>
      <c r="M45" s="63">
        <v>1.9874950779459732</v>
      </c>
      <c r="N45" s="63">
        <v>1.9789993100364522</v>
      </c>
      <c r="O45" s="63">
        <v>1.9731162174973076</v>
      </c>
      <c r="P45" s="63">
        <v>1.9717854464460589</v>
      </c>
      <c r="Q45" s="63">
        <v>2.0217954881114633</v>
      </c>
      <c r="R45" s="63">
        <v>1.9770676255883897</v>
      </c>
      <c r="S45" s="63">
        <v>1.9840045133923827</v>
      </c>
      <c r="T45" s="63">
        <v>1.997807878415822</v>
      </c>
      <c r="U45" s="63">
        <v>2.0116008778901793</v>
      </c>
    </row>
    <row r="46" spans="1:23" x14ac:dyDescent="0.2">
      <c r="A46" s="1" t="s">
        <v>220</v>
      </c>
      <c r="B46" s="63">
        <v>7.9467613904871046E-3</v>
      </c>
      <c r="C46" s="63">
        <v>1.0340293516804348E-2</v>
      </c>
      <c r="D46" s="63">
        <v>3.8327982220995507E-3</v>
      </c>
      <c r="E46" s="63">
        <v>2.1509897088331311E-2</v>
      </c>
      <c r="F46" s="63">
        <v>1.1073362317600196E-2</v>
      </c>
      <c r="G46" s="63">
        <v>1.3404247390236757E-2</v>
      </c>
      <c r="H46" s="63">
        <v>1.0474531751997293E-2</v>
      </c>
      <c r="I46" s="63">
        <v>1.139017118114723E-2</v>
      </c>
      <c r="J46" s="63">
        <v>7.7525593020645834E-3</v>
      </c>
      <c r="K46" s="63">
        <v>1.2129882354512814E-3</v>
      </c>
      <c r="L46" s="63">
        <v>8.9726457312023482E-3</v>
      </c>
      <c r="M46" s="63">
        <v>8.443080157163451E-3</v>
      </c>
      <c r="N46" s="63">
        <v>1.2607866902631005E-2</v>
      </c>
      <c r="O46" s="63">
        <v>1.3007884677133626E-2</v>
      </c>
      <c r="P46" s="63">
        <v>1.3391089155706604E-2</v>
      </c>
      <c r="Q46" s="63">
        <v>1.2774207969275685E-3</v>
      </c>
      <c r="R46" s="63">
        <v>1.0572186793813991E-2</v>
      </c>
      <c r="S46" s="63">
        <v>7.9861340412384595E-3</v>
      </c>
      <c r="T46" s="63">
        <v>8.6351081566735349E-4</v>
      </c>
      <c r="U46" s="63">
        <v>7.2436683750557514E-4</v>
      </c>
    </row>
    <row r="47" spans="1:23" x14ac:dyDescent="0.2">
      <c r="A47" s="1" t="s">
        <v>219</v>
      </c>
      <c r="B47" s="63">
        <v>2.3128386951053286E-2</v>
      </c>
      <c r="C47" s="63">
        <v>3.7694428478073291E-2</v>
      </c>
      <c r="D47" s="63">
        <v>1.7504158302160684E-2</v>
      </c>
      <c r="E47" s="63">
        <v>5.7627956875109979E-2</v>
      </c>
      <c r="F47" s="63">
        <v>3.9821268394227963E-2</v>
      </c>
      <c r="G47" s="63">
        <v>5.8479682902388454E-2</v>
      </c>
      <c r="H47" s="63">
        <v>4.2691244985202284E-2</v>
      </c>
      <c r="I47" s="63">
        <v>4.2029341877544396E-2</v>
      </c>
      <c r="J47" s="63">
        <v>2.3923531146855928E-2</v>
      </c>
      <c r="K47" s="63">
        <v>7.932312522557123E-3</v>
      </c>
      <c r="L47" s="63">
        <v>2.9337575560307406E-2</v>
      </c>
      <c r="M47" s="63">
        <v>3.06615396812264E-2</v>
      </c>
      <c r="N47" s="63">
        <v>5.2538865895341742E-2</v>
      </c>
      <c r="O47" s="63">
        <v>5.1790151278145465E-2</v>
      </c>
      <c r="P47" s="63">
        <v>5.2270018257040085E-2</v>
      </c>
      <c r="Q47" s="63">
        <v>7.069199034091549E-3</v>
      </c>
      <c r="R47" s="63">
        <v>4.073894954718156E-2</v>
      </c>
      <c r="S47" s="63">
        <v>2.542756383585006E-2</v>
      </c>
      <c r="T47" s="63">
        <v>7.6194739068351711E-3</v>
      </c>
      <c r="U47" s="63">
        <v>1.5261020850457613E-3</v>
      </c>
    </row>
    <row r="48" spans="1:23" x14ac:dyDescent="0.2">
      <c r="A48" s="1" t="s">
        <v>44</v>
      </c>
      <c r="B48" s="63" t="s">
        <v>34</v>
      </c>
      <c r="C48" s="63" t="s">
        <v>34</v>
      </c>
      <c r="D48" s="63" t="s">
        <v>34</v>
      </c>
      <c r="E48" s="63" t="s">
        <v>34</v>
      </c>
      <c r="F48" s="63" t="s">
        <v>34</v>
      </c>
      <c r="G48" s="63" t="s">
        <v>34</v>
      </c>
      <c r="H48" s="63" t="s">
        <v>34</v>
      </c>
      <c r="I48" s="63" t="s">
        <v>34</v>
      </c>
      <c r="J48" s="63" t="s">
        <v>34</v>
      </c>
      <c r="K48" s="63" t="s">
        <v>34</v>
      </c>
      <c r="L48" s="63" t="s">
        <v>34</v>
      </c>
      <c r="M48" s="63" t="s">
        <v>34</v>
      </c>
      <c r="N48" s="63" t="s">
        <v>34</v>
      </c>
      <c r="O48" s="63" t="s">
        <v>34</v>
      </c>
      <c r="P48" s="63" t="s">
        <v>34</v>
      </c>
      <c r="Q48" s="63" t="s">
        <v>34</v>
      </c>
      <c r="R48" s="63" t="s">
        <v>34</v>
      </c>
      <c r="S48" s="63" t="s">
        <v>34</v>
      </c>
      <c r="T48" s="63" t="s">
        <v>34</v>
      </c>
      <c r="U48" s="63" t="s">
        <v>34</v>
      </c>
    </row>
    <row r="49" spans="1:21" x14ac:dyDescent="0.2">
      <c r="A49" s="1" t="s">
        <v>217</v>
      </c>
      <c r="B49" s="63">
        <v>0.31123757806407765</v>
      </c>
      <c r="C49" s="63">
        <v>0.3687366740569446</v>
      </c>
      <c r="D49" s="63">
        <v>0.4829750054310285</v>
      </c>
      <c r="E49" s="63">
        <v>0.38962352798614774</v>
      </c>
      <c r="F49" s="63">
        <v>0.36413080605306464</v>
      </c>
      <c r="G49" s="63">
        <v>0.37334153859130731</v>
      </c>
      <c r="H49" s="63">
        <v>0.33377622884257269</v>
      </c>
      <c r="I49" s="63">
        <v>0.37143309789501561</v>
      </c>
      <c r="J49" s="63">
        <v>0.31172623961553214</v>
      </c>
      <c r="K49" s="63">
        <v>0.38203349202923165</v>
      </c>
      <c r="L49" s="63">
        <v>0.31801915220938026</v>
      </c>
      <c r="M49" s="63">
        <v>0.31529069700559609</v>
      </c>
      <c r="N49" s="63">
        <v>0.3528000156038763</v>
      </c>
      <c r="O49" s="63">
        <v>0.3589821906575017</v>
      </c>
      <c r="P49" s="63">
        <v>0.36404156722200276</v>
      </c>
      <c r="Q49" s="63">
        <v>0.35522274906363471</v>
      </c>
      <c r="R49" s="63">
        <v>0.33583604685759944</v>
      </c>
      <c r="S49" s="63">
        <v>0.30671354509355536</v>
      </c>
      <c r="T49" s="63">
        <v>0.34639541705321181</v>
      </c>
      <c r="U49" s="63">
        <v>0.31605214189441733</v>
      </c>
    </row>
    <row r="50" spans="1:21" x14ac:dyDescent="0.2">
      <c r="A50" s="1" t="s">
        <v>218</v>
      </c>
      <c r="B50" s="63">
        <v>9.2077048786659788E-2</v>
      </c>
      <c r="C50" s="63">
        <v>8.2352080053302856E-2</v>
      </c>
      <c r="D50" s="63">
        <v>0.12750101788412671</v>
      </c>
      <c r="E50" s="63">
        <v>0.10258477911131969</v>
      </c>
      <c r="F50" s="63">
        <v>6.6993768269339782E-2</v>
      </c>
      <c r="G50" s="63">
        <v>8.4796057362797939E-2</v>
      </c>
      <c r="H50" s="63">
        <v>0.10549522657453103</v>
      </c>
      <c r="I50" s="63">
        <v>0.10727849841769199</v>
      </c>
      <c r="J50" s="63">
        <v>0.10829120242480528</v>
      </c>
      <c r="K50" s="63">
        <v>0.16510682154223311</v>
      </c>
      <c r="L50" s="63">
        <v>0.10073892241226723</v>
      </c>
      <c r="M50" s="63">
        <v>7.786784992595841E-2</v>
      </c>
      <c r="N50" s="63">
        <v>8.032053485623436E-2</v>
      </c>
      <c r="O50" s="63">
        <v>9.761581741371117E-2</v>
      </c>
      <c r="P50" s="63">
        <v>9.9682496010158772E-2</v>
      </c>
      <c r="Q50" s="63">
        <v>0.12717380750039631</v>
      </c>
      <c r="R50" s="63">
        <v>9.6677346495052774E-2</v>
      </c>
      <c r="S50" s="63">
        <v>8.5066912400053596E-2</v>
      </c>
      <c r="T50" s="63">
        <v>0.16567605052232537</v>
      </c>
      <c r="U50" s="63">
        <v>0.16926879772915804</v>
      </c>
    </row>
    <row r="51" spans="1:21" x14ac:dyDescent="0.2">
      <c r="A51" s="1" t="s">
        <v>30</v>
      </c>
      <c r="B51" s="63">
        <v>2.2205000112140216E-2</v>
      </c>
      <c r="C51" s="63">
        <v>2.8102563724310577E-2</v>
      </c>
      <c r="D51" s="63">
        <v>5.6672861422146469E-3</v>
      </c>
      <c r="E51" s="63">
        <v>2.7717496751992563E-2</v>
      </c>
      <c r="F51" s="63">
        <v>2.7396881834147128E-2</v>
      </c>
      <c r="G51" s="63">
        <v>2.7850077638051106E-2</v>
      </c>
      <c r="H51" s="63">
        <v>2.3010346491119764E-2</v>
      </c>
      <c r="I51" s="63">
        <v>2.7502805831318252E-2</v>
      </c>
      <c r="J51" s="63">
        <v>2.4165332659272672E-2</v>
      </c>
      <c r="K51" s="63">
        <v>4.0121972925389958E-2</v>
      </c>
      <c r="L51" s="63">
        <v>2.2467032061423631E-2</v>
      </c>
      <c r="M51" s="63">
        <v>2.3300830783331249E-2</v>
      </c>
      <c r="N51" s="63">
        <v>2.3329997561065866E-2</v>
      </c>
      <c r="O51" s="63">
        <v>2.3222183368700747E-2</v>
      </c>
      <c r="P51" s="63">
        <v>2.3291934088093057E-2</v>
      </c>
      <c r="Q51" s="63">
        <v>2.4271151662309552E-2</v>
      </c>
      <c r="R51" s="63">
        <v>2.2838436006793365E-2</v>
      </c>
      <c r="S51" s="63">
        <v>2.1789930865168068E-2</v>
      </c>
      <c r="T51" s="63">
        <v>2.6400439501388533E-2</v>
      </c>
      <c r="U51" s="63">
        <v>2.0745217097916022E-2</v>
      </c>
    </row>
    <row r="52" spans="1:21" x14ac:dyDescent="0.2">
      <c r="A52" s="1" t="s">
        <v>28</v>
      </c>
      <c r="B52" s="63">
        <v>0.66024900738068393</v>
      </c>
      <c r="C52" s="63">
        <v>0.59518058597637236</v>
      </c>
      <c r="D52" s="63">
        <v>0.49417739368357827</v>
      </c>
      <c r="E52" s="63">
        <v>0.55999662960344532</v>
      </c>
      <c r="F52" s="63">
        <v>0.58310920590411375</v>
      </c>
      <c r="G52" s="63">
        <v>0.56395937692766962</v>
      </c>
      <c r="H52" s="63">
        <v>0.63068584898833413</v>
      </c>
      <c r="I52" s="63">
        <v>0.59212338500778872</v>
      </c>
      <c r="J52" s="63">
        <v>0.6626598428900895</v>
      </c>
      <c r="K52" s="63">
        <v>0.56238215561271687</v>
      </c>
      <c r="L52" s="63">
        <v>0.65255845672268731</v>
      </c>
      <c r="M52" s="63">
        <v>0.64458094779192465</v>
      </c>
      <c r="N52" s="63">
        <v>0.59210842523922547</v>
      </c>
      <c r="O52" s="63">
        <v>0.59278888280065545</v>
      </c>
      <c r="P52" s="63">
        <v>0.59107681714347859</v>
      </c>
      <c r="Q52" s="63">
        <v>0.60631298825946356</v>
      </c>
      <c r="R52" s="63">
        <v>0.62519223867573015</v>
      </c>
      <c r="S52" s="63">
        <v>0.66226141875222444</v>
      </c>
      <c r="T52" s="63">
        <v>0.62720472032386965</v>
      </c>
      <c r="U52" s="63">
        <v>0.66619855058548572</v>
      </c>
    </row>
    <row r="53" spans="1:21" x14ac:dyDescent="0.2">
      <c r="A53" s="1" t="s">
        <v>58</v>
      </c>
      <c r="B53" s="63">
        <v>0.95300383730990534</v>
      </c>
      <c r="C53" s="63">
        <v>0.94483645034265085</v>
      </c>
      <c r="D53" s="63">
        <v>0.90477934454007869</v>
      </c>
      <c r="E53" s="63">
        <v>0.94986529237897355</v>
      </c>
      <c r="F53" s="63">
        <v>0.94980950975814615</v>
      </c>
      <c r="G53" s="63">
        <v>0.94344618290872473</v>
      </c>
      <c r="H53" s="63">
        <v>0.96167445763365467</v>
      </c>
      <c r="I53" s="63">
        <v>0.96117461601338705</v>
      </c>
      <c r="J53" s="63">
        <v>0.95921847030705309</v>
      </c>
      <c r="K53" s="63">
        <v>0.87317677260014892</v>
      </c>
      <c r="L53" s="63">
        <v>0.95011240196834146</v>
      </c>
      <c r="M53" s="63">
        <v>0.94071026805622371</v>
      </c>
      <c r="N53" s="63">
        <v>0.9236829018186884</v>
      </c>
      <c r="O53" s="63">
        <v>0.92988783853672585</v>
      </c>
      <c r="P53" s="63">
        <v>0.92769869720104881</v>
      </c>
      <c r="Q53" s="63">
        <v>0.88733898661163191</v>
      </c>
      <c r="R53" s="63">
        <v>0.9391188514644454</v>
      </c>
      <c r="S53" s="63">
        <v>0.95327817234662426</v>
      </c>
      <c r="T53" s="63">
        <v>0.93191851059668129</v>
      </c>
      <c r="U53" s="63">
        <v>0.89973600401965348</v>
      </c>
    </row>
    <row r="54" spans="1:21" x14ac:dyDescent="0.2">
      <c r="A54" s="1" t="s">
        <v>29</v>
      </c>
      <c r="B54" s="63" t="s">
        <v>73</v>
      </c>
      <c r="C54" s="63" t="s">
        <v>73</v>
      </c>
      <c r="D54" s="63" t="s">
        <v>73</v>
      </c>
      <c r="E54" s="63" t="s">
        <v>73</v>
      </c>
      <c r="F54" s="63" t="s">
        <v>73</v>
      </c>
      <c r="G54" s="63" t="s">
        <v>73</v>
      </c>
      <c r="H54" s="63" t="s">
        <v>73</v>
      </c>
      <c r="I54" s="63" t="s">
        <v>73</v>
      </c>
      <c r="J54" s="63" t="s">
        <v>73</v>
      </c>
      <c r="K54" s="63" t="s">
        <v>73</v>
      </c>
      <c r="L54" s="63" t="s">
        <v>73</v>
      </c>
      <c r="M54" s="63" t="s">
        <v>34</v>
      </c>
      <c r="N54" s="63" t="s">
        <v>73</v>
      </c>
      <c r="O54" s="63" t="s">
        <v>73</v>
      </c>
      <c r="P54" s="63" t="s">
        <v>73</v>
      </c>
      <c r="Q54" s="63" t="s">
        <v>34</v>
      </c>
      <c r="R54" s="63" t="s">
        <v>34</v>
      </c>
      <c r="S54" s="63" t="s">
        <v>34</v>
      </c>
      <c r="T54" s="63" t="s">
        <v>34</v>
      </c>
      <c r="U54" s="63" t="s">
        <v>34</v>
      </c>
    </row>
    <row r="55" spans="1:21" x14ac:dyDescent="0.2">
      <c r="A55" s="1" t="s">
        <v>27</v>
      </c>
      <c r="B55" s="63">
        <v>6.9011597290208976E-2</v>
      </c>
      <c r="C55" s="63">
        <v>6.6372358919845817E-2</v>
      </c>
      <c r="D55" s="63">
        <v>0.12590549220966407</v>
      </c>
      <c r="E55" s="63">
        <v>7.5136916230599135E-2</v>
      </c>
      <c r="F55" s="63">
        <v>6.6850067167077323E-2</v>
      </c>
      <c r="G55" s="63">
        <v>7.9284795349632814E-2</v>
      </c>
      <c r="H55" s="63">
        <v>6.6906993781964574E-2</v>
      </c>
      <c r="I55" s="63">
        <v>6.5905884127965941E-2</v>
      </c>
      <c r="J55" s="63">
        <v>6.8528831664280004E-2</v>
      </c>
      <c r="K55" s="63">
        <v>0.16596969836215278</v>
      </c>
      <c r="L55" s="63">
        <v>7.325472682739935E-2</v>
      </c>
      <c r="M55" s="63">
        <v>7.5145546062999738E-2</v>
      </c>
      <c r="N55" s="63">
        <v>9.0273804989475626E-2</v>
      </c>
      <c r="O55" s="63">
        <v>8.9829703669975919E-2</v>
      </c>
      <c r="P55" s="63">
        <v>8.9792501041649653E-2</v>
      </c>
      <c r="Q55" s="63">
        <v>0.13914177316472506</v>
      </c>
      <c r="R55" s="63">
        <v>8.1034915681747116E-2</v>
      </c>
      <c r="S55" s="63">
        <v>6.6604623647376335E-2</v>
      </c>
      <c r="T55" s="63">
        <v>0.11712293430979583</v>
      </c>
      <c r="U55" s="63">
        <v>0.14054731709618576</v>
      </c>
    </row>
    <row r="56" spans="1:21" x14ac:dyDescent="0.2">
      <c r="A56" s="1" t="s">
        <v>226</v>
      </c>
      <c r="B56" s="1" t="s">
        <v>222</v>
      </c>
      <c r="C56" s="1" t="s">
        <v>222</v>
      </c>
      <c r="D56" s="1" t="s">
        <v>222</v>
      </c>
      <c r="E56" s="1" t="s">
        <v>222</v>
      </c>
      <c r="F56" s="1" t="s">
        <v>222</v>
      </c>
      <c r="G56" s="1" t="s">
        <v>222</v>
      </c>
      <c r="H56" s="1" t="s">
        <v>222</v>
      </c>
      <c r="I56" s="1" t="s">
        <v>222</v>
      </c>
      <c r="J56" s="1" t="s">
        <v>222</v>
      </c>
      <c r="K56" s="1" t="s">
        <v>222</v>
      </c>
      <c r="L56" s="1" t="s">
        <v>222</v>
      </c>
      <c r="M56" s="1" t="s">
        <v>222</v>
      </c>
      <c r="N56" s="1" t="s">
        <v>222</v>
      </c>
      <c r="O56" s="1" t="s">
        <v>222</v>
      </c>
      <c r="P56" s="1" t="s">
        <v>222</v>
      </c>
      <c r="Q56" s="1" t="s">
        <v>222</v>
      </c>
      <c r="R56" s="1" t="s">
        <v>222</v>
      </c>
      <c r="S56" s="1" t="s">
        <v>222</v>
      </c>
      <c r="T56" s="1" t="s">
        <v>222</v>
      </c>
      <c r="U56" s="1" t="s">
        <v>222</v>
      </c>
    </row>
    <row r="57" spans="1:21" x14ac:dyDescent="0.2">
      <c r="A57" s="1" t="s">
        <v>224</v>
      </c>
      <c r="B57" s="1"/>
      <c r="C57" s="1"/>
      <c r="D57" s="1" t="s">
        <v>223</v>
      </c>
      <c r="E57" s="1"/>
      <c r="F57" s="1"/>
      <c r="G57" s="1"/>
      <c r="H57" s="1" t="s">
        <v>225</v>
      </c>
      <c r="I57" s="1" t="s">
        <v>225</v>
      </c>
      <c r="J57" s="1" t="s">
        <v>225</v>
      </c>
      <c r="K57" s="1" t="s">
        <v>223</v>
      </c>
      <c r="L57" s="1" t="s">
        <v>225</v>
      </c>
      <c r="M57" s="1"/>
      <c r="N57" s="1"/>
      <c r="O57" s="1"/>
      <c r="P57" s="1" t="s">
        <v>225</v>
      </c>
      <c r="Q57" s="1" t="s">
        <v>223</v>
      </c>
      <c r="R57" s="1"/>
      <c r="S57" s="1"/>
      <c r="T57" s="1" t="s">
        <v>223</v>
      </c>
      <c r="U57" s="1" t="s">
        <v>223</v>
      </c>
    </row>
    <row r="58" spans="1:21" ht="25.5" x14ac:dyDescent="0.2">
      <c r="A58" s="69" t="s">
        <v>234</v>
      </c>
      <c r="B58" s="70" t="s">
        <v>266</v>
      </c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</row>
    <row r="59" spans="1:21" x14ac:dyDescent="0.2">
      <c r="A59" s="10" t="s">
        <v>221</v>
      </c>
      <c r="B59" s="71">
        <v>6.4939999999999998</v>
      </c>
      <c r="C59" s="71">
        <v>6.2710999999999997</v>
      </c>
      <c r="D59" s="71">
        <v>11.3559</v>
      </c>
      <c r="E59" s="71">
        <v>7.1391</v>
      </c>
      <c r="F59" s="71">
        <v>6.4187000000000003</v>
      </c>
      <c r="G59" s="71">
        <v>7.5911999999999997</v>
      </c>
      <c r="H59" s="71">
        <v>6.3456000000000001</v>
      </c>
      <c r="I59" s="71">
        <v>6.2354000000000003</v>
      </c>
      <c r="J59" s="71">
        <v>6.4221000000000004</v>
      </c>
      <c r="K59" s="71">
        <v>14.425800000000001</v>
      </c>
      <c r="L59" s="71">
        <v>6.87</v>
      </c>
      <c r="M59" s="71">
        <v>7.1005000000000003</v>
      </c>
      <c r="N59" s="71">
        <v>8.5283999999999995</v>
      </c>
      <c r="O59" s="71">
        <v>8.4360999999999997</v>
      </c>
      <c r="P59" s="71">
        <v>8.4059000000000008</v>
      </c>
      <c r="Q59" s="71">
        <v>12.3687</v>
      </c>
      <c r="R59" s="71">
        <v>7.6096000000000004</v>
      </c>
      <c r="S59" s="71">
        <v>6.2991000000000001</v>
      </c>
      <c r="T59" s="71">
        <v>10.484299999999999</v>
      </c>
      <c r="U59" s="31">
        <v>12.2905</v>
      </c>
    </row>
    <row r="60" spans="1:21" x14ac:dyDescent="0.2">
      <c r="A60" s="10" t="s">
        <v>263</v>
      </c>
      <c r="B60" s="71">
        <v>31.376799999999999</v>
      </c>
      <c r="C60" s="71">
        <v>37.494500000000002</v>
      </c>
      <c r="D60" s="71">
        <v>44.072400000000002</v>
      </c>
      <c r="E60" s="71">
        <v>39.653300000000002</v>
      </c>
      <c r="F60" s="71">
        <v>37.5931</v>
      </c>
      <c r="G60" s="71">
        <v>38.412300000000002</v>
      </c>
      <c r="H60" s="71">
        <v>33.838500000000003</v>
      </c>
      <c r="I60" s="71">
        <v>37.743499999999997</v>
      </c>
      <c r="J60" s="71">
        <v>31.477599999999999</v>
      </c>
      <c r="K60" s="71">
        <v>36.692999999999998</v>
      </c>
      <c r="L60" s="71">
        <v>31.9316</v>
      </c>
      <c r="M60" s="71">
        <v>31.993400000000001</v>
      </c>
      <c r="N60" s="71">
        <v>35.533799999999999</v>
      </c>
      <c r="O60" s="71">
        <v>35.893700000000003</v>
      </c>
      <c r="P60" s="71">
        <v>36.260300000000001</v>
      </c>
      <c r="Q60" s="71">
        <v>33.734299999999998</v>
      </c>
      <c r="R60" s="71">
        <v>33.6815</v>
      </c>
      <c r="S60" s="71">
        <v>31.068000000000001</v>
      </c>
      <c r="T60" s="71">
        <v>33.371099999999998</v>
      </c>
      <c r="U60" s="31">
        <v>29.452100000000002</v>
      </c>
    </row>
    <row r="61" spans="1:21" x14ac:dyDescent="0.2">
      <c r="A61" s="10" t="s">
        <v>264</v>
      </c>
      <c r="B61" s="71">
        <v>62.129199999999997</v>
      </c>
      <c r="C61" s="71">
        <v>56.234400000000001</v>
      </c>
      <c r="D61" s="71">
        <v>44.5717</v>
      </c>
      <c r="E61" s="71">
        <v>53.207599999999999</v>
      </c>
      <c r="F61" s="71">
        <v>55.988100000000003</v>
      </c>
      <c r="G61" s="71">
        <v>53.996600000000001</v>
      </c>
      <c r="H61" s="71">
        <v>59.815800000000003</v>
      </c>
      <c r="I61" s="71">
        <v>56.021099999999997</v>
      </c>
      <c r="J61" s="71">
        <v>62.100299999999997</v>
      </c>
      <c r="K61" s="71">
        <v>48.8812</v>
      </c>
      <c r="L61" s="71">
        <v>61.198399999999999</v>
      </c>
      <c r="M61" s="71">
        <v>60.906199999999998</v>
      </c>
      <c r="N61" s="71">
        <v>55.937800000000003</v>
      </c>
      <c r="O61" s="71">
        <v>55.670200000000001</v>
      </c>
      <c r="P61" s="71">
        <v>55.333799999999997</v>
      </c>
      <c r="Q61" s="71">
        <v>53.896900000000002</v>
      </c>
      <c r="R61" s="71">
        <v>58.7089</v>
      </c>
      <c r="S61" s="71">
        <v>62.632899999999999</v>
      </c>
      <c r="T61" s="71">
        <v>56.144599999999997</v>
      </c>
      <c r="U61" s="31">
        <v>58.257399999999997</v>
      </c>
    </row>
    <row r="67" spans="1:1" x14ac:dyDescent="0.2">
      <c r="A67" s="72"/>
    </row>
    <row r="68" spans="1:1" x14ac:dyDescent="0.2">
      <c r="A68" s="72"/>
    </row>
    <row r="69" spans="1:1" x14ac:dyDescent="0.2">
      <c r="A69" s="72"/>
    </row>
    <row r="70" spans="1:1" x14ac:dyDescent="0.2">
      <c r="A70" s="72"/>
    </row>
    <row r="71" spans="1:1" x14ac:dyDescent="0.2">
      <c r="A71" s="72"/>
    </row>
    <row r="72" spans="1:1" x14ac:dyDescent="0.2">
      <c r="A72" s="72"/>
    </row>
    <row r="73" spans="1:1" x14ac:dyDescent="0.2">
      <c r="A73" s="72"/>
    </row>
    <row r="74" spans="1:1" x14ac:dyDescent="0.2">
      <c r="A74" s="72"/>
    </row>
    <row r="75" spans="1:1" x14ac:dyDescent="0.2">
      <c r="A75" s="72"/>
    </row>
    <row r="76" spans="1:1" x14ac:dyDescent="0.2">
      <c r="A76" s="72"/>
    </row>
    <row r="77" spans="1:1" x14ac:dyDescent="0.2">
      <c r="A77" s="72"/>
    </row>
    <row r="78" spans="1:1" x14ac:dyDescent="0.2">
      <c r="A78" s="72"/>
    </row>
    <row r="79" spans="1:1" x14ac:dyDescent="0.2">
      <c r="A79" s="73"/>
    </row>
    <row r="80" spans="1:1" x14ac:dyDescent="0.2">
      <c r="A80" s="17"/>
    </row>
    <row r="81" spans="1:1" x14ac:dyDescent="0.2">
      <c r="A81" s="17"/>
    </row>
    <row r="82" spans="1:1" x14ac:dyDescent="0.2">
      <c r="A82" s="17"/>
    </row>
    <row r="83" spans="1:1" x14ac:dyDescent="0.2">
      <c r="A83" s="17"/>
    </row>
    <row r="84" spans="1:1" x14ac:dyDescent="0.2">
      <c r="A84" s="17"/>
    </row>
    <row r="85" spans="1:1" x14ac:dyDescent="0.2">
      <c r="A85" s="72"/>
    </row>
    <row r="98" spans="2:15" x14ac:dyDescent="0.2">
      <c r="O98" s="27" t="s">
        <v>248</v>
      </c>
    </row>
    <row r="99" spans="2:15" x14ac:dyDescent="0.2">
      <c r="B99" s="27" t="s">
        <v>247</v>
      </c>
    </row>
    <row r="132" spans="9:9" x14ac:dyDescent="0.2">
      <c r="I132" s="5" t="s">
        <v>265</v>
      </c>
    </row>
  </sheetData>
  <mergeCells count="7">
    <mergeCell ref="L44:U44"/>
    <mergeCell ref="A1:H1"/>
    <mergeCell ref="B44:K44"/>
    <mergeCell ref="C9:D9"/>
    <mergeCell ref="C8:D8"/>
    <mergeCell ref="E9:F9"/>
    <mergeCell ref="B4:F7"/>
  </mergeCells>
  <pageMargins left="0.7" right="0.7" top="0.75" bottom="0.75" header="0.3" footer="0.3"/>
  <pageSetup paperSize="9" scale="32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90"/>
  <sheetViews>
    <sheetView view="pageBreakPreview" zoomScale="60" zoomScaleNormal="90" workbookViewId="0">
      <selection activeCell="H74" sqref="H74"/>
    </sheetView>
  </sheetViews>
  <sheetFormatPr defaultColWidth="11.42578125" defaultRowHeight="12.75" x14ac:dyDescent="0.2"/>
  <cols>
    <col min="1" max="1" width="11.42578125" style="5"/>
    <col min="2" max="9" width="12.7109375" style="5" bestFit="1" customWidth="1"/>
    <col min="10" max="10" width="11.42578125" style="5"/>
    <col min="11" max="13" width="12.7109375" style="5" bestFit="1" customWidth="1"/>
    <col min="14" max="16384" width="11.42578125" style="5"/>
  </cols>
  <sheetData>
    <row r="1" spans="1:19" ht="18.75" x14ac:dyDescent="0.3">
      <c r="A1" s="3" t="s">
        <v>235</v>
      </c>
      <c r="B1" s="3"/>
      <c r="C1" s="3"/>
      <c r="D1" s="3"/>
      <c r="E1" s="3"/>
      <c r="F1" s="3"/>
      <c r="G1" s="3"/>
      <c r="H1" s="3"/>
      <c r="I1" s="25" t="s">
        <v>237</v>
      </c>
      <c r="J1" s="25"/>
      <c r="K1" s="25"/>
      <c r="Q1" s="5" t="s">
        <v>115</v>
      </c>
      <c r="S1" s="5" t="s">
        <v>116</v>
      </c>
    </row>
    <row r="4" spans="1:19" x14ac:dyDescent="0.2">
      <c r="A4" s="5" t="s">
        <v>51</v>
      </c>
      <c r="B4" s="127" t="s">
        <v>74</v>
      </c>
      <c r="C4" s="127"/>
      <c r="D4" s="127"/>
      <c r="E4" s="127"/>
      <c r="H4" s="127" t="s">
        <v>75</v>
      </c>
      <c r="I4" s="127"/>
    </row>
    <row r="5" spans="1:19" x14ac:dyDescent="0.2">
      <c r="B5" s="1" t="s">
        <v>79</v>
      </c>
      <c r="C5" s="1" t="s">
        <v>80</v>
      </c>
      <c r="D5" s="1" t="s">
        <v>81</v>
      </c>
      <c r="E5" s="1" t="s">
        <v>82</v>
      </c>
      <c r="F5" s="74" t="s">
        <v>17</v>
      </c>
      <c r="G5" s="74" t="s">
        <v>186</v>
      </c>
      <c r="H5" s="1" t="s">
        <v>83</v>
      </c>
      <c r="I5" s="1" t="s">
        <v>84</v>
      </c>
      <c r="J5" s="74" t="s">
        <v>17</v>
      </c>
      <c r="K5" s="74" t="s">
        <v>186</v>
      </c>
    </row>
    <row r="6" spans="1:19" x14ac:dyDescent="0.2">
      <c r="A6" s="28" t="s">
        <v>58</v>
      </c>
      <c r="B6" s="75">
        <v>386579</v>
      </c>
      <c r="C6" s="75">
        <v>386579</v>
      </c>
      <c r="D6" s="75">
        <v>396579</v>
      </c>
      <c r="E6" s="75">
        <v>392242.00000000006</v>
      </c>
      <c r="F6" s="75">
        <f>AVERAGE(B6:E6)</f>
        <v>390494.75</v>
      </c>
      <c r="G6" s="75">
        <f>STDEV(B6:E6)</f>
        <v>4855.8273153672517</v>
      </c>
      <c r="H6" s="75">
        <v>378894</v>
      </c>
      <c r="I6" s="75">
        <v>378894</v>
      </c>
      <c r="J6" s="75">
        <f>AVERAGE(H6:I6)</f>
        <v>378894</v>
      </c>
      <c r="K6" s="28">
        <f>STDEV(H6:I6)</f>
        <v>0</v>
      </c>
    </row>
    <row r="7" spans="1:19" x14ac:dyDescent="0.2">
      <c r="A7" s="28" t="s">
        <v>27</v>
      </c>
      <c r="B7" s="75">
        <v>708.60587611015933</v>
      </c>
      <c r="C7" s="75">
        <v>705.41358233188464</v>
      </c>
      <c r="D7" s="75">
        <v>888.13238931466219</v>
      </c>
      <c r="E7" s="75">
        <v>561.66724119753178</v>
      </c>
      <c r="F7" s="75">
        <f>AVERAGE(B7:E7)</f>
        <v>715.95477223855949</v>
      </c>
      <c r="G7" s="75">
        <f t="shared" ref="G7:G30" si="0">STDEV(B7:E7)</f>
        <v>133.68482463827087</v>
      </c>
      <c r="H7" s="75">
        <v>622.40011814589093</v>
      </c>
      <c r="I7" s="75" t="s">
        <v>73</v>
      </c>
      <c r="J7" s="75"/>
      <c r="K7" s="28"/>
    </row>
    <row r="8" spans="1:19" x14ac:dyDescent="0.2">
      <c r="A8" s="28" t="s">
        <v>28</v>
      </c>
      <c r="B8" s="75">
        <v>65.296821924725663</v>
      </c>
      <c r="C8" s="75">
        <v>65.260142703978076</v>
      </c>
      <c r="D8" s="75">
        <v>33.622295887037453</v>
      </c>
      <c r="E8" s="75" t="s">
        <v>73</v>
      </c>
      <c r="F8" s="75">
        <f t="shared" ref="F8:F30" si="1">AVERAGE(B8:E8)</f>
        <v>54.72642017191373</v>
      </c>
      <c r="G8" s="75">
        <f t="shared" si="0"/>
        <v>18.276716956689356</v>
      </c>
      <c r="H8" s="75">
        <v>105.64070148705628</v>
      </c>
      <c r="I8" s="75" t="s">
        <v>73</v>
      </c>
      <c r="J8" s="75"/>
      <c r="K8" s="28"/>
    </row>
    <row r="9" spans="1:19" x14ac:dyDescent="0.2">
      <c r="A9" s="28" t="s">
        <v>71</v>
      </c>
      <c r="B9" s="75" t="s">
        <v>73</v>
      </c>
      <c r="C9" s="75" t="s">
        <v>73</v>
      </c>
      <c r="D9" s="75" t="s">
        <v>73</v>
      </c>
      <c r="E9" s="75" t="s">
        <v>73</v>
      </c>
      <c r="F9" s="75"/>
      <c r="G9" s="75"/>
      <c r="H9" s="75" t="s">
        <v>73</v>
      </c>
      <c r="I9" s="75" t="s">
        <v>73</v>
      </c>
      <c r="J9" s="75"/>
      <c r="K9" s="28"/>
    </row>
    <row r="10" spans="1:19" x14ac:dyDescent="0.2">
      <c r="A10" s="28" t="s">
        <v>29</v>
      </c>
      <c r="B10" s="75" t="s">
        <v>73</v>
      </c>
      <c r="C10" s="75" t="s">
        <v>73</v>
      </c>
      <c r="D10" s="75" t="s">
        <v>73</v>
      </c>
      <c r="E10" s="75" t="s">
        <v>73</v>
      </c>
      <c r="F10" s="75"/>
      <c r="G10" s="75"/>
      <c r="H10" s="75" t="s">
        <v>73</v>
      </c>
      <c r="I10" s="75" t="s">
        <v>73</v>
      </c>
      <c r="J10" s="75"/>
      <c r="K10" s="28"/>
    </row>
    <row r="11" spans="1:19" x14ac:dyDescent="0.2">
      <c r="A11" s="28" t="s">
        <v>30</v>
      </c>
      <c r="B11" s="75">
        <v>223.1269529169966</v>
      </c>
      <c r="C11" s="75">
        <v>151.50885519241419</v>
      </c>
      <c r="D11" s="75">
        <v>193.17165741283699</v>
      </c>
      <c r="E11" s="75">
        <v>164.35158212740006</v>
      </c>
      <c r="F11" s="75">
        <f t="shared" si="1"/>
        <v>183.03976191241196</v>
      </c>
      <c r="G11" s="75">
        <f t="shared" si="0"/>
        <v>31.901328767162074</v>
      </c>
      <c r="H11" s="75" t="s">
        <v>73</v>
      </c>
      <c r="I11" s="75" t="s">
        <v>72</v>
      </c>
      <c r="J11" s="75"/>
      <c r="K11" s="28"/>
    </row>
    <row r="12" spans="1:19" x14ac:dyDescent="0.2">
      <c r="A12" s="28" t="s">
        <v>69</v>
      </c>
      <c r="B12" s="75">
        <v>172.18625030708512</v>
      </c>
      <c r="C12" s="75">
        <v>158.51054357542171</v>
      </c>
      <c r="D12" s="75">
        <v>183.4717219378802</v>
      </c>
      <c r="E12" s="75">
        <v>117.9665254697739</v>
      </c>
      <c r="F12" s="75">
        <f t="shared" si="1"/>
        <v>158.03376032254022</v>
      </c>
      <c r="G12" s="75">
        <f t="shared" si="0"/>
        <v>28.594833419828014</v>
      </c>
      <c r="H12" s="75">
        <v>61.884074034735256</v>
      </c>
      <c r="I12" s="75" t="s">
        <v>73</v>
      </c>
      <c r="J12" s="75"/>
      <c r="K12" s="28"/>
    </row>
    <row r="13" spans="1:19" x14ac:dyDescent="0.2">
      <c r="A13" s="28" t="s">
        <v>8</v>
      </c>
      <c r="B13" s="75">
        <v>13972.413003740532</v>
      </c>
      <c r="C13" s="75">
        <v>12252.956393982719</v>
      </c>
      <c r="D13" s="75">
        <v>14476.72996916454</v>
      </c>
      <c r="E13" s="75">
        <v>14790.599783044165</v>
      </c>
      <c r="F13" s="75">
        <f t="shared" si="1"/>
        <v>13873.174787482989</v>
      </c>
      <c r="G13" s="75">
        <f t="shared" si="0"/>
        <v>1131.5039175094432</v>
      </c>
      <c r="H13" s="75">
        <v>23138.652694686843</v>
      </c>
      <c r="I13" s="75">
        <v>19596.5625431605</v>
      </c>
      <c r="J13" s="75">
        <f t="shared" ref="J13:J20" si="2">AVERAGE(H13:I13)</f>
        <v>21367.60761892367</v>
      </c>
      <c r="K13" s="30">
        <f t="shared" ref="K13:K20" si="3">STDEV(H13:I13)</f>
        <v>2504.635965718363</v>
      </c>
    </row>
    <row r="14" spans="1:19" x14ac:dyDescent="0.2">
      <c r="A14" s="28" t="s">
        <v>32</v>
      </c>
      <c r="B14" s="75" t="s">
        <v>72</v>
      </c>
      <c r="C14" s="75">
        <v>62.477001927656794</v>
      </c>
      <c r="D14" s="75">
        <v>83.363910819053373</v>
      </c>
      <c r="E14" s="75">
        <v>55.606822662971311</v>
      </c>
      <c r="F14" s="75">
        <f>AVERAGE(B14:E14)</f>
        <v>67.149245136560481</v>
      </c>
      <c r="G14" s="75">
        <f t="shared" si="0"/>
        <v>14.456361166576109</v>
      </c>
      <c r="H14" s="75" t="s">
        <v>72</v>
      </c>
      <c r="I14" s="75">
        <v>103.59073298117676</v>
      </c>
      <c r="J14" s="75">
        <f>AVERAGE(H14:I14)</f>
        <v>103.59073298117676</v>
      </c>
      <c r="K14" s="30"/>
    </row>
    <row r="15" spans="1:19" x14ac:dyDescent="0.2">
      <c r="A15" s="28" t="s">
        <v>9</v>
      </c>
      <c r="B15" s="75">
        <v>393.80143336656795</v>
      </c>
      <c r="C15" s="75">
        <v>322.84946034748396</v>
      </c>
      <c r="D15" s="75">
        <v>428.48952885278231</v>
      </c>
      <c r="E15" s="75">
        <v>355.93473756160728</v>
      </c>
      <c r="F15" s="75">
        <f>AVERAGE(B15:E15)</f>
        <v>375.26879003211042</v>
      </c>
      <c r="G15" s="75">
        <f t="shared" si="0"/>
        <v>45.816654974285107</v>
      </c>
      <c r="H15" s="75">
        <v>20.408050565415344</v>
      </c>
      <c r="I15" s="75">
        <v>52.973632330725756</v>
      </c>
      <c r="J15" s="75">
        <f>AVERAGE(H15:I15)</f>
        <v>36.69084144807055</v>
      </c>
      <c r="K15" s="30">
        <f t="shared" si="3"/>
        <v>23.027343699535972</v>
      </c>
    </row>
    <row r="16" spans="1:19" x14ac:dyDescent="0.2">
      <c r="A16" s="28" t="s">
        <v>10</v>
      </c>
      <c r="B16" s="75">
        <v>6300.3932833725912</v>
      </c>
      <c r="C16" s="75">
        <v>5590.8728584450982</v>
      </c>
      <c r="D16" s="75">
        <v>7204.0583379212967</v>
      </c>
      <c r="E16" s="75">
        <v>5619.9511380132581</v>
      </c>
      <c r="F16" s="75">
        <f t="shared" si="1"/>
        <v>6178.8189044380606</v>
      </c>
      <c r="G16" s="75">
        <f t="shared" si="0"/>
        <v>758.04792261214754</v>
      </c>
      <c r="H16" s="75">
        <v>494.94195499781745</v>
      </c>
      <c r="I16" s="75" t="s">
        <v>72</v>
      </c>
      <c r="J16" s="75">
        <f t="shared" si="2"/>
        <v>494.94195499781745</v>
      </c>
      <c r="K16" s="30"/>
    </row>
    <row r="17" spans="1:16" x14ac:dyDescent="0.2">
      <c r="A17" s="28" t="s">
        <v>11</v>
      </c>
      <c r="B17" s="75">
        <v>11083.654032523098</v>
      </c>
      <c r="C17" s="75">
        <v>10379.930510541402</v>
      </c>
      <c r="D17" s="75">
        <v>12995.88269333375</v>
      </c>
      <c r="E17" s="75">
        <v>9664.9786637272446</v>
      </c>
      <c r="F17" s="75">
        <f t="shared" si="1"/>
        <v>11031.111475031372</v>
      </c>
      <c r="G17" s="75">
        <f t="shared" si="0"/>
        <v>1432.1827359259707</v>
      </c>
      <c r="H17" s="75">
        <v>760.25904076135089</v>
      </c>
      <c r="I17" s="75">
        <v>6806.6153396860327</v>
      </c>
      <c r="J17" s="75">
        <f t="shared" si="2"/>
        <v>3783.4371902236917</v>
      </c>
      <c r="K17" s="30">
        <f t="shared" si="3"/>
        <v>4275.4195404396387</v>
      </c>
    </row>
    <row r="18" spans="1:16" x14ac:dyDescent="0.2">
      <c r="A18" s="28" t="s">
        <v>12</v>
      </c>
      <c r="B18" s="75">
        <v>968.50015997363516</v>
      </c>
      <c r="C18" s="75">
        <v>912.81770028487063</v>
      </c>
      <c r="D18" s="75">
        <v>1079.6557925298291</v>
      </c>
      <c r="E18" s="75">
        <v>822.67443976209086</v>
      </c>
      <c r="F18" s="75">
        <f t="shared" si="1"/>
        <v>945.91202313760652</v>
      </c>
      <c r="G18" s="75">
        <f t="shared" si="0"/>
        <v>107.51799219709146</v>
      </c>
      <c r="H18" s="75">
        <v>50.257611335123187</v>
      </c>
      <c r="I18" s="75">
        <v>552.66617208247942</v>
      </c>
      <c r="J18" s="75">
        <f t="shared" si="2"/>
        <v>301.46189170880132</v>
      </c>
      <c r="K18" s="30">
        <f t="shared" si="3"/>
        <v>355.25650023062906</v>
      </c>
    </row>
    <row r="19" spans="1:16" x14ac:dyDescent="0.2">
      <c r="A19" s="28" t="s">
        <v>13</v>
      </c>
      <c r="B19" s="75">
        <v>3331.7293895678581</v>
      </c>
      <c r="C19" s="75">
        <v>2966.3124363177831</v>
      </c>
      <c r="D19" s="75">
        <v>3476.159377975137</v>
      </c>
      <c r="E19" s="75">
        <v>2842.4498713508096</v>
      </c>
      <c r="F19" s="75">
        <f t="shared" si="1"/>
        <v>3154.1627688028966</v>
      </c>
      <c r="G19" s="75">
        <f t="shared" si="0"/>
        <v>298.69962558901386</v>
      </c>
      <c r="H19" s="75">
        <v>170.66502663213441</v>
      </c>
      <c r="I19" s="75">
        <v>1526.2310263069926</v>
      </c>
      <c r="J19" s="75">
        <f t="shared" si="2"/>
        <v>848.4480264695635</v>
      </c>
      <c r="K19" s="30">
        <f t="shared" si="3"/>
        <v>958.52991071601355</v>
      </c>
    </row>
    <row r="20" spans="1:16" x14ac:dyDescent="0.2">
      <c r="A20" s="28" t="s">
        <v>14</v>
      </c>
      <c r="B20" s="75">
        <v>314.29612972819359</v>
      </c>
      <c r="C20" s="75">
        <v>352.41540503309932</v>
      </c>
      <c r="D20" s="75">
        <v>361.06465912759614</v>
      </c>
      <c r="E20" s="75">
        <v>281.63636905794345</v>
      </c>
      <c r="F20" s="75">
        <f t="shared" si="1"/>
        <v>327.35314073670816</v>
      </c>
      <c r="G20" s="75">
        <f t="shared" si="0"/>
        <v>36.62918832973741</v>
      </c>
      <c r="H20" s="75">
        <v>19.705310750913352</v>
      </c>
      <c r="I20" s="75">
        <v>98.597798806610243</v>
      </c>
      <c r="J20" s="75">
        <f t="shared" si="2"/>
        <v>59.151554778761799</v>
      </c>
      <c r="K20" s="30">
        <f t="shared" si="3"/>
        <v>55.785413288861982</v>
      </c>
    </row>
    <row r="21" spans="1:16" x14ac:dyDescent="0.2">
      <c r="A21" s="28" t="s">
        <v>15</v>
      </c>
      <c r="B21" s="75">
        <v>77.227926443667528</v>
      </c>
      <c r="C21" s="75">
        <v>68.459099151619668</v>
      </c>
      <c r="D21" s="75">
        <v>93.684865128565178</v>
      </c>
      <c r="E21" s="75">
        <v>73.584950167849072</v>
      </c>
      <c r="F21" s="75">
        <f t="shared" si="1"/>
        <v>78.239210222925365</v>
      </c>
      <c r="G21" s="75">
        <f t="shared" si="0"/>
        <v>10.907240096585049</v>
      </c>
      <c r="H21" s="75" t="s">
        <v>73</v>
      </c>
      <c r="I21" s="75">
        <v>35.352916420563169</v>
      </c>
      <c r="J21" s="75"/>
      <c r="K21" s="28"/>
    </row>
    <row r="22" spans="1:16" x14ac:dyDescent="0.2">
      <c r="A22" s="28" t="s">
        <v>19</v>
      </c>
      <c r="B22" s="75">
        <v>201.89040195572287</v>
      </c>
      <c r="C22" s="75">
        <v>172.42711315026966</v>
      </c>
      <c r="D22" s="75">
        <v>212.91540406722382</v>
      </c>
      <c r="E22" s="75">
        <v>211.94663072507925</v>
      </c>
      <c r="F22" s="75">
        <f t="shared" si="1"/>
        <v>199.7948874745739</v>
      </c>
      <c r="G22" s="75">
        <f t="shared" si="0"/>
        <v>18.913831553398122</v>
      </c>
      <c r="H22" s="75">
        <v>23.878567997406677</v>
      </c>
      <c r="I22" s="75">
        <v>93.184500551126831</v>
      </c>
      <c r="J22" s="75"/>
      <c r="K22" s="28"/>
    </row>
    <row r="23" spans="1:16" x14ac:dyDescent="0.2">
      <c r="A23" s="28" t="s">
        <v>20</v>
      </c>
      <c r="B23" s="75">
        <v>24.80872963345865</v>
      </c>
      <c r="C23" s="75">
        <v>19.460826362633842</v>
      </c>
      <c r="D23" s="75">
        <v>26.199873426221082</v>
      </c>
      <c r="E23" s="75">
        <v>14.390726519246178</v>
      </c>
      <c r="F23" s="75">
        <f t="shared" si="1"/>
        <v>21.215038985389935</v>
      </c>
      <c r="G23" s="75">
        <f t="shared" si="0"/>
        <v>5.3978912375703283</v>
      </c>
      <c r="H23" s="75" t="s">
        <v>73</v>
      </c>
      <c r="I23" s="75">
        <v>8.6011390897990587</v>
      </c>
      <c r="J23" s="75"/>
      <c r="K23" s="28"/>
    </row>
    <row r="24" spans="1:16" x14ac:dyDescent="0.2">
      <c r="A24" s="28" t="s">
        <v>21</v>
      </c>
      <c r="B24" s="75">
        <v>119.69511171675815</v>
      </c>
      <c r="C24" s="75">
        <v>78.356366676094197</v>
      </c>
      <c r="D24" s="75">
        <v>83.260220294527272</v>
      </c>
      <c r="E24" s="75">
        <v>90.283089466642409</v>
      </c>
      <c r="F24" s="75">
        <f t="shared" si="1"/>
        <v>92.898697038505503</v>
      </c>
      <c r="G24" s="75">
        <f t="shared" si="0"/>
        <v>18.522678432060747</v>
      </c>
      <c r="H24" s="75" t="s">
        <v>73</v>
      </c>
      <c r="I24" s="75">
        <v>21.818800640781653</v>
      </c>
      <c r="J24" s="75"/>
      <c r="K24" s="28"/>
    </row>
    <row r="25" spans="1:16" x14ac:dyDescent="0.2">
      <c r="A25" s="28" t="s">
        <v>22</v>
      </c>
      <c r="B25" s="75">
        <v>10.110196303236595</v>
      </c>
      <c r="C25" s="75">
        <v>20.232927562940901</v>
      </c>
      <c r="D25" s="75">
        <v>16.454787314432867</v>
      </c>
      <c r="E25" s="75">
        <v>13.300344689612418</v>
      </c>
      <c r="F25" s="75">
        <f t="shared" si="1"/>
        <v>15.024563967555695</v>
      </c>
      <c r="G25" s="75">
        <f t="shared" si="0"/>
        <v>4.3319176593522242</v>
      </c>
      <c r="H25" s="75" t="s">
        <v>73</v>
      </c>
      <c r="I25" s="75" t="s">
        <v>73</v>
      </c>
      <c r="J25" s="75"/>
      <c r="K25" s="75"/>
    </row>
    <row r="26" spans="1:16" x14ac:dyDescent="0.2">
      <c r="A26" s="28" t="s">
        <v>23</v>
      </c>
      <c r="B26" s="75">
        <v>29.32376273790047</v>
      </c>
      <c r="C26" s="75">
        <v>39.26681877178774</v>
      </c>
      <c r="D26" s="75">
        <v>36.149559412127623</v>
      </c>
      <c r="E26" s="75">
        <v>36.625829293169289</v>
      </c>
      <c r="F26" s="75">
        <f t="shared" si="1"/>
        <v>35.341492553746278</v>
      </c>
      <c r="G26" s="75">
        <f t="shared" si="0"/>
        <v>4.2396442839154149</v>
      </c>
      <c r="H26" s="75" t="s">
        <v>73</v>
      </c>
      <c r="I26" s="75" t="s">
        <v>73</v>
      </c>
      <c r="J26" s="75"/>
      <c r="K26" s="75"/>
    </row>
    <row r="27" spans="1:16" x14ac:dyDescent="0.2">
      <c r="A27" s="28" t="s">
        <v>24</v>
      </c>
      <c r="B27" s="75">
        <v>4.0474156218088178</v>
      </c>
      <c r="C27" s="75">
        <v>2.9373080109948777</v>
      </c>
      <c r="D27" s="75">
        <v>3.8588596100568862</v>
      </c>
      <c r="E27" s="75">
        <v>5.1142035683057747</v>
      </c>
      <c r="F27" s="75">
        <f t="shared" si="1"/>
        <v>3.9894467027915894</v>
      </c>
      <c r="G27" s="75">
        <f t="shared" si="0"/>
        <v>0.89302616939219803</v>
      </c>
      <c r="H27" s="75" t="s">
        <v>73</v>
      </c>
      <c r="I27" s="75" t="s">
        <v>73</v>
      </c>
      <c r="J27" s="75"/>
      <c r="K27" s="75"/>
    </row>
    <row r="28" spans="1:16" x14ac:dyDescent="0.2">
      <c r="A28" s="28" t="s">
        <v>25</v>
      </c>
      <c r="B28" s="75">
        <v>21.266199678907824</v>
      </c>
      <c r="C28" s="75">
        <v>15.892264691040118</v>
      </c>
      <c r="D28" s="75">
        <v>18.990981384456287</v>
      </c>
      <c r="E28" s="75" t="s">
        <v>73</v>
      </c>
      <c r="F28" s="75">
        <f t="shared" si="1"/>
        <v>18.716481918134743</v>
      </c>
      <c r="G28" s="75">
        <f t="shared" si="0"/>
        <v>2.6974630268486237</v>
      </c>
      <c r="H28" s="75" t="s">
        <v>73</v>
      </c>
      <c r="I28" s="75" t="s">
        <v>73</v>
      </c>
      <c r="J28" s="75"/>
      <c r="K28" s="75"/>
    </row>
    <row r="29" spans="1:16" x14ac:dyDescent="0.2">
      <c r="A29" s="28" t="s">
        <v>26</v>
      </c>
      <c r="B29" s="75" t="s">
        <v>73</v>
      </c>
      <c r="C29" s="75">
        <v>3.9661370390978559</v>
      </c>
      <c r="D29" s="75" t="s">
        <v>73</v>
      </c>
      <c r="E29" s="75" t="s">
        <v>73</v>
      </c>
      <c r="F29" s="75"/>
      <c r="G29" s="75"/>
      <c r="H29" s="75" t="s">
        <v>73</v>
      </c>
      <c r="I29" s="75" t="s">
        <v>73</v>
      </c>
      <c r="J29" s="75"/>
      <c r="K29" s="75"/>
    </row>
    <row r="30" spans="1:16" x14ac:dyDescent="0.2">
      <c r="A30" s="28" t="s">
        <v>41</v>
      </c>
      <c r="B30" s="75">
        <v>7175.0748003664503</v>
      </c>
      <c r="C30" s="75">
        <v>6102.2718056967487</v>
      </c>
      <c r="D30" s="75">
        <v>7379.8059940969279</v>
      </c>
      <c r="E30" s="75">
        <v>4600.5428084085697</v>
      </c>
      <c r="F30" s="75">
        <f t="shared" si="1"/>
        <v>6314.4238521421739</v>
      </c>
      <c r="G30" s="75">
        <f t="shared" si="0"/>
        <v>1272.5507044195188</v>
      </c>
      <c r="H30" s="75" t="s">
        <v>73</v>
      </c>
      <c r="I30" s="75">
        <v>2532.415940086692</v>
      </c>
      <c r="J30" s="75"/>
      <c r="K30" s="75"/>
      <c r="L30" s="27"/>
      <c r="M30" s="27" t="s">
        <v>185</v>
      </c>
      <c r="O30" s="27"/>
      <c r="P30" s="27"/>
    </row>
    <row r="31" spans="1:16" x14ac:dyDescent="0.2">
      <c r="A31" s="28" t="s">
        <v>31</v>
      </c>
      <c r="B31" s="75" t="s">
        <v>73</v>
      </c>
      <c r="C31" s="75">
        <v>69.225898036384393</v>
      </c>
      <c r="D31" s="75" t="s">
        <v>73</v>
      </c>
      <c r="E31" s="75" t="s">
        <v>73</v>
      </c>
      <c r="F31" s="75"/>
      <c r="G31" s="75"/>
      <c r="H31" s="75" t="s">
        <v>73</v>
      </c>
      <c r="I31" s="75" t="s">
        <v>73</v>
      </c>
      <c r="J31" s="75"/>
      <c r="K31" s="75"/>
    </row>
    <row r="32" spans="1:16" x14ac:dyDescent="0.2">
      <c r="A32" s="28"/>
      <c r="B32" s="75"/>
      <c r="C32" s="75"/>
      <c r="D32" s="75"/>
      <c r="E32" s="75"/>
      <c r="F32" s="75"/>
      <c r="G32" s="75"/>
      <c r="H32" s="75"/>
      <c r="I32" s="75"/>
      <c r="J32" s="1"/>
    </row>
    <row r="33" spans="1:16" x14ac:dyDescent="0.2">
      <c r="A33" s="1" t="s">
        <v>55</v>
      </c>
      <c r="B33" s="128" t="s">
        <v>74</v>
      </c>
      <c r="C33" s="128"/>
      <c r="D33" s="128"/>
      <c r="E33" s="128"/>
      <c r="F33" s="128"/>
      <c r="G33" s="128"/>
      <c r="H33" s="128"/>
      <c r="I33" s="128"/>
      <c r="J33" s="1"/>
      <c r="L33" s="127" t="s">
        <v>75</v>
      </c>
      <c r="M33" s="127"/>
      <c r="N33" s="127"/>
    </row>
    <row r="34" spans="1:16" x14ac:dyDescent="0.2">
      <c r="A34" s="28"/>
      <c r="B34" s="1" t="s">
        <v>79</v>
      </c>
      <c r="C34" s="1" t="s">
        <v>80</v>
      </c>
      <c r="D34" s="1" t="s">
        <v>81</v>
      </c>
      <c r="E34" s="1" t="s">
        <v>82</v>
      </c>
      <c r="F34" s="1" t="s">
        <v>83</v>
      </c>
      <c r="G34" s="1" t="s">
        <v>84</v>
      </c>
      <c r="H34" s="1" t="s">
        <v>85</v>
      </c>
      <c r="I34" s="1" t="s">
        <v>86</v>
      </c>
      <c r="J34" s="74" t="s">
        <v>17</v>
      </c>
      <c r="K34" s="76" t="s">
        <v>186</v>
      </c>
      <c r="L34" s="1" t="s">
        <v>87</v>
      </c>
      <c r="M34" s="1" t="s">
        <v>88</v>
      </c>
      <c r="N34" s="1" t="s">
        <v>89</v>
      </c>
      <c r="O34" s="74" t="s">
        <v>17</v>
      </c>
      <c r="P34" s="74" t="s">
        <v>186</v>
      </c>
    </row>
    <row r="35" spans="1:16" x14ac:dyDescent="0.2">
      <c r="A35" s="1" t="s">
        <v>58</v>
      </c>
      <c r="B35" s="75">
        <v>382242.00000000006</v>
      </c>
      <c r="C35" s="75">
        <v>392242.00000000006</v>
      </c>
      <c r="D35" s="75">
        <v>386579</v>
      </c>
      <c r="E35" s="75">
        <v>382242.00000000006</v>
      </c>
      <c r="F35" s="75">
        <v>392242.00000000006</v>
      </c>
      <c r="G35" s="75">
        <v>386579</v>
      </c>
      <c r="H35" s="75">
        <v>386579</v>
      </c>
      <c r="I35" s="75">
        <v>396579</v>
      </c>
      <c r="J35" s="75">
        <f>AVERAGE(B35:I35)</f>
        <v>388160.5</v>
      </c>
      <c r="K35" s="30">
        <f>STDEV(B35:I35)</f>
        <v>5095.5041528222218</v>
      </c>
      <c r="L35" s="75">
        <v>378894</v>
      </c>
      <c r="M35" s="75">
        <v>378894</v>
      </c>
      <c r="N35" s="75">
        <v>378894</v>
      </c>
      <c r="O35" s="30">
        <f>AVERAGE(L35:N35)</f>
        <v>378894</v>
      </c>
      <c r="P35" s="28">
        <f>STDEV(L35:N35)</f>
        <v>0</v>
      </c>
    </row>
    <row r="36" spans="1:16" x14ac:dyDescent="0.2">
      <c r="A36" s="1" t="s">
        <v>27</v>
      </c>
      <c r="B36" s="75">
        <v>912.0328269584636</v>
      </c>
      <c r="C36" s="75">
        <v>1098.7701731457928</v>
      </c>
      <c r="D36" s="75">
        <v>1361.8466744113307</v>
      </c>
      <c r="E36" s="75">
        <v>1503.5171504590521</v>
      </c>
      <c r="F36" s="75">
        <v>815.10993261962108</v>
      </c>
      <c r="G36" s="75">
        <v>834.49986143164426</v>
      </c>
      <c r="H36" s="75">
        <v>858.7424419369172</v>
      </c>
      <c r="I36" s="75">
        <v>916.91666902843485</v>
      </c>
      <c r="J36" s="75">
        <f>AVERAGE(B36:I36)</f>
        <v>1037.6794662489071</v>
      </c>
      <c r="K36" s="30">
        <f t="shared" ref="K36:K59" si="4">STDEV(B36:I36)</f>
        <v>261.59661975973427</v>
      </c>
      <c r="L36" s="75">
        <v>960.94266428719664</v>
      </c>
      <c r="M36" s="75">
        <v>1046.5463655552269</v>
      </c>
      <c r="N36" s="75">
        <v>745.72621322174984</v>
      </c>
      <c r="O36" s="30">
        <f>AVERAGE(L36:N36)</f>
        <v>917.73841435472434</v>
      </c>
      <c r="P36" s="30">
        <f t="shared" ref="P36:P59" si="5">STDEV(L36:N36)</f>
        <v>154.99402059968264</v>
      </c>
    </row>
    <row r="37" spans="1:16" x14ac:dyDescent="0.2">
      <c r="A37" s="1" t="s">
        <v>28</v>
      </c>
      <c r="B37" s="75" t="s">
        <v>73</v>
      </c>
      <c r="C37" s="75" t="s">
        <v>72</v>
      </c>
      <c r="D37" s="75">
        <v>31.631131054785172</v>
      </c>
      <c r="E37" s="75" t="s">
        <v>72</v>
      </c>
      <c r="F37" s="75">
        <v>13.115215681608241</v>
      </c>
      <c r="G37" s="75" t="s">
        <v>73</v>
      </c>
      <c r="H37" s="75" t="s">
        <v>73</v>
      </c>
      <c r="I37" s="75" t="s">
        <v>72</v>
      </c>
      <c r="J37" s="75">
        <f t="shared" ref="J37:J59" si="6">AVERAGE(B37:I37)</f>
        <v>22.373173368196706</v>
      </c>
      <c r="K37" s="30">
        <f t="shared" si="4"/>
        <v>13.092729320249649</v>
      </c>
      <c r="L37" s="75">
        <v>40.094166885314507</v>
      </c>
      <c r="M37" s="75" t="s">
        <v>73</v>
      </c>
      <c r="N37" s="75">
        <v>17.793876960184264</v>
      </c>
      <c r="O37" s="75"/>
      <c r="P37" s="30">
        <f t="shared" si="5"/>
        <v>15.768686228485636</v>
      </c>
    </row>
    <row r="38" spans="1:16" x14ac:dyDescent="0.2">
      <c r="A38" s="1" t="s">
        <v>71</v>
      </c>
      <c r="B38" s="75" t="s">
        <v>73</v>
      </c>
      <c r="C38" s="75" t="s">
        <v>73</v>
      </c>
      <c r="D38" s="75" t="s">
        <v>73</v>
      </c>
      <c r="E38" s="75" t="s">
        <v>73</v>
      </c>
      <c r="F38" s="75" t="s">
        <v>73</v>
      </c>
      <c r="G38" s="75" t="s">
        <v>73</v>
      </c>
      <c r="H38" s="75" t="s">
        <v>73</v>
      </c>
      <c r="I38" s="75" t="s">
        <v>73</v>
      </c>
      <c r="J38" s="75"/>
      <c r="K38" s="75"/>
      <c r="L38" s="75" t="s">
        <v>73</v>
      </c>
      <c r="M38" s="75" t="s">
        <v>73</v>
      </c>
      <c r="N38" s="75" t="s">
        <v>73</v>
      </c>
      <c r="O38" s="75"/>
      <c r="P38" s="75"/>
    </row>
    <row r="39" spans="1:16" x14ac:dyDescent="0.2">
      <c r="A39" s="1" t="s">
        <v>29</v>
      </c>
      <c r="B39" s="75" t="s">
        <v>73</v>
      </c>
      <c r="C39" s="75" t="s">
        <v>73</v>
      </c>
      <c r="D39" s="75" t="s">
        <v>73</v>
      </c>
      <c r="E39" s="75" t="s">
        <v>73</v>
      </c>
      <c r="F39" s="75" t="s">
        <v>73</v>
      </c>
      <c r="G39" s="75" t="s">
        <v>73</v>
      </c>
      <c r="H39" s="75" t="s">
        <v>73</v>
      </c>
      <c r="I39" s="75" t="s">
        <v>73</v>
      </c>
      <c r="J39" s="75"/>
      <c r="K39" s="75"/>
      <c r="L39" s="75" t="s">
        <v>73</v>
      </c>
      <c r="M39" s="75" t="s">
        <v>73</v>
      </c>
      <c r="N39" s="75" t="s">
        <v>73</v>
      </c>
      <c r="O39" s="75"/>
      <c r="P39" s="75"/>
    </row>
    <row r="40" spans="1:16" x14ac:dyDescent="0.2">
      <c r="A40" s="1" t="s">
        <v>30</v>
      </c>
      <c r="B40" s="75">
        <v>170.70538137355743</v>
      </c>
      <c r="C40" s="75">
        <v>182.86939774787632</v>
      </c>
      <c r="D40" s="75">
        <v>166.23191470715034</v>
      </c>
      <c r="E40" s="75" t="s">
        <v>72</v>
      </c>
      <c r="F40" s="75">
        <v>158.09144536338019</v>
      </c>
      <c r="G40" s="75">
        <v>194.63486615999599</v>
      </c>
      <c r="H40" s="75">
        <v>174.32741634120742</v>
      </c>
      <c r="I40" s="75">
        <v>164.89796628144816</v>
      </c>
      <c r="J40" s="75">
        <f t="shared" si="6"/>
        <v>173.10834113923082</v>
      </c>
      <c r="K40" s="30">
        <f t="shared" si="4"/>
        <v>12.289104388944269</v>
      </c>
      <c r="L40" s="75">
        <v>161.45041949479671</v>
      </c>
      <c r="M40" s="75" t="s">
        <v>72</v>
      </c>
      <c r="N40" s="75">
        <v>93.998948878974062</v>
      </c>
      <c r="O40" s="30">
        <f t="shared" ref="O40:O59" si="7">AVERAGE(L40:N40)</f>
        <v>127.72468418688538</v>
      </c>
      <c r="P40" s="30">
        <f t="shared" si="5"/>
        <v>47.69539227345328</v>
      </c>
    </row>
    <row r="41" spans="1:16" x14ac:dyDescent="0.2">
      <c r="A41" s="1" t="s">
        <v>69</v>
      </c>
      <c r="B41" s="75">
        <v>93.697645271319871</v>
      </c>
      <c r="C41" s="75" t="s">
        <v>73</v>
      </c>
      <c r="D41" s="75">
        <v>103.66908063465604</v>
      </c>
      <c r="E41" s="75" t="s">
        <v>72</v>
      </c>
      <c r="F41" s="75">
        <v>72.160862108948564</v>
      </c>
      <c r="G41" s="75">
        <v>75.674724025908972</v>
      </c>
      <c r="H41" s="75">
        <v>73.685865391196344</v>
      </c>
      <c r="I41" s="75" t="s">
        <v>72</v>
      </c>
      <c r="J41" s="75">
        <f t="shared" si="6"/>
        <v>83.777635486405956</v>
      </c>
      <c r="K41" s="30">
        <f t="shared" si="4"/>
        <v>14.111401469317792</v>
      </c>
      <c r="L41" s="75">
        <v>143.26266345651331</v>
      </c>
      <c r="M41" s="75" t="s">
        <v>72</v>
      </c>
      <c r="N41" s="75" t="s">
        <v>72</v>
      </c>
      <c r="O41" s="75"/>
      <c r="P41" s="75"/>
    </row>
    <row r="42" spans="1:16" x14ac:dyDescent="0.2">
      <c r="A42" s="1" t="s">
        <v>8</v>
      </c>
      <c r="B42" s="75">
        <v>23132.065962991332</v>
      </c>
      <c r="C42" s="75">
        <v>23859.174283831799</v>
      </c>
      <c r="D42" s="75">
        <v>24161.406078642602</v>
      </c>
      <c r="E42" s="75">
        <v>23303.237921945354</v>
      </c>
      <c r="F42" s="75">
        <v>20070.565890471691</v>
      </c>
      <c r="G42" s="75">
        <v>20617.217051005802</v>
      </c>
      <c r="H42" s="75">
        <v>20805.155368906733</v>
      </c>
      <c r="I42" s="75">
        <v>19080.241279602338</v>
      </c>
      <c r="J42" s="75">
        <f t="shared" si="6"/>
        <v>21878.632979674709</v>
      </c>
      <c r="K42" s="30">
        <f t="shared" si="4"/>
        <v>1948.5458825956957</v>
      </c>
      <c r="L42" s="75">
        <v>23516.272285333875</v>
      </c>
      <c r="M42" s="75">
        <v>19899.312401504285</v>
      </c>
      <c r="N42" s="75">
        <v>18610.159162858141</v>
      </c>
      <c r="O42" s="30">
        <f t="shared" si="7"/>
        <v>20675.247949898767</v>
      </c>
      <c r="P42" s="30">
        <f t="shared" si="5"/>
        <v>2543.4314368739788</v>
      </c>
    </row>
    <row r="43" spans="1:16" x14ac:dyDescent="0.2">
      <c r="A43" s="1" t="s">
        <v>32</v>
      </c>
      <c r="B43" s="75">
        <v>116.33735799320036</v>
      </c>
      <c r="C43" s="75">
        <v>115.76969388534779</v>
      </c>
      <c r="D43" s="75">
        <v>119.32492404272502</v>
      </c>
      <c r="E43" s="75">
        <v>99.187000108357793</v>
      </c>
      <c r="F43" s="75">
        <v>101.48701433907287</v>
      </c>
      <c r="G43" s="75">
        <v>76.50364468963555</v>
      </c>
      <c r="H43" s="75">
        <v>122.44273409250617</v>
      </c>
      <c r="I43" s="75">
        <v>104.92894376961003</v>
      </c>
      <c r="J43" s="75">
        <f>AVERAGE(B43:I43)</f>
        <v>106.99766411505693</v>
      </c>
      <c r="K43" s="30">
        <f t="shared" si="4"/>
        <v>15.02487684630127</v>
      </c>
      <c r="L43" s="75">
        <v>145.20075407565366</v>
      </c>
      <c r="M43" s="75">
        <v>92.627246154881405</v>
      </c>
      <c r="N43" s="75">
        <v>113.5378564426731</v>
      </c>
      <c r="O43" s="30">
        <f>AVERAGE(L43:N43)</f>
        <v>117.12195222440272</v>
      </c>
      <c r="P43" s="30">
        <f t="shared" si="5"/>
        <v>26.469373636399816</v>
      </c>
    </row>
    <row r="44" spans="1:16" x14ac:dyDescent="0.2">
      <c r="A44" s="1" t="s">
        <v>9</v>
      </c>
      <c r="B44" s="75">
        <v>351.52963167627956</v>
      </c>
      <c r="C44" s="75">
        <v>291.28118658139999</v>
      </c>
      <c r="D44" s="75">
        <v>356</v>
      </c>
      <c r="E44" s="75">
        <v>249.44163038714501</v>
      </c>
      <c r="F44" s="75">
        <v>226.88509920432426</v>
      </c>
      <c r="G44" s="75">
        <v>289.97418144945522</v>
      </c>
      <c r="H44" s="75">
        <v>240.33382303629858</v>
      </c>
      <c r="I44" s="75">
        <v>273.18958285827409</v>
      </c>
      <c r="J44" s="75">
        <f>AVERAGE(B44:I44)</f>
        <v>284.82939189914708</v>
      </c>
      <c r="K44" s="30">
        <f t="shared" si="4"/>
        <v>48.266296258482548</v>
      </c>
      <c r="L44" s="75">
        <v>223.88490862927495</v>
      </c>
      <c r="M44" s="75">
        <v>241.81604180547095</v>
      </c>
      <c r="N44" s="75">
        <v>219.87359880033696</v>
      </c>
      <c r="O44" s="30">
        <f>AVERAGE(L44:N44)</f>
        <v>228.52484974502761</v>
      </c>
      <c r="P44" s="30">
        <f t="shared" si="5"/>
        <v>11.683941604896329</v>
      </c>
    </row>
    <row r="45" spans="1:16" x14ac:dyDescent="0.2">
      <c r="A45" s="1" t="s">
        <v>10</v>
      </c>
      <c r="B45" s="75">
        <v>6157.4951580933084</v>
      </c>
      <c r="C45" s="75">
        <v>6031.9358487476075</v>
      </c>
      <c r="D45" s="75">
        <v>6784.7033779772219</v>
      </c>
      <c r="E45" s="75">
        <v>5076.0603413896188</v>
      </c>
      <c r="F45" s="75">
        <v>4622.3810323014113</v>
      </c>
      <c r="G45" s="75">
        <v>5974.3514112718558</v>
      </c>
      <c r="H45" s="75">
        <v>5448.6964783355079</v>
      </c>
      <c r="I45" s="75">
        <v>4468.1558770725587</v>
      </c>
      <c r="J45" s="75">
        <f t="shared" si="6"/>
        <v>5570.4724406486366</v>
      </c>
      <c r="K45" s="30">
        <f t="shared" si="4"/>
        <v>807.84289258449439</v>
      </c>
      <c r="L45" s="75">
        <v>4750.6554711076997</v>
      </c>
      <c r="M45" s="75">
        <v>2619.7837774780387</v>
      </c>
      <c r="N45" s="75">
        <v>3751.1110223269429</v>
      </c>
      <c r="O45" s="30">
        <f t="shared" si="7"/>
        <v>3707.1834236375603</v>
      </c>
      <c r="P45" s="30">
        <f t="shared" si="5"/>
        <v>1066.1148010992979</v>
      </c>
    </row>
    <row r="46" spans="1:16" x14ac:dyDescent="0.2">
      <c r="A46" s="1" t="s">
        <v>11</v>
      </c>
      <c r="B46" s="75">
        <v>12276.160295192205</v>
      </c>
      <c r="C46" s="75">
        <v>11510.751404641571</v>
      </c>
      <c r="D46" s="75">
        <v>13704.612716763952</v>
      </c>
      <c r="E46" s="75">
        <v>9838.2565839259751</v>
      </c>
      <c r="F46" s="75">
        <v>9056.6612134130701</v>
      </c>
      <c r="G46" s="75">
        <v>11772.767845484897</v>
      </c>
      <c r="H46" s="75">
        <v>10593.823853283822</v>
      </c>
      <c r="I46" s="75">
        <v>8954.9624341694434</v>
      </c>
      <c r="J46" s="75">
        <f t="shared" si="6"/>
        <v>10963.499543359367</v>
      </c>
      <c r="K46" s="30">
        <f t="shared" si="4"/>
        <v>1658.9267198337745</v>
      </c>
      <c r="L46" s="75">
        <v>9441.1178134660076</v>
      </c>
      <c r="M46" s="75">
        <v>5540.5397580846584</v>
      </c>
      <c r="N46" s="75">
        <v>7287.7275062267181</v>
      </c>
      <c r="O46" s="30">
        <f t="shared" si="7"/>
        <v>7423.128359259128</v>
      </c>
      <c r="P46" s="30">
        <f t="shared" si="5"/>
        <v>1953.8109772396226</v>
      </c>
    </row>
    <row r="47" spans="1:16" x14ac:dyDescent="0.2">
      <c r="A47" s="1" t="s">
        <v>12</v>
      </c>
      <c r="B47" s="75">
        <v>1244.5974067135887</v>
      </c>
      <c r="C47" s="75">
        <v>1178.1125179555891</v>
      </c>
      <c r="D47" s="75">
        <v>1351.5099376913797</v>
      </c>
      <c r="E47" s="75">
        <v>955.92791430191369</v>
      </c>
      <c r="F47" s="75">
        <v>894.47370798491659</v>
      </c>
      <c r="G47" s="75">
        <v>1156.8848692416589</v>
      </c>
      <c r="H47" s="75">
        <v>1053.2975876555643</v>
      </c>
      <c r="I47" s="75">
        <v>870.82930645227748</v>
      </c>
      <c r="J47" s="75">
        <f t="shared" si="6"/>
        <v>1088.204155999611</v>
      </c>
      <c r="K47" s="30">
        <f t="shared" si="4"/>
        <v>173.2414177619398</v>
      </c>
      <c r="L47" s="75">
        <v>990.80781555582746</v>
      </c>
      <c r="M47" s="75">
        <v>628.7935637316092</v>
      </c>
      <c r="N47" s="75">
        <v>742.19552368192421</v>
      </c>
      <c r="O47" s="30">
        <f t="shared" si="7"/>
        <v>787.26563432312025</v>
      </c>
      <c r="P47" s="30">
        <f t="shared" si="5"/>
        <v>185.16766938607154</v>
      </c>
    </row>
    <row r="48" spans="1:16" x14ac:dyDescent="0.2">
      <c r="A48" s="1" t="s">
        <v>13</v>
      </c>
      <c r="B48" s="75">
        <v>4333.1342624141125</v>
      </c>
      <c r="C48" s="75">
        <v>3980.7081477714073</v>
      </c>
      <c r="D48" s="75">
        <v>4413.3166331787534</v>
      </c>
      <c r="E48" s="75">
        <v>2918.8876860377236</v>
      </c>
      <c r="F48" s="75">
        <v>2862.2867376965601</v>
      </c>
      <c r="G48" s="75">
        <v>3670.7383692706808</v>
      </c>
      <c r="H48" s="75">
        <v>3359.9020278080161</v>
      </c>
      <c r="I48" s="75">
        <v>2890.9211931518389</v>
      </c>
      <c r="J48" s="75">
        <f t="shared" si="6"/>
        <v>3553.7368821661366</v>
      </c>
      <c r="K48" s="30">
        <f t="shared" si="4"/>
        <v>643.69078943287013</v>
      </c>
      <c r="L48" s="75">
        <v>3226.720110808129</v>
      </c>
      <c r="M48" s="75">
        <v>1986.140226303012</v>
      </c>
      <c r="N48" s="75">
        <v>2261.7526591389078</v>
      </c>
      <c r="O48" s="30">
        <f t="shared" si="7"/>
        <v>2491.537665416683</v>
      </c>
      <c r="P48" s="30">
        <f t="shared" si="5"/>
        <v>651.42956203433152</v>
      </c>
    </row>
    <row r="49" spans="1:28" x14ac:dyDescent="0.2">
      <c r="A49" s="1" t="s">
        <v>14</v>
      </c>
      <c r="B49" s="75">
        <v>411.71133138390059</v>
      </c>
      <c r="C49" s="75">
        <v>400.65550230760971</v>
      </c>
      <c r="D49" s="75">
        <v>378.09427599823943</v>
      </c>
      <c r="E49" s="75">
        <v>325.61858406057303</v>
      </c>
      <c r="F49" s="75">
        <v>249.73075932770962</v>
      </c>
      <c r="G49" s="75">
        <v>377.5113088813988</v>
      </c>
      <c r="H49" s="75">
        <v>320.83820536763437</v>
      </c>
      <c r="I49" s="75">
        <v>270.53261349272958</v>
      </c>
      <c r="J49" s="75">
        <f t="shared" si="6"/>
        <v>341.8365726024744</v>
      </c>
      <c r="K49" s="30">
        <f t="shared" si="4"/>
        <v>60.001364595352307</v>
      </c>
      <c r="L49" s="75">
        <v>269.19921404932973</v>
      </c>
      <c r="M49" s="75">
        <v>224.6426866935995</v>
      </c>
      <c r="N49" s="75">
        <v>224.26561391104397</v>
      </c>
      <c r="O49" s="30">
        <f t="shared" si="7"/>
        <v>239.3691715513244</v>
      </c>
      <c r="P49" s="30">
        <f t="shared" si="5"/>
        <v>25.834262570188432</v>
      </c>
    </row>
    <row r="50" spans="1:28" x14ac:dyDescent="0.2">
      <c r="A50" s="1" t="s">
        <v>15</v>
      </c>
      <c r="B50" s="75">
        <v>77.322499678337422</v>
      </c>
      <c r="C50" s="75">
        <v>88.574812361283762</v>
      </c>
      <c r="D50" s="75">
        <v>93.294151910077716</v>
      </c>
      <c r="E50" s="75">
        <v>64.698938291742877</v>
      </c>
      <c r="F50" s="75">
        <v>58.977646871020504</v>
      </c>
      <c r="G50" s="75">
        <v>92.621947929092357</v>
      </c>
      <c r="H50" s="75">
        <v>68.977785117879634</v>
      </c>
      <c r="I50" s="75">
        <v>65.348161554100599</v>
      </c>
      <c r="J50" s="75">
        <f t="shared" si="6"/>
        <v>76.226992964191851</v>
      </c>
      <c r="K50" s="30">
        <f t="shared" si="4"/>
        <v>13.706553250337686</v>
      </c>
      <c r="L50" s="75">
        <v>65.232015644898553</v>
      </c>
      <c r="M50" s="75">
        <v>49.466448547949334</v>
      </c>
      <c r="N50" s="75">
        <v>59.860644450747472</v>
      </c>
      <c r="O50" s="30">
        <f t="shared" si="7"/>
        <v>58.186369547865127</v>
      </c>
      <c r="P50" s="30">
        <f t="shared" si="5"/>
        <v>8.0150279980744354</v>
      </c>
    </row>
    <row r="51" spans="1:28" x14ac:dyDescent="0.2">
      <c r="A51" s="1" t="s">
        <v>19</v>
      </c>
      <c r="B51" s="75">
        <v>234.90106100502263</v>
      </c>
      <c r="C51" s="75">
        <v>196.9601214523116</v>
      </c>
      <c r="D51" s="75">
        <v>295.81263279636573</v>
      </c>
      <c r="E51" s="75">
        <v>180.80123684904629</v>
      </c>
      <c r="F51" s="75">
        <v>171.23291492017057</v>
      </c>
      <c r="G51" s="75">
        <v>201.18834380263516</v>
      </c>
      <c r="H51" s="75">
        <v>144.91957173835797</v>
      </c>
      <c r="I51" s="75">
        <v>169.87045226392974</v>
      </c>
      <c r="J51" s="75">
        <f t="shared" si="6"/>
        <v>199.46079185347998</v>
      </c>
      <c r="K51" s="30">
        <f t="shared" si="4"/>
        <v>47.123322458365735</v>
      </c>
      <c r="L51" s="75">
        <v>208.80041278622934</v>
      </c>
      <c r="M51" s="75">
        <v>158.45351318498038</v>
      </c>
      <c r="N51" s="75">
        <v>184.58633558472721</v>
      </c>
      <c r="O51" s="30">
        <f t="shared" si="7"/>
        <v>183.94675385197897</v>
      </c>
      <c r="P51" s="30">
        <f t="shared" si="5"/>
        <v>25.179542757151403</v>
      </c>
    </row>
    <row r="52" spans="1:28" x14ac:dyDescent="0.2">
      <c r="A52" s="1" t="s">
        <v>20</v>
      </c>
      <c r="B52" s="75">
        <v>20.850832004398939</v>
      </c>
      <c r="C52" s="75">
        <v>23.013376826251275</v>
      </c>
      <c r="D52" s="75">
        <v>24.32689968579491</v>
      </c>
      <c r="E52" s="75">
        <v>19.258437741903943</v>
      </c>
      <c r="F52" s="75">
        <v>15</v>
      </c>
      <c r="G52" s="75">
        <v>16.636458909361583</v>
      </c>
      <c r="H52" s="75">
        <v>19.295529987418828</v>
      </c>
      <c r="I52" s="75">
        <v>16.842932155785238</v>
      </c>
      <c r="J52" s="75">
        <f t="shared" si="6"/>
        <v>19.40305841386434</v>
      </c>
      <c r="K52" s="30">
        <f t="shared" si="4"/>
        <v>3.2293825250615664</v>
      </c>
      <c r="L52" s="75">
        <v>11.355353846531919</v>
      </c>
      <c r="M52" s="75">
        <v>16.255471291690519</v>
      </c>
      <c r="N52" s="75">
        <v>16.881185267508265</v>
      </c>
      <c r="O52" s="30">
        <f t="shared" si="7"/>
        <v>14.830670135243567</v>
      </c>
      <c r="P52" s="30">
        <f t="shared" si="5"/>
        <v>3.0259291093516687</v>
      </c>
    </row>
    <row r="53" spans="1:28" x14ac:dyDescent="0.2">
      <c r="A53" s="1" t="s">
        <v>21</v>
      </c>
      <c r="B53" s="75">
        <v>65.433510926811408</v>
      </c>
      <c r="C53" s="75">
        <v>59.277660707507472</v>
      </c>
      <c r="D53" s="75">
        <v>85.537267773224769</v>
      </c>
      <c r="E53" s="75">
        <v>76.434147644776075</v>
      </c>
      <c r="F53" s="75">
        <v>43.127041264551799</v>
      </c>
      <c r="G53" s="75">
        <v>66.210048254380041</v>
      </c>
      <c r="H53" s="75">
        <v>65.5023909840085</v>
      </c>
      <c r="I53" s="75">
        <v>62.894233064092795</v>
      </c>
      <c r="J53" s="75">
        <f t="shared" si="6"/>
        <v>65.552037577419114</v>
      </c>
      <c r="K53" s="30">
        <f t="shared" si="4"/>
        <v>12.349617845263738</v>
      </c>
      <c r="L53" s="75">
        <v>72.86032752434339</v>
      </c>
      <c r="M53" s="75">
        <v>58.227005915216118</v>
      </c>
      <c r="N53" s="75">
        <v>67.090806606033553</v>
      </c>
      <c r="O53" s="30">
        <f t="shared" si="7"/>
        <v>66.059380015197689</v>
      </c>
      <c r="P53" s="30">
        <f t="shared" si="5"/>
        <v>7.3709840549447847</v>
      </c>
    </row>
    <row r="54" spans="1:28" x14ac:dyDescent="0.2">
      <c r="A54" s="1" t="s">
        <v>22</v>
      </c>
      <c r="B54" s="75">
        <v>10.164934560806353</v>
      </c>
      <c r="C54" s="75">
        <v>11.927379273661389</v>
      </c>
      <c r="D54" s="75">
        <v>15.490015637059308</v>
      </c>
      <c r="E54" s="75">
        <v>11.176941190353872</v>
      </c>
      <c r="F54" s="75">
        <v>6.5653500937443301</v>
      </c>
      <c r="G54" s="75">
        <v>12.568169001575617</v>
      </c>
      <c r="H54" s="75">
        <v>8.6562705349909557</v>
      </c>
      <c r="I54" s="75">
        <v>9.9202935597639215</v>
      </c>
      <c r="J54" s="75">
        <f t="shared" si="6"/>
        <v>10.808669231494466</v>
      </c>
      <c r="K54" s="30">
        <f t="shared" si="4"/>
        <v>2.6790233593023429</v>
      </c>
      <c r="L54" s="75">
        <v>10.908017430548114</v>
      </c>
      <c r="M54" s="75">
        <v>6.5516964763642882</v>
      </c>
      <c r="N54" s="75">
        <v>5.8092017403103382</v>
      </c>
      <c r="O54" s="30">
        <f t="shared" si="7"/>
        <v>7.7563052157409134</v>
      </c>
      <c r="P54" s="30">
        <f t="shared" si="5"/>
        <v>2.7545947110220448</v>
      </c>
    </row>
    <row r="55" spans="1:28" x14ac:dyDescent="0.2">
      <c r="A55" s="1" t="s">
        <v>23</v>
      </c>
      <c r="B55" s="75">
        <v>17.928718127692459</v>
      </c>
      <c r="C55" s="75">
        <v>18.407623999476954</v>
      </c>
      <c r="D55" s="75">
        <v>34.530701745227439</v>
      </c>
      <c r="E55" s="75">
        <v>19.319402637987938</v>
      </c>
      <c r="F55" s="75">
        <v>16.265465861093343</v>
      </c>
      <c r="G55" s="75">
        <v>21.665591698745153</v>
      </c>
      <c r="H55" s="75">
        <v>17.613138635572025</v>
      </c>
      <c r="I55" s="75">
        <v>27.588093146682056</v>
      </c>
      <c r="J55" s="75">
        <f t="shared" si="6"/>
        <v>21.664841981559675</v>
      </c>
      <c r="K55" s="30">
        <f t="shared" si="4"/>
        <v>6.2821060052493065</v>
      </c>
      <c r="L55" s="75">
        <v>25.588340223630876</v>
      </c>
      <c r="M55" s="75">
        <v>21.412139005498783</v>
      </c>
      <c r="N55" s="75">
        <v>9.7338514999381758</v>
      </c>
      <c r="O55" s="30">
        <f t="shared" si="7"/>
        <v>18.911443576355946</v>
      </c>
      <c r="P55" s="30">
        <f t="shared" si="5"/>
        <v>8.2177436924271774</v>
      </c>
    </row>
    <row r="56" spans="1:28" x14ac:dyDescent="0.2">
      <c r="A56" s="1" t="s">
        <v>24</v>
      </c>
      <c r="B56" s="75" t="s">
        <v>73</v>
      </c>
      <c r="C56" s="75">
        <v>3.6209564987347944</v>
      </c>
      <c r="D56" s="75">
        <v>3.0479259998836703</v>
      </c>
      <c r="E56" s="75">
        <v>2.2620905459401826</v>
      </c>
      <c r="F56" s="75">
        <v>1.2885854266294787</v>
      </c>
      <c r="G56" s="75">
        <v>2.0157304277804804</v>
      </c>
      <c r="H56" s="75">
        <v>2.6661852837292099</v>
      </c>
      <c r="I56" s="75">
        <v>1.7191317963017629</v>
      </c>
      <c r="J56" s="75">
        <f t="shared" si="6"/>
        <v>2.3743722827142255</v>
      </c>
      <c r="K56" s="30">
        <f t="shared" si="4"/>
        <v>0.80024017285536642</v>
      </c>
      <c r="L56" s="75">
        <v>2.6491959849504099</v>
      </c>
      <c r="M56" s="77" t="s">
        <v>73</v>
      </c>
      <c r="N56" s="75">
        <v>2.3514376809205011</v>
      </c>
      <c r="O56" s="30">
        <f t="shared" si="7"/>
        <v>2.5003168329354555</v>
      </c>
      <c r="P56" s="30">
        <f t="shared" si="5"/>
        <v>0.2105469159341542</v>
      </c>
    </row>
    <row r="57" spans="1:28" x14ac:dyDescent="0.2">
      <c r="A57" s="1" t="s">
        <v>25</v>
      </c>
      <c r="B57" s="75">
        <v>0</v>
      </c>
      <c r="C57" s="75">
        <v>21.174120884850094</v>
      </c>
      <c r="D57" s="75">
        <v>24.00680445466384</v>
      </c>
      <c r="E57" s="75">
        <v>11.338230347766642</v>
      </c>
      <c r="F57" s="75">
        <v>5.0109044847296715</v>
      </c>
      <c r="G57" s="75">
        <v>18.07186349158324</v>
      </c>
      <c r="H57" s="75">
        <v>7.6983854674685288</v>
      </c>
      <c r="I57" s="75">
        <v>5.8969182902708539</v>
      </c>
      <c r="J57" s="75">
        <f t="shared" si="6"/>
        <v>11.649653427666607</v>
      </c>
      <c r="K57" s="30">
        <f t="shared" si="4"/>
        <v>8.5627959456938676</v>
      </c>
      <c r="L57" s="75" t="s">
        <v>73</v>
      </c>
      <c r="M57" s="75">
        <v>11.728660434097149</v>
      </c>
      <c r="N57" s="75">
        <v>11.78606317176123</v>
      </c>
      <c r="O57" s="30">
        <f t="shared" si="7"/>
        <v>11.757361802929189</v>
      </c>
      <c r="P57" s="30">
        <f t="shared" si="5"/>
        <v>4.0589865060943871E-2</v>
      </c>
    </row>
    <row r="58" spans="1:28" x14ac:dyDescent="0.2">
      <c r="A58" s="1" t="s">
        <v>26</v>
      </c>
      <c r="B58" s="75" t="s">
        <v>73</v>
      </c>
      <c r="C58" s="75" t="s">
        <v>73</v>
      </c>
      <c r="D58" s="75" t="s">
        <v>73</v>
      </c>
      <c r="E58" s="75" t="s">
        <v>73</v>
      </c>
      <c r="F58" s="75" t="s">
        <v>73</v>
      </c>
      <c r="G58" s="75" t="s">
        <v>73</v>
      </c>
      <c r="H58" s="75" t="s">
        <v>73</v>
      </c>
      <c r="I58" s="75" t="s">
        <v>73</v>
      </c>
      <c r="J58" s="75"/>
      <c r="K58" s="30"/>
      <c r="L58" s="75" t="s">
        <v>73</v>
      </c>
      <c r="M58" s="75" t="s">
        <v>73</v>
      </c>
      <c r="N58" s="75" t="s">
        <v>73</v>
      </c>
      <c r="O58" s="75"/>
      <c r="P58" s="75"/>
    </row>
    <row r="59" spans="1:28" x14ac:dyDescent="0.2">
      <c r="A59" s="1" t="s">
        <v>41</v>
      </c>
      <c r="B59" s="75">
        <v>1420.3902507923513</v>
      </c>
      <c r="C59" s="75">
        <v>1255.2724564024593</v>
      </c>
      <c r="D59" s="75">
        <v>1917.8997411622161</v>
      </c>
      <c r="E59" s="75">
        <v>548.01468473750901</v>
      </c>
      <c r="F59" s="75">
        <v>1104.3324388280996</v>
      </c>
      <c r="G59" s="75">
        <v>1954.265206581719</v>
      </c>
      <c r="H59" s="75">
        <v>1629.916811790388</v>
      </c>
      <c r="I59" s="75">
        <v>1750.5899674797745</v>
      </c>
      <c r="J59" s="75">
        <f t="shared" si="6"/>
        <v>1447.5851947218146</v>
      </c>
      <c r="K59" s="30">
        <f t="shared" si="4"/>
        <v>473.24871580325492</v>
      </c>
      <c r="L59" s="75">
        <v>637.47310448869518</v>
      </c>
      <c r="M59" s="75">
        <v>405.5998802909524</v>
      </c>
      <c r="N59" s="75">
        <v>936.41792553176094</v>
      </c>
      <c r="O59" s="30">
        <f t="shared" si="7"/>
        <v>659.83030343713619</v>
      </c>
      <c r="P59" s="30">
        <f t="shared" si="5"/>
        <v>266.11432232582524</v>
      </c>
      <c r="Q59" s="27"/>
      <c r="R59" s="27" t="s">
        <v>183</v>
      </c>
      <c r="S59" s="27"/>
      <c r="T59" s="27"/>
      <c r="U59" s="27"/>
      <c r="X59" s="27"/>
      <c r="Y59" s="27" t="s">
        <v>183</v>
      </c>
      <c r="Z59" s="27"/>
      <c r="AA59" s="27"/>
      <c r="AB59" s="27"/>
    </row>
    <row r="60" spans="1:28" x14ac:dyDescent="0.2">
      <c r="A60" s="1" t="s">
        <v>31</v>
      </c>
      <c r="B60" s="75" t="s">
        <v>73</v>
      </c>
      <c r="C60" s="75" t="s">
        <v>73</v>
      </c>
      <c r="D60" s="75" t="s">
        <v>73</v>
      </c>
      <c r="E60" s="75" t="s">
        <v>73</v>
      </c>
      <c r="F60" s="75" t="s">
        <v>73</v>
      </c>
      <c r="G60" s="75" t="s">
        <v>73</v>
      </c>
      <c r="H60" s="75" t="s">
        <v>73</v>
      </c>
      <c r="I60" s="75" t="s">
        <v>73</v>
      </c>
      <c r="J60" s="75"/>
      <c r="K60" s="75"/>
      <c r="L60" s="75" t="s">
        <v>73</v>
      </c>
      <c r="M60" s="75" t="s">
        <v>73</v>
      </c>
      <c r="N60" s="75" t="s">
        <v>73</v>
      </c>
      <c r="O60" s="75"/>
      <c r="P60" s="75"/>
    </row>
    <row r="63" spans="1:28" x14ac:dyDescent="0.2">
      <c r="A63" s="5" t="s">
        <v>56</v>
      </c>
      <c r="B63" s="127" t="s">
        <v>74</v>
      </c>
      <c r="C63" s="127"/>
      <c r="D63" s="127"/>
      <c r="E63" s="127"/>
      <c r="F63" s="127"/>
      <c r="G63" s="127"/>
      <c r="H63" s="127"/>
      <c r="I63" s="127"/>
      <c r="J63" s="127"/>
      <c r="K63" s="127"/>
      <c r="L63" s="127"/>
      <c r="M63" s="127"/>
      <c r="P63" s="78" t="s">
        <v>75</v>
      </c>
      <c r="Q63" s="78"/>
      <c r="R63" s="78"/>
      <c r="S63" s="78"/>
      <c r="T63" s="78"/>
      <c r="U63" s="78"/>
    </row>
    <row r="64" spans="1:28" x14ac:dyDescent="0.2">
      <c r="A64" s="28"/>
      <c r="B64" s="28" t="s">
        <v>79</v>
      </c>
      <c r="C64" s="28" t="s">
        <v>80</v>
      </c>
      <c r="D64" s="28" t="s">
        <v>81</v>
      </c>
      <c r="E64" s="28" t="s">
        <v>82</v>
      </c>
      <c r="F64" s="28" t="s">
        <v>83</v>
      </c>
      <c r="G64" s="28" t="s">
        <v>84</v>
      </c>
      <c r="H64" s="28" t="s">
        <v>85</v>
      </c>
      <c r="I64" s="28" t="s">
        <v>86</v>
      </c>
      <c r="J64" s="28" t="s">
        <v>87</v>
      </c>
      <c r="K64" s="28" t="s">
        <v>88</v>
      </c>
      <c r="L64" s="28" t="s">
        <v>89</v>
      </c>
      <c r="M64" s="28" t="s">
        <v>90</v>
      </c>
      <c r="N64" s="29" t="s">
        <v>17</v>
      </c>
      <c r="O64" s="29" t="s">
        <v>186</v>
      </c>
      <c r="P64" s="28" t="s">
        <v>91</v>
      </c>
      <c r="Q64" s="28" t="s">
        <v>92</v>
      </c>
      <c r="R64" s="28" t="s">
        <v>93</v>
      </c>
      <c r="S64" s="28" t="s">
        <v>94</v>
      </c>
      <c r="T64" s="28" t="s">
        <v>95</v>
      </c>
      <c r="U64" s="28" t="s">
        <v>96</v>
      </c>
      <c r="V64" s="74" t="s">
        <v>17</v>
      </c>
      <c r="W64" s="29" t="s">
        <v>186</v>
      </c>
    </row>
    <row r="65" spans="1:23" x14ac:dyDescent="0.2">
      <c r="A65" s="28" t="s">
        <v>58</v>
      </c>
      <c r="B65" s="30">
        <v>377329</v>
      </c>
      <c r="C65" s="30">
        <v>377329</v>
      </c>
      <c r="D65" s="30">
        <v>377329</v>
      </c>
      <c r="E65" s="30">
        <v>377329</v>
      </c>
      <c r="F65" s="30">
        <v>377329</v>
      </c>
      <c r="G65" s="30">
        <v>377329</v>
      </c>
      <c r="H65" s="30">
        <v>377329</v>
      </c>
      <c r="I65" s="30">
        <v>377329</v>
      </c>
      <c r="J65" s="30">
        <v>377329</v>
      </c>
      <c r="K65" s="30">
        <v>377329</v>
      </c>
      <c r="L65" s="30">
        <v>377329</v>
      </c>
      <c r="M65" s="30">
        <v>377329</v>
      </c>
      <c r="N65" s="30">
        <f>AVERAGE(B65:M65)</f>
        <v>377329</v>
      </c>
      <c r="O65" s="28">
        <f>STDEV(B65:M65)</f>
        <v>0</v>
      </c>
      <c r="P65" s="30">
        <v>381257</v>
      </c>
      <c r="Q65" s="30">
        <v>381257</v>
      </c>
      <c r="R65" s="30">
        <v>381257</v>
      </c>
      <c r="S65" s="30">
        <v>381257</v>
      </c>
      <c r="T65" s="30">
        <v>381257</v>
      </c>
      <c r="U65" s="30">
        <v>381257</v>
      </c>
      <c r="V65" s="75">
        <f>AVERAGE(P65:U65)</f>
        <v>381257</v>
      </c>
      <c r="W65" s="28">
        <f>STDEV(P65:U65)</f>
        <v>0</v>
      </c>
    </row>
    <row r="66" spans="1:23" x14ac:dyDescent="0.2">
      <c r="A66" s="28" t="s">
        <v>27</v>
      </c>
      <c r="B66" s="116">
        <v>1134.4167421125662</v>
      </c>
      <c r="C66" s="116">
        <v>1109.1308479165464</v>
      </c>
      <c r="D66" s="116">
        <v>746.55716029053792</v>
      </c>
      <c r="E66" s="116">
        <v>675.21305793297563</v>
      </c>
      <c r="F66" s="116">
        <v>957.35977777331857</v>
      </c>
      <c r="G66" s="116">
        <v>996.04653979174668</v>
      </c>
      <c r="H66" s="116">
        <v>472.4348599288312</v>
      </c>
      <c r="I66" s="116">
        <v>646.20845294445292</v>
      </c>
      <c r="J66" s="116">
        <v>918.24058719114851</v>
      </c>
      <c r="K66" s="116">
        <v>547.63570614946161</v>
      </c>
      <c r="L66" s="116">
        <v>711.83592807870912</v>
      </c>
      <c r="M66" s="116">
        <v>1023.5069971407689</v>
      </c>
      <c r="N66" s="116">
        <f>AVERAGE(B66:M66)</f>
        <v>828.21555477092204</v>
      </c>
      <c r="O66" s="116">
        <f t="shared" ref="O66:O90" si="8">STDEV(B66:M66)</f>
        <v>222.75443208986195</v>
      </c>
      <c r="P66" s="116">
        <v>126.4677159169198</v>
      </c>
      <c r="Q66" s="116">
        <v>795.78355408315292</v>
      </c>
      <c r="R66" s="116">
        <v>1065.9577164132613</v>
      </c>
      <c r="S66" s="116">
        <v>950.49870623762479</v>
      </c>
      <c r="T66" s="116">
        <v>579.72611979214628</v>
      </c>
      <c r="U66" s="116">
        <v>626.44123161248422</v>
      </c>
      <c r="V66" s="75">
        <f>AVERAGE(P66:U66)</f>
        <v>690.81250734259822</v>
      </c>
      <c r="W66" s="30">
        <f t="shared" ref="W66:W88" si="9">STDEV(P66:U66)</f>
        <v>332.91400111333559</v>
      </c>
    </row>
    <row r="67" spans="1:23" x14ac:dyDescent="0.2">
      <c r="A67" s="28" t="s">
        <v>28</v>
      </c>
      <c r="B67" s="79" t="s">
        <v>72</v>
      </c>
      <c r="C67" s="79" t="s">
        <v>72</v>
      </c>
      <c r="D67" s="79" t="s">
        <v>72</v>
      </c>
      <c r="E67" s="79" t="s">
        <v>72</v>
      </c>
      <c r="F67" s="79" t="s">
        <v>72</v>
      </c>
      <c r="G67" s="79" t="s">
        <v>72</v>
      </c>
      <c r="H67" s="79" t="s">
        <v>72</v>
      </c>
      <c r="I67" s="79" t="s">
        <v>72</v>
      </c>
      <c r="J67" s="79" t="s">
        <v>72</v>
      </c>
      <c r="K67" s="79" t="s">
        <v>72</v>
      </c>
      <c r="L67" s="79" t="s">
        <v>72</v>
      </c>
      <c r="M67" s="79" t="s">
        <v>72</v>
      </c>
      <c r="N67" s="75"/>
      <c r="O67" s="75"/>
      <c r="P67" s="79" t="s">
        <v>72</v>
      </c>
      <c r="Q67" s="79" t="s">
        <v>72</v>
      </c>
      <c r="R67" s="79" t="s">
        <v>72</v>
      </c>
      <c r="S67" s="79" t="s">
        <v>72</v>
      </c>
      <c r="T67" s="79" t="s">
        <v>72</v>
      </c>
      <c r="U67" s="79" t="s">
        <v>72</v>
      </c>
      <c r="V67" s="75"/>
      <c r="W67" s="75"/>
    </row>
    <row r="68" spans="1:23" x14ac:dyDescent="0.2">
      <c r="A68" s="28" t="s">
        <v>71</v>
      </c>
      <c r="B68" s="79" t="s">
        <v>72</v>
      </c>
      <c r="C68" s="79" t="s">
        <v>72</v>
      </c>
      <c r="D68" s="79" t="s">
        <v>72</v>
      </c>
      <c r="E68" s="79" t="s">
        <v>72</v>
      </c>
      <c r="F68" s="79" t="s">
        <v>72</v>
      </c>
      <c r="G68" s="79" t="s">
        <v>72</v>
      </c>
      <c r="H68" s="79" t="s">
        <v>72</v>
      </c>
      <c r="I68" s="79" t="s">
        <v>72</v>
      </c>
      <c r="J68" s="79" t="s">
        <v>72</v>
      </c>
      <c r="K68" s="79" t="s">
        <v>72</v>
      </c>
      <c r="L68" s="79" t="s">
        <v>72</v>
      </c>
      <c r="M68" s="79" t="s">
        <v>72</v>
      </c>
      <c r="N68" s="75"/>
      <c r="O68" s="75"/>
      <c r="P68" s="79" t="s">
        <v>72</v>
      </c>
      <c r="Q68" s="79" t="s">
        <v>72</v>
      </c>
      <c r="R68" s="79" t="s">
        <v>72</v>
      </c>
      <c r="S68" s="79" t="s">
        <v>72</v>
      </c>
      <c r="T68" s="79" t="s">
        <v>72</v>
      </c>
      <c r="U68" s="79" t="s">
        <v>72</v>
      </c>
      <c r="V68" s="75"/>
      <c r="W68" s="75"/>
    </row>
    <row r="69" spans="1:23" x14ac:dyDescent="0.2">
      <c r="A69" s="28" t="s">
        <v>29</v>
      </c>
      <c r="B69" s="79" t="s">
        <v>72</v>
      </c>
      <c r="C69" s="79" t="s">
        <v>72</v>
      </c>
      <c r="D69" s="79" t="s">
        <v>72</v>
      </c>
      <c r="E69" s="79" t="s">
        <v>72</v>
      </c>
      <c r="F69" s="79" t="s">
        <v>72</v>
      </c>
      <c r="G69" s="79" t="s">
        <v>72</v>
      </c>
      <c r="H69" s="79" t="s">
        <v>72</v>
      </c>
      <c r="I69" s="79" t="s">
        <v>72</v>
      </c>
      <c r="J69" s="79" t="s">
        <v>72</v>
      </c>
      <c r="K69" s="79" t="s">
        <v>72</v>
      </c>
      <c r="L69" s="79" t="s">
        <v>72</v>
      </c>
      <c r="M69" s="79" t="s">
        <v>72</v>
      </c>
      <c r="N69" s="75"/>
      <c r="O69" s="75"/>
      <c r="P69" s="79" t="s">
        <v>72</v>
      </c>
      <c r="Q69" s="79" t="s">
        <v>72</v>
      </c>
      <c r="R69" s="79" t="s">
        <v>72</v>
      </c>
      <c r="S69" s="79" t="s">
        <v>72</v>
      </c>
      <c r="T69" s="79" t="s">
        <v>72</v>
      </c>
      <c r="U69" s="79" t="s">
        <v>72</v>
      </c>
      <c r="V69" s="75"/>
      <c r="W69" s="75"/>
    </row>
    <row r="70" spans="1:23" x14ac:dyDescent="0.2">
      <c r="A70" s="28" t="s">
        <v>30</v>
      </c>
      <c r="B70" s="30" t="s">
        <v>72</v>
      </c>
      <c r="C70" s="30" t="s">
        <v>72</v>
      </c>
      <c r="D70" s="30" t="s">
        <v>72</v>
      </c>
      <c r="E70" s="30" t="s">
        <v>72</v>
      </c>
      <c r="F70" s="30" t="s">
        <v>72</v>
      </c>
      <c r="G70" s="30" t="s">
        <v>72</v>
      </c>
      <c r="H70" s="30" t="s">
        <v>72</v>
      </c>
      <c r="I70" s="30" t="s">
        <v>72</v>
      </c>
      <c r="J70" s="30" t="s">
        <v>72</v>
      </c>
      <c r="K70" s="30" t="s">
        <v>72</v>
      </c>
      <c r="L70" s="30" t="s">
        <v>72</v>
      </c>
      <c r="M70" s="30" t="s">
        <v>72</v>
      </c>
      <c r="N70" s="75"/>
      <c r="O70" s="75"/>
      <c r="P70" s="30" t="s">
        <v>72</v>
      </c>
      <c r="Q70" s="30" t="s">
        <v>72</v>
      </c>
      <c r="R70" s="30" t="s">
        <v>72</v>
      </c>
      <c r="S70" s="30" t="s">
        <v>72</v>
      </c>
      <c r="T70" s="30" t="s">
        <v>72</v>
      </c>
      <c r="U70" s="30" t="s">
        <v>72</v>
      </c>
      <c r="V70" s="75"/>
      <c r="W70" s="75"/>
    </row>
    <row r="71" spans="1:23" x14ac:dyDescent="0.2">
      <c r="A71" s="28" t="s">
        <v>69</v>
      </c>
      <c r="B71" s="30" t="s">
        <v>72</v>
      </c>
      <c r="C71" s="30" t="s">
        <v>72</v>
      </c>
      <c r="D71" s="30" t="s">
        <v>72</v>
      </c>
      <c r="E71" s="30" t="s">
        <v>72</v>
      </c>
      <c r="F71" s="30" t="s">
        <v>72</v>
      </c>
      <c r="G71" s="30" t="s">
        <v>72</v>
      </c>
      <c r="H71" s="30" t="s">
        <v>72</v>
      </c>
      <c r="I71" s="30" t="s">
        <v>72</v>
      </c>
      <c r="J71" s="30" t="s">
        <v>72</v>
      </c>
      <c r="K71" s="30" t="s">
        <v>72</v>
      </c>
      <c r="L71" s="30" t="s">
        <v>72</v>
      </c>
      <c r="M71" s="30" t="s">
        <v>72</v>
      </c>
      <c r="N71" s="75"/>
      <c r="O71" s="75"/>
      <c r="P71" s="30" t="s">
        <v>72</v>
      </c>
      <c r="Q71" s="30" t="s">
        <v>72</v>
      </c>
      <c r="R71" s="30" t="s">
        <v>72</v>
      </c>
      <c r="S71" s="30" t="s">
        <v>72</v>
      </c>
      <c r="T71" s="30" t="s">
        <v>72</v>
      </c>
      <c r="U71" s="30" t="s">
        <v>72</v>
      </c>
      <c r="V71" s="75"/>
      <c r="W71" s="75"/>
    </row>
    <row r="72" spans="1:23" x14ac:dyDescent="0.2">
      <c r="A72" s="28" t="s">
        <v>8</v>
      </c>
      <c r="B72" s="30">
        <v>31564.499806461761</v>
      </c>
      <c r="C72" s="30">
        <v>20991.161803699164</v>
      </c>
      <c r="D72" s="30">
        <v>23692.902035663454</v>
      </c>
      <c r="E72" s="30">
        <v>20935.507172951224</v>
      </c>
      <c r="F72" s="30">
        <v>18975.986094923082</v>
      </c>
      <c r="G72" s="30">
        <v>26538.26178573877</v>
      </c>
      <c r="H72" s="30">
        <v>21126.561314297393</v>
      </c>
      <c r="I72" s="30">
        <v>20732.348563290452</v>
      </c>
      <c r="J72" s="30">
        <v>18533.780318162717</v>
      </c>
      <c r="K72" s="30">
        <v>20457.657820105553</v>
      </c>
      <c r="L72" s="30">
        <v>20955.666516910471</v>
      </c>
      <c r="M72" s="30">
        <v>19108.12656470024</v>
      </c>
      <c r="N72" s="30">
        <f t="shared" ref="N72:N90" si="10">AVERAGE(B72:M72)</f>
        <v>21967.704983075357</v>
      </c>
      <c r="O72" s="30">
        <f t="shared" si="8"/>
        <v>3722.6742077424251</v>
      </c>
      <c r="P72" s="30"/>
      <c r="Q72" s="30">
        <v>25814.407246563915</v>
      </c>
      <c r="R72" s="30">
        <v>18711.284696726416</v>
      </c>
      <c r="S72" s="30">
        <v>23112.707263793396</v>
      </c>
      <c r="T72" s="30">
        <v>20142.290762636083</v>
      </c>
      <c r="U72" s="30">
        <v>19705.100670420117</v>
      </c>
      <c r="V72" s="75">
        <f t="shared" ref="V72:V88" si="11">AVERAGE(P72:U72)</f>
        <v>21497.158128027986</v>
      </c>
      <c r="W72" s="30">
        <f t="shared" si="9"/>
        <v>2917.9130061559194</v>
      </c>
    </row>
    <row r="73" spans="1:23" x14ac:dyDescent="0.2">
      <c r="A73" s="28" t="s">
        <v>32</v>
      </c>
      <c r="B73" s="30">
        <v>371.60382331957703</v>
      </c>
      <c r="C73" s="30">
        <v>112.9085093527578</v>
      </c>
      <c r="D73" s="30">
        <v>72.907523129559024</v>
      </c>
      <c r="E73" s="30">
        <v>76.817014036948024</v>
      </c>
      <c r="F73" s="30">
        <v>87.444896317644691</v>
      </c>
      <c r="G73" s="30">
        <v>99.648098353746747</v>
      </c>
      <c r="H73" s="30">
        <v>80.174046481464288</v>
      </c>
      <c r="I73" s="30">
        <v>78.857537161631328</v>
      </c>
      <c r="J73" s="30">
        <v>54.726060061701936</v>
      </c>
      <c r="K73" s="30">
        <v>73.72195034678154</v>
      </c>
      <c r="L73" s="30">
        <v>84.830683356545379</v>
      </c>
      <c r="M73" s="30">
        <v>58.392267888722145</v>
      </c>
      <c r="N73" s="30">
        <f>AVERAGE(B73:M73)</f>
        <v>104.33603415059001</v>
      </c>
      <c r="O73" s="30">
        <f t="shared" si="8"/>
        <v>85.642230975898585</v>
      </c>
      <c r="P73" s="30">
        <v>7267.5731121922336</v>
      </c>
      <c r="Q73" s="30">
        <v>58.064763837307417</v>
      </c>
      <c r="R73" s="30">
        <v>167.54535675357826</v>
      </c>
      <c r="S73" s="30">
        <v>46.85845297614766</v>
      </c>
      <c r="T73" s="30">
        <v>39.423396991079429</v>
      </c>
      <c r="U73" s="30">
        <v>42.538309359835146</v>
      </c>
      <c r="V73" s="75">
        <f>AVERAGE(P73:U73)</f>
        <v>1270.3338986850301</v>
      </c>
      <c r="W73" s="30">
        <f t="shared" si="9"/>
        <v>2938.4394513465013</v>
      </c>
    </row>
    <row r="74" spans="1:23" x14ac:dyDescent="0.2">
      <c r="A74" s="28" t="s">
        <v>9</v>
      </c>
      <c r="B74" s="30">
        <v>1017.3317733431259</v>
      </c>
      <c r="C74" s="30">
        <v>527.85202401453193</v>
      </c>
      <c r="D74" s="30">
        <v>188.94248243221162</v>
      </c>
      <c r="E74" s="30">
        <v>245.02580079682963</v>
      </c>
      <c r="F74" s="30">
        <v>1339.0725928440681</v>
      </c>
      <c r="G74" s="30">
        <v>262.01453908933786</v>
      </c>
      <c r="H74" s="30">
        <v>278.09563695089463</v>
      </c>
      <c r="I74" s="30">
        <v>257.61701766466382</v>
      </c>
      <c r="J74" s="30">
        <v>1097.2756025720876</v>
      </c>
      <c r="K74" s="30">
        <v>247.11249998365327</v>
      </c>
      <c r="L74" s="30">
        <v>343.68814581598258</v>
      </c>
      <c r="M74" s="30">
        <v>1439.3864664998985</v>
      </c>
      <c r="N74" s="30">
        <f>AVERAGE(B74:M74)</f>
        <v>603.61788183394037</v>
      </c>
      <c r="O74" s="30">
        <f t="shared" si="8"/>
        <v>476.50031476138236</v>
      </c>
      <c r="P74" s="30">
        <v>109.20336623027929</v>
      </c>
      <c r="Q74" s="30">
        <v>130.4731726166213</v>
      </c>
      <c r="R74" s="30">
        <v>1313.4580805291037</v>
      </c>
      <c r="S74" s="30">
        <v>410.65697058459335</v>
      </c>
      <c r="T74" s="30">
        <v>313.7915203159157</v>
      </c>
      <c r="U74" s="30">
        <v>294.37093867447976</v>
      </c>
      <c r="V74" s="75">
        <f>AVERAGE(P74:U74)</f>
        <v>428.65900815849886</v>
      </c>
      <c r="W74" s="30">
        <f t="shared" si="9"/>
        <v>448.41676972907345</v>
      </c>
    </row>
    <row r="75" spans="1:23" x14ac:dyDescent="0.2">
      <c r="A75" s="28" t="s">
        <v>10</v>
      </c>
      <c r="B75" s="30">
        <v>4486.7033195021941</v>
      </c>
      <c r="C75" s="30">
        <v>5591.6036674487032</v>
      </c>
      <c r="D75" s="30">
        <v>3524.6318440584087</v>
      </c>
      <c r="E75" s="30">
        <v>4528.2004421439569</v>
      </c>
      <c r="F75" s="30">
        <v>4050.5117555597667</v>
      </c>
      <c r="G75" s="30">
        <v>5148.2540012046511</v>
      </c>
      <c r="H75" s="30">
        <v>5443.2470062630782</v>
      </c>
      <c r="I75" s="30">
        <v>4832.1467178394723</v>
      </c>
      <c r="J75" s="30">
        <v>2532.4877911889175</v>
      </c>
      <c r="K75" s="30">
        <v>4803.1362457487303</v>
      </c>
      <c r="L75" s="30">
        <v>3900.5430807808293</v>
      </c>
      <c r="M75" s="30">
        <v>2963.025898152016</v>
      </c>
      <c r="N75" s="30">
        <f t="shared" si="10"/>
        <v>4317.0409808242284</v>
      </c>
      <c r="O75" s="30">
        <f t="shared" si="8"/>
        <v>955.80374519946122</v>
      </c>
      <c r="P75" s="30">
        <v>33.658030212607351</v>
      </c>
      <c r="Q75" s="30">
        <v>2240.3235640438443</v>
      </c>
      <c r="R75" s="30">
        <v>912.75293759594149</v>
      </c>
      <c r="S75" s="30">
        <v>1079.8058636530452</v>
      </c>
      <c r="T75" s="30">
        <v>1478.1986043855022</v>
      </c>
      <c r="U75" s="30">
        <v>1755.8817488375803</v>
      </c>
      <c r="V75" s="75">
        <f t="shared" si="11"/>
        <v>1250.1034581214201</v>
      </c>
      <c r="W75" s="30">
        <f t="shared" si="9"/>
        <v>763.00996805320869</v>
      </c>
    </row>
    <row r="76" spans="1:23" x14ac:dyDescent="0.2">
      <c r="A76" s="28" t="s">
        <v>11</v>
      </c>
      <c r="B76" s="30">
        <v>12324.416114178488</v>
      </c>
      <c r="C76" s="30">
        <v>10974.522709083281</v>
      </c>
      <c r="D76" s="30">
        <v>8888.7662611810574</v>
      </c>
      <c r="E76" s="30">
        <v>13810.431592926674</v>
      </c>
      <c r="F76" s="30">
        <v>10947.868887698944</v>
      </c>
      <c r="G76" s="30">
        <v>11850.834227328452</v>
      </c>
      <c r="H76" s="30">
        <v>16756.114875685053</v>
      </c>
      <c r="I76" s="30">
        <v>14984.4961882517</v>
      </c>
      <c r="J76" s="30">
        <v>6876.0352076294485</v>
      </c>
      <c r="K76" s="30">
        <v>14503.842538442583</v>
      </c>
      <c r="L76" s="30">
        <v>11619.969919138046</v>
      </c>
      <c r="M76" s="30">
        <v>7270.2340669927316</v>
      </c>
      <c r="N76" s="30">
        <f t="shared" si="10"/>
        <v>11733.961049044703</v>
      </c>
      <c r="O76" s="30">
        <f t="shared" si="8"/>
        <v>3029.5723452512993</v>
      </c>
      <c r="P76" s="30">
        <v>125.47406336599883</v>
      </c>
      <c r="Q76" s="30">
        <v>4500.7521464058937</v>
      </c>
      <c r="R76" s="30">
        <v>2812.6499456096535</v>
      </c>
      <c r="S76" s="30">
        <v>3124.493606314451</v>
      </c>
      <c r="T76" s="30">
        <v>3617.7905041035515</v>
      </c>
      <c r="U76" s="30">
        <v>4652.5272411260275</v>
      </c>
      <c r="V76" s="75">
        <f t="shared" si="11"/>
        <v>3138.9479178209294</v>
      </c>
      <c r="W76" s="30">
        <f t="shared" si="9"/>
        <v>1646.9624957867254</v>
      </c>
    </row>
    <row r="77" spans="1:23" x14ac:dyDescent="0.2">
      <c r="A77" s="28" t="s">
        <v>12</v>
      </c>
      <c r="B77" s="30">
        <v>946.65229666120786</v>
      </c>
      <c r="C77" s="30">
        <v>1109.6481477330933</v>
      </c>
      <c r="D77" s="30">
        <v>723.61658032475759</v>
      </c>
      <c r="E77" s="30">
        <v>949.28958842667987</v>
      </c>
      <c r="F77" s="30">
        <v>845.81037368125726</v>
      </c>
      <c r="G77" s="30">
        <v>1015.6891861283809</v>
      </c>
      <c r="H77" s="30">
        <v>1108.3286257326467</v>
      </c>
      <c r="I77" s="30">
        <v>996.18826436309348</v>
      </c>
      <c r="J77" s="30">
        <v>566.94629335311549</v>
      </c>
      <c r="K77" s="30">
        <v>975.43482161472411</v>
      </c>
      <c r="L77" s="30">
        <v>776.04123675178812</v>
      </c>
      <c r="M77" s="30">
        <v>696.30171499089215</v>
      </c>
      <c r="N77" s="30">
        <f t="shared" si="10"/>
        <v>892.495594146803</v>
      </c>
      <c r="O77" s="30">
        <f t="shared" si="8"/>
        <v>170.94417366820889</v>
      </c>
      <c r="P77" s="30">
        <v>16.555476188008338</v>
      </c>
      <c r="Q77" s="30">
        <v>459.44790782401122</v>
      </c>
      <c r="R77" s="30">
        <v>370.78842266736967</v>
      </c>
      <c r="S77" s="30">
        <v>407.25052120119904</v>
      </c>
      <c r="T77" s="30">
        <v>415.55069028511787</v>
      </c>
      <c r="U77" s="30">
        <v>439.52110405876954</v>
      </c>
      <c r="V77" s="75">
        <f t="shared" si="11"/>
        <v>351.51902037074598</v>
      </c>
      <c r="W77" s="30">
        <f t="shared" si="9"/>
        <v>166.83581882407691</v>
      </c>
    </row>
    <row r="78" spans="1:23" x14ac:dyDescent="0.2">
      <c r="A78" s="28" t="s">
        <v>13</v>
      </c>
      <c r="B78" s="30">
        <v>3007.2496735841187</v>
      </c>
      <c r="C78" s="30">
        <v>3578.8386379085678</v>
      </c>
      <c r="D78" s="30">
        <v>2241.7375727476006</v>
      </c>
      <c r="E78" s="30">
        <v>2904.6987990155271</v>
      </c>
      <c r="F78" s="30">
        <v>2649.2762564684249</v>
      </c>
      <c r="G78" s="30">
        <v>3018.9806577742393</v>
      </c>
      <c r="H78" s="30">
        <v>3273.7717223958625</v>
      </c>
      <c r="I78" s="30">
        <v>3029.5403720483778</v>
      </c>
      <c r="J78" s="30">
        <v>1898.7812288440223</v>
      </c>
      <c r="K78" s="30">
        <v>2923.0963044484047</v>
      </c>
      <c r="L78" s="30">
        <v>2357.8283550448618</v>
      </c>
      <c r="M78" s="30">
        <v>2296.8932192998973</v>
      </c>
      <c r="N78" s="30">
        <f t="shared" si="10"/>
        <v>2765.0577332983248</v>
      </c>
      <c r="O78" s="30">
        <f t="shared" si="8"/>
        <v>484.4216848232553</v>
      </c>
      <c r="P78" s="30">
        <v>78.455729955894753</v>
      </c>
      <c r="Q78" s="30">
        <v>1441.9979502924336</v>
      </c>
      <c r="R78" s="30">
        <v>1471.0502419594238</v>
      </c>
      <c r="S78" s="30">
        <v>1557.2307952247484</v>
      </c>
      <c r="T78" s="30">
        <v>1474.8366183208011</v>
      </c>
      <c r="U78" s="30">
        <v>1474.5296992279732</v>
      </c>
      <c r="V78" s="75">
        <f t="shared" si="11"/>
        <v>1249.6835058302124</v>
      </c>
      <c r="W78" s="30">
        <f t="shared" si="9"/>
        <v>575.08219418730096</v>
      </c>
    </row>
    <row r="79" spans="1:23" x14ac:dyDescent="0.2">
      <c r="A79" s="28" t="s">
        <v>14</v>
      </c>
      <c r="B79" s="30">
        <v>371.23611971573661</v>
      </c>
      <c r="C79" s="30">
        <v>396.08662088532111</v>
      </c>
      <c r="D79" s="30">
        <v>218.21724810378478</v>
      </c>
      <c r="E79" s="30">
        <v>277.70919730208152</v>
      </c>
      <c r="F79" s="30">
        <v>336.94776593905135</v>
      </c>
      <c r="G79" s="30">
        <v>284.92575066309354</v>
      </c>
      <c r="H79" s="30">
        <v>311.73224926948285</v>
      </c>
      <c r="I79" s="30">
        <v>289.86541721060513</v>
      </c>
      <c r="J79" s="30">
        <v>286.4645278709491</v>
      </c>
      <c r="K79" s="30">
        <v>280.29043566959393</v>
      </c>
      <c r="L79" s="30">
        <v>244.20476292979274</v>
      </c>
      <c r="M79" s="30">
        <v>337.28671610837466</v>
      </c>
      <c r="N79" s="30">
        <f t="shared" si="10"/>
        <v>302.91390097232227</v>
      </c>
      <c r="O79" s="30">
        <f t="shared" si="8"/>
        <v>50.720662351697506</v>
      </c>
      <c r="P79" s="30">
        <v>24.648025036195879</v>
      </c>
      <c r="Q79" s="30">
        <v>151.01379165519631</v>
      </c>
      <c r="R79" s="30">
        <v>265.57646475245008</v>
      </c>
      <c r="S79" s="30">
        <v>245.07649326948325</v>
      </c>
      <c r="T79" s="30">
        <v>208.14906867220063</v>
      </c>
      <c r="U79" s="30">
        <v>175.61553409080116</v>
      </c>
      <c r="V79" s="75">
        <f t="shared" si="11"/>
        <v>178.34656291272123</v>
      </c>
      <c r="W79" s="30">
        <f t="shared" si="9"/>
        <v>86.403597353761697</v>
      </c>
    </row>
    <row r="80" spans="1:23" x14ac:dyDescent="0.2">
      <c r="A80" s="28" t="s">
        <v>15</v>
      </c>
      <c r="B80" s="30">
        <v>97.785155263889834</v>
      </c>
      <c r="C80" s="30">
        <v>80.684431600361549</v>
      </c>
      <c r="D80" s="30">
        <v>49.69895032772429</v>
      </c>
      <c r="E80" s="30">
        <v>62.194586872927069</v>
      </c>
      <c r="F80" s="30">
        <v>91.389905033568979</v>
      </c>
      <c r="G80" s="30">
        <v>62.288631111477791</v>
      </c>
      <c r="H80" s="30">
        <v>69.741103494136468</v>
      </c>
      <c r="I80" s="30">
        <v>64.340855019490633</v>
      </c>
      <c r="J80" s="30">
        <v>80.307033438745805</v>
      </c>
      <c r="K80" s="30">
        <v>63.210995305738699</v>
      </c>
      <c r="L80" s="30">
        <v>57.579309200947634</v>
      </c>
      <c r="M80" s="30">
        <v>100.78248055773339</v>
      </c>
      <c r="N80" s="30">
        <f t="shared" si="10"/>
        <v>73.333619768895161</v>
      </c>
      <c r="O80" s="30">
        <f t="shared" si="8"/>
        <v>16.594410788052897</v>
      </c>
      <c r="P80" s="30">
        <v>10.268639585892402</v>
      </c>
      <c r="Q80" s="30">
        <v>33.061158803945872</v>
      </c>
      <c r="R80" s="30">
        <v>82.521938493643958</v>
      </c>
      <c r="S80" s="30">
        <v>65.050011832388236</v>
      </c>
      <c r="T80" s="30">
        <v>53.22630224901345</v>
      </c>
      <c r="U80" s="30">
        <v>45.257865599617688</v>
      </c>
      <c r="V80" s="75">
        <f t="shared" si="11"/>
        <v>48.230986094083597</v>
      </c>
      <c r="W80" s="30">
        <f t="shared" si="9"/>
        <v>25.154741440283452</v>
      </c>
    </row>
    <row r="81" spans="1:29" x14ac:dyDescent="0.2">
      <c r="A81" s="28" t="s">
        <v>19</v>
      </c>
      <c r="B81" s="30">
        <v>344.36112604187917</v>
      </c>
      <c r="C81" s="30">
        <v>302.75711402113666</v>
      </c>
      <c r="D81" s="30">
        <v>174.47096059132917</v>
      </c>
      <c r="E81" s="30">
        <v>230.31740893299184</v>
      </c>
      <c r="F81" s="30">
        <v>327.48446734316411</v>
      </c>
      <c r="G81" s="30">
        <v>237.50008822752008</v>
      </c>
      <c r="H81" s="30">
        <v>248.78869151790042</v>
      </c>
      <c r="I81" s="30">
        <v>227.31718681322803</v>
      </c>
      <c r="J81" s="30">
        <v>276.39708760271844</v>
      </c>
      <c r="K81" s="30">
        <v>216.77159854193849</v>
      </c>
      <c r="L81" s="30">
        <v>200.45363534225925</v>
      </c>
      <c r="M81" s="30">
        <v>341.12494073684161</v>
      </c>
      <c r="N81" s="30">
        <f t="shared" si="10"/>
        <v>260.64535880940889</v>
      </c>
      <c r="O81" s="30">
        <f t="shared" si="8"/>
        <v>56.933046108564071</v>
      </c>
      <c r="P81" s="30">
        <v>26.121485492659914</v>
      </c>
      <c r="Q81" s="30">
        <v>116.50226349828772</v>
      </c>
      <c r="R81" s="30">
        <v>258.23290135911168</v>
      </c>
      <c r="S81" s="30">
        <v>196.06952454556475</v>
      </c>
      <c r="T81" s="30">
        <v>164.50545580105552</v>
      </c>
      <c r="U81" s="30">
        <v>149.28473608690885</v>
      </c>
      <c r="V81" s="75">
        <f t="shared" si="11"/>
        <v>151.78606113059809</v>
      </c>
      <c r="W81" s="30">
        <f t="shared" si="9"/>
        <v>78.09804927146044</v>
      </c>
    </row>
    <row r="82" spans="1:29" x14ac:dyDescent="0.2">
      <c r="A82" s="28" t="s">
        <v>20</v>
      </c>
      <c r="B82" s="30">
        <v>34.894659080904461</v>
      </c>
      <c r="C82" s="30">
        <v>22.98238587605044</v>
      </c>
      <c r="D82" s="30">
        <v>11.561775423496426</v>
      </c>
      <c r="E82" s="30">
        <v>15.562064012951154</v>
      </c>
      <c r="F82" s="30">
        <v>37.16418064727641</v>
      </c>
      <c r="G82" s="30">
        <v>16.041467581907597</v>
      </c>
      <c r="H82" s="30">
        <v>17.113883343280929</v>
      </c>
      <c r="I82" s="30">
        <v>15.970274217812035</v>
      </c>
      <c r="J82" s="30">
        <v>31.855903039922318</v>
      </c>
      <c r="K82" s="30">
        <v>15.079043763005085</v>
      </c>
      <c r="L82" s="30">
        <v>15.726320197527819</v>
      </c>
      <c r="M82" s="30">
        <v>39.652955952840735</v>
      </c>
      <c r="N82" s="30">
        <f t="shared" si="10"/>
        <v>22.800409428081284</v>
      </c>
      <c r="O82" s="30">
        <f t="shared" si="8"/>
        <v>10.142913281741059</v>
      </c>
      <c r="P82" s="30">
        <v>3.2609283971405469</v>
      </c>
      <c r="Q82" s="30">
        <v>8.1239097850409046</v>
      </c>
      <c r="R82" s="30">
        <v>34.817505764691553</v>
      </c>
      <c r="S82" s="30">
        <v>21.115175516929845</v>
      </c>
      <c r="T82" s="30">
        <v>15.768543033828742</v>
      </c>
      <c r="U82" s="30">
        <v>13.036168311955112</v>
      </c>
      <c r="V82" s="75">
        <f t="shared" si="11"/>
        <v>16.020371801597783</v>
      </c>
      <c r="W82" s="30">
        <f t="shared" si="9"/>
        <v>11.076241841803554</v>
      </c>
    </row>
    <row r="83" spans="1:29" x14ac:dyDescent="0.2">
      <c r="A83" s="28" t="s">
        <v>21</v>
      </c>
      <c r="B83" s="30">
        <v>181.04766147108614</v>
      </c>
      <c r="C83" s="30">
        <v>93.920850399862147</v>
      </c>
      <c r="D83" s="30">
        <v>46.392837265460294</v>
      </c>
      <c r="E83" s="30">
        <v>59.052194738736077</v>
      </c>
      <c r="F83" s="30">
        <v>217.91496854039104</v>
      </c>
      <c r="G83" s="30">
        <v>59.751173284977469</v>
      </c>
      <c r="H83" s="30">
        <v>63.80957329913182</v>
      </c>
      <c r="I83" s="30">
        <v>59.383948622815169</v>
      </c>
      <c r="J83" s="30">
        <v>175.77477447165748</v>
      </c>
      <c r="K83" s="30">
        <v>57.904261182088703</v>
      </c>
      <c r="L83" s="30">
        <v>68.003919834922755</v>
      </c>
      <c r="M83" s="30">
        <v>234.81153010070668</v>
      </c>
      <c r="N83" s="30">
        <f t="shared" si="10"/>
        <v>109.81397443431963</v>
      </c>
      <c r="O83" s="30">
        <f t="shared" si="8"/>
        <v>70.836203475179389</v>
      </c>
      <c r="P83" s="30">
        <v>20.982130935935285</v>
      </c>
      <c r="Q83" s="30">
        <v>31.064208037803908</v>
      </c>
      <c r="R83" s="30">
        <v>207.11460112923285</v>
      </c>
      <c r="S83" s="30">
        <v>98.617950913902504</v>
      </c>
      <c r="T83" s="30">
        <v>71.724463513021178</v>
      </c>
      <c r="U83" s="30">
        <v>61.739553667061237</v>
      </c>
      <c r="V83" s="75">
        <f t="shared" si="11"/>
        <v>81.873818032826165</v>
      </c>
      <c r="W83" s="30">
        <f t="shared" si="9"/>
        <v>67.473597444647112</v>
      </c>
    </row>
    <row r="84" spans="1:29" x14ac:dyDescent="0.2">
      <c r="A84" s="28" t="s">
        <v>22</v>
      </c>
      <c r="B84" s="30">
        <v>30.303133492485181</v>
      </c>
      <c r="C84" s="30">
        <v>15.996687423896882</v>
      </c>
      <c r="D84" s="30">
        <v>6.5330008650609113</v>
      </c>
      <c r="E84" s="30">
        <v>8.8766018999844061</v>
      </c>
      <c r="F84" s="30">
        <v>40.339824502807062</v>
      </c>
      <c r="G84" s="30">
        <v>8.8516480049840602</v>
      </c>
      <c r="H84" s="30">
        <v>9.2683737505382062</v>
      </c>
      <c r="I84" s="30">
        <v>8.6822412795630672</v>
      </c>
      <c r="J84" s="30">
        <v>32.502898532954418</v>
      </c>
      <c r="K84" s="30">
        <v>8.3066159279186724</v>
      </c>
      <c r="L84" s="30">
        <v>10.75385938164097</v>
      </c>
      <c r="M84" s="30">
        <v>43.296884812679124</v>
      </c>
      <c r="N84" s="30">
        <f t="shared" si="10"/>
        <v>18.64264748954275</v>
      </c>
      <c r="O84" s="30">
        <f t="shared" si="8"/>
        <v>13.842325050367334</v>
      </c>
      <c r="P84" s="30">
        <v>3.2902711199538217</v>
      </c>
      <c r="Q84" s="30">
        <v>4.3476113393376119</v>
      </c>
      <c r="R84" s="30">
        <v>40.464059171732593</v>
      </c>
      <c r="S84" s="30">
        <v>15.625974851983202</v>
      </c>
      <c r="T84" s="30">
        <v>11.785764487615245</v>
      </c>
      <c r="U84" s="30">
        <v>9.274715840534558</v>
      </c>
      <c r="V84" s="75">
        <f t="shared" si="11"/>
        <v>14.131399468526171</v>
      </c>
      <c r="W84" s="30">
        <f t="shared" si="9"/>
        <v>13.696603053128554</v>
      </c>
    </row>
    <row r="85" spans="1:29" x14ac:dyDescent="0.2">
      <c r="A85" s="28" t="s">
        <v>23</v>
      </c>
      <c r="B85" s="30">
        <v>84.02321198224449</v>
      </c>
      <c r="C85" s="30">
        <v>40.24911594203644</v>
      </c>
      <c r="D85" s="30">
        <v>14.426693567121731</v>
      </c>
      <c r="E85" s="30">
        <v>17.755290131111714</v>
      </c>
      <c r="F85" s="30">
        <v>111.85453435145197</v>
      </c>
      <c r="G85" s="30">
        <v>20.742580523907932</v>
      </c>
      <c r="H85" s="30">
        <v>21.471949904988886</v>
      </c>
      <c r="I85" s="30">
        <v>19.398674222853476</v>
      </c>
      <c r="J85" s="30">
        <v>85.032035135950053</v>
      </c>
      <c r="K85" s="30">
        <v>19.91681170412593</v>
      </c>
      <c r="L85" s="30">
        <v>25.993529408485315</v>
      </c>
      <c r="M85" s="30">
        <v>117.62404935944308</v>
      </c>
      <c r="N85" s="30">
        <f t="shared" si="10"/>
        <v>48.207373019476741</v>
      </c>
      <c r="O85" s="30">
        <f t="shared" si="8"/>
        <v>39.580887470320391</v>
      </c>
      <c r="P85" s="30">
        <v>8.0052486732548758</v>
      </c>
      <c r="Q85" s="30">
        <v>10.827855255620671</v>
      </c>
      <c r="R85" s="30">
        <v>105.06392363037931</v>
      </c>
      <c r="S85" s="30">
        <v>33.740530632983472</v>
      </c>
      <c r="T85" s="30">
        <v>24.458233291070066</v>
      </c>
      <c r="U85" s="30">
        <v>24.791961147604034</v>
      </c>
      <c r="V85" s="75">
        <f t="shared" si="11"/>
        <v>34.481292105152072</v>
      </c>
      <c r="W85" s="30">
        <f t="shared" si="9"/>
        <v>35.881101971880895</v>
      </c>
    </row>
    <row r="86" spans="1:29" x14ac:dyDescent="0.2">
      <c r="A86" s="28" t="s">
        <v>24</v>
      </c>
      <c r="B86" s="30">
        <v>9.1199893258656939</v>
      </c>
      <c r="C86" s="30">
        <v>4.1659377925993368</v>
      </c>
      <c r="D86" s="30">
        <v>1.3040447191710556</v>
      </c>
      <c r="E86" s="30">
        <v>1.9435551780193228</v>
      </c>
      <c r="F86" s="30">
        <v>13.233522913959751</v>
      </c>
      <c r="G86" s="30">
        <v>1.848668900897682</v>
      </c>
      <c r="H86" s="30">
        <v>2.2363823810434891</v>
      </c>
      <c r="I86" s="30">
        <v>2.2214403578718755</v>
      </c>
      <c r="J86" s="30">
        <v>10.162403221910239</v>
      </c>
      <c r="K86" s="30">
        <v>2.3113356513996806</v>
      </c>
      <c r="L86" s="30">
        <v>2.8766151240725719</v>
      </c>
      <c r="M86" s="30">
        <v>13.388053810746614</v>
      </c>
      <c r="N86" s="30">
        <f t="shared" si="10"/>
        <v>5.4009957814631093</v>
      </c>
      <c r="O86" s="30">
        <f t="shared" si="8"/>
        <v>4.6765336537926556</v>
      </c>
      <c r="P86" s="30">
        <v>0.69223918450151845</v>
      </c>
      <c r="Q86" s="30">
        <v>1.147788445402611</v>
      </c>
      <c r="R86" s="30">
        <v>12.097067329504721</v>
      </c>
      <c r="S86" s="30">
        <v>2.8240831489663241</v>
      </c>
      <c r="T86" s="30">
        <v>2.3687850055382982</v>
      </c>
      <c r="U86" s="30">
        <v>2.9308261492911427</v>
      </c>
      <c r="V86" s="75">
        <f t="shared" si="11"/>
        <v>3.6767982105341033</v>
      </c>
      <c r="W86" s="30">
        <f t="shared" si="9"/>
        <v>4.2237166298111486</v>
      </c>
    </row>
    <row r="87" spans="1:29" x14ac:dyDescent="0.2">
      <c r="A87" s="28" t="s">
        <v>25</v>
      </c>
      <c r="B87" s="30">
        <v>38.308312337427218</v>
      </c>
      <c r="C87" s="30">
        <v>22.174184474764306</v>
      </c>
      <c r="D87" s="30">
        <v>7.6687464028121397</v>
      </c>
      <c r="E87" s="30">
        <v>8.7637169680991658</v>
      </c>
      <c r="F87" s="30">
        <v>55.741524129008781</v>
      </c>
      <c r="G87" s="30">
        <v>9.098491931122874</v>
      </c>
      <c r="H87" s="30">
        <v>9.4930561541155338</v>
      </c>
      <c r="I87" s="30">
        <v>11.220915507591995</v>
      </c>
      <c r="J87" s="30">
        <v>48.353153536014844</v>
      </c>
      <c r="K87" s="30">
        <v>9.0766887630491553</v>
      </c>
      <c r="L87" s="30">
        <v>13.397701053117236</v>
      </c>
      <c r="M87" s="30">
        <v>62.553980086925961</v>
      </c>
      <c r="N87" s="30">
        <f t="shared" si="10"/>
        <v>24.654205945337434</v>
      </c>
      <c r="O87" s="30">
        <f t="shared" si="8"/>
        <v>20.713883990808089</v>
      </c>
      <c r="P87" s="30">
        <v>3.4064440127214608</v>
      </c>
      <c r="Q87" s="30">
        <v>5.2281949268259673</v>
      </c>
      <c r="R87" s="30">
        <v>58.838630714876921</v>
      </c>
      <c r="S87" s="30">
        <v>11.417243765068234</v>
      </c>
      <c r="T87" s="30">
        <v>10.071875916487311</v>
      </c>
      <c r="U87" s="30">
        <v>16.449417984336847</v>
      </c>
      <c r="V87" s="75">
        <f t="shared" si="11"/>
        <v>17.568634553386122</v>
      </c>
      <c r="W87" s="30">
        <f t="shared" si="9"/>
        <v>20.743000355181437</v>
      </c>
    </row>
    <row r="88" spans="1:29" x14ac:dyDescent="0.2">
      <c r="A88" s="28" t="s">
        <v>26</v>
      </c>
      <c r="B88" s="30">
        <v>3.5121524356898455</v>
      </c>
      <c r="C88" s="30">
        <v>2.5828571718880249</v>
      </c>
      <c r="D88" s="30">
        <v>0.76896965017404073</v>
      </c>
      <c r="E88" s="30">
        <v>1.004006037634807</v>
      </c>
      <c r="F88" s="30">
        <v>5.8696385451513464</v>
      </c>
      <c r="G88" s="30">
        <v>0.92675920210069285</v>
      </c>
      <c r="H88" s="30">
        <v>1.2485597807510909</v>
      </c>
      <c r="I88" s="30">
        <v>1.2247221051619166</v>
      </c>
      <c r="J88" s="30">
        <v>4.5828794283809122</v>
      </c>
      <c r="K88" s="30">
        <v>1.1362007552566906</v>
      </c>
      <c r="L88" s="30">
        <v>1.6199244011814609</v>
      </c>
      <c r="M88" s="30">
        <v>5.2729672481336838</v>
      </c>
      <c r="N88" s="30">
        <f t="shared" si="10"/>
        <v>2.4791363967920428</v>
      </c>
      <c r="O88" s="30">
        <f t="shared" si="8"/>
        <v>1.8572893437075468</v>
      </c>
      <c r="P88" s="30">
        <v>0.30886138041327049</v>
      </c>
      <c r="Q88" s="30">
        <v>0.55759842720238928</v>
      </c>
      <c r="R88" s="30">
        <v>5.3768406050964002</v>
      </c>
      <c r="S88" s="30">
        <v>1.3046151509923658</v>
      </c>
      <c r="T88" s="30">
        <v>1.1836246242899024</v>
      </c>
      <c r="U88" s="30">
        <v>1.7101482799007992</v>
      </c>
      <c r="V88" s="75">
        <f t="shared" si="11"/>
        <v>1.7402814113158545</v>
      </c>
      <c r="W88" s="30">
        <f t="shared" si="9"/>
        <v>1.8532590207623807</v>
      </c>
    </row>
    <row r="89" spans="1:29" x14ac:dyDescent="0.2">
      <c r="A89" s="28" t="s">
        <v>41</v>
      </c>
      <c r="B89" s="30">
        <v>1288.4086473216043</v>
      </c>
      <c r="C89" s="30">
        <v>1105.6955739037587</v>
      </c>
      <c r="D89" s="30">
        <v>653.73616388763412</v>
      </c>
      <c r="E89" s="30">
        <v>1076.2490324816838</v>
      </c>
      <c r="F89" s="30">
        <v>1247.8368872745609</v>
      </c>
      <c r="G89" s="30">
        <v>988.48204165177788</v>
      </c>
      <c r="H89" s="30">
        <v>1191.8424267138676</v>
      </c>
      <c r="I89" s="30">
        <v>970.42933425484966</v>
      </c>
      <c r="J89" s="30">
        <v>732.18180198064761</v>
      </c>
      <c r="K89" s="30">
        <v>1070.1035040115544</v>
      </c>
      <c r="L89" s="30">
        <v>795.4263940258669</v>
      </c>
      <c r="M89" s="30">
        <v>940.70170468653419</v>
      </c>
      <c r="N89" s="30">
        <f t="shared" si="10"/>
        <v>1005.0911260161951</v>
      </c>
      <c r="O89" s="30">
        <f t="shared" si="8"/>
        <v>200.22580211281382</v>
      </c>
      <c r="P89" s="30" t="s">
        <v>73</v>
      </c>
      <c r="Q89" s="30" t="s">
        <v>73</v>
      </c>
      <c r="R89" s="30">
        <v>415.76735850038079</v>
      </c>
      <c r="S89" s="30" t="s">
        <v>73</v>
      </c>
      <c r="T89" s="30" t="s">
        <v>73</v>
      </c>
      <c r="U89" s="30" t="s">
        <v>73</v>
      </c>
      <c r="V89" s="75"/>
      <c r="W89" s="75"/>
      <c r="X89" s="27"/>
      <c r="Y89" s="27" t="s">
        <v>184</v>
      </c>
      <c r="Z89" s="27"/>
      <c r="AA89" s="27"/>
      <c r="AB89" s="27"/>
      <c r="AC89" s="27"/>
    </row>
    <row r="90" spans="1:29" x14ac:dyDescent="0.2">
      <c r="A90" s="28" t="s">
        <v>31</v>
      </c>
      <c r="B90" s="30">
        <v>48.935763499358004</v>
      </c>
      <c r="C90" s="30">
        <v>2.0842841347507588</v>
      </c>
      <c r="D90" s="30">
        <v>1.5106512823317626</v>
      </c>
      <c r="E90" s="30">
        <v>2.0225292810705056</v>
      </c>
      <c r="F90" s="30">
        <v>35.4872107055199</v>
      </c>
      <c r="G90" s="30">
        <v>0.76242401009590344</v>
      </c>
      <c r="H90" s="30">
        <v>9.0782376084118219</v>
      </c>
      <c r="I90" s="30">
        <v>1.746144415931409</v>
      </c>
      <c r="J90" s="30">
        <v>25.189299421864014</v>
      </c>
      <c r="K90" s="30">
        <v>5.4496716327029269</v>
      </c>
      <c r="L90" s="30">
        <v>5.5004639848834813</v>
      </c>
      <c r="M90" s="30">
        <v>25.67899923705486</v>
      </c>
      <c r="N90" s="30">
        <f t="shared" si="10"/>
        <v>13.620473267831278</v>
      </c>
      <c r="O90" s="30">
        <f t="shared" si="8"/>
        <v>16.176501031074988</v>
      </c>
      <c r="P90" s="30">
        <v>3.6987138391245424</v>
      </c>
      <c r="Q90" s="30">
        <v>0.39923165968517282</v>
      </c>
      <c r="R90" s="30">
        <v>28.714221875557428</v>
      </c>
      <c r="S90" s="30" t="s">
        <v>73</v>
      </c>
      <c r="T90" s="30">
        <v>1.4227414020649709</v>
      </c>
      <c r="U90" s="30">
        <v>0.75586316495778516</v>
      </c>
      <c r="V90" s="75"/>
      <c r="W90" s="75"/>
    </row>
  </sheetData>
  <mergeCells count="5">
    <mergeCell ref="B63:M63"/>
    <mergeCell ref="B4:E4"/>
    <mergeCell ref="B33:I33"/>
    <mergeCell ref="H4:I4"/>
    <mergeCell ref="L33:N33"/>
  </mergeCells>
  <pageMargins left="0.7" right="0.7" top="0.75" bottom="0.75" header="0.3" footer="0.3"/>
  <pageSetup paperSize="9" scale="23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64"/>
  <sheetViews>
    <sheetView view="pageBreakPreview" zoomScale="60" zoomScaleNormal="90" workbookViewId="0">
      <selection activeCell="A46" sqref="A46:XFD46"/>
    </sheetView>
  </sheetViews>
  <sheetFormatPr defaultColWidth="11.42578125" defaultRowHeight="12.75" x14ac:dyDescent="0.2"/>
  <cols>
    <col min="1" max="1" width="16.42578125" style="5" customWidth="1"/>
    <col min="2" max="2" width="13.42578125" style="5" customWidth="1"/>
    <col min="3" max="4" width="11" style="5" bestFit="1" customWidth="1"/>
    <col min="5" max="6" width="12.85546875" style="5" customWidth="1"/>
    <col min="7" max="7" width="12.85546875" style="5" bestFit="1" customWidth="1"/>
    <col min="8" max="8" width="9.85546875" style="5" customWidth="1"/>
    <col min="9" max="9" width="11.85546875" style="5" bestFit="1" customWidth="1"/>
    <col min="10" max="10" width="12.85546875" style="5" bestFit="1" customWidth="1"/>
    <col min="11" max="11" width="11.85546875" style="5" bestFit="1" customWidth="1"/>
    <col min="12" max="12" width="9.85546875" style="5" bestFit="1" customWidth="1"/>
    <col min="13" max="14" width="13.85546875" style="5" bestFit="1" customWidth="1"/>
    <col min="15" max="16" width="12.85546875" style="5" bestFit="1" customWidth="1"/>
    <col min="17" max="18" width="11.85546875" style="5" bestFit="1" customWidth="1"/>
    <col min="19" max="22" width="11" style="5" bestFit="1" customWidth="1"/>
    <col min="23" max="23" width="10" style="5" bestFit="1" customWidth="1"/>
    <col min="24" max="24" width="11" style="5" bestFit="1" customWidth="1"/>
    <col min="25" max="25" width="9.85546875" style="5" bestFit="1" customWidth="1"/>
    <col min="26" max="26" width="12.7109375" style="5" bestFit="1" customWidth="1"/>
    <col min="27" max="27" width="10.85546875" style="5" bestFit="1" customWidth="1"/>
    <col min="28" max="16384" width="11.42578125" style="5"/>
  </cols>
  <sheetData>
    <row r="1" spans="1:19" ht="18.75" x14ac:dyDescent="0.3">
      <c r="A1" s="122" t="s">
        <v>239</v>
      </c>
      <c r="B1" s="122"/>
      <c r="C1" s="122"/>
      <c r="D1" s="122"/>
      <c r="E1" s="122"/>
      <c r="F1" s="122"/>
      <c r="G1" s="122"/>
      <c r="H1" s="5" t="s">
        <v>240</v>
      </c>
      <c r="Q1" s="5" t="s">
        <v>115</v>
      </c>
      <c r="S1" s="5" t="s">
        <v>116</v>
      </c>
    </row>
    <row r="2" spans="1:19" s="48" customFormat="1" ht="11.25" customHeight="1" x14ac:dyDescent="0.3">
      <c r="A2" s="47"/>
      <c r="B2" s="47"/>
      <c r="C2" s="47"/>
      <c r="D2" s="47"/>
      <c r="E2" s="47"/>
      <c r="F2" s="47"/>
      <c r="G2" s="47"/>
    </row>
    <row r="3" spans="1:19" s="48" customFormat="1" ht="15.75" customHeight="1" x14ac:dyDescent="0.3">
      <c r="A3" s="47"/>
      <c r="B3" s="134" t="s">
        <v>261</v>
      </c>
      <c r="C3" s="134"/>
      <c r="D3" s="134"/>
      <c r="E3" s="47"/>
      <c r="F3" s="47"/>
      <c r="M3" s="96"/>
      <c r="N3" s="96"/>
      <c r="O3" s="96"/>
      <c r="P3" s="96"/>
    </row>
    <row r="4" spans="1:19" s="48" customFormat="1" ht="16.5" customHeight="1" x14ac:dyDescent="0.3">
      <c r="A4" s="47"/>
      <c r="B4" s="134"/>
      <c r="C4" s="134"/>
      <c r="D4" s="134"/>
      <c r="E4" s="47"/>
      <c r="F4" s="47"/>
      <c r="L4" s="96"/>
      <c r="M4" s="96"/>
      <c r="N4" s="96"/>
      <c r="O4" s="96"/>
      <c r="P4" s="96"/>
    </row>
    <row r="5" spans="1:19" s="48" customFormat="1" ht="11.25" customHeight="1" x14ac:dyDescent="0.3">
      <c r="A5" s="47"/>
      <c r="B5" s="134"/>
      <c r="C5" s="134"/>
      <c r="D5" s="134"/>
      <c r="E5" s="47"/>
      <c r="F5" s="47"/>
      <c r="L5" s="96"/>
      <c r="M5" s="96"/>
      <c r="N5" s="96"/>
      <c r="O5" s="96"/>
      <c r="P5" s="96"/>
    </row>
    <row r="6" spans="1:19" s="48" customFormat="1" ht="13.5" customHeight="1" x14ac:dyDescent="0.3">
      <c r="A6" s="47"/>
      <c r="B6" s="6"/>
      <c r="C6" s="113" t="s">
        <v>250</v>
      </c>
      <c r="D6" s="8" t="s">
        <v>250</v>
      </c>
      <c r="E6" s="47"/>
      <c r="F6" s="47"/>
      <c r="L6" s="96"/>
      <c r="M6" s="96"/>
      <c r="N6" s="96"/>
      <c r="O6" s="96"/>
      <c r="P6" s="96"/>
    </row>
    <row r="7" spans="1:19" s="48" customFormat="1" ht="11.25" customHeight="1" x14ac:dyDescent="0.3">
      <c r="A7" s="47"/>
      <c r="B7" s="9"/>
      <c r="C7" s="117" t="s">
        <v>251</v>
      </c>
      <c r="D7" s="118" t="s">
        <v>252</v>
      </c>
      <c r="E7" s="47"/>
      <c r="F7" s="47"/>
    </row>
    <row r="8" spans="1:19" s="48" customFormat="1" ht="11.25" customHeight="1" x14ac:dyDescent="0.3">
      <c r="A8" s="47"/>
      <c r="B8" s="131" t="s">
        <v>0</v>
      </c>
      <c r="C8" s="132"/>
      <c r="D8" s="133"/>
      <c r="E8" s="47"/>
      <c r="F8" s="47"/>
    </row>
    <row r="9" spans="1:19" s="48" customFormat="1" ht="11.25" customHeight="1" x14ac:dyDescent="0.3">
      <c r="A9" s="47"/>
      <c r="B9" s="11" t="s">
        <v>2</v>
      </c>
      <c r="C9" s="12">
        <v>10.41899531183504</v>
      </c>
      <c r="D9" s="13">
        <v>10.423030196382953</v>
      </c>
      <c r="E9" s="47"/>
      <c r="F9" s="47"/>
    </row>
    <row r="10" spans="1:19" s="48" customFormat="1" ht="11.25" customHeight="1" x14ac:dyDescent="0.3">
      <c r="A10" s="47"/>
      <c r="B10" s="11" t="s">
        <v>253</v>
      </c>
      <c r="C10" s="12">
        <v>1.1843189288333176</v>
      </c>
      <c r="D10" s="13">
        <v>0.66262851103557541</v>
      </c>
      <c r="E10" s="47"/>
      <c r="F10" s="47"/>
    </row>
    <row r="11" spans="1:19" s="48" customFormat="1" ht="11.25" customHeight="1" x14ac:dyDescent="0.3">
      <c r="A11" s="47"/>
      <c r="B11" s="11" t="s">
        <v>254</v>
      </c>
      <c r="C11" s="12">
        <v>16.191767311491247</v>
      </c>
      <c r="D11" s="13">
        <v>20.961546557919561</v>
      </c>
      <c r="E11" s="47"/>
      <c r="F11" s="47"/>
    </row>
    <row r="12" spans="1:19" s="48" customFormat="1" ht="11.25" customHeight="1" x14ac:dyDescent="0.3">
      <c r="A12" s="47"/>
      <c r="B12" s="11" t="s">
        <v>255</v>
      </c>
      <c r="C12" s="12">
        <v>24.576777976387884</v>
      </c>
      <c r="D12" s="13">
        <v>31.418539777276532</v>
      </c>
      <c r="E12" s="47"/>
      <c r="F12" s="47"/>
    </row>
    <row r="13" spans="1:19" s="48" customFormat="1" ht="11.25" customHeight="1" x14ac:dyDescent="0.3">
      <c r="A13" s="47"/>
      <c r="B13" s="11" t="s">
        <v>256</v>
      </c>
      <c r="C13" s="12">
        <v>1.7202766191706764</v>
      </c>
      <c r="D13" s="13">
        <v>1.6927025814609593</v>
      </c>
      <c r="E13" s="47"/>
      <c r="F13" s="47"/>
    </row>
    <row r="14" spans="1:19" s="48" customFormat="1" ht="11.25" customHeight="1" x14ac:dyDescent="0.3">
      <c r="A14" s="47"/>
      <c r="B14" s="11" t="s">
        <v>257</v>
      </c>
      <c r="C14" s="12">
        <v>4.1293272181389842</v>
      </c>
      <c r="D14" s="13">
        <v>4.0439509197481387</v>
      </c>
      <c r="E14" s="47"/>
      <c r="F14" s="47"/>
    </row>
    <row r="15" spans="1:19" s="48" customFormat="1" ht="11.25" customHeight="1" x14ac:dyDescent="0.3">
      <c r="A15" s="47"/>
      <c r="B15" s="11" t="s">
        <v>258</v>
      </c>
      <c r="C15" s="12">
        <v>1.3884879859472821</v>
      </c>
      <c r="D15" s="13">
        <v>2.7149790729945034</v>
      </c>
      <c r="E15" s="47"/>
      <c r="F15" s="47"/>
    </row>
    <row r="16" spans="1:19" s="48" customFormat="1" ht="11.25" customHeight="1" x14ac:dyDescent="0.3">
      <c r="A16" s="47"/>
      <c r="B16" s="20" t="s">
        <v>260</v>
      </c>
      <c r="C16" s="119">
        <f>SUM(C11:C14)</f>
        <v>46.618149125188793</v>
      </c>
      <c r="D16" s="120">
        <f>SUM(D11:D14)</f>
        <v>58.116739836405195</v>
      </c>
      <c r="E16" s="47"/>
      <c r="F16" s="47"/>
    </row>
    <row r="17" spans="1:24" s="48" customFormat="1" ht="11.25" customHeight="1" x14ac:dyDescent="0.3">
      <c r="A17" s="47"/>
      <c r="B17" s="47"/>
      <c r="C17" s="47"/>
      <c r="D17" s="47"/>
      <c r="E17" s="47"/>
      <c r="F17" s="47"/>
    </row>
    <row r="18" spans="1:24" x14ac:dyDescent="0.2">
      <c r="A18" s="26" t="s">
        <v>56</v>
      </c>
    </row>
    <row r="19" spans="1:24" x14ac:dyDescent="0.2">
      <c r="A19" s="26" t="s">
        <v>103</v>
      </c>
      <c r="B19" s="127" t="s">
        <v>100</v>
      </c>
      <c r="C19" s="127"/>
      <c r="D19" s="127"/>
      <c r="E19" s="78"/>
      <c r="F19" s="78"/>
      <c r="G19" s="78"/>
      <c r="H19" s="78"/>
      <c r="I19" s="78"/>
      <c r="J19" s="78"/>
      <c r="K19" s="78"/>
      <c r="L19" s="78"/>
      <c r="M19" s="78"/>
      <c r="N19" s="78"/>
      <c r="O19" s="78"/>
      <c r="P19" s="78"/>
      <c r="Q19" s="78"/>
      <c r="R19" s="78"/>
      <c r="S19" s="78"/>
      <c r="T19" s="78"/>
      <c r="U19" s="78"/>
      <c r="V19" s="78"/>
    </row>
    <row r="20" spans="1:24" x14ac:dyDescent="0.2">
      <c r="A20" s="26" t="s">
        <v>104</v>
      </c>
      <c r="B20" s="115" t="s">
        <v>79</v>
      </c>
      <c r="C20" s="115" t="s">
        <v>80</v>
      </c>
      <c r="D20" s="115" t="s">
        <v>81</v>
      </c>
      <c r="E20" s="115" t="s">
        <v>82</v>
      </c>
      <c r="F20" s="115" t="s">
        <v>83</v>
      </c>
      <c r="G20" s="115" t="s">
        <v>84</v>
      </c>
      <c r="H20" s="115" t="s">
        <v>85</v>
      </c>
      <c r="I20" s="115" t="s">
        <v>86</v>
      </c>
      <c r="J20" s="115" t="s">
        <v>87</v>
      </c>
      <c r="K20" s="115" t="s">
        <v>88</v>
      </c>
      <c r="L20" s="115" t="s">
        <v>89</v>
      </c>
      <c r="M20" s="115" t="s">
        <v>90</v>
      </c>
      <c r="N20" s="115" t="s">
        <v>91</v>
      </c>
      <c r="O20" s="115" t="s">
        <v>92</v>
      </c>
      <c r="P20" s="115" t="s">
        <v>93</v>
      </c>
      <c r="Q20" s="115" t="s">
        <v>94</v>
      </c>
      <c r="R20" s="115" t="s">
        <v>95</v>
      </c>
      <c r="S20" s="115" t="s">
        <v>96</v>
      </c>
      <c r="T20" s="115" t="s">
        <v>97</v>
      </c>
      <c r="U20" s="115" t="s">
        <v>98</v>
      </c>
      <c r="V20" s="115" t="s">
        <v>99</v>
      </c>
      <c r="W20" s="29" t="s">
        <v>17</v>
      </c>
      <c r="X20" s="29" t="s">
        <v>186</v>
      </c>
    </row>
    <row r="21" spans="1:24" x14ac:dyDescent="0.2">
      <c r="A21" s="1" t="s">
        <v>58</v>
      </c>
      <c r="B21" s="75">
        <v>74436.178736081783</v>
      </c>
      <c r="C21" s="75">
        <v>74446.725021190126</v>
      </c>
      <c r="D21" s="75">
        <v>74449.915593155703</v>
      </c>
      <c r="E21" s="75">
        <v>74443.21919079982</v>
      </c>
      <c r="F21" s="75">
        <v>74431.715218369282</v>
      </c>
      <c r="G21" s="75">
        <v>74466.932213119377</v>
      </c>
      <c r="H21" s="75">
        <v>74486.33431773365</v>
      </c>
      <c r="I21" s="75">
        <v>74486.760048157506</v>
      </c>
      <c r="J21" s="75">
        <v>74455.394978177734</v>
      </c>
      <c r="K21" s="75">
        <v>74491.486782836379</v>
      </c>
      <c r="L21" s="75">
        <v>74496.30929487251</v>
      </c>
      <c r="M21" s="75">
        <v>74476.126403998394</v>
      </c>
      <c r="N21" s="75">
        <v>74485.419368909905</v>
      </c>
      <c r="O21" s="75">
        <v>74488.353689442956</v>
      </c>
      <c r="P21" s="75">
        <v>74469.240670077183</v>
      </c>
      <c r="Q21" s="75">
        <v>74462.722805359255</v>
      </c>
      <c r="R21" s="75">
        <v>74452.798901941031</v>
      </c>
      <c r="S21" s="75">
        <v>74469.304852236572</v>
      </c>
      <c r="T21" s="75">
        <v>74456.439168646612</v>
      </c>
      <c r="U21" s="75">
        <v>74427.979545280366</v>
      </c>
      <c r="V21" s="75">
        <v>74471.752664422602</v>
      </c>
      <c r="W21" s="116">
        <f>AVERAGE(B21:V21)</f>
        <v>74464.338545943261</v>
      </c>
      <c r="X21" s="116">
        <f>STDEV(B21:V21)</f>
        <v>20.540017353934115</v>
      </c>
    </row>
    <row r="22" spans="1:24" x14ac:dyDescent="0.2">
      <c r="A22" s="1" t="s">
        <v>27</v>
      </c>
      <c r="B22" s="75">
        <v>83.682189664794478</v>
      </c>
      <c r="C22" s="75">
        <v>95.89537433064514</v>
      </c>
      <c r="D22" s="75">
        <v>78.300057018909584</v>
      </c>
      <c r="E22" s="75">
        <v>99.298516251209762</v>
      </c>
      <c r="F22" s="75">
        <v>89.360164997612713</v>
      </c>
      <c r="G22" s="75">
        <v>47.894634150248017</v>
      </c>
      <c r="H22" s="75">
        <v>67.988435209882056</v>
      </c>
      <c r="I22" s="75">
        <v>82.572995257930245</v>
      </c>
      <c r="J22" s="75">
        <v>85.069127383323732</v>
      </c>
      <c r="K22" s="75">
        <v>97.653118762318059</v>
      </c>
      <c r="L22" s="75">
        <v>117.16134112461894</v>
      </c>
      <c r="M22" s="75">
        <v>118.73129458859151</v>
      </c>
      <c r="N22" s="75">
        <v>103.77809950231334</v>
      </c>
      <c r="O22" s="75">
        <v>122.27801440561642</v>
      </c>
      <c r="P22" s="75">
        <v>97.239530299810411</v>
      </c>
      <c r="Q22" s="75">
        <v>105.41717430965271</v>
      </c>
      <c r="R22" s="75">
        <v>81.405260464622614</v>
      </c>
      <c r="S22" s="75">
        <v>204.62073949372808</v>
      </c>
      <c r="T22" s="75">
        <v>175.67349953860477</v>
      </c>
      <c r="U22" s="75">
        <v>201.51380842754139</v>
      </c>
      <c r="V22" s="75">
        <v>126.06130467237486</v>
      </c>
      <c r="W22" s="116">
        <f t="shared" ref="W22:W40" si="0">AVERAGE(B22:V22)</f>
        <v>108.64736570734993</v>
      </c>
      <c r="X22" s="116">
        <f t="shared" ref="X22:X40" si="1">STDEV(B22:V22)</f>
        <v>40.474774594885119</v>
      </c>
    </row>
    <row r="23" spans="1:24" x14ac:dyDescent="0.2">
      <c r="A23" s="1" t="s">
        <v>8</v>
      </c>
      <c r="B23" s="75">
        <v>6189.1709065835767</v>
      </c>
      <c r="C23" s="75">
        <v>6083.8460259420372</v>
      </c>
      <c r="D23" s="75">
        <v>6794.7124590091444</v>
      </c>
      <c r="E23" s="75">
        <v>6811.1079023516459</v>
      </c>
      <c r="F23" s="75">
        <v>6462.566277789897</v>
      </c>
      <c r="G23" s="75">
        <v>3921.6536537610104</v>
      </c>
      <c r="H23" s="75">
        <v>6755.1073535032456</v>
      </c>
      <c r="I23" s="75">
        <v>6974.0861792084743</v>
      </c>
      <c r="J23" s="75">
        <v>9157.6338595340912</v>
      </c>
      <c r="K23" s="75">
        <v>11110.850449456677</v>
      </c>
      <c r="L23" s="75">
        <v>12721.72681371782</v>
      </c>
      <c r="M23" s="75">
        <v>22161.53550403762</v>
      </c>
      <c r="N23" s="75">
        <v>11744.133655705469</v>
      </c>
      <c r="O23" s="75">
        <v>11687.712425643036</v>
      </c>
      <c r="P23" s="75">
        <v>12752.49379533974</v>
      </c>
      <c r="Q23" s="75">
        <v>11364.455079056617</v>
      </c>
      <c r="R23" s="75">
        <v>9611.3469325820206</v>
      </c>
      <c r="S23" s="75">
        <v>18848.672574199409</v>
      </c>
      <c r="T23" s="75">
        <v>7790.7838173222508</v>
      </c>
      <c r="U23" s="75">
        <v>17647.366736240634</v>
      </c>
      <c r="V23" s="75">
        <v>11040.814599662805</v>
      </c>
      <c r="W23" s="116">
        <f t="shared" si="0"/>
        <v>10363.417952411774</v>
      </c>
      <c r="X23" s="116">
        <f t="shared" si="1"/>
        <v>4648.3982454721281</v>
      </c>
    </row>
    <row r="24" spans="1:24" x14ac:dyDescent="0.2">
      <c r="A24" s="1" t="s">
        <v>9</v>
      </c>
      <c r="B24" s="75">
        <v>3942.7316766004774</v>
      </c>
      <c r="C24" s="75">
        <v>2522.0824604468603</v>
      </c>
      <c r="D24" s="75">
        <v>1891.9616547797486</v>
      </c>
      <c r="E24" s="75">
        <v>2330.0912985368309</v>
      </c>
      <c r="F24" s="75">
        <v>4206.0519810364394</v>
      </c>
      <c r="G24" s="75">
        <v>2074.7891171706347</v>
      </c>
      <c r="H24" s="75">
        <v>1796.7696132664703</v>
      </c>
      <c r="I24" s="75">
        <v>1813.6186712241092</v>
      </c>
      <c r="J24" s="75">
        <v>2560.593883289207</v>
      </c>
      <c r="K24" s="75">
        <v>2530.1093322473425</v>
      </c>
      <c r="L24" s="75">
        <v>1722.2849629604852</v>
      </c>
      <c r="M24" s="75">
        <v>1994.9034048813371</v>
      </c>
      <c r="N24" s="75">
        <v>2781.8535587222104</v>
      </c>
      <c r="O24" s="75">
        <v>2611.8796477241099</v>
      </c>
      <c r="P24" s="75">
        <v>2472.2333496220103</v>
      </c>
      <c r="Q24" s="75">
        <v>2705.8980142258879</v>
      </c>
      <c r="R24" s="75">
        <v>3149.7063916968114</v>
      </c>
      <c r="S24" s="75">
        <v>1648.8504600352298</v>
      </c>
      <c r="T24" s="75" t="s">
        <v>72</v>
      </c>
      <c r="U24" s="75">
        <v>2385.6971099154698</v>
      </c>
      <c r="V24" s="75">
        <v>1265.4629867466915</v>
      </c>
      <c r="W24" s="116">
        <f t="shared" si="0"/>
        <v>2420.3784787564186</v>
      </c>
      <c r="X24" s="116">
        <f t="shared" si="1"/>
        <v>728.8854424742708</v>
      </c>
    </row>
    <row r="25" spans="1:24" x14ac:dyDescent="0.2">
      <c r="A25" s="1" t="s">
        <v>10</v>
      </c>
      <c r="B25" s="75">
        <v>97513.520036701346</v>
      </c>
      <c r="C25" s="75">
        <v>111472.78272273063</v>
      </c>
      <c r="D25" s="75">
        <v>101763.77907322903</v>
      </c>
      <c r="E25" s="75">
        <v>110481.65513815195</v>
      </c>
      <c r="F25" s="75">
        <v>98495.311767303312</v>
      </c>
      <c r="G25" s="75">
        <v>93666.383063204223</v>
      </c>
      <c r="H25" s="75">
        <v>136595.53631152239</v>
      </c>
      <c r="I25" s="75">
        <v>140328.20525718376</v>
      </c>
      <c r="J25" s="75">
        <v>141615.11205675497</v>
      </c>
      <c r="K25" s="75">
        <v>191642.22122579272</v>
      </c>
      <c r="L25" s="75">
        <v>193000.95187944412</v>
      </c>
      <c r="M25" s="75">
        <v>181493.40250063865</v>
      </c>
      <c r="N25" s="75">
        <v>163173.0320404121</v>
      </c>
      <c r="O25" s="75">
        <v>178125.12246846268</v>
      </c>
      <c r="P25" s="75">
        <v>191770.00835072371</v>
      </c>
      <c r="Q25" s="75">
        <v>178244.07612334634</v>
      </c>
      <c r="R25" s="75">
        <v>161991.66661938123</v>
      </c>
      <c r="S25" s="75">
        <v>162608.95001464494</v>
      </c>
      <c r="T25" s="75">
        <v>70711.99046450069</v>
      </c>
      <c r="U25" s="75">
        <v>159880.94855512475</v>
      </c>
      <c r="V25" s="75">
        <v>116841.91814410411</v>
      </c>
      <c r="W25" s="116">
        <f t="shared" si="0"/>
        <v>141972.21780063608</v>
      </c>
      <c r="X25" s="116">
        <f t="shared" si="1"/>
        <v>37955.544245808451</v>
      </c>
    </row>
    <row r="26" spans="1:24" x14ac:dyDescent="0.2">
      <c r="A26" s="1" t="s">
        <v>11</v>
      </c>
      <c r="B26" s="75">
        <v>183617.41025033203</v>
      </c>
      <c r="C26" s="75">
        <v>206748.50808596573</v>
      </c>
      <c r="D26" s="75">
        <v>235140.80938404007</v>
      </c>
      <c r="E26" s="75">
        <v>221667.38315851992</v>
      </c>
      <c r="F26" s="75">
        <v>184252.34565191998</v>
      </c>
      <c r="G26" s="75">
        <v>149961.50314311133</v>
      </c>
      <c r="H26" s="75">
        <v>199137.24613977902</v>
      </c>
      <c r="I26" s="75">
        <v>204174.75434114036</v>
      </c>
      <c r="J26" s="75">
        <v>205827.41519082003</v>
      </c>
      <c r="K26" s="75">
        <v>262995.15190130705</v>
      </c>
      <c r="L26" s="75">
        <v>255171.16472853679</v>
      </c>
      <c r="M26" s="75">
        <v>252689.28665560999</v>
      </c>
      <c r="N26" s="75">
        <v>236284.61120084015</v>
      </c>
      <c r="O26" s="75">
        <v>251983.20992215257</v>
      </c>
      <c r="P26" s="75">
        <v>252555.38283151222</v>
      </c>
      <c r="Q26" s="75">
        <v>244633.3833868326</v>
      </c>
      <c r="R26" s="75">
        <v>231316.56688342773</v>
      </c>
      <c r="S26" s="75">
        <v>226073.63043739271</v>
      </c>
      <c r="T26" s="75">
        <v>103224.3281699511</v>
      </c>
      <c r="U26" s="75">
        <v>242337.43482345075</v>
      </c>
      <c r="V26" s="75">
        <v>173248.19075156807</v>
      </c>
      <c r="W26" s="116">
        <f t="shared" si="0"/>
        <v>215382.84366848622</v>
      </c>
      <c r="X26" s="116">
        <f t="shared" si="1"/>
        <v>39967.885426594243</v>
      </c>
    </row>
    <row r="27" spans="1:24" x14ac:dyDescent="0.2">
      <c r="A27" s="1" t="s">
        <v>12</v>
      </c>
      <c r="B27" s="75">
        <v>11116.041366548128</v>
      </c>
      <c r="C27" s="75">
        <v>11343.018929682747</v>
      </c>
      <c r="D27" s="75">
        <v>10632.051014921395</v>
      </c>
      <c r="E27" s="75">
        <v>12288.318304056527</v>
      </c>
      <c r="F27" s="75">
        <v>13116.861713121445</v>
      </c>
      <c r="G27" s="75">
        <v>8005.8619907776465</v>
      </c>
      <c r="H27" s="75">
        <v>15214.300098234244</v>
      </c>
      <c r="I27" s="75">
        <v>15601.399631661565</v>
      </c>
      <c r="J27" s="75">
        <v>16716.959642879294</v>
      </c>
      <c r="K27" s="75">
        <v>17002.165806821638</v>
      </c>
      <c r="L27" s="75">
        <v>16340.794599970193</v>
      </c>
      <c r="M27" s="75">
        <v>15742.428215909307</v>
      </c>
      <c r="N27" s="75">
        <v>15889.27656065866</v>
      </c>
      <c r="O27" s="75">
        <v>15996.630126377786</v>
      </c>
      <c r="P27" s="75">
        <v>21107.578786408831</v>
      </c>
      <c r="Q27" s="75">
        <v>21084.132910779335</v>
      </c>
      <c r="R27" s="75">
        <v>18153.340266026797</v>
      </c>
      <c r="S27" s="75">
        <v>20071.626531566166</v>
      </c>
      <c r="T27" s="75">
        <v>7789.4896248317891</v>
      </c>
      <c r="U27" s="75">
        <v>20477.628999542008</v>
      </c>
      <c r="V27" s="75">
        <v>13881.469645540097</v>
      </c>
      <c r="W27" s="116">
        <f t="shared" si="0"/>
        <v>15122.446417443598</v>
      </c>
      <c r="X27" s="116">
        <f t="shared" si="1"/>
        <v>3948.2181572743216</v>
      </c>
    </row>
    <row r="28" spans="1:24" x14ac:dyDescent="0.2">
      <c r="A28" s="1" t="s">
        <v>13</v>
      </c>
      <c r="B28" s="75">
        <v>32979.203828285521</v>
      </c>
      <c r="C28" s="75">
        <v>34437.606541494002</v>
      </c>
      <c r="D28" s="75">
        <v>30815.905254687514</v>
      </c>
      <c r="E28" s="75">
        <v>35301.13421479096</v>
      </c>
      <c r="F28" s="75">
        <v>34275.310280934245</v>
      </c>
      <c r="G28" s="75">
        <v>24020.645170571817</v>
      </c>
      <c r="H28" s="75">
        <v>28065.719129570203</v>
      </c>
      <c r="I28" s="75">
        <v>28706.510725716747</v>
      </c>
      <c r="J28" s="75">
        <v>39611.15287562678</v>
      </c>
      <c r="K28" s="75">
        <v>38427.552941943948</v>
      </c>
      <c r="L28" s="75">
        <v>37075.909142547462</v>
      </c>
      <c r="M28" s="75">
        <v>42819.764902001029</v>
      </c>
      <c r="N28" s="75">
        <v>34398.024559581485</v>
      </c>
      <c r="O28" s="75">
        <v>36755.169799796131</v>
      </c>
      <c r="P28" s="75">
        <v>47599.800103531634</v>
      </c>
      <c r="Q28" s="75">
        <v>46640.986562772603</v>
      </c>
      <c r="R28" s="75">
        <v>46527.918087431455</v>
      </c>
      <c r="S28" s="75">
        <v>39796.327278664328</v>
      </c>
      <c r="T28" s="75">
        <v>19700.685328928073</v>
      </c>
      <c r="U28" s="75">
        <v>56000.650164428916</v>
      </c>
      <c r="V28" s="75">
        <v>27899.042470853052</v>
      </c>
      <c r="W28" s="116">
        <f t="shared" si="0"/>
        <v>36278.810445912284</v>
      </c>
      <c r="X28" s="116">
        <f t="shared" si="1"/>
        <v>8584.9155632183501</v>
      </c>
    </row>
    <row r="29" spans="1:24" x14ac:dyDescent="0.2">
      <c r="A29" s="1" t="s">
        <v>14</v>
      </c>
      <c r="B29" s="75">
        <v>3549.9689489094358</v>
      </c>
      <c r="C29" s="75">
        <v>3307.9254262482855</v>
      </c>
      <c r="D29" s="75">
        <v>3057.1322368680026</v>
      </c>
      <c r="E29" s="75">
        <v>3374.7025971260223</v>
      </c>
      <c r="F29" s="75">
        <v>3722.2547711860498</v>
      </c>
      <c r="G29" s="75">
        <v>2458.2735491651742</v>
      </c>
      <c r="H29" s="75">
        <v>2214.2404830112505</v>
      </c>
      <c r="I29" s="75">
        <v>2256.732161412403</v>
      </c>
      <c r="J29" s="75">
        <v>3485.2616571255403</v>
      </c>
      <c r="K29" s="75">
        <v>2977.5043781294689</v>
      </c>
      <c r="L29" s="75">
        <v>2761.6926274247721</v>
      </c>
      <c r="M29" s="75">
        <v>2739.9105818973408</v>
      </c>
      <c r="N29" s="75">
        <v>2771.3140173674215</v>
      </c>
      <c r="O29" s="75">
        <v>3037.3684480479715</v>
      </c>
      <c r="P29" s="75">
        <v>3607.3944657043198</v>
      </c>
      <c r="Q29" s="75">
        <v>3859.3548519652795</v>
      </c>
      <c r="R29" s="75">
        <v>3713.6654133452125</v>
      </c>
      <c r="S29" s="75">
        <v>3235.8777006703735</v>
      </c>
      <c r="T29" s="75">
        <v>1418.3754557626728</v>
      </c>
      <c r="U29" s="75">
        <v>3082.2722503038126</v>
      </c>
      <c r="V29" s="75">
        <v>2230.3871418296062</v>
      </c>
      <c r="W29" s="116">
        <f t="shared" si="0"/>
        <v>2993.4099601666858</v>
      </c>
      <c r="X29" s="116">
        <f t="shared" si="1"/>
        <v>620.97191734760611</v>
      </c>
    </row>
    <row r="30" spans="1:24" x14ac:dyDescent="0.2">
      <c r="A30" s="1" t="s">
        <v>15</v>
      </c>
      <c r="B30" s="75">
        <v>802.82269969797062</v>
      </c>
      <c r="C30" s="75">
        <v>699.34252603312223</v>
      </c>
      <c r="D30" s="75">
        <v>629.96138927115635</v>
      </c>
      <c r="E30" s="75">
        <v>699.34369858326613</v>
      </c>
      <c r="F30" s="75">
        <v>845.02987944973086</v>
      </c>
      <c r="G30" s="75">
        <v>544.04972103416367</v>
      </c>
      <c r="H30" s="75">
        <v>454.70578919299766</v>
      </c>
      <c r="I30" s="75">
        <v>458.02334322999963</v>
      </c>
      <c r="J30" s="75">
        <v>720.74136314856651</v>
      </c>
      <c r="K30" s="75">
        <v>602.76733129458739</v>
      </c>
      <c r="L30" s="75">
        <v>514.91828964709055</v>
      </c>
      <c r="M30" s="75">
        <v>521.11392222041945</v>
      </c>
      <c r="N30" s="75">
        <v>590.91670666517541</v>
      </c>
      <c r="O30" s="75">
        <v>604.15984226963758</v>
      </c>
      <c r="P30" s="75">
        <v>707.13079999703166</v>
      </c>
      <c r="Q30" s="75">
        <v>780.76050342748533</v>
      </c>
      <c r="R30" s="75">
        <v>749.96591410147369</v>
      </c>
      <c r="S30" s="75">
        <v>688.05963259652503</v>
      </c>
      <c r="T30" s="75">
        <v>303.12998599934781</v>
      </c>
      <c r="U30" s="75">
        <v>681.39469945983353</v>
      </c>
      <c r="V30" s="75">
        <v>472.37507945397198</v>
      </c>
      <c r="W30" s="116">
        <f t="shared" si="0"/>
        <v>622.41491032255021</v>
      </c>
      <c r="X30" s="116">
        <f t="shared" si="1"/>
        <v>135.87645551099754</v>
      </c>
    </row>
    <row r="31" spans="1:24" x14ac:dyDescent="0.2">
      <c r="A31" s="1" t="s">
        <v>19</v>
      </c>
      <c r="B31" s="75">
        <v>2637.7131102353787</v>
      </c>
      <c r="C31" s="75">
        <v>2139.9826753076154</v>
      </c>
      <c r="D31" s="75">
        <v>1965.7800340873002</v>
      </c>
      <c r="E31" s="75">
        <v>2249.0539551325155</v>
      </c>
      <c r="F31" s="75">
        <v>2809.4366579891462</v>
      </c>
      <c r="G31" s="75">
        <v>1679.7220503825195</v>
      </c>
      <c r="H31" s="75">
        <v>1351.9142639429945</v>
      </c>
      <c r="I31" s="75">
        <v>1390.2081899849775</v>
      </c>
      <c r="J31" s="75">
        <v>2909.181615848629</v>
      </c>
      <c r="K31" s="75">
        <v>2859.4977387390372</v>
      </c>
      <c r="L31" s="75">
        <v>2574.7360253696561</v>
      </c>
      <c r="M31" s="75">
        <v>2589.4620034723575</v>
      </c>
      <c r="N31" s="75">
        <v>2564.4680304562112</v>
      </c>
      <c r="O31" s="75">
        <v>2762.1710742989171</v>
      </c>
      <c r="P31" s="75">
        <v>3052.5745532402707</v>
      </c>
      <c r="Q31" s="75">
        <v>3169.3286231757284</v>
      </c>
      <c r="R31" s="75">
        <v>2929.3279105588313</v>
      </c>
      <c r="S31" s="75">
        <v>3172.3427325829575</v>
      </c>
      <c r="T31" s="75">
        <v>1464.1298370253528</v>
      </c>
      <c r="U31" s="75">
        <v>3332.6220954389892</v>
      </c>
      <c r="V31" s="75">
        <v>2322.3475508413439</v>
      </c>
      <c r="W31" s="116">
        <f t="shared" si="0"/>
        <v>2472.6667013386059</v>
      </c>
      <c r="X31" s="116">
        <f t="shared" si="1"/>
        <v>607.05432951810667</v>
      </c>
    </row>
    <row r="32" spans="1:24" x14ac:dyDescent="0.2">
      <c r="A32" s="1" t="s">
        <v>20</v>
      </c>
      <c r="B32" s="75">
        <v>200.80022428029042</v>
      </c>
      <c r="C32" s="75">
        <v>144.03219277527649</v>
      </c>
      <c r="D32" s="75">
        <v>125.56381830127506</v>
      </c>
      <c r="E32" s="75">
        <v>145.69383394463037</v>
      </c>
      <c r="F32" s="75">
        <v>215.274929091703</v>
      </c>
      <c r="G32" s="75">
        <v>119.43484232670075</v>
      </c>
      <c r="H32" s="75">
        <v>84.688290609604536</v>
      </c>
      <c r="I32" s="75">
        <v>84.948950136462003</v>
      </c>
      <c r="J32" s="75">
        <v>155.35424806093218</v>
      </c>
      <c r="K32" s="75">
        <v>144.70247417988486</v>
      </c>
      <c r="L32" s="75">
        <v>120.30088676623625</v>
      </c>
      <c r="M32" s="75">
        <v>127.46360137822266</v>
      </c>
      <c r="N32" s="75">
        <v>134.63481157266159</v>
      </c>
      <c r="O32" s="75">
        <v>150.90383578690276</v>
      </c>
      <c r="P32" s="75">
        <v>148.17981028608844</v>
      </c>
      <c r="Q32" s="75">
        <v>163.50815049084846</v>
      </c>
      <c r="R32" s="75">
        <v>159.7318472001318</v>
      </c>
      <c r="S32" s="75">
        <v>158.90685187185079</v>
      </c>
      <c r="T32" s="75">
        <v>85.105694847937031</v>
      </c>
      <c r="U32" s="75">
        <v>189.10572190747709</v>
      </c>
      <c r="V32" s="75">
        <v>122.39921941546528</v>
      </c>
      <c r="W32" s="116">
        <f t="shared" si="0"/>
        <v>141.93972548717056</v>
      </c>
      <c r="X32" s="116">
        <f t="shared" si="1"/>
        <v>34.71717334302344</v>
      </c>
    </row>
    <row r="33" spans="1:29" x14ac:dyDescent="0.2">
      <c r="A33" s="1" t="s">
        <v>21</v>
      </c>
      <c r="B33" s="75">
        <v>730.52905069515032</v>
      </c>
      <c r="C33" s="75">
        <v>509.52864957922884</v>
      </c>
      <c r="D33" s="75">
        <v>411.32784684814129</v>
      </c>
      <c r="E33" s="75">
        <v>491.55321242039895</v>
      </c>
      <c r="F33" s="75">
        <v>780.11567755826604</v>
      </c>
      <c r="G33" s="75">
        <v>446.372553801035</v>
      </c>
      <c r="H33" s="75">
        <v>311.40935100977623</v>
      </c>
      <c r="I33" s="75">
        <v>316.66301355630247</v>
      </c>
      <c r="J33" s="75">
        <v>462.01411377901167</v>
      </c>
      <c r="K33" s="75">
        <v>440.46833005071932</v>
      </c>
      <c r="L33" s="75">
        <v>334.99330854086531</v>
      </c>
      <c r="M33" s="75">
        <v>369.55893207401027</v>
      </c>
      <c r="N33" s="75">
        <v>442.16063695983877</v>
      </c>
      <c r="O33" s="75">
        <v>445.33593297581194</v>
      </c>
      <c r="P33" s="75">
        <v>434.63991669964292</v>
      </c>
      <c r="Q33" s="75">
        <v>481.80767785943067</v>
      </c>
      <c r="R33" s="75">
        <v>507.45967768069721</v>
      </c>
      <c r="S33" s="75">
        <v>434.98871263280205</v>
      </c>
      <c r="T33" s="75">
        <v>218.64098969616271</v>
      </c>
      <c r="U33" s="75">
        <v>578.10437752913697</v>
      </c>
      <c r="V33" s="75">
        <v>349.60550912903824</v>
      </c>
      <c r="W33" s="116">
        <f t="shared" si="0"/>
        <v>452.25130814645081</v>
      </c>
      <c r="X33" s="116">
        <f t="shared" si="1"/>
        <v>129.64156589011236</v>
      </c>
    </row>
    <row r="34" spans="1:29" x14ac:dyDescent="0.2">
      <c r="A34" s="1" t="s">
        <v>22</v>
      </c>
      <c r="B34" s="75">
        <v>108.51177286702647</v>
      </c>
      <c r="C34" s="75">
        <v>72.632897837616042</v>
      </c>
      <c r="D34" s="75">
        <v>54.014265793245542</v>
      </c>
      <c r="E34" s="75">
        <v>65.397687850518693</v>
      </c>
      <c r="F34" s="75">
        <v>118.83029053981969</v>
      </c>
      <c r="G34" s="75">
        <v>57.756938523739016</v>
      </c>
      <c r="H34" s="75">
        <v>49.267506580321893</v>
      </c>
      <c r="I34" s="75">
        <v>48.788243796029647</v>
      </c>
      <c r="J34" s="75">
        <v>62.73440154458514</v>
      </c>
      <c r="K34" s="75">
        <v>58.242297242879431</v>
      </c>
      <c r="L34" s="75">
        <v>45.448068965628863</v>
      </c>
      <c r="M34" s="75">
        <v>46.969401350020867</v>
      </c>
      <c r="N34" s="75">
        <v>66.987254217331753</v>
      </c>
      <c r="O34" s="75">
        <v>62.15542214279504</v>
      </c>
      <c r="P34" s="75">
        <v>61.002977611190268</v>
      </c>
      <c r="Q34" s="75">
        <v>67.261389569009523</v>
      </c>
      <c r="R34" s="75">
        <v>74.600310193926092</v>
      </c>
      <c r="S34" s="75">
        <v>53.136806692616908</v>
      </c>
      <c r="T34" s="75">
        <v>29.401292294691913</v>
      </c>
      <c r="U34" s="75">
        <v>72.389955239957686</v>
      </c>
      <c r="V34" s="75">
        <v>42.679329165125388</v>
      </c>
      <c r="W34" s="116">
        <f t="shared" si="0"/>
        <v>62.771833810384564</v>
      </c>
      <c r="X34" s="116">
        <f t="shared" si="1"/>
        <v>20.33828808959116</v>
      </c>
    </row>
    <row r="35" spans="1:29" x14ac:dyDescent="0.2">
      <c r="A35" s="1" t="s">
        <v>23</v>
      </c>
      <c r="B35" s="75">
        <v>202.00503028838213</v>
      </c>
      <c r="C35" s="75">
        <v>139.01652812727306</v>
      </c>
      <c r="D35" s="75">
        <v>117.37836860985318</v>
      </c>
      <c r="E35" s="75">
        <v>141.99340240926935</v>
      </c>
      <c r="F35" s="75">
        <v>215.46509730598564</v>
      </c>
      <c r="G35" s="75">
        <v>112.92729958998184</v>
      </c>
      <c r="H35" s="75">
        <v>132.83554822767724</v>
      </c>
      <c r="I35" s="75">
        <v>133.70009296040297</v>
      </c>
      <c r="J35" s="75">
        <v>141.42670778642176</v>
      </c>
      <c r="K35" s="75">
        <v>139.65472564998706</v>
      </c>
      <c r="L35" s="75">
        <v>102.52447636735909</v>
      </c>
      <c r="M35" s="75">
        <v>109.4267036994262</v>
      </c>
      <c r="N35" s="75">
        <v>175.78431821687536</v>
      </c>
      <c r="O35" s="75">
        <v>158.98398509586204</v>
      </c>
      <c r="P35" s="75">
        <v>151.45853693266363</v>
      </c>
      <c r="Q35" s="75">
        <v>161.13380098186894</v>
      </c>
      <c r="R35" s="75">
        <v>169.68368599977859</v>
      </c>
      <c r="S35" s="75">
        <v>101.40917628301703</v>
      </c>
      <c r="T35" s="75">
        <v>53.966265497668047</v>
      </c>
      <c r="U35" s="75">
        <v>132.85370625764051</v>
      </c>
      <c r="V35" s="75">
        <v>77.756101069523808</v>
      </c>
      <c r="W35" s="116">
        <f t="shared" si="0"/>
        <v>136.7325503503294</v>
      </c>
      <c r="X35" s="116">
        <f t="shared" si="1"/>
        <v>38.022178984314934</v>
      </c>
    </row>
    <row r="36" spans="1:29" x14ac:dyDescent="0.2">
      <c r="A36" s="1" t="s">
        <v>24</v>
      </c>
      <c r="B36" s="75">
        <v>16.892399869752161</v>
      </c>
      <c r="C36" s="75">
        <v>14.783085681573738</v>
      </c>
      <c r="D36" s="75">
        <v>13.748949102446172</v>
      </c>
      <c r="E36" s="75">
        <v>13.269914915644305</v>
      </c>
      <c r="F36" s="75">
        <v>18.318275230189933</v>
      </c>
      <c r="G36" s="75">
        <v>11.508072281107616</v>
      </c>
      <c r="H36" s="75">
        <v>17.20758710200592</v>
      </c>
      <c r="I36" s="75">
        <v>17.129494866222178</v>
      </c>
      <c r="J36" s="75">
        <v>15.921389296698583</v>
      </c>
      <c r="K36" s="75">
        <v>16.447249420625191</v>
      </c>
      <c r="L36" s="75">
        <v>12.019552257198779</v>
      </c>
      <c r="M36" s="75">
        <v>13.820656076226639</v>
      </c>
      <c r="N36" s="75">
        <v>23.421823251639893</v>
      </c>
      <c r="O36" s="75">
        <v>21.4440024551118</v>
      </c>
      <c r="P36" s="75">
        <v>19.32837492170059</v>
      </c>
      <c r="Q36" s="75">
        <v>19.469895957725896</v>
      </c>
      <c r="R36" s="75">
        <v>20.402467179749141</v>
      </c>
      <c r="S36" s="75">
        <v>9.6992651854876453</v>
      </c>
      <c r="T36" s="75">
        <v>4.54543867268585</v>
      </c>
      <c r="U36" s="75">
        <v>11.709121762421075</v>
      </c>
      <c r="V36" s="75">
        <v>6.9391302624188391</v>
      </c>
      <c r="W36" s="116">
        <f t="shared" si="0"/>
        <v>15.144102178506284</v>
      </c>
      <c r="X36" s="116">
        <f t="shared" si="1"/>
        <v>4.7283054819075847</v>
      </c>
    </row>
    <row r="37" spans="1:29" x14ac:dyDescent="0.2">
      <c r="A37" s="1" t="s">
        <v>25</v>
      </c>
      <c r="B37" s="75">
        <v>73.249389526500295</v>
      </c>
      <c r="C37" s="75">
        <v>93.862251815340869</v>
      </c>
      <c r="D37" s="75">
        <v>90.198813458346834</v>
      </c>
      <c r="E37" s="75">
        <v>90.01758764167279</v>
      </c>
      <c r="F37" s="75">
        <v>78.585294637823239</v>
      </c>
      <c r="G37" s="75">
        <v>55.541316204286268</v>
      </c>
      <c r="H37" s="75">
        <v>106.93071747261151</v>
      </c>
      <c r="I37" s="75">
        <v>109.76894508255471</v>
      </c>
      <c r="J37" s="75">
        <v>93.866220132206209</v>
      </c>
      <c r="K37" s="75">
        <v>93.987878830457873</v>
      </c>
      <c r="L37" s="75">
        <v>80.527929571454862</v>
      </c>
      <c r="M37" s="75">
        <v>85.742534236656013</v>
      </c>
      <c r="N37" s="75">
        <v>136.4467101981397</v>
      </c>
      <c r="O37" s="75">
        <v>125.9795242116891</v>
      </c>
      <c r="P37" s="75">
        <v>114.99854409901475</v>
      </c>
      <c r="Q37" s="75">
        <v>101.56067929036054</v>
      </c>
      <c r="R37" s="75">
        <v>106.33360249844552</v>
      </c>
      <c r="S37" s="75">
        <v>43.156514313369385</v>
      </c>
      <c r="T37" s="75">
        <v>21.270404049325357</v>
      </c>
      <c r="U37" s="75">
        <v>48.698005694037256</v>
      </c>
      <c r="V37" s="75">
        <v>28.545783638567855</v>
      </c>
      <c r="W37" s="116">
        <f t="shared" si="0"/>
        <v>84.727078409660038</v>
      </c>
      <c r="X37" s="116">
        <f t="shared" si="1"/>
        <v>30.596770139457536</v>
      </c>
    </row>
    <row r="38" spans="1:29" x14ac:dyDescent="0.2">
      <c r="A38" s="1" t="s">
        <v>26</v>
      </c>
      <c r="B38" s="75">
        <v>8.9579954685439649</v>
      </c>
      <c r="C38" s="75">
        <v>7.9887016317959567</v>
      </c>
      <c r="D38" s="75">
        <v>10.82994848526101</v>
      </c>
      <c r="E38" s="75">
        <v>11.64601124214582</v>
      </c>
      <c r="F38" s="75">
        <v>8.5443314510377775</v>
      </c>
      <c r="G38" s="75">
        <v>6.8289754928442061</v>
      </c>
      <c r="H38" s="75">
        <v>11.776795580181993</v>
      </c>
      <c r="I38" s="75">
        <v>12.303857135349258</v>
      </c>
      <c r="J38" s="75">
        <v>9.4823006077467085</v>
      </c>
      <c r="K38" s="75">
        <v>11.175149962503694</v>
      </c>
      <c r="L38" s="75">
        <v>10.434741956795692</v>
      </c>
      <c r="M38" s="75">
        <v>10.988244240468084</v>
      </c>
      <c r="N38" s="75">
        <v>16.100381227354386</v>
      </c>
      <c r="O38" s="75">
        <v>13.847542804912511</v>
      </c>
      <c r="P38" s="75">
        <v>12.47850065559525</v>
      </c>
      <c r="Q38" s="75">
        <v>11.659011131114921</v>
      </c>
      <c r="R38" s="75">
        <v>11.543352507233694</v>
      </c>
      <c r="S38" s="75">
        <v>5.2236108100747289</v>
      </c>
      <c r="T38" s="75">
        <v>2.484794826848586</v>
      </c>
      <c r="U38" s="75">
        <v>5.3290886978450347</v>
      </c>
      <c r="V38" s="75">
        <v>3.0265199079033245</v>
      </c>
      <c r="W38" s="116">
        <f t="shared" si="0"/>
        <v>9.6499931344550749</v>
      </c>
      <c r="X38" s="116">
        <f t="shared" si="1"/>
        <v>3.48170147121753</v>
      </c>
    </row>
    <row r="39" spans="1:29" x14ac:dyDescent="0.2">
      <c r="A39" s="1" t="s">
        <v>41</v>
      </c>
      <c r="B39" s="75">
        <v>11608.157680432374</v>
      </c>
      <c r="C39" s="75">
        <v>11241.930786659905</v>
      </c>
      <c r="D39" s="75">
        <v>12196.26274866841</v>
      </c>
      <c r="E39" s="75">
        <v>14345.545639713255</v>
      </c>
      <c r="F39" s="75">
        <v>12212.387196390155</v>
      </c>
      <c r="G39" s="75">
        <v>14265.566308763371</v>
      </c>
      <c r="H39" s="75">
        <v>14533.520974553034</v>
      </c>
      <c r="I39" s="75">
        <v>13689.971228094009</v>
      </c>
      <c r="J39" s="75">
        <v>10663.833952852116</v>
      </c>
      <c r="K39" s="75">
        <v>12838.250747613238</v>
      </c>
      <c r="L39" s="75">
        <v>12413.268158322087</v>
      </c>
      <c r="M39" s="75">
        <v>10630.563783216892</v>
      </c>
      <c r="N39" s="75">
        <v>13633.096053322821</v>
      </c>
      <c r="O39" s="75">
        <v>17625.269228499939</v>
      </c>
      <c r="P39" s="75">
        <v>8134.4489134207888</v>
      </c>
      <c r="Q39" s="75">
        <v>9462.2699316421331</v>
      </c>
      <c r="R39" s="75">
        <v>10502.829041130695</v>
      </c>
      <c r="S39" s="75">
        <v>18468.563821347263</v>
      </c>
      <c r="T39" s="75">
        <v>6025.6782590074454</v>
      </c>
      <c r="U39" s="75">
        <v>19201.147136461328</v>
      </c>
      <c r="V39" s="75">
        <v>9443.8524358062496</v>
      </c>
      <c r="W39" s="116">
        <f t="shared" si="0"/>
        <v>12530.305429805598</v>
      </c>
      <c r="X39" s="116">
        <f t="shared" si="1"/>
        <v>3265.0373473395061</v>
      </c>
      <c r="Y39" s="129" t="s">
        <v>181</v>
      </c>
      <c r="Z39" s="129"/>
      <c r="AA39" s="129"/>
      <c r="AB39" s="129"/>
      <c r="AC39" s="129"/>
    </row>
    <row r="40" spans="1:29" x14ac:dyDescent="0.2">
      <c r="A40" s="1" t="s">
        <v>31</v>
      </c>
      <c r="B40" s="75">
        <v>410.88179390228527</v>
      </c>
      <c r="C40" s="75">
        <v>266.30008643407683</v>
      </c>
      <c r="D40" s="75"/>
      <c r="E40" s="75">
        <v>164.4999634170689</v>
      </c>
      <c r="F40" s="75">
        <v>406.20152327856471</v>
      </c>
      <c r="G40" s="75">
        <v>201.9509408179992</v>
      </c>
      <c r="H40" s="75">
        <v>231.27678081776256</v>
      </c>
      <c r="I40" s="75">
        <v>252.58390006920874</v>
      </c>
      <c r="J40" s="75">
        <v>82.017360133004516</v>
      </c>
      <c r="K40" s="75">
        <v>87.434378671217374</v>
      </c>
      <c r="L40" s="75">
        <v>56.139554052513155</v>
      </c>
      <c r="M40" s="75">
        <v>37.648992102614869</v>
      </c>
      <c r="N40" s="75">
        <v>165.23473862835795</v>
      </c>
      <c r="O40" s="75">
        <v>146.14267533690727</v>
      </c>
      <c r="P40" s="75">
        <v>22.643242816645522</v>
      </c>
      <c r="Q40" s="75">
        <v>56.235767721906733</v>
      </c>
      <c r="R40" s="75">
        <v>115.87386318116901</v>
      </c>
      <c r="S40" s="75">
        <v>158.01828330154623</v>
      </c>
      <c r="T40" s="75">
        <v>76.722871174078264</v>
      </c>
      <c r="U40" s="75">
        <v>139.44362083785478</v>
      </c>
      <c r="V40" s="75">
        <v>87.697173766432044</v>
      </c>
      <c r="W40" s="30">
        <f t="shared" si="0"/>
        <v>158.2473755230607</v>
      </c>
      <c r="X40" s="30">
        <f t="shared" si="1"/>
        <v>110.43477723852429</v>
      </c>
      <c r="Y40" s="129"/>
      <c r="Z40" s="129"/>
      <c r="AA40" s="129"/>
      <c r="AB40" s="129"/>
      <c r="AC40" s="129"/>
    </row>
    <row r="41" spans="1:29" x14ac:dyDescent="0.2">
      <c r="A41" s="1"/>
      <c r="B41" s="75"/>
      <c r="C41" s="75"/>
      <c r="D41" s="75"/>
      <c r="E41" s="75"/>
      <c r="F41" s="75"/>
      <c r="G41" s="75"/>
      <c r="H41" s="75"/>
      <c r="I41" s="75"/>
      <c r="J41" s="75"/>
      <c r="K41" s="75"/>
      <c r="L41" s="75"/>
      <c r="M41" s="75"/>
      <c r="N41" s="75"/>
      <c r="O41" s="75"/>
      <c r="P41" s="75"/>
      <c r="Q41" s="75"/>
      <c r="R41" s="75"/>
      <c r="S41" s="75"/>
      <c r="T41" s="75"/>
      <c r="U41" s="75"/>
      <c r="V41" s="75"/>
      <c r="W41" s="28"/>
    </row>
    <row r="42" spans="1:29" ht="13.5" customHeight="1" x14ac:dyDescent="0.2">
      <c r="A42" s="65" t="s">
        <v>66</v>
      </c>
      <c r="B42" s="130" t="s">
        <v>101</v>
      </c>
      <c r="C42" s="130"/>
      <c r="D42" s="130"/>
      <c r="E42" s="78"/>
      <c r="F42" s="78"/>
      <c r="G42" s="78"/>
      <c r="H42" s="78"/>
      <c r="I42" s="78"/>
      <c r="J42" s="78"/>
      <c r="K42" s="78"/>
      <c r="L42" s="78"/>
      <c r="M42" s="78"/>
      <c r="N42" s="78"/>
      <c r="O42" s="78"/>
      <c r="P42" s="78"/>
      <c r="Q42" s="78"/>
      <c r="R42" s="78"/>
      <c r="S42" s="78"/>
      <c r="T42" s="78"/>
      <c r="U42" s="78"/>
      <c r="V42" s="78"/>
      <c r="W42" s="28"/>
    </row>
    <row r="43" spans="1:29" x14ac:dyDescent="0.2">
      <c r="A43" s="65" t="s">
        <v>102</v>
      </c>
      <c r="B43" s="115" t="s">
        <v>79</v>
      </c>
      <c r="C43" s="115" t="s">
        <v>80</v>
      </c>
      <c r="D43" s="115" t="s">
        <v>81</v>
      </c>
      <c r="E43" s="115" t="s">
        <v>82</v>
      </c>
      <c r="F43" s="115" t="s">
        <v>83</v>
      </c>
      <c r="G43" s="115" t="s">
        <v>84</v>
      </c>
      <c r="H43" s="115" t="s">
        <v>85</v>
      </c>
      <c r="I43" s="115" t="s">
        <v>86</v>
      </c>
      <c r="J43" s="115" t="s">
        <v>87</v>
      </c>
      <c r="K43" s="115" t="s">
        <v>88</v>
      </c>
      <c r="L43" s="115" t="s">
        <v>89</v>
      </c>
      <c r="M43" s="115" t="s">
        <v>90</v>
      </c>
      <c r="N43" s="115" t="s">
        <v>91</v>
      </c>
      <c r="O43" s="115" t="s">
        <v>92</v>
      </c>
      <c r="P43" s="115" t="s">
        <v>93</v>
      </c>
      <c r="Q43" s="115" t="s">
        <v>94</v>
      </c>
      <c r="R43" s="115" t="s">
        <v>95</v>
      </c>
      <c r="S43" s="115" t="s">
        <v>96</v>
      </c>
      <c r="T43" s="115" t="s">
        <v>97</v>
      </c>
      <c r="U43" s="115" t="s">
        <v>98</v>
      </c>
      <c r="V43" s="115" t="s">
        <v>99</v>
      </c>
      <c r="W43" s="29" t="s">
        <v>17</v>
      </c>
      <c r="X43" s="29" t="s">
        <v>186</v>
      </c>
    </row>
    <row r="44" spans="1:29" x14ac:dyDescent="0.2">
      <c r="A44" s="1" t="s">
        <v>58</v>
      </c>
      <c r="B44" s="80">
        <v>74486.340049999999</v>
      </c>
      <c r="C44" s="80">
        <v>74500.036869999996</v>
      </c>
      <c r="D44" s="80">
        <v>74481.724359999993</v>
      </c>
      <c r="E44" s="80">
        <v>74482.326960000006</v>
      </c>
      <c r="F44" s="80">
        <v>74496.715289999993</v>
      </c>
      <c r="G44" s="80">
        <v>74472.206720000002</v>
      </c>
      <c r="H44" s="80">
        <v>74502.124769999995</v>
      </c>
      <c r="I44" s="80">
        <v>74490.05459</v>
      </c>
      <c r="J44" s="80">
        <v>74499.097420000006</v>
      </c>
      <c r="K44" s="80">
        <v>74498.714259999993</v>
      </c>
      <c r="L44" s="80">
        <v>74503.068870000003</v>
      </c>
      <c r="M44" s="80">
        <v>74495.891560000004</v>
      </c>
      <c r="N44" s="80">
        <v>74505.396699999998</v>
      </c>
      <c r="O44" s="80">
        <v>74500.664829999994</v>
      </c>
      <c r="P44" s="80">
        <v>74507.39172</v>
      </c>
      <c r="Q44" s="80">
        <v>74488.676579999999</v>
      </c>
      <c r="R44" s="80">
        <v>74502.375880000007</v>
      </c>
      <c r="S44" s="80">
        <v>74492.238889999993</v>
      </c>
      <c r="T44" s="80">
        <v>74495.278999999995</v>
      </c>
      <c r="U44" s="80">
        <v>74476.152059999993</v>
      </c>
      <c r="V44" s="80">
        <v>74501.97984</v>
      </c>
      <c r="W44" s="30">
        <f>AVERAGE(B44:V44)</f>
        <v>74494.212248571421</v>
      </c>
      <c r="X44" s="30">
        <f>STDEV(B44:V44)</f>
        <v>9.7932460264729695</v>
      </c>
    </row>
    <row r="45" spans="1:29" x14ac:dyDescent="0.2">
      <c r="A45" s="1" t="s">
        <v>27</v>
      </c>
      <c r="B45" s="80" t="s">
        <v>72</v>
      </c>
      <c r="C45" s="80">
        <v>256.20760209999997</v>
      </c>
      <c r="D45" s="80">
        <v>262.06619380000001</v>
      </c>
      <c r="E45" s="80">
        <v>330.66962469999999</v>
      </c>
      <c r="F45" s="80">
        <v>197.74050769999999</v>
      </c>
      <c r="G45" s="80" t="s">
        <v>72</v>
      </c>
      <c r="H45" s="80">
        <v>139.3016575</v>
      </c>
      <c r="I45" s="80">
        <v>176.78958510000001</v>
      </c>
      <c r="J45" s="80">
        <v>142.15170839999999</v>
      </c>
      <c r="K45" s="80">
        <v>127.96195760000001</v>
      </c>
      <c r="L45" s="80">
        <v>184.13979190000001</v>
      </c>
      <c r="M45" s="80">
        <v>126.3775028</v>
      </c>
      <c r="N45" s="80">
        <v>112.4272654</v>
      </c>
      <c r="O45" s="80">
        <v>115.96593420000001</v>
      </c>
      <c r="P45" s="80">
        <v>223.73728059999999</v>
      </c>
      <c r="Q45" s="80">
        <v>248.63488899999999</v>
      </c>
      <c r="R45" s="80">
        <v>403.20825500000001</v>
      </c>
      <c r="S45" s="80">
        <v>270.183987</v>
      </c>
      <c r="T45" s="80">
        <v>299.8029502</v>
      </c>
      <c r="U45" s="80">
        <v>168.9940277</v>
      </c>
      <c r="V45" s="80">
        <v>118.3649542</v>
      </c>
      <c r="W45" s="30">
        <f t="shared" ref="W45:W63" si="2">AVERAGE(B45:V45)</f>
        <v>205.51187762631577</v>
      </c>
      <c r="X45" s="30">
        <f>STDEV(B45:V45)</f>
        <v>82.801586336585004</v>
      </c>
    </row>
    <row r="46" spans="1:29" x14ac:dyDescent="0.2">
      <c r="A46" s="1" t="s">
        <v>8</v>
      </c>
      <c r="B46" s="80">
        <v>2440.8862210000002</v>
      </c>
      <c r="C46" s="80">
        <v>8307.7762610000009</v>
      </c>
      <c r="D46" s="80">
        <v>7160.2363699999996</v>
      </c>
      <c r="E46" s="80">
        <v>12061.45822</v>
      </c>
      <c r="F46" s="80">
        <v>8872.1300979999996</v>
      </c>
      <c r="G46" s="80">
        <v>2474.1793720000001</v>
      </c>
      <c r="H46" s="80">
        <v>4935.053371</v>
      </c>
      <c r="I46" s="80">
        <v>6868.184929</v>
      </c>
      <c r="J46" s="80">
        <v>5359.3652320000001</v>
      </c>
      <c r="K46" s="80">
        <v>5264.564292</v>
      </c>
      <c r="L46" s="80">
        <v>5817.264846</v>
      </c>
      <c r="M46" s="80">
        <v>4951.2981760000002</v>
      </c>
      <c r="N46" s="80">
        <v>4525.5971820000004</v>
      </c>
      <c r="O46" s="80">
        <v>5657.402317</v>
      </c>
      <c r="P46" s="80">
        <v>6987.5365570000004</v>
      </c>
      <c r="Q46" s="80">
        <v>4530.0017799999996</v>
      </c>
      <c r="R46" s="80">
        <v>8036.2252060000001</v>
      </c>
      <c r="S46" s="80">
        <v>3584.1162650000001</v>
      </c>
      <c r="T46" s="80">
        <v>3461.8666659999999</v>
      </c>
      <c r="U46" s="80">
        <v>3888.1132090000001</v>
      </c>
      <c r="V46" s="80">
        <v>2482.892014</v>
      </c>
      <c r="W46" s="30">
        <f t="shared" si="2"/>
        <v>5603.1499325714294</v>
      </c>
      <c r="X46" s="30">
        <f t="shared" ref="X46:X63" si="3">STDEV(B46:V46)</f>
        <v>2409.4439657485455</v>
      </c>
    </row>
    <row r="47" spans="1:29" x14ac:dyDescent="0.2">
      <c r="A47" s="1" t="s">
        <v>9</v>
      </c>
      <c r="B47" s="80">
        <v>2667.0958460000002</v>
      </c>
      <c r="C47" s="80">
        <v>4482.760276</v>
      </c>
      <c r="D47" s="80">
        <v>3208.6627619999999</v>
      </c>
      <c r="E47" s="80">
        <v>3518.676833</v>
      </c>
      <c r="F47" s="80">
        <v>4656.5241180000003</v>
      </c>
      <c r="G47" s="80">
        <v>2178.0353030000001</v>
      </c>
      <c r="H47" s="80">
        <v>2519.0316520000001</v>
      </c>
      <c r="I47" s="80">
        <v>3081.9561399999998</v>
      </c>
      <c r="J47" s="80">
        <v>4326.5080250000001</v>
      </c>
      <c r="K47" s="80">
        <v>3937.6752499999998</v>
      </c>
      <c r="L47" s="80">
        <v>5225.6473249999999</v>
      </c>
      <c r="M47" s="80">
        <v>3725.1179739999998</v>
      </c>
      <c r="N47" s="80">
        <v>3628.4158819999998</v>
      </c>
      <c r="O47" s="80">
        <v>4435.7926280000001</v>
      </c>
      <c r="P47" s="80">
        <v>5204.4371709999996</v>
      </c>
      <c r="Q47" s="80">
        <v>3757.1865670000002</v>
      </c>
      <c r="R47" s="80">
        <v>3996.0012809999998</v>
      </c>
      <c r="S47" s="80">
        <v>3163.730853</v>
      </c>
      <c r="T47" s="80">
        <v>2902.3365250000002</v>
      </c>
      <c r="U47" s="80">
        <v>3339.6478790000001</v>
      </c>
      <c r="V47" s="80">
        <v>1675.074194</v>
      </c>
      <c r="W47" s="30">
        <f t="shared" si="2"/>
        <v>3601.4435468571423</v>
      </c>
      <c r="X47" s="30">
        <f t="shared" si="3"/>
        <v>937.81365847845734</v>
      </c>
    </row>
    <row r="48" spans="1:29" x14ac:dyDescent="0.2">
      <c r="A48" s="1" t="s">
        <v>10</v>
      </c>
      <c r="B48" s="80">
        <v>75436.144790000006</v>
      </c>
      <c r="C48" s="80">
        <v>244139.14509999999</v>
      </c>
      <c r="D48" s="80">
        <v>182524.70060000001</v>
      </c>
      <c r="E48" s="80">
        <v>194586.49669999999</v>
      </c>
      <c r="F48" s="80">
        <v>249745.46460000001</v>
      </c>
      <c r="G48" s="80">
        <v>52211.459589999999</v>
      </c>
      <c r="H48" s="80">
        <v>203354.83180000001</v>
      </c>
      <c r="I48" s="80">
        <v>200326.01010000001</v>
      </c>
      <c r="J48" s="80">
        <v>198001.0552</v>
      </c>
      <c r="K48" s="80">
        <v>194380.1648</v>
      </c>
      <c r="L48" s="80">
        <v>236372.57509999999</v>
      </c>
      <c r="M48" s="80">
        <v>190164.22219999999</v>
      </c>
      <c r="N48" s="80">
        <v>164407.56</v>
      </c>
      <c r="O48" s="80">
        <v>208861.842</v>
      </c>
      <c r="P48" s="80">
        <v>247483.864</v>
      </c>
      <c r="Q48" s="80">
        <v>178915.0779</v>
      </c>
      <c r="R48" s="80">
        <v>195442.39869999999</v>
      </c>
      <c r="S48" s="80">
        <v>150202.11540000001</v>
      </c>
      <c r="T48" s="80">
        <v>132514.82500000001</v>
      </c>
      <c r="U48" s="80">
        <v>150221.60860000001</v>
      </c>
      <c r="V48" s="80">
        <v>87016.9568</v>
      </c>
      <c r="W48" s="30">
        <f t="shared" si="2"/>
        <v>177919.45328476193</v>
      </c>
      <c r="X48" s="30">
        <f t="shared" si="3"/>
        <v>54628.66030083003</v>
      </c>
    </row>
    <row r="49" spans="1:29" x14ac:dyDescent="0.2">
      <c r="A49" s="1" t="s">
        <v>11</v>
      </c>
      <c r="B49" s="80">
        <v>113670.5563</v>
      </c>
      <c r="C49" s="80">
        <v>352373.67670000001</v>
      </c>
      <c r="D49" s="80">
        <v>320593.23839999997</v>
      </c>
      <c r="E49" s="80">
        <v>327774.59700000001</v>
      </c>
      <c r="F49" s="80">
        <v>354460.005</v>
      </c>
      <c r="G49" s="80">
        <v>94380.663820000002</v>
      </c>
      <c r="H49" s="80">
        <v>295419.51980000001</v>
      </c>
      <c r="I49" s="80">
        <v>316182.00839999999</v>
      </c>
      <c r="J49" s="80">
        <v>295220.54690000002</v>
      </c>
      <c r="K49" s="80">
        <v>287148.65700000001</v>
      </c>
      <c r="L49" s="80">
        <v>322619.66310000001</v>
      </c>
      <c r="M49" s="80">
        <v>307599.91119999997</v>
      </c>
      <c r="N49" s="80">
        <v>211685.15220000001</v>
      </c>
      <c r="O49" s="80">
        <v>273817.39899999998</v>
      </c>
      <c r="P49" s="80">
        <v>333035.0552</v>
      </c>
      <c r="Q49" s="80">
        <v>277774.6483</v>
      </c>
      <c r="R49" s="80">
        <v>302120.56670000002</v>
      </c>
      <c r="S49" s="80">
        <v>217460.46799999999</v>
      </c>
      <c r="T49" s="80">
        <v>207063.71969999999</v>
      </c>
      <c r="U49" s="80">
        <v>280492.76329999999</v>
      </c>
      <c r="V49" s="80">
        <v>134671.0716</v>
      </c>
      <c r="W49" s="30">
        <f t="shared" si="2"/>
        <v>267883.99464857153</v>
      </c>
      <c r="X49" s="30">
        <f t="shared" si="3"/>
        <v>76328.684490040352</v>
      </c>
    </row>
    <row r="50" spans="1:29" x14ac:dyDescent="0.2">
      <c r="A50" s="1" t="s">
        <v>12</v>
      </c>
      <c r="B50" s="80">
        <v>5977.6699740000004</v>
      </c>
      <c r="C50" s="80">
        <v>16285.144469999999</v>
      </c>
      <c r="D50" s="80">
        <v>14379.263070000001</v>
      </c>
      <c r="E50" s="80">
        <v>14952.14446</v>
      </c>
      <c r="F50" s="80">
        <v>17188.589940000002</v>
      </c>
      <c r="G50" s="80" t="s">
        <v>72</v>
      </c>
      <c r="H50" s="80">
        <v>12860.171560000001</v>
      </c>
      <c r="I50" s="80">
        <v>14341.01043</v>
      </c>
      <c r="J50" s="80">
        <v>15522.585059999999</v>
      </c>
      <c r="K50" s="80">
        <v>15580.395409999999</v>
      </c>
      <c r="L50" s="80">
        <v>18139.343359999999</v>
      </c>
      <c r="M50" s="80">
        <v>15862.007869999999</v>
      </c>
      <c r="N50" s="80">
        <v>11957.195</v>
      </c>
      <c r="O50" s="80">
        <v>17495.270380000002</v>
      </c>
      <c r="P50" s="80">
        <v>16974.157770000002</v>
      </c>
      <c r="Q50" s="80">
        <v>16828.737000000001</v>
      </c>
      <c r="R50" s="80">
        <v>13270.1927</v>
      </c>
      <c r="S50" s="80">
        <v>13441.48186</v>
      </c>
      <c r="T50" s="80">
        <v>11284.572200000001</v>
      </c>
      <c r="U50" s="80">
        <v>14625.19858</v>
      </c>
      <c r="V50" s="80">
        <v>7231.7109119999996</v>
      </c>
      <c r="W50" s="30">
        <f t="shared" si="2"/>
        <v>14209.8421003</v>
      </c>
      <c r="X50" s="30">
        <f t="shared" si="3"/>
        <v>3198.7268743105487</v>
      </c>
    </row>
    <row r="51" spans="1:29" x14ac:dyDescent="0.2">
      <c r="A51" s="1" t="s">
        <v>13</v>
      </c>
      <c r="B51" s="80">
        <v>15922.58303</v>
      </c>
      <c r="C51" s="80">
        <v>44832.324679999998</v>
      </c>
      <c r="D51" s="80">
        <v>39673.252560000001</v>
      </c>
      <c r="E51" s="80">
        <v>42348.46789</v>
      </c>
      <c r="F51" s="80">
        <v>47834.867749999998</v>
      </c>
      <c r="G51" s="80">
        <v>12212.240900000001</v>
      </c>
      <c r="H51" s="80">
        <v>36463.381840000002</v>
      </c>
      <c r="I51" s="80">
        <v>40453.117400000003</v>
      </c>
      <c r="J51" s="80">
        <v>35954.518400000001</v>
      </c>
      <c r="K51" s="80">
        <v>35485.928319999999</v>
      </c>
      <c r="L51" s="80">
        <v>41943.188929999997</v>
      </c>
      <c r="M51" s="80">
        <v>34990.956050000001</v>
      </c>
      <c r="N51" s="80">
        <v>28975.189740000002</v>
      </c>
      <c r="O51" s="80">
        <v>38247.858540000001</v>
      </c>
      <c r="P51" s="80">
        <v>42207.319900000002</v>
      </c>
      <c r="Q51" s="80">
        <v>35993.942210000001</v>
      </c>
      <c r="R51" s="80">
        <v>34062.549919999998</v>
      </c>
      <c r="S51" s="80">
        <v>29514.811129999998</v>
      </c>
      <c r="T51" s="80">
        <v>24757.501769999999</v>
      </c>
      <c r="U51" s="80">
        <v>34041.45837</v>
      </c>
      <c r="V51" s="80">
        <v>14948.341039999999</v>
      </c>
      <c r="W51" s="30">
        <f t="shared" si="2"/>
        <v>33850.657160476185</v>
      </c>
      <c r="X51" s="30">
        <f t="shared" si="3"/>
        <v>9779.0922864525655</v>
      </c>
    </row>
    <row r="52" spans="1:29" x14ac:dyDescent="0.2">
      <c r="A52" s="1" t="s">
        <v>14</v>
      </c>
      <c r="B52" s="80">
        <v>1770.7396200000001</v>
      </c>
      <c r="C52" s="80">
        <v>4492.0500670000001</v>
      </c>
      <c r="D52" s="80">
        <v>3935.482336</v>
      </c>
      <c r="E52" s="80">
        <v>4312.0338259999999</v>
      </c>
      <c r="F52" s="80">
        <v>4768.563905</v>
      </c>
      <c r="G52" s="80">
        <v>1223.5748590000001</v>
      </c>
      <c r="H52" s="80">
        <v>3554.0114610000001</v>
      </c>
      <c r="I52" s="80">
        <v>4202.2372260000002</v>
      </c>
      <c r="J52" s="80">
        <v>3829.1412829999999</v>
      </c>
      <c r="K52" s="80">
        <v>3766.4568049999998</v>
      </c>
      <c r="L52" s="80">
        <v>4448.4947300000003</v>
      </c>
      <c r="M52" s="80">
        <v>3622.9077590000002</v>
      </c>
      <c r="N52" s="80">
        <v>3043.3482319999998</v>
      </c>
      <c r="O52" s="80">
        <v>3883.3395030000001</v>
      </c>
      <c r="P52" s="80">
        <v>4441.8630409999996</v>
      </c>
      <c r="Q52" s="80">
        <v>3261.092596</v>
      </c>
      <c r="R52" s="80">
        <v>3406.5535190000001</v>
      </c>
      <c r="S52" s="80">
        <v>2820.2093070000001</v>
      </c>
      <c r="T52" s="80">
        <v>2548.9189029999998</v>
      </c>
      <c r="U52" s="80">
        <v>2994.9622789999999</v>
      </c>
      <c r="V52" s="80">
        <v>1472.2430159999999</v>
      </c>
      <c r="W52" s="30">
        <f t="shared" si="2"/>
        <v>3418.9630606190476</v>
      </c>
      <c r="X52" s="30">
        <f t="shared" si="3"/>
        <v>1002.7230665573018</v>
      </c>
    </row>
    <row r="53" spans="1:29" x14ac:dyDescent="0.2">
      <c r="A53" s="1" t="s">
        <v>15</v>
      </c>
      <c r="B53" s="80">
        <v>428.92601830000001</v>
      </c>
      <c r="C53" s="80">
        <v>1108.12877</v>
      </c>
      <c r="D53" s="80">
        <v>905.63927420000005</v>
      </c>
      <c r="E53" s="80">
        <v>1006.761914</v>
      </c>
      <c r="F53" s="80">
        <v>1144.2539529999999</v>
      </c>
      <c r="G53" s="80">
        <v>294.40853729999998</v>
      </c>
      <c r="H53" s="80">
        <v>838.62952610000002</v>
      </c>
      <c r="I53" s="80">
        <v>1013.331455</v>
      </c>
      <c r="J53" s="80">
        <v>972.50447959999997</v>
      </c>
      <c r="K53" s="80">
        <v>939.42294159999994</v>
      </c>
      <c r="L53" s="80">
        <v>1112.2218889999999</v>
      </c>
      <c r="M53" s="80">
        <v>967.60116600000003</v>
      </c>
      <c r="N53" s="80">
        <v>760.35006829999998</v>
      </c>
      <c r="O53" s="80">
        <v>959.7952573</v>
      </c>
      <c r="P53" s="80">
        <v>1158.839614</v>
      </c>
      <c r="Q53" s="80">
        <v>791.13256019999994</v>
      </c>
      <c r="R53" s="80">
        <v>858.62592099999995</v>
      </c>
      <c r="S53" s="80">
        <v>686.98559009999997</v>
      </c>
      <c r="T53" s="80">
        <v>622.22603690000005</v>
      </c>
      <c r="U53" s="80">
        <v>741.32520750000003</v>
      </c>
      <c r="V53" s="80">
        <v>360.4611658</v>
      </c>
      <c r="W53" s="30">
        <f t="shared" si="2"/>
        <v>841.50339739047615</v>
      </c>
      <c r="X53" s="30">
        <f t="shared" si="3"/>
        <v>249.66803773529938</v>
      </c>
    </row>
    <row r="54" spans="1:29" x14ac:dyDescent="0.2">
      <c r="A54" s="1" t="s">
        <v>19</v>
      </c>
      <c r="B54" s="80">
        <v>1363.657821</v>
      </c>
      <c r="C54" s="80">
        <v>2984.1299519999998</v>
      </c>
      <c r="D54" s="80">
        <v>2292.816413</v>
      </c>
      <c r="E54" s="80">
        <v>2787.4842210000002</v>
      </c>
      <c r="F54" s="80">
        <v>3085.4938670000001</v>
      </c>
      <c r="G54" s="80">
        <v>871.50517639999998</v>
      </c>
      <c r="H54" s="80">
        <v>2261.7516609999998</v>
      </c>
      <c r="I54" s="80">
        <v>2689.1521640000001</v>
      </c>
      <c r="J54" s="80">
        <v>2787.699924</v>
      </c>
      <c r="K54" s="80">
        <v>2650.0405289999999</v>
      </c>
      <c r="L54" s="80">
        <v>3128.7909330000002</v>
      </c>
      <c r="M54" s="80">
        <v>2573.1065800000001</v>
      </c>
      <c r="N54" s="80">
        <v>2157.3732049999999</v>
      </c>
      <c r="O54" s="80">
        <v>2682.861347</v>
      </c>
      <c r="P54" s="80">
        <v>3122.9914399999998</v>
      </c>
      <c r="Q54" s="80">
        <v>2233.718856</v>
      </c>
      <c r="R54" s="80">
        <v>2377.9905279999998</v>
      </c>
      <c r="S54" s="80">
        <v>1946.321183</v>
      </c>
      <c r="T54" s="80">
        <v>1815.5250570000001</v>
      </c>
      <c r="U54" s="80">
        <v>2086.4075750000002</v>
      </c>
      <c r="V54" s="80">
        <v>1041.1288569999999</v>
      </c>
      <c r="W54" s="30">
        <f t="shared" si="2"/>
        <v>2330.4736804476188</v>
      </c>
      <c r="X54" s="30">
        <f t="shared" si="3"/>
        <v>645.76395841791043</v>
      </c>
    </row>
    <row r="55" spans="1:29" x14ac:dyDescent="0.2">
      <c r="A55" s="1" t="s">
        <v>20</v>
      </c>
      <c r="B55" s="80">
        <v>125.7829775</v>
      </c>
      <c r="C55" s="80">
        <v>264.2912091</v>
      </c>
      <c r="D55" s="80">
        <v>201.07603800000001</v>
      </c>
      <c r="E55" s="80">
        <v>220.07660989999999</v>
      </c>
      <c r="F55" s="80">
        <v>253.21774569999999</v>
      </c>
      <c r="G55" s="80">
        <v>92.897442400000003</v>
      </c>
      <c r="H55" s="80">
        <v>181.54386389999999</v>
      </c>
      <c r="I55" s="80">
        <v>213.08498109999999</v>
      </c>
      <c r="J55" s="80">
        <v>248.8409269</v>
      </c>
      <c r="K55" s="80">
        <v>242.4590973</v>
      </c>
      <c r="L55" s="80">
        <v>285.63573869999999</v>
      </c>
      <c r="M55" s="80">
        <v>230.12864780000001</v>
      </c>
      <c r="N55" s="80">
        <v>196.61851780000001</v>
      </c>
      <c r="O55" s="80">
        <v>246.19065320000001</v>
      </c>
      <c r="P55" s="80">
        <v>291.63788319999998</v>
      </c>
      <c r="Q55" s="80">
        <v>206.00725969999999</v>
      </c>
      <c r="R55" s="80">
        <v>215.6169361</v>
      </c>
      <c r="S55" s="80">
        <v>172.7969056</v>
      </c>
      <c r="T55" s="80">
        <v>164.1026665</v>
      </c>
      <c r="U55" s="80">
        <v>189.0250015</v>
      </c>
      <c r="V55" s="80">
        <v>93.91767711</v>
      </c>
      <c r="W55" s="30">
        <f t="shared" si="2"/>
        <v>206.42613233380953</v>
      </c>
      <c r="X55" s="30">
        <f t="shared" si="3"/>
        <v>55.06720381841189</v>
      </c>
    </row>
    <row r="56" spans="1:29" x14ac:dyDescent="0.2">
      <c r="A56" s="1" t="s">
        <v>21</v>
      </c>
      <c r="B56" s="80">
        <v>550.30610890000003</v>
      </c>
      <c r="C56" s="80">
        <v>1070.273666</v>
      </c>
      <c r="D56" s="80">
        <v>767.25643639999998</v>
      </c>
      <c r="E56" s="80">
        <v>906.04389500000002</v>
      </c>
      <c r="F56" s="80">
        <v>1083.088534</v>
      </c>
      <c r="G56" s="80">
        <v>441.78169889999998</v>
      </c>
      <c r="H56" s="80">
        <v>688.14305379999996</v>
      </c>
      <c r="I56" s="80">
        <v>817.96816860000001</v>
      </c>
      <c r="J56" s="80">
        <v>1077.0305430000001</v>
      </c>
      <c r="K56" s="80">
        <v>968.91114389999996</v>
      </c>
      <c r="L56" s="80">
        <v>1255.698155</v>
      </c>
      <c r="M56" s="80">
        <v>962.4513154</v>
      </c>
      <c r="N56" s="80">
        <v>861.8895943</v>
      </c>
      <c r="O56" s="80">
        <v>1059.0638409999999</v>
      </c>
      <c r="P56" s="80">
        <v>1157.6817269999999</v>
      </c>
      <c r="Q56" s="80">
        <v>882.90922469999998</v>
      </c>
      <c r="R56" s="80">
        <v>923.93183060000001</v>
      </c>
      <c r="S56" s="80">
        <v>751.14602679999996</v>
      </c>
      <c r="T56" s="80">
        <v>685.53335479999998</v>
      </c>
      <c r="U56" s="80">
        <v>828.87734669999998</v>
      </c>
      <c r="V56" s="80">
        <v>397.66226699999999</v>
      </c>
      <c r="W56" s="30">
        <f t="shared" si="2"/>
        <v>863.69752056190464</v>
      </c>
      <c r="X56" s="30">
        <f t="shared" si="3"/>
        <v>226.10201778573997</v>
      </c>
    </row>
    <row r="57" spans="1:29" x14ac:dyDescent="0.2">
      <c r="A57" s="1" t="s">
        <v>22</v>
      </c>
      <c r="B57" s="80">
        <v>75.058418230000001</v>
      </c>
      <c r="C57" s="80">
        <v>148.337311</v>
      </c>
      <c r="D57" s="80">
        <v>116.590076</v>
      </c>
      <c r="E57" s="80">
        <v>119.4961483</v>
      </c>
      <c r="F57" s="80">
        <v>160.93801500000001</v>
      </c>
      <c r="G57" s="80">
        <v>66.389224319999997</v>
      </c>
      <c r="H57" s="80">
        <v>87.472850399999999</v>
      </c>
      <c r="I57" s="80">
        <v>105.9534671</v>
      </c>
      <c r="J57" s="80">
        <v>148.78693989999999</v>
      </c>
      <c r="K57" s="80">
        <v>137.84006880000001</v>
      </c>
      <c r="L57" s="80">
        <v>183.474752</v>
      </c>
      <c r="M57" s="80">
        <v>133.74439749999999</v>
      </c>
      <c r="N57" s="80">
        <v>128.0184399</v>
      </c>
      <c r="O57" s="80">
        <v>156.55763870000001</v>
      </c>
      <c r="P57" s="80">
        <v>176.93713389999999</v>
      </c>
      <c r="Q57" s="80">
        <v>130.90727559999999</v>
      </c>
      <c r="R57" s="80">
        <v>133.8448727</v>
      </c>
      <c r="S57" s="80">
        <v>108.07449509999999</v>
      </c>
      <c r="T57" s="80">
        <v>96.026896969999996</v>
      </c>
      <c r="U57" s="80">
        <v>112.64776809999999</v>
      </c>
      <c r="V57" s="80">
        <v>54.759334959999997</v>
      </c>
      <c r="W57" s="30">
        <f t="shared" si="2"/>
        <v>122.9455011657143</v>
      </c>
      <c r="X57" s="30">
        <f t="shared" si="3"/>
        <v>34.498746412215482</v>
      </c>
    </row>
    <row r="58" spans="1:29" x14ac:dyDescent="0.2">
      <c r="A58" s="1" t="s">
        <v>23</v>
      </c>
      <c r="B58" s="80">
        <v>135.81243359999999</v>
      </c>
      <c r="C58" s="80">
        <v>300.50873819999998</v>
      </c>
      <c r="D58" s="80">
        <v>252.60788909999999</v>
      </c>
      <c r="E58" s="80">
        <v>297.33250120000002</v>
      </c>
      <c r="F58" s="80">
        <v>354.09338550000001</v>
      </c>
      <c r="G58" s="80">
        <v>142.90733470000001</v>
      </c>
      <c r="H58" s="80">
        <v>176.87864859999999</v>
      </c>
      <c r="I58" s="80">
        <v>201.63499049999999</v>
      </c>
      <c r="J58" s="80">
        <v>320.22173429999998</v>
      </c>
      <c r="K58" s="80">
        <v>269.42279150000002</v>
      </c>
      <c r="L58" s="80">
        <v>385.0424132</v>
      </c>
      <c r="M58" s="80">
        <v>278.02628770000001</v>
      </c>
      <c r="N58" s="80">
        <v>265.58275320000001</v>
      </c>
      <c r="O58" s="80">
        <v>329.57373849999999</v>
      </c>
      <c r="P58" s="80">
        <v>356.10680070000001</v>
      </c>
      <c r="Q58" s="80">
        <v>269.39424159999999</v>
      </c>
      <c r="R58" s="80">
        <v>284.81927350000001</v>
      </c>
      <c r="S58" s="80">
        <v>229.7988684</v>
      </c>
      <c r="T58" s="80">
        <v>198.1539401</v>
      </c>
      <c r="U58" s="80">
        <v>236.64296640000001</v>
      </c>
      <c r="V58" s="80">
        <v>119.5736412</v>
      </c>
      <c r="W58" s="30">
        <f t="shared" si="2"/>
        <v>257.33977960476187</v>
      </c>
      <c r="X58" s="30">
        <f t="shared" si="3"/>
        <v>74.408917389910357</v>
      </c>
    </row>
    <row r="59" spans="1:29" x14ac:dyDescent="0.2">
      <c r="A59" s="1" t="s">
        <v>24</v>
      </c>
      <c r="B59" s="80">
        <v>10.55579796</v>
      </c>
      <c r="C59" s="80">
        <v>32.469686359999997</v>
      </c>
      <c r="D59" s="80">
        <v>25.198997460000001</v>
      </c>
      <c r="E59" s="80">
        <v>28.442235060000002</v>
      </c>
      <c r="F59" s="80">
        <v>39.066077669999999</v>
      </c>
      <c r="G59" s="80">
        <v>13.56896637</v>
      </c>
      <c r="H59" s="80">
        <v>16.783119020000001</v>
      </c>
      <c r="I59" s="80">
        <v>17.750848789999999</v>
      </c>
      <c r="J59" s="80">
        <v>31.265102169999999</v>
      </c>
      <c r="K59" s="80">
        <v>27.07398233</v>
      </c>
      <c r="L59" s="80">
        <v>37.65376414</v>
      </c>
      <c r="M59" s="80">
        <v>27.61288601</v>
      </c>
      <c r="N59" s="80">
        <v>27.009842330000001</v>
      </c>
      <c r="O59" s="80">
        <v>31.152494170000001</v>
      </c>
      <c r="P59" s="80">
        <v>39.281066809999999</v>
      </c>
      <c r="Q59" s="80">
        <v>27.19472399</v>
      </c>
      <c r="R59" s="80">
        <v>29.063063970000002</v>
      </c>
      <c r="S59" s="80">
        <v>22.180031830000001</v>
      </c>
      <c r="T59" s="80">
        <v>20.2158716</v>
      </c>
      <c r="U59" s="80">
        <v>23.300700880000001</v>
      </c>
      <c r="V59" s="80">
        <v>11.988585690000001</v>
      </c>
      <c r="W59" s="30">
        <f t="shared" si="2"/>
        <v>25.658468790952384</v>
      </c>
      <c r="X59" s="30">
        <f t="shared" si="3"/>
        <v>8.3561182294196161</v>
      </c>
    </row>
    <row r="60" spans="1:29" x14ac:dyDescent="0.2">
      <c r="A60" s="1" t="s">
        <v>25</v>
      </c>
      <c r="B60" s="80">
        <v>39.667839960000002</v>
      </c>
      <c r="C60" s="80">
        <v>158.45921469999999</v>
      </c>
      <c r="D60" s="80">
        <v>120.1187783</v>
      </c>
      <c r="E60" s="80">
        <v>138.39663820000001</v>
      </c>
      <c r="F60" s="80">
        <v>169.53086590000001</v>
      </c>
      <c r="G60" s="80">
        <v>52.71722475</v>
      </c>
      <c r="H60" s="80">
        <v>85.680221380000006</v>
      </c>
      <c r="I60" s="80">
        <v>83.142300680000005</v>
      </c>
      <c r="J60" s="80">
        <v>159.6483819</v>
      </c>
      <c r="K60" s="80">
        <v>131.95163579999999</v>
      </c>
      <c r="L60" s="80">
        <v>193.7912139</v>
      </c>
      <c r="M60" s="80">
        <v>136.32670049999999</v>
      </c>
      <c r="N60" s="80">
        <v>131.84719480000001</v>
      </c>
      <c r="O60" s="80">
        <v>154.3208984</v>
      </c>
      <c r="P60" s="80">
        <v>174.79878690000001</v>
      </c>
      <c r="Q60" s="80">
        <v>143.74923709999999</v>
      </c>
      <c r="R60" s="80">
        <v>140.75937450000001</v>
      </c>
      <c r="S60" s="80">
        <v>107.01762069999999</v>
      </c>
      <c r="T60" s="80">
        <v>97.870022509999998</v>
      </c>
      <c r="U60" s="80">
        <v>122.4634776</v>
      </c>
      <c r="V60" s="80">
        <v>64.14611352</v>
      </c>
      <c r="W60" s="30">
        <f t="shared" si="2"/>
        <v>124.11446390476191</v>
      </c>
      <c r="X60" s="30">
        <f t="shared" si="3"/>
        <v>41.205968518981443</v>
      </c>
    </row>
    <row r="61" spans="1:29" x14ac:dyDescent="0.2">
      <c r="A61" s="1" t="s">
        <v>26</v>
      </c>
      <c r="B61" s="80">
        <v>4.5156680380000003</v>
      </c>
      <c r="C61" s="80">
        <v>18.250861350000001</v>
      </c>
      <c r="D61" s="80">
        <v>13.472450780000001</v>
      </c>
      <c r="E61" s="80">
        <v>14.47072753</v>
      </c>
      <c r="F61" s="80">
        <v>20.012833000000001</v>
      </c>
      <c r="G61" s="80">
        <v>3.7835361399999998</v>
      </c>
      <c r="H61" s="80">
        <v>9.0580964819999998</v>
      </c>
      <c r="I61" s="80">
        <v>10.188215769999999</v>
      </c>
      <c r="J61" s="80">
        <v>16.16313456</v>
      </c>
      <c r="K61" s="80">
        <v>13.704556119999999</v>
      </c>
      <c r="L61" s="80">
        <v>20.439614469999999</v>
      </c>
      <c r="M61" s="80">
        <v>13.243668400000001</v>
      </c>
      <c r="N61" s="80">
        <v>14.431920310000001</v>
      </c>
      <c r="O61" s="80">
        <v>16.224769909999999</v>
      </c>
      <c r="P61" s="80">
        <v>20.674190419999999</v>
      </c>
      <c r="Q61" s="80">
        <v>13.6952158</v>
      </c>
      <c r="R61" s="80">
        <v>15.794716469999999</v>
      </c>
      <c r="S61" s="80">
        <v>12.079137060000001</v>
      </c>
      <c r="T61" s="80">
        <v>10.883439750000001</v>
      </c>
      <c r="U61" s="80">
        <v>11.691044359999999</v>
      </c>
      <c r="V61" s="80">
        <v>6.3319407669999999</v>
      </c>
      <c r="W61" s="30">
        <f t="shared" si="2"/>
        <v>13.290939880333331</v>
      </c>
      <c r="X61" s="30">
        <f t="shared" si="3"/>
        <v>4.7685513304248186</v>
      </c>
    </row>
    <row r="62" spans="1:29" x14ac:dyDescent="0.2">
      <c r="A62" s="1" t="s">
        <v>41</v>
      </c>
      <c r="B62" s="80">
        <v>8575.9616669999996</v>
      </c>
      <c r="C62" s="80">
        <v>32834.103819999997</v>
      </c>
      <c r="D62" s="80">
        <v>25945.232459999999</v>
      </c>
      <c r="E62" s="80">
        <v>23870.32631</v>
      </c>
      <c r="F62" s="80">
        <v>31161.362069999999</v>
      </c>
      <c r="G62" s="80">
        <v>9381.0083940000004</v>
      </c>
      <c r="H62" s="80">
        <v>21139.787950000002</v>
      </c>
      <c r="I62" s="80">
        <v>22086.692599999998</v>
      </c>
      <c r="J62" s="80">
        <v>25866.036990000001</v>
      </c>
      <c r="K62" s="80">
        <v>21537.991829999999</v>
      </c>
      <c r="L62" s="80">
        <v>38746.443200000002</v>
      </c>
      <c r="M62" s="80">
        <v>24144.260050000001</v>
      </c>
      <c r="N62" s="80">
        <v>22995.086650000001</v>
      </c>
      <c r="O62" s="80">
        <v>27208.477470000002</v>
      </c>
      <c r="P62" s="80">
        <v>25655.111270000001</v>
      </c>
      <c r="Q62" s="80">
        <v>22985.14227</v>
      </c>
      <c r="R62" s="80">
        <v>29261.02793</v>
      </c>
      <c r="S62" s="80">
        <v>21989.78066</v>
      </c>
      <c r="T62" s="80">
        <v>18073.422869999999</v>
      </c>
      <c r="U62" s="80">
        <v>16235.578240000001</v>
      </c>
      <c r="V62" s="80">
        <v>13825.983969999999</v>
      </c>
      <c r="W62" s="30">
        <f t="shared" si="2"/>
        <v>23024.705651</v>
      </c>
      <c r="X62" s="30">
        <f t="shared" si="3"/>
        <v>7243.4299139430668</v>
      </c>
    </row>
    <row r="63" spans="1:29" ht="12.95" customHeight="1" x14ac:dyDescent="0.2">
      <c r="A63" s="1" t="s">
        <v>31</v>
      </c>
      <c r="B63" s="80">
        <v>387.40885730000002</v>
      </c>
      <c r="C63" s="80">
        <v>1018.707867</v>
      </c>
      <c r="D63" s="80">
        <v>718.75314170000001</v>
      </c>
      <c r="E63" s="80">
        <v>492.63883290000001</v>
      </c>
      <c r="F63" s="80">
        <v>991.56241890000001</v>
      </c>
      <c r="G63" s="80">
        <v>227.49960490000001</v>
      </c>
      <c r="H63" s="80">
        <v>339.38703880000003</v>
      </c>
      <c r="I63" s="80">
        <v>443.03564549999999</v>
      </c>
      <c r="J63" s="80">
        <v>560.8463041</v>
      </c>
      <c r="K63" s="80">
        <v>445.08448249999998</v>
      </c>
      <c r="L63" s="80">
        <v>898.24673250000001</v>
      </c>
      <c r="M63" s="80">
        <v>485.65534229999997</v>
      </c>
      <c r="N63" s="80">
        <v>724.86991999999998</v>
      </c>
      <c r="O63" s="80">
        <v>803.53650630000004</v>
      </c>
      <c r="P63" s="80">
        <v>977.15604180000003</v>
      </c>
      <c r="Q63" s="80">
        <v>362.69107910000002</v>
      </c>
      <c r="R63" s="80">
        <v>380.5393143</v>
      </c>
      <c r="S63" s="80">
        <v>387.44892320000002</v>
      </c>
      <c r="T63" s="80">
        <v>344.95542460000001</v>
      </c>
      <c r="U63" s="80"/>
      <c r="V63" s="80">
        <v>238.7788611</v>
      </c>
      <c r="W63" s="30">
        <f t="shared" si="2"/>
        <v>561.44011694000005</v>
      </c>
      <c r="X63" s="30">
        <f t="shared" si="3"/>
        <v>258.84827487131497</v>
      </c>
      <c r="Y63" s="129" t="s">
        <v>182</v>
      </c>
      <c r="Z63" s="129"/>
      <c r="AA63" s="129"/>
      <c r="AB63" s="129"/>
      <c r="AC63" s="129"/>
    </row>
    <row r="64" spans="1:29" x14ac:dyDescent="0.2">
      <c r="W64" s="28"/>
      <c r="Y64" s="129"/>
      <c r="Z64" s="129"/>
      <c r="AA64" s="129"/>
      <c r="AB64" s="129"/>
      <c r="AC64" s="129"/>
    </row>
  </sheetData>
  <mergeCells count="7">
    <mergeCell ref="Y39:AC40"/>
    <mergeCell ref="Y63:AC64"/>
    <mergeCell ref="A1:G1"/>
    <mergeCell ref="B19:D19"/>
    <mergeCell ref="B42:D42"/>
    <mergeCell ref="B8:D8"/>
    <mergeCell ref="B3:D5"/>
  </mergeCells>
  <pageMargins left="0.7" right="0.7" top="0.75" bottom="0.75" header="0.3" footer="0.3"/>
  <pageSetup paperSize="9" scale="25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H261"/>
  <sheetViews>
    <sheetView view="pageBreakPreview" topLeftCell="A214" zoomScale="60" zoomScaleNormal="90" zoomScalePageLayoutView="80" workbookViewId="0">
      <selection activeCell="K220" sqref="K220"/>
    </sheetView>
  </sheetViews>
  <sheetFormatPr defaultColWidth="11.42578125" defaultRowHeight="12.75" x14ac:dyDescent="0.2"/>
  <cols>
    <col min="1" max="1" width="16.7109375" style="5" customWidth="1"/>
    <col min="2" max="20" width="13" style="5" bestFit="1" customWidth="1"/>
    <col min="21" max="21" width="11.140625" style="5" bestFit="1" customWidth="1"/>
    <col min="22" max="22" width="11.7109375" style="5" bestFit="1" customWidth="1"/>
    <col min="23" max="23" width="11" style="5" bestFit="1" customWidth="1"/>
    <col min="24" max="25" width="11.42578125" style="5"/>
    <col min="26" max="34" width="11" style="5" bestFit="1" customWidth="1"/>
    <col min="35" max="16384" width="11.42578125" style="5"/>
  </cols>
  <sheetData>
    <row r="1" spans="1:16" ht="18.75" x14ac:dyDescent="0.3">
      <c r="A1" s="3" t="s">
        <v>241</v>
      </c>
      <c r="B1" s="3"/>
      <c r="C1" s="3"/>
      <c r="D1" s="3"/>
      <c r="E1" s="3"/>
      <c r="F1" s="37"/>
      <c r="G1" s="5" t="s">
        <v>237</v>
      </c>
      <c r="N1" s="5" t="s">
        <v>115</v>
      </c>
      <c r="P1" s="5" t="s">
        <v>116</v>
      </c>
    </row>
    <row r="4" spans="1:16" x14ac:dyDescent="0.2">
      <c r="A4" s="28" t="s">
        <v>68</v>
      </c>
      <c r="B4" s="135" t="s">
        <v>117</v>
      </c>
      <c r="C4" s="135"/>
      <c r="D4" s="135"/>
      <c r="E4" s="27"/>
      <c r="F4" s="27"/>
      <c r="G4" s="27"/>
      <c r="H4" s="27"/>
      <c r="I4" s="27"/>
      <c r="J4" s="27"/>
    </row>
    <row r="5" spans="1:16" x14ac:dyDescent="0.2">
      <c r="A5" s="28" t="s">
        <v>105</v>
      </c>
      <c r="B5" s="28" t="s">
        <v>106</v>
      </c>
      <c r="C5" s="28" t="s">
        <v>107</v>
      </c>
      <c r="D5" s="28" t="s">
        <v>108</v>
      </c>
      <c r="E5" s="28" t="s">
        <v>109</v>
      </c>
      <c r="F5" s="28" t="s">
        <v>110</v>
      </c>
      <c r="G5" s="28" t="s">
        <v>111</v>
      </c>
      <c r="H5" s="28" t="s">
        <v>112</v>
      </c>
      <c r="I5" s="28" t="s">
        <v>113</v>
      </c>
      <c r="J5" s="28" t="s">
        <v>114</v>
      </c>
      <c r="K5" s="29" t="s">
        <v>17</v>
      </c>
      <c r="L5" s="29" t="s">
        <v>186</v>
      </c>
    </row>
    <row r="6" spans="1:16" x14ac:dyDescent="0.2">
      <c r="A6" s="28" t="s">
        <v>58</v>
      </c>
      <c r="B6" s="30">
        <v>375082</v>
      </c>
      <c r="C6" s="30">
        <v>382122</v>
      </c>
      <c r="D6" s="30">
        <v>386974</v>
      </c>
      <c r="E6" s="30">
        <v>371108</v>
      </c>
      <c r="F6" s="30">
        <v>381321</v>
      </c>
      <c r="G6" s="30">
        <v>383298.83333333343</v>
      </c>
      <c r="H6" s="30">
        <v>393298.83333333296</v>
      </c>
      <c r="I6" s="30">
        <v>391668</v>
      </c>
      <c r="J6" s="30">
        <v>385150</v>
      </c>
      <c r="K6" s="30">
        <f>AVERAGE(B6:J6)</f>
        <v>383335.85185185185</v>
      </c>
      <c r="L6" s="30">
        <f>STDEV(B6:J6)</f>
        <v>7144.8741608175887</v>
      </c>
    </row>
    <row r="7" spans="1:16" x14ac:dyDescent="0.2">
      <c r="A7" s="28" t="s">
        <v>27</v>
      </c>
      <c r="B7" s="28" t="s">
        <v>73</v>
      </c>
      <c r="C7" s="28" t="s">
        <v>73</v>
      </c>
      <c r="D7" s="28" t="s">
        <v>73</v>
      </c>
      <c r="E7" s="28" t="s">
        <v>73</v>
      </c>
      <c r="F7" s="28" t="s">
        <v>73</v>
      </c>
      <c r="G7" s="28" t="s">
        <v>73</v>
      </c>
      <c r="H7" s="28" t="s">
        <v>73</v>
      </c>
      <c r="I7" s="28" t="s">
        <v>73</v>
      </c>
      <c r="J7" s="28" t="s">
        <v>73</v>
      </c>
      <c r="K7" s="30"/>
      <c r="L7" s="30"/>
    </row>
    <row r="8" spans="1:16" x14ac:dyDescent="0.2">
      <c r="A8" s="28" t="s">
        <v>69</v>
      </c>
      <c r="B8" s="30">
        <v>39.802765700504082</v>
      </c>
      <c r="C8" s="30">
        <v>5.2976593019516569</v>
      </c>
      <c r="D8" s="30">
        <v>38.337483736063199</v>
      </c>
      <c r="E8" s="30">
        <v>6.7847070009812542</v>
      </c>
      <c r="F8" s="30">
        <v>17.167733537940773</v>
      </c>
      <c r="G8" s="30">
        <v>13.900099862303312</v>
      </c>
      <c r="H8" s="30">
        <v>13.353545040134946</v>
      </c>
      <c r="I8" s="30">
        <v>45.647953415322696</v>
      </c>
      <c r="J8" s="30">
        <v>56.78559588039996</v>
      </c>
      <c r="K8" s="30">
        <f t="shared" ref="K8:K17" si="0">AVERAGE(B8:J8)</f>
        <v>26.341949275066874</v>
      </c>
      <c r="L8" s="30">
        <f t="shared" ref="L8:L17" si="1">STDEV(B8:J8)</f>
        <v>18.899855164621332</v>
      </c>
    </row>
    <row r="9" spans="1:16" x14ac:dyDescent="0.2">
      <c r="A9" s="28" t="s">
        <v>28</v>
      </c>
      <c r="B9" s="30">
        <v>7155.670093462275</v>
      </c>
      <c r="C9" s="30">
        <v>8966.8664827529265</v>
      </c>
      <c r="D9" s="30">
        <v>5134.9282333070369</v>
      </c>
      <c r="E9" s="30">
        <v>9307.855238221835</v>
      </c>
      <c r="F9" s="30">
        <v>8064.4341147395126</v>
      </c>
      <c r="G9" s="30">
        <v>5376.6936191397281</v>
      </c>
      <c r="H9" s="30">
        <v>6734.8518108463022</v>
      </c>
      <c r="I9" s="30">
        <v>6083.4639958047246</v>
      </c>
      <c r="J9" s="30">
        <v>5827.8262939357628</v>
      </c>
      <c r="K9" s="30">
        <f t="shared" si="0"/>
        <v>6961.3988758011219</v>
      </c>
      <c r="L9" s="30">
        <f t="shared" si="1"/>
        <v>1530.3819625555464</v>
      </c>
    </row>
    <row r="10" spans="1:16" x14ac:dyDescent="0.2">
      <c r="A10" s="28" t="s">
        <v>30</v>
      </c>
      <c r="B10" s="30">
        <v>5961.3905160224376</v>
      </c>
      <c r="C10" s="30">
        <v>3731.3848378414013</v>
      </c>
      <c r="D10" s="30">
        <v>1561.1744335964938</v>
      </c>
      <c r="E10" s="30">
        <v>2463.0730707825787</v>
      </c>
      <c r="F10" s="30">
        <v>8516.8710345579329</v>
      </c>
      <c r="G10" s="30">
        <v>5979.2958769275556</v>
      </c>
      <c r="H10" s="30">
        <v>11661.706649858643</v>
      </c>
      <c r="I10" s="30">
        <v>1936.6981625572128</v>
      </c>
      <c r="J10" s="30">
        <v>1773.4467076295539</v>
      </c>
      <c r="K10" s="30">
        <f t="shared" si="0"/>
        <v>4842.7823655304237</v>
      </c>
      <c r="L10" s="30">
        <f t="shared" si="1"/>
        <v>3501.3019236749492</v>
      </c>
    </row>
    <row r="11" spans="1:16" x14ac:dyDescent="0.2">
      <c r="A11" s="28" t="s">
        <v>71</v>
      </c>
      <c r="B11" s="30" t="s">
        <v>73</v>
      </c>
      <c r="C11" s="30" t="s">
        <v>73</v>
      </c>
      <c r="D11" s="30" t="s">
        <v>73</v>
      </c>
      <c r="E11" s="30" t="s">
        <v>73</v>
      </c>
      <c r="F11" s="30" t="s">
        <v>73</v>
      </c>
      <c r="G11" s="30" t="s">
        <v>73</v>
      </c>
      <c r="H11" s="30" t="s">
        <v>73</v>
      </c>
      <c r="I11" s="30" t="s">
        <v>73</v>
      </c>
      <c r="J11" s="30" t="s">
        <v>73</v>
      </c>
      <c r="K11" s="30"/>
      <c r="L11" s="30"/>
    </row>
    <row r="12" spans="1:16" x14ac:dyDescent="0.2">
      <c r="A12" s="28" t="s">
        <v>8</v>
      </c>
      <c r="B12" s="30">
        <v>2406.8439730971254</v>
      </c>
      <c r="C12" s="30">
        <v>2934.2140353854193</v>
      </c>
      <c r="D12" s="30">
        <v>1374.7130537158134</v>
      </c>
      <c r="E12" s="30">
        <v>2284.5989227856594</v>
      </c>
      <c r="F12" s="30">
        <v>2917.1761296488944</v>
      </c>
      <c r="G12" s="30">
        <v>1819.0167468148104</v>
      </c>
      <c r="H12" s="30">
        <v>1586.9471206907344</v>
      </c>
      <c r="I12" s="30">
        <v>2616.3087973753477</v>
      </c>
      <c r="J12" s="30">
        <v>3711.9482655400811</v>
      </c>
      <c r="K12" s="30">
        <f t="shared" si="0"/>
        <v>2405.751893894876</v>
      </c>
      <c r="L12" s="30">
        <f t="shared" si="1"/>
        <v>740.24741381277795</v>
      </c>
    </row>
    <row r="13" spans="1:16" x14ac:dyDescent="0.2">
      <c r="A13" s="28" t="s">
        <v>32</v>
      </c>
      <c r="B13" s="30" t="s">
        <v>73</v>
      </c>
      <c r="C13" s="30" t="s">
        <v>73</v>
      </c>
      <c r="D13" s="30" t="s">
        <v>73</v>
      </c>
      <c r="E13" s="30" t="s">
        <v>73</v>
      </c>
      <c r="F13" s="30" t="s">
        <v>73</v>
      </c>
      <c r="G13" s="30" t="s">
        <v>73</v>
      </c>
      <c r="H13" s="30" t="s">
        <v>73</v>
      </c>
      <c r="I13" s="30" t="s">
        <v>73</v>
      </c>
      <c r="J13" s="30" t="s">
        <v>73</v>
      </c>
      <c r="K13" s="30"/>
      <c r="L13" s="30"/>
    </row>
    <row r="14" spans="1:16" x14ac:dyDescent="0.2">
      <c r="A14" s="28" t="s">
        <v>18</v>
      </c>
      <c r="B14" s="30">
        <v>4.2474359905870775</v>
      </c>
      <c r="C14" s="30">
        <v>0.41796081562559245</v>
      </c>
      <c r="D14" s="30">
        <v>9.5707400894355903</v>
      </c>
      <c r="E14" s="30">
        <v>0.5366617252030691</v>
      </c>
      <c r="F14" s="30">
        <v>4.0935188911872675</v>
      </c>
      <c r="G14" s="30">
        <v>1.8209407788442287</v>
      </c>
      <c r="H14" s="30">
        <v>0.63211622655012212</v>
      </c>
      <c r="I14" s="30">
        <v>7.8869478016786694</v>
      </c>
      <c r="J14" s="30">
        <v>4.9347469437031357</v>
      </c>
      <c r="K14" s="30">
        <f t="shared" si="0"/>
        <v>3.7934521403127501</v>
      </c>
      <c r="L14" s="30">
        <f t="shared" si="1"/>
        <v>3.3094170430378314</v>
      </c>
    </row>
    <row r="15" spans="1:16" x14ac:dyDescent="0.2">
      <c r="A15" s="1" t="s">
        <v>10</v>
      </c>
      <c r="B15" s="30">
        <v>19.058782803419824</v>
      </c>
      <c r="C15" s="30" t="s">
        <v>73</v>
      </c>
      <c r="D15" s="30">
        <v>11.158333845201334</v>
      </c>
      <c r="E15" s="30" t="s">
        <v>73</v>
      </c>
      <c r="F15" s="30">
        <v>11.324909216556069</v>
      </c>
      <c r="G15" s="30">
        <v>20.274715761210249</v>
      </c>
      <c r="H15" s="30" t="s">
        <v>73</v>
      </c>
      <c r="I15" s="30">
        <v>63.570528365010119</v>
      </c>
      <c r="J15" s="30">
        <v>10.992566098059532</v>
      </c>
      <c r="K15" s="30">
        <f t="shared" si="0"/>
        <v>22.729972681576186</v>
      </c>
      <c r="L15" s="30">
        <f t="shared" si="1"/>
        <v>20.441144398030001</v>
      </c>
    </row>
    <row r="16" spans="1:16" x14ac:dyDescent="0.2">
      <c r="A16" s="1" t="s">
        <v>11</v>
      </c>
      <c r="B16" s="30">
        <v>15.065455052660155</v>
      </c>
      <c r="C16" s="30" t="s">
        <v>73</v>
      </c>
      <c r="D16" s="30">
        <v>8.26047444343296</v>
      </c>
      <c r="E16" s="30" t="s">
        <v>73</v>
      </c>
      <c r="F16" s="30">
        <v>13.529178573606924</v>
      </c>
      <c r="G16" s="30">
        <v>26.280715570115959</v>
      </c>
      <c r="H16" s="30" t="s">
        <v>73</v>
      </c>
      <c r="I16" s="30">
        <v>53.69115048649369</v>
      </c>
      <c r="J16" s="30">
        <v>7.0179804085791915</v>
      </c>
      <c r="K16" s="30">
        <f t="shared" si="0"/>
        <v>20.640825755814813</v>
      </c>
      <c r="L16" s="30">
        <f t="shared" si="1"/>
        <v>17.576391097237657</v>
      </c>
    </row>
    <row r="17" spans="1:16" x14ac:dyDescent="0.2">
      <c r="A17" s="1" t="s">
        <v>12</v>
      </c>
      <c r="B17" s="30">
        <v>0.78604827179242798</v>
      </c>
      <c r="C17" s="30" t="s">
        <v>73</v>
      </c>
      <c r="D17" s="30">
        <v>1.2412648085782521</v>
      </c>
      <c r="E17" s="30" t="s">
        <v>73</v>
      </c>
      <c r="F17" s="30">
        <v>0.63530299346712249</v>
      </c>
      <c r="G17" s="30">
        <v>0.84142466165301788</v>
      </c>
      <c r="H17" s="30" t="s">
        <v>73</v>
      </c>
      <c r="I17" s="30">
        <v>3.625568046317674</v>
      </c>
      <c r="J17" s="30">
        <v>1.3689009710494486</v>
      </c>
      <c r="K17" s="30">
        <f t="shared" si="0"/>
        <v>1.4164182921429906</v>
      </c>
      <c r="L17" s="30">
        <f t="shared" si="1"/>
        <v>1.1181595970580525</v>
      </c>
    </row>
    <row r="18" spans="1:16" x14ac:dyDescent="0.2">
      <c r="A18" s="1" t="s">
        <v>13</v>
      </c>
      <c r="B18" s="30">
        <v>1.9597145131124578</v>
      </c>
      <c r="C18" s="30" t="s">
        <v>73</v>
      </c>
      <c r="D18" s="30">
        <v>4.1906380671597265</v>
      </c>
      <c r="E18" s="30" t="s">
        <v>73</v>
      </c>
      <c r="F18" s="30">
        <v>2.5198219627079315</v>
      </c>
      <c r="G18" s="30">
        <v>3.146661942348747</v>
      </c>
      <c r="H18" s="30" t="s">
        <v>73</v>
      </c>
      <c r="I18" s="30">
        <v>7.4026167973137147</v>
      </c>
      <c r="J18" s="30" t="s">
        <v>73</v>
      </c>
      <c r="K18" s="28"/>
      <c r="L18" s="28"/>
    </row>
    <row r="19" spans="1:16" x14ac:dyDescent="0.2">
      <c r="A19" s="1" t="s">
        <v>14</v>
      </c>
      <c r="B19" s="28" t="s">
        <v>73</v>
      </c>
      <c r="C19" s="28" t="s">
        <v>73</v>
      </c>
      <c r="D19" s="28" t="s">
        <v>73</v>
      </c>
      <c r="E19" s="28" t="s">
        <v>73</v>
      </c>
      <c r="F19" s="28" t="s">
        <v>73</v>
      </c>
      <c r="G19" s="28" t="s">
        <v>73</v>
      </c>
      <c r="H19" s="28" t="s">
        <v>73</v>
      </c>
      <c r="I19" s="28" t="s">
        <v>73</v>
      </c>
      <c r="J19" s="28" t="s">
        <v>73</v>
      </c>
      <c r="K19" s="28"/>
      <c r="L19" s="28"/>
    </row>
    <row r="20" spans="1:16" x14ac:dyDescent="0.2">
      <c r="A20" s="1" t="s">
        <v>15</v>
      </c>
      <c r="B20" s="28" t="s">
        <v>73</v>
      </c>
      <c r="C20" s="28" t="s">
        <v>73</v>
      </c>
      <c r="D20" s="28" t="s">
        <v>73</v>
      </c>
      <c r="E20" s="28" t="s">
        <v>73</v>
      </c>
      <c r="F20" s="28" t="s">
        <v>73</v>
      </c>
      <c r="G20" s="28" t="s">
        <v>73</v>
      </c>
      <c r="H20" s="28" t="s">
        <v>73</v>
      </c>
      <c r="I20" s="28" t="s">
        <v>73</v>
      </c>
      <c r="J20" s="28" t="s">
        <v>73</v>
      </c>
      <c r="K20" s="28"/>
      <c r="L20" s="28"/>
    </row>
    <row r="21" spans="1:16" x14ac:dyDescent="0.2">
      <c r="A21" s="1" t="s">
        <v>19</v>
      </c>
      <c r="B21" s="28" t="s">
        <v>73</v>
      </c>
      <c r="C21" s="28" t="s">
        <v>73</v>
      </c>
      <c r="D21" s="28" t="s">
        <v>73</v>
      </c>
      <c r="E21" s="28" t="s">
        <v>73</v>
      </c>
      <c r="F21" s="28" t="s">
        <v>73</v>
      </c>
      <c r="G21" s="28" t="s">
        <v>73</v>
      </c>
      <c r="H21" s="28" t="s">
        <v>73</v>
      </c>
      <c r="I21" s="28" t="s">
        <v>73</v>
      </c>
      <c r="J21" s="28" t="s">
        <v>73</v>
      </c>
      <c r="K21" s="28"/>
      <c r="L21" s="28"/>
    </row>
    <row r="22" spans="1:16" x14ac:dyDescent="0.2">
      <c r="A22" s="1" t="s">
        <v>20</v>
      </c>
      <c r="B22" s="28" t="s">
        <v>73</v>
      </c>
      <c r="C22" s="28" t="s">
        <v>73</v>
      </c>
      <c r="D22" s="28" t="s">
        <v>73</v>
      </c>
      <c r="E22" s="28" t="s">
        <v>73</v>
      </c>
      <c r="F22" s="28" t="s">
        <v>73</v>
      </c>
      <c r="G22" s="28" t="s">
        <v>73</v>
      </c>
      <c r="H22" s="28" t="s">
        <v>73</v>
      </c>
      <c r="I22" s="28" t="s">
        <v>73</v>
      </c>
      <c r="J22" s="28" t="s">
        <v>73</v>
      </c>
      <c r="K22" s="28"/>
      <c r="L22" s="28"/>
    </row>
    <row r="23" spans="1:16" x14ac:dyDescent="0.2">
      <c r="A23" s="1" t="s">
        <v>21</v>
      </c>
      <c r="B23" s="28" t="s">
        <v>73</v>
      </c>
      <c r="C23" s="28" t="s">
        <v>73</v>
      </c>
      <c r="D23" s="28" t="s">
        <v>73</v>
      </c>
      <c r="E23" s="28" t="s">
        <v>73</v>
      </c>
      <c r="F23" s="28" t="s">
        <v>73</v>
      </c>
      <c r="G23" s="28" t="s">
        <v>73</v>
      </c>
      <c r="H23" s="28" t="s">
        <v>73</v>
      </c>
      <c r="I23" s="28" t="s">
        <v>73</v>
      </c>
      <c r="J23" s="28" t="s">
        <v>73</v>
      </c>
      <c r="K23" s="28"/>
      <c r="L23" s="28"/>
    </row>
    <row r="24" spans="1:16" ht="12.95" customHeight="1" x14ac:dyDescent="0.2">
      <c r="A24" s="1" t="s">
        <v>22</v>
      </c>
      <c r="B24" s="28" t="s">
        <v>73</v>
      </c>
      <c r="C24" s="28" t="s">
        <v>73</v>
      </c>
      <c r="D24" s="28" t="s">
        <v>73</v>
      </c>
      <c r="E24" s="28" t="s">
        <v>73</v>
      </c>
      <c r="F24" s="28" t="s">
        <v>73</v>
      </c>
      <c r="G24" s="28" t="s">
        <v>73</v>
      </c>
      <c r="H24" s="28" t="s">
        <v>73</v>
      </c>
      <c r="I24" s="28" t="s">
        <v>73</v>
      </c>
      <c r="J24" s="28" t="s">
        <v>73</v>
      </c>
      <c r="K24" s="28"/>
      <c r="L24" s="28"/>
      <c r="N24" s="129" t="s">
        <v>187</v>
      </c>
      <c r="O24" s="129"/>
      <c r="P24" s="129"/>
    </row>
    <row r="25" spans="1:16" x14ac:dyDescent="0.2">
      <c r="A25" s="1" t="s">
        <v>23</v>
      </c>
      <c r="B25" s="28" t="s">
        <v>73</v>
      </c>
      <c r="C25" s="28" t="s">
        <v>73</v>
      </c>
      <c r="D25" s="28" t="s">
        <v>73</v>
      </c>
      <c r="E25" s="28" t="s">
        <v>73</v>
      </c>
      <c r="F25" s="28" t="s">
        <v>73</v>
      </c>
      <c r="G25" s="28" t="s">
        <v>73</v>
      </c>
      <c r="H25" s="28" t="s">
        <v>73</v>
      </c>
      <c r="I25" s="28" t="s">
        <v>73</v>
      </c>
      <c r="J25" s="28" t="s">
        <v>73</v>
      </c>
      <c r="K25" s="28"/>
      <c r="L25" s="28"/>
      <c r="M25" s="38"/>
      <c r="N25" s="129"/>
      <c r="O25" s="129"/>
      <c r="P25" s="129"/>
    </row>
    <row r="26" spans="1:16" x14ac:dyDescent="0.2">
      <c r="A26" s="1" t="s">
        <v>24</v>
      </c>
      <c r="B26" s="28" t="s">
        <v>73</v>
      </c>
      <c r="C26" s="28" t="s">
        <v>73</v>
      </c>
      <c r="D26" s="28" t="s">
        <v>73</v>
      </c>
      <c r="E26" s="28" t="s">
        <v>73</v>
      </c>
      <c r="F26" s="28" t="s">
        <v>73</v>
      </c>
      <c r="G26" s="28" t="s">
        <v>73</v>
      </c>
      <c r="H26" s="28" t="s">
        <v>73</v>
      </c>
      <c r="I26" s="28" t="s">
        <v>73</v>
      </c>
      <c r="J26" s="28" t="s">
        <v>73</v>
      </c>
      <c r="K26" s="28"/>
      <c r="L26" s="28"/>
      <c r="M26" s="38"/>
      <c r="N26" s="129"/>
      <c r="O26" s="129"/>
      <c r="P26" s="129"/>
    </row>
    <row r="27" spans="1:16" x14ac:dyDescent="0.2">
      <c r="A27" s="1" t="s">
        <v>25</v>
      </c>
      <c r="B27" s="28" t="s">
        <v>73</v>
      </c>
      <c r="C27" s="28" t="s">
        <v>73</v>
      </c>
      <c r="D27" s="28" t="s">
        <v>73</v>
      </c>
      <c r="E27" s="28" t="s">
        <v>73</v>
      </c>
      <c r="F27" s="28" t="s">
        <v>73</v>
      </c>
      <c r="G27" s="28" t="s">
        <v>73</v>
      </c>
      <c r="H27" s="28" t="s">
        <v>73</v>
      </c>
      <c r="I27" s="28" t="s">
        <v>73</v>
      </c>
      <c r="J27" s="28" t="s">
        <v>73</v>
      </c>
      <c r="K27" s="28"/>
      <c r="L27" s="28"/>
    </row>
    <row r="28" spans="1:16" x14ac:dyDescent="0.2">
      <c r="A28" s="1" t="s">
        <v>26</v>
      </c>
      <c r="B28" s="28" t="s">
        <v>73</v>
      </c>
      <c r="C28" s="28" t="s">
        <v>73</v>
      </c>
      <c r="D28" s="28" t="s">
        <v>73</v>
      </c>
      <c r="E28" s="28" t="s">
        <v>73</v>
      </c>
      <c r="F28" s="28" t="s">
        <v>73</v>
      </c>
      <c r="G28" s="28" t="s">
        <v>73</v>
      </c>
      <c r="H28" s="28" t="s">
        <v>73</v>
      </c>
      <c r="I28" s="28" t="s">
        <v>73</v>
      </c>
      <c r="J28" s="28" t="s">
        <v>73</v>
      </c>
      <c r="K28" s="28"/>
      <c r="L28" s="28"/>
    </row>
    <row r="29" spans="1:16" x14ac:dyDescent="0.2">
      <c r="A29" s="28" t="s">
        <v>41</v>
      </c>
      <c r="B29" s="28" t="s">
        <v>73</v>
      </c>
      <c r="C29" s="28" t="s">
        <v>73</v>
      </c>
      <c r="D29" s="28" t="s">
        <v>73</v>
      </c>
      <c r="E29" s="28" t="s">
        <v>73</v>
      </c>
      <c r="F29" s="28" t="s">
        <v>73</v>
      </c>
      <c r="G29" s="28" t="s">
        <v>73</v>
      </c>
      <c r="H29" s="28" t="s">
        <v>73</v>
      </c>
      <c r="I29" s="28" t="s">
        <v>73</v>
      </c>
      <c r="J29" s="28" t="s">
        <v>73</v>
      </c>
      <c r="K29" s="28"/>
      <c r="L29" s="28"/>
    </row>
    <row r="30" spans="1:16" x14ac:dyDescent="0.2">
      <c r="A30" s="28" t="s">
        <v>31</v>
      </c>
      <c r="B30" s="28" t="s">
        <v>73</v>
      </c>
      <c r="C30" s="28" t="s">
        <v>73</v>
      </c>
      <c r="D30" s="28" t="s">
        <v>73</v>
      </c>
      <c r="E30" s="28" t="s">
        <v>73</v>
      </c>
      <c r="F30" s="28" t="s">
        <v>73</v>
      </c>
      <c r="G30" s="28" t="s">
        <v>73</v>
      </c>
      <c r="H30" s="28" t="s">
        <v>73</v>
      </c>
      <c r="I30" s="28" t="s">
        <v>73</v>
      </c>
      <c r="J30" s="28" t="s">
        <v>73</v>
      </c>
      <c r="K30" s="28"/>
      <c r="L30" s="28"/>
    </row>
    <row r="31" spans="1:16" x14ac:dyDescent="0.2">
      <c r="A31" s="28"/>
      <c r="B31" s="28"/>
      <c r="C31" s="28"/>
      <c r="D31" s="28"/>
      <c r="E31" s="28"/>
      <c r="F31" s="28"/>
      <c r="G31" s="28"/>
      <c r="H31" s="28"/>
      <c r="I31" s="28"/>
      <c r="J31" s="28"/>
      <c r="K31" s="28"/>
      <c r="L31" s="28"/>
    </row>
    <row r="32" spans="1:16" x14ac:dyDescent="0.2">
      <c r="A32" s="28"/>
      <c r="B32" s="28"/>
      <c r="C32" s="28"/>
      <c r="D32" s="28"/>
      <c r="E32" s="28"/>
      <c r="F32" s="28"/>
      <c r="G32" s="28"/>
      <c r="H32" s="28"/>
      <c r="I32" s="28"/>
      <c r="J32" s="28"/>
      <c r="K32" s="28"/>
      <c r="L32" s="28"/>
    </row>
    <row r="33" spans="1:18" x14ac:dyDescent="0.2">
      <c r="A33" s="28" t="s">
        <v>192</v>
      </c>
      <c r="B33" s="135" t="s">
        <v>188</v>
      </c>
      <c r="C33" s="135"/>
      <c r="D33" s="135"/>
      <c r="E33" s="28"/>
      <c r="F33" s="28"/>
      <c r="G33" s="28"/>
      <c r="H33" s="28"/>
      <c r="I33" s="28"/>
      <c r="J33" s="28"/>
      <c r="K33" s="28"/>
      <c r="L33" s="28"/>
    </row>
    <row r="34" spans="1:18" x14ac:dyDescent="0.2">
      <c r="A34" s="28" t="s">
        <v>104</v>
      </c>
      <c r="B34" s="28" t="s">
        <v>79</v>
      </c>
      <c r="C34" s="28" t="s">
        <v>80</v>
      </c>
      <c r="D34" s="28" t="s">
        <v>81</v>
      </c>
      <c r="E34" s="28" t="s">
        <v>82</v>
      </c>
      <c r="F34" s="28" t="s">
        <v>83</v>
      </c>
      <c r="G34" s="28" t="s">
        <v>84</v>
      </c>
      <c r="H34" s="28" t="s">
        <v>85</v>
      </c>
      <c r="I34" s="28" t="s">
        <v>86</v>
      </c>
      <c r="J34" s="28" t="s">
        <v>87</v>
      </c>
      <c r="K34" s="28" t="s">
        <v>88</v>
      </c>
      <c r="L34" s="28" t="s">
        <v>89</v>
      </c>
      <c r="M34" s="28" t="s">
        <v>90</v>
      </c>
      <c r="N34" s="28" t="s">
        <v>91</v>
      </c>
      <c r="O34" s="28" t="s">
        <v>92</v>
      </c>
      <c r="P34" s="28" t="s">
        <v>93</v>
      </c>
      <c r="Q34" s="29" t="s">
        <v>17</v>
      </c>
      <c r="R34" s="29" t="s">
        <v>186</v>
      </c>
    </row>
    <row r="35" spans="1:18" s="28" customFormat="1" x14ac:dyDescent="0.2">
      <c r="A35" s="28" t="s">
        <v>58</v>
      </c>
      <c r="B35" s="30">
        <v>379677.88888888888</v>
      </c>
      <c r="C35" s="30">
        <v>379677.88888888888</v>
      </c>
      <c r="D35" s="30">
        <v>379677.88888888888</v>
      </c>
      <c r="E35" s="30">
        <v>381511</v>
      </c>
      <c r="F35" s="30">
        <v>375491</v>
      </c>
      <c r="G35" s="30">
        <v>374975</v>
      </c>
      <c r="H35" s="30">
        <v>377057</v>
      </c>
      <c r="I35" s="30">
        <v>375792</v>
      </c>
      <c r="J35" s="30">
        <v>378125</v>
      </c>
      <c r="K35" s="30">
        <v>379677.88888888888</v>
      </c>
      <c r="L35" s="30">
        <v>379677.88888888888</v>
      </c>
      <c r="M35" s="30">
        <v>379677.88888888888</v>
      </c>
      <c r="N35" s="30">
        <v>379677.88888888888</v>
      </c>
      <c r="O35" s="30">
        <v>379677.88888888888</v>
      </c>
      <c r="P35" s="30">
        <v>379677.88888888899</v>
      </c>
      <c r="Q35" s="30">
        <f>AVERAGE(B35:P35)</f>
        <v>378670.13333333336</v>
      </c>
      <c r="R35" s="30">
        <f>STDEV(B35:P35)</f>
        <v>1930.1107452394767</v>
      </c>
    </row>
    <row r="36" spans="1:18" s="28" customFormat="1" x14ac:dyDescent="0.2">
      <c r="A36" s="28" t="s">
        <v>27</v>
      </c>
      <c r="B36" s="30">
        <v>265.02210588376761</v>
      </c>
      <c r="C36" s="30">
        <v>203.2244753222505</v>
      </c>
      <c r="D36" s="30">
        <v>136.01010801723379</v>
      </c>
      <c r="E36" s="30">
        <v>195.64278204368335</v>
      </c>
      <c r="F36" s="30">
        <v>372.49399095860991</v>
      </c>
      <c r="G36" s="30">
        <v>198.37693741058146</v>
      </c>
      <c r="H36" s="30">
        <v>228.57942775742865</v>
      </c>
      <c r="I36" s="30">
        <v>174.00833940613214</v>
      </c>
      <c r="J36" s="30">
        <v>243.72231276263346</v>
      </c>
      <c r="K36" s="30">
        <v>258.12245392763833</v>
      </c>
      <c r="L36" s="30" t="s">
        <v>73</v>
      </c>
      <c r="M36" s="30" t="s">
        <v>73</v>
      </c>
      <c r="N36" s="30" t="s">
        <v>73</v>
      </c>
      <c r="O36" s="30" t="s">
        <v>73</v>
      </c>
      <c r="P36" s="30" t="s">
        <v>73</v>
      </c>
      <c r="Q36" s="30"/>
      <c r="R36" s="30"/>
    </row>
    <row r="37" spans="1:18" s="28" customFormat="1" x14ac:dyDescent="0.2">
      <c r="A37" s="28" t="s">
        <v>69</v>
      </c>
      <c r="B37" s="30">
        <v>763.42559191456985</v>
      </c>
      <c r="C37" s="30">
        <v>733.67248070549556</v>
      </c>
      <c r="D37" s="30">
        <v>747.0156314118592</v>
      </c>
      <c r="E37" s="30">
        <v>1233.79399098728</v>
      </c>
      <c r="F37" s="30">
        <v>1310.5361573354912</v>
      </c>
      <c r="G37" s="30">
        <v>1140.5067027872442</v>
      </c>
      <c r="H37" s="30">
        <v>1070.0302818738</v>
      </c>
      <c r="I37" s="30">
        <v>933.32248109599539</v>
      </c>
      <c r="J37" s="30">
        <v>919.21017249585589</v>
      </c>
      <c r="K37" s="30">
        <v>907.23346668905822</v>
      </c>
      <c r="L37" s="30">
        <v>2878.9454690000107</v>
      </c>
      <c r="M37" s="30">
        <v>2833.0470843687422</v>
      </c>
      <c r="N37" s="30">
        <v>4123.6444937663819</v>
      </c>
      <c r="O37" s="30">
        <v>4510.641740799063</v>
      </c>
      <c r="P37" s="30">
        <v>3581.9016934392557</v>
      </c>
      <c r="Q37" s="30">
        <f t="shared" ref="Q37:Q56" si="2">AVERAGE(B37:P37)</f>
        <v>1845.795162578007</v>
      </c>
      <c r="R37" s="30">
        <f t="shared" ref="R37:R56" si="3">STDEV(B37:P37)</f>
        <v>1344.1446738430657</v>
      </c>
    </row>
    <row r="38" spans="1:18" s="28" customFormat="1" x14ac:dyDescent="0.2">
      <c r="A38" s="28" t="s">
        <v>28</v>
      </c>
      <c r="B38" s="30">
        <v>1722.2837674801233</v>
      </c>
      <c r="C38" s="30">
        <v>1582.816436331447</v>
      </c>
      <c r="D38" s="30">
        <v>1428.7909120213633</v>
      </c>
      <c r="E38" s="30">
        <v>1930.4038409326279</v>
      </c>
      <c r="F38" s="30">
        <v>2422.5850591267922</v>
      </c>
      <c r="G38" s="30">
        <v>1823.201715299316</v>
      </c>
      <c r="H38" s="30">
        <v>1818.7402171764618</v>
      </c>
      <c r="I38" s="30">
        <v>1835.1064700066972</v>
      </c>
      <c r="J38" s="30">
        <v>1608.829786681544</v>
      </c>
      <c r="K38" s="30">
        <v>1725.1620165100589</v>
      </c>
      <c r="L38" s="30">
        <v>360.34274111899003</v>
      </c>
      <c r="M38" s="30">
        <v>358.55921920023951</v>
      </c>
      <c r="N38" s="30">
        <v>498.34261827587517</v>
      </c>
      <c r="O38" s="30">
        <v>348.54866863706144</v>
      </c>
      <c r="P38" s="30">
        <v>350.47510709407476</v>
      </c>
      <c r="Q38" s="30">
        <f t="shared" si="2"/>
        <v>1320.9459050595115</v>
      </c>
      <c r="R38" s="30">
        <f t="shared" si="3"/>
        <v>719.62332670747446</v>
      </c>
    </row>
    <row r="39" spans="1:18" s="28" customFormat="1" x14ac:dyDescent="0.2">
      <c r="A39" s="28" t="s">
        <v>30</v>
      </c>
      <c r="B39" s="30">
        <v>1411.4119608186122</v>
      </c>
      <c r="C39" s="30">
        <v>1396.5136858718729</v>
      </c>
      <c r="D39" s="30">
        <v>1722.8481491234893</v>
      </c>
      <c r="E39" s="30">
        <v>1729.7912134947069</v>
      </c>
      <c r="F39" s="30">
        <v>1707.3368046802671</v>
      </c>
      <c r="G39" s="30">
        <v>2103.4938829495541</v>
      </c>
      <c r="H39" s="30">
        <v>1596.3734244184247</v>
      </c>
      <c r="I39" s="30">
        <v>1285.0399352847296</v>
      </c>
      <c r="J39" s="30">
        <v>1244.6540791697316</v>
      </c>
      <c r="K39" s="30">
        <v>1235.1400848968119</v>
      </c>
      <c r="L39" s="30">
        <v>1310.2948448993875</v>
      </c>
      <c r="M39" s="30">
        <v>1088.4178217065016</v>
      </c>
      <c r="N39" s="30">
        <v>1226.5680841423334</v>
      </c>
      <c r="O39" s="30">
        <v>1245.9380356449569</v>
      </c>
      <c r="P39" s="30">
        <v>1299.4905019383164</v>
      </c>
      <c r="Q39" s="30">
        <f t="shared" si="2"/>
        <v>1440.2208339359797</v>
      </c>
      <c r="R39" s="30">
        <f t="shared" si="3"/>
        <v>273.908902081458</v>
      </c>
    </row>
    <row r="40" spans="1:18" s="28" customFormat="1" x14ac:dyDescent="0.2">
      <c r="A40" s="28" t="s">
        <v>71</v>
      </c>
      <c r="B40" s="30" t="s">
        <v>73</v>
      </c>
      <c r="C40" s="30" t="s">
        <v>73</v>
      </c>
      <c r="D40" s="30" t="s">
        <v>73</v>
      </c>
      <c r="E40" s="30" t="s">
        <v>73</v>
      </c>
      <c r="F40" s="30" t="s">
        <v>73</v>
      </c>
      <c r="G40" s="30" t="s">
        <v>73</v>
      </c>
      <c r="H40" s="30" t="s">
        <v>73</v>
      </c>
      <c r="I40" s="30" t="s">
        <v>73</v>
      </c>
      <c r="J40" s="30" t="s">
        <v>73</v>
      </c>
      <c r="K40" s="30" t="s">
        <v>73</v>
      </c>
      <c r="L40" s="30" t="s">
        <v>73</v>
      </c>
      <c r="M40" s="30" t="s">
        <v>73</v>
      </c>
      <c r="N40" s="30" t="s">
        <v>73</v>
      </c>
      <c r="O40" s="30" t="s">
        <v>73</v>
      </c>
      <c r="P40" s="30" t="s">
        <v>73</v>
      </c>
      <c r="Q40" s="30"/>
      <c r="R40" s="30"/>
    </row>
    <row r="41" spans="1:18" s="28" customFormat="1" x14ac:dyDescent="0.2">
      <c r="A41" s="28" t="s">
        <v>8</v>
      </c>
      <c r="B41" s="30">
        <v>13400.006642077871</v>
      </c>
      <c r="C41" s="30">
        <v>14251.009406953934</v>
      </c>
      <c r="D41" s="30">
        <v>13743.034165406321</v>
      </c>
      <c r="E41" s="30">
        <v>16350.23850189093</v>
      </c>
      <c r="F41" s="30">
        <v>16578.734608498293</v>
      </c>
      <c r="G41" s="30">
        <v>15874.609711478237</v>
      </c>
      <c r="H41" s="30">
        <v>16322.472710529017</v>
      </c>
      <c r="I41" s="30">
        <v>16681.213334314856</v>
      </c>
      <c r="J41" s="30">
        <v>17645.872582952947</v>
      </c>
      <c r="K41" s="30">
        <v>18198.899016638752</v>
      </c>
      <c r="L41" s="30">
        <v>1866.5718840814238</v>
      </c>
      <c r="M41" s="30">
        <v>2375.7357180371769</v>
      </c>
      <c r="N41" s="30">
        <v>2883.167719434532</v>
      </c>
      <c r="O41" s="30">
        <v>3159.4838792334381</v>
      </c>
      <c r="P41" s="30">
        <v>3616.5520278777253</v>
      </c>
      <c r="Q41" s="30">
        <f t="shared" si="2"/>
        <v>11529.840127293697</v>
      </c>
      <c r="R41" s="30">
        <f t="shared" si="3"/>
        <v>6543.3586872292963</v>
      </c>
    </row>
    <row r="42" spans="1:18" s="28" customFormat="1" x14ac:dyDescent="0.2">
      <c r="A42" s="28" t="s">
        <v>32</v>
      </c>
      <c r="B42" s="30">
        <v>5672.8816353983793</v>
      </c>
      <c r="C42" s="30">
        <v>5309.2413046799957</v>
      </c>
      <c r="D42" s="30">
        <v>3355.5638119544005</v>
      </c>
      <c r="E42" s="30">
        <v>6229.9268556621537</v>
      </c>
      <c r="F42" s="30">
        <v>5750.1017812733835</v>
      </c>
      <c r="G42" s="30">
        <v>4267.5985325317351</v>
      </c>
      <c r="H42" s="30">
        <v>6249.3922051783884</v>
      </c>
      <c r="I42" s="30">
        <v>6735.8149402430417</v>
      </c>
      <c r="J42" s="30">
        <v>6557.2164298716625</v>
      </c>
      <c r="K42" s="30">
        <v>6707.8657121589686</v>
      </c>
      <c r="L42" s="30">
        <v>54.261080064900881</v>
      </c>
      <c r="M42" s="30">
        <v>25.052526504198671</v>
      </c>
      <c r="N42" s="30">
        <v>35.896072374674802</v>
      </c>
      <c r="O42" s="30">
        <v>37.530446159292978</v>
      </c>
      <c r="P42" s="30">
        <v>317.43301501597517</v>
      </c>
      <c r="Q42" s="30">
        <f t="shared" si="2"/>
        <v>3820.3850899380759</v>
      </c>
      <c r="R42" s="30">
        <f t="shared" si="3"/>
        <v>2869.955809033992</v>
      </c>
    </row>
    <row r="43" spans="1:18" s="28" customFormat="1" x14ac:dyDescent="0.2">
      <c r="A43" s="28" t="s">
        <v>18</v>
      </c>
      <c r="B43" s="30">
        <v>51.747381377973724</v>
      </c>
      <c r="C43" s="30">
        <v>52.429009159947462</v>
      </c>
      <c r="D43" s="30">
        <v>58.019149935800584</v>
      </c>
      <c r="E43" s="30">
        <v>81.632389781111158</v>
      </c>
      <c r="F43" s="30">
        <v>57.36429738116189</v>
      </c>
      <c r="G43" s="30">
        <v>86.689059752948268</v>
      </c>
      <c r="H43" s="30">
        <v>90.399384204818503</v>
      </c>
      <c r="I43" s="30">
        <v>60.163818500853488</v>
      </c>
      <c r="J43" s="30">
        <v>46.079763041897721</v>
      </c>
      <c r="K43" s="30">
        <v>57.554597539631345</v>
      </c>
      <c r="L43" s="30">
        <v>44.872717887519045</v>
      </c>
      <c r="M43" s="30">
        <v>32.398342643874059</v>
      </c>
      <c r="N43" s="30">
        <v>38.938999891089161</v>
      </c>
      <c r="O43" s="30">
        <v>57.049906667549507</v>
      </c>
      <c r="P43" s="30">
        <v>35.495194265717394</v>
      </c>
      <c r="Q43" s="30">
        <f t="shared" si="2"/>
        <v>56.722267468792879</v>
      </c>
      <c r="R43" s="30">
        <f t="shared" si="3"/>
        <v>17.571796337929534</v>
      </c>
    </row>
    <row r="44" spans="1:18" s="28" customFormat="1" x14ac:dyDescent="0.2">
      <c r="A44" s="1" t="s">
        <v>10</v>
      </c>
      <c r="B44" s="30">
        <v>798.28090270717291</v>
      </c>
      <c r="C44" s="30">
        <v>739.38897705960994</v>
      </c>
      <c r="D44" s="30">
        <v>387.30974623312557</v>
      </c>
      <c r="E44" s="30">
        <v>640.33337453709021</v>
      </c>
      <c r="F44" s="30">
        <v>734.41446213274696</v>
      </c>
      <c r="G44" s="30">
        <v>603.05884669641102</v>
      </c>
      <c r="H44" s="30">
        <v>851.18712043915593</v>
      </c>
      <c r="I44" s="30">
        <v>753.86473325671352</v>
      </c>
      <c r="J44" s="30">
        <v>840.86512531469486</v>
      </c>
      <c r="K44" s="30">
        <v>884.81769591638943</v>
      </c>
      <c r="L44" s="30" t="s">
        <v>73</v>
      </c>
      <c r="M44" s="30" t="s">
        <v>73</v>
      </c>
      <c r="N44" s="30" t="s">
        <v>73</v>
      </c>
      <c r="O44" s="30" t="s">
        <v>73</v>
      </c>
      <c r="P44" s="30" t="s">
        <v>73</v>
      </c>
      <c r="Q44" s="30"/>
      <c r="R44" s="30"/>
    </row>
    <row r="45" spans="1:18" s="28" customFormat="1" x14ac:dyDescent="0.2">
      <c r="A45" s="1" t="s">
        <v>11</v>
      </c>
      <c r="B45" s="30">
        <v>851.18850786378653</v>
      </c>
      <c r="C45" s="30">
        <v>703.92509028941663</v>
      </c>
      <c r="D45" s="30">
        <v>394.69930015745916</v>
      </c>
      <c r="E45" s="30">
        <v>798.42900695380115</v>
      </c>
      <c r="F45" s="30">
        <v>908.40085568218899</v>
      </c>
      <c r="G45" s="30">
        <v>748.81482309276487</v>
      </c>
      <c r="H45" s="30">
        <v>994.15988881974476</v>
      </c>
      <c r="I45" s="30">
        <v>971.06110654812642</v>
      </c>
      <c r="J45" s="30">
        <v>1102.28825629477</v>
      </c>
      <c r="K45" s="30">
        <v>1078.2766628291556</v>
      </c>
      <c r="L45" s="30" t="s">
        <v>73</v>
      </c>
      <c r="M45" s="30" t="s">
        <v>73</v>
      </c>
      <c r="N45" s="30" t="s">
        <v>73</v>
      </c>
      <c r="O45" s="30" t="s">
        <v>73</v>
      </c>
      <c r="P45" s="30" t="s">
        <v>73</v>
      </c>
      <c r="Q45" s="30"/>
      <c r="R45" s="30"/>
    </row>
    <row r="46" spans="1:18" s="28" customFormat="1" x14ac:dyDescent="0.2">
      <c r="A46" s="1" t="s">
        <v>12</v>
      </c>
      <c r="B46" s="30">
        <v>50.559811315816333</v>
      </c>
      <c r="C46" s="30">
        <v>43.183714136469916</v>
      </c>
      <c r="D46" s="30">
        <v>26.968002198114924</v>
      </c>
      <c r="E46" s="30">
        <v>56.860804207385314</v>
      </c>
      <c r="F46" s="30">
        <v>69.985641983514881</v>
      </c>
      <c r="G46" s="30">
        <v>57.628119292649643</v>
      </c>
      <c r="H46" s="30">
        <v>77.190900682598226</v>
      </c>
      <c r="I46" s="30">
        <v>68.650208693484572</v>
      </c>
      <c r="J46" s="30">
        <v>80.38356116315606</v>
      </c>
      <c r="K46" s="30">
        <v>78.656948511349114</v>
      </c>
      <c r="L46" s="30" t="s">
        <v>73</v>
      </c>
      <c r="M46" s="30" t="s">
        <v>73</v>
      </c>
      <c r="N46" s="30" t="s">
        <v>73</v>
      </c>
      <c r="O46" s="30" t="s">
        <v>73</v>
      </c>
      <c r="P46" s="30" t="s">
        <v>73</v>
      </c>
      <c r="Q46" s="30"/>
      <c r="R46" s="30"/>
    </row>
    <row r="47" spans="1:18" s="28" customFormat="1" x14ac:dyDescent="0.2">
      <c r="A47" s="1" t="s">
        <v>13</v>
      </c>
      <c r="B47" s="30">
        <v>139.55252247795664</v>
      </c>
      <c r="C47" s="30">
        <v>121.85143825064227</v>
      </c>
      <c r="D47" s="30">
        <v>85.342797719067732</v>
      </c>
      <c r="E47" s="30">
        <v>159.91325740765018</v>
      </c>
      <c r="F47" s="30">
        <v>165.31572772360855</v>
      </c>
      <c r="G47" s="30">
        <v>156.73522046077582</v>
      </c>
      <c r="H47" s="30">
        <v>206.49906517797115</v>
      </c>
      <c r="I47" s="30">
        <v>192.90357076475769</v>
      </c>
      <c r="J47" s="30">
        <v>212.6244523201392</v>
      </c>
      <c r="K47" s="30">
        <v>225.77583647395375</v>
      </c>
      <c r="L47" s="30" t="s">
        <v>73</v>
      </c>
      <c r="M47" s="30" t="s">
        <v>73</v>
      </c>
      <c r="N47" s="30" t="s">
        <v>73</v>
      </c>
      <c r="O47" s="30" t="s">
        <v>73</v>
      </c>
      <c r="P47" s="30" t="s">
        <v>73</v>
      </c>
      <c r="Q47" s="30"/>
      <c r="R47" s="30"/>
    </row>
    <row r="48" spans="1:18" s="28" customFormat="1" x14ac:dyDescent="0.2">
      <c r="A48" s="1" t="s">
        <v>14</v>
      </c>
      <c r="B48" s="30">
        <v>15.520504473045458</v>
      </c>
      <c r="C48" s="30">
        <v>14.19525094394943</v>
      </c>
      <c r="D48" s="30">
        <v>12.450665605217935</v>
      </c>
      <c r="E48" s="30">
        <v>18.3499694456791</v>
      </c>
      <c r="F48" s="30">
        <v>11.717728186150049</v>
      </c>
      <c r="G48" s="30">
        <v>23.106103320356226</v>
      </c>
      <c r="H48" s="30">
        <v>30.950996546749245</v>
      </c>
      <c r="I48" s="30">
        <v>27.906616307762434</v>
      </c>
      <c r="J48" s="30">
        <v>23.413407295794748</v>
      </c>
      <c r="K48" s="30">
        <v>18.973317461559628</v>
      </c>
      <c r="L48" s="30" t="s">
        <v>73</v>
      </c>
      <c r="M48" s="30" t="s">
        <v>73</v>
      </c>
      <c r="N48" s="30" t="s">
        <v>73</v>
      </c>
      <c r="O48" s="30" t="s">
        <v>73</v>
      </c>
      <c r="P48" s="30" t="s">
        <v>73</v>
      </c>
      <c r="Q48" s="30"/>
      <c r="R48" s="30"/>
    </row>
    <row r="49" spans="1:22" s="28" customFormat="1" x14ac:dyDescent="0.2">
      <c r="A49" s="1" t="s">
        <v>15</v>
      </c>
      <c r="B49" s="30">
        <v>7.3636238371067293</v>
      </c>
      <c r="C49" s="30">
        <v>5.2280577829731918</v>
      </c>
      <c r="D49" s="30">
        <v>4.5254235434041892</v>
      </c>
      <c r="E49" s="30">
        <v>7.7674481366336918</v>
      </c>
      <c r="F49" s="30">
        <v>6.0316625573544842</v>
      </c>
      <c r="G49" s="30">
        <v>5.2775001507691472</v>
      </c>
      <c r="H49" s="30">
        <v>7.6766006287785578</v>
      </c>
      <c r="I49" s="30">
        <v>4.1630082349389133</v>
      </c>
      <c r="J49" s="30">
        <v>4.892288992109326</v>
      </c>
      <c r="K49" s="30">
        <v>6.2414360296977254</v>
      </c>
      <c r="L49" s="30" t="s">
        <v>73</v>
      </c>
      <c r="M49" s="30" t="s">
        <v>73</v>
      </c>
      <c r="N49" s="30" t="s">
        <v>73</v>
      </c>
      <c r="O49" s="30" t="s">
        <v>73</v>
      </c>
      <c r="P49" s="30" t="s">
        <v>73</v>
      </c>
      <c r="Q49" s="30"/>
      <c r="R49" s="30"/>
    </row>
    <row r="50" spans="1:22" s="28" customFormat="1" x14ac:dyDescent="0.2">
      <c r="A50" s="1" t="s">
        <v>19</v>
      </c>
      <c r="B50" s="30">
        <v>12.285124608169632</v>
      </c>
      <c r="C50" s="30">
        <v>9.8750247003177112</v>
      </c>
      <c r="D50" s="30">
        <v>12.370063654007875</v>
      </c>
      <c r="E50" s="30">
        <v>9.2286851996384787</v>
      </c>
      <c r="F50" s="30">
        <v>12.808034710671548</v>
      </c>
      <c r="G50" s="30">
        <v>14.35494625647525</v>
      </c>
      <c r="H50" s="30">
        <v>26.782805805930888</v>
      </c>
      <c r="I50" s="30">
        <v>10.732628544214402</v>
      </c>
      <c r="J50" s="30">
        <v>19.295531979807166</v>
      </c>
      <c r="K50" s="30">
        <v>15.997189836875922</v>
      </c>
      <c r="L50" s="30" t="s">
        <v>73</v>
      </c>
      <c r="M50" s="30" t="s">
        <v>73</v>
      </c>
      <c r="N50" s="30" t="s">
        <v>73</v>
      </c>
      <c r="O50" s="30" t="s">
        <v>73</v>
      </c>
      <c r="P50" s="30" t="s">
        <v>73</v>
      </c>
      <c r="Q50" s="30"/>
      <c r="R50" s="30"/>
    </row>
    <row r="51" spans="1:22" s="28" customFormat="1" x14ac:dyDescent="0.2">
      <c r="A51" s="1" t="s">
        <v>20</v>
      </c>
      <c r="B51" s="30">
        <v>1.66601858337765</v>
      </c>
      <c r="C51" s="30">
        <v>1.4848228555603389</v>
      </c>
      <c r="D51" s="30">
        <v>1.151477280771523</v>
      </c>
      <c r="E51" s="30">
        <v>1.8513422427235262</v>
      </c>
      <c r="F51" s="30">
        <v>2.4266424516131586</v>
      </c>
      <c r="G51" s="30">
        <v>2.4208534101488062</v>
      </c>
      <c r="H51" s="30">
        <v>1.9028766417955671</v>
      </c>
      <c r="I51" s="30">
        <v>1.5250730868034315</v>
      </c>
      <c r="J51" s="30">
        <v>1.5185547657956355</v>
      </c>
      <c r="K51" s="30">
        <v>1.4908924595104895</v>
      </c>
      <c r="L51" s="30" t="s">
        <v>73</v>
      </c>
      <c r="M51" s="30" t="s">
        <v>73</v>
      </c>
      <c r="N51" s="30" t="s">
        <v>73</v>
      </c>
      <c r="O51" s="30" t="s">
        <v>73</v>
      </c>
      <c r="P51" s="30" t="s">
        <v>73</v>
      </c>
      <c r="Q51" s="30"/>
      <c r="R51" s="30"/>
    </row>
    <row r="52" spans="1:22" s="28" customFormat="1" x14ac:dyDescent="0.2">
      <c r="A52" s="1" t="s">
        <v>21</v>
      </c>
      <c r="B52" s="30">
        <v>9.6932819306347771</v>
      </c>
      <c r="C52" s="30">
        <v>8.997585077073591</v>
      </c>
      <c r="D52" s="30">
        <v>8.1413582356581067</v>
      </c>
      <c r="E52" s="30">
        <v>12.167848365708817</v>
      </c>
      <c r="F52" s="30">
        <v>6.5431706142986217</v>
      </c>
      <c r="G52" s="30">
        <v>16.735941401245238</v>
      </c>
      <c r="H52" s="30">
        <v>15.392683644376682</v>
      </c>
      <c r="I52" s="30">
        <v>7.7103551552240619</v>
      </c>
      <c r="J52" s="30">
        <v>9.9806203838590548</v>
      </c>
      <c r="K52" s="30">
        <v>8.9520004907019004</v>
      </c>
      <c r="L52" s="30" t="s">
        <v>73</v>
      </c>
      <c r="M52" s="30">
        <v>7.0232853605071641</v>
      </c>
      <c r="N52" s="30" t="s">
        <v>73</v>
      </c>
      <c r="O52" s="30" t="s">
        <v>73</v>
      </c>
      <c r="P52" s="30" t="s">
        <v>73</v>
      </c>
      <c r="Q52" s="30"/>
      <c r="R52" s="30"/>
    </row>
    <row r="53" spans="1:22" s="28" customFormat="1" x14ac:dyDescent="0.2">
      <c r="A53" s="1" t="s">
        <v>22</v>
      </c>
      <c r="B53" s="30">
        <v>1.5909517352984086</v>
      </c>
      <c r="C53" s="30">
        <v>1.3888901759074768</v>
      </c>
      <c r="D53" s="30">
        <v>1.7833045400833427</v>
      </c>
      <c r="E53" s="30">
        <v>2.6347815307946489</v>
      </c>
      <c r="F53" s="30">
        <v>1.2059429226329159</v>
      </c>
      <c r="G53" s="30">
        <v>2.2917253875232793</v>
      </c>
      <c r="H53" s="30">
        <v>2.660685354476382</v>
      </c>
      <c r="I53" s="30">
        <v>1.4292367350188528</v>
      </c>
      <c r="J53" s="30">
        <v>1.3618741054276213</v>
      </c>
      <c r="K53" s="30">
        <v>1.6258402245446955</v>
      </c>
      <c r="L53" s="30" t="s">
        <v>73</v>
      </c>
      <c r="M53" s="30">
        <v>1.1384666949358326</v>
      </c>
      <c r="N53" s="30" t="s">
        <v>73</v>
      </c>
      <c r="O53" s="30" t="s">
        <v>73</v>
      </c>
      <c r="P53" s="30">
        <v>1.7749425231274716</v>
      </c>
      <c r="Q53" s="30"/>
      <c r="R53" s="30"/>
    </row>
    <row r="54" spans="1:22" s="28" customFormat="1" x14ac:dyDescent="0.2">
      <c r="A54" s="1" t="s">
        <v>23</v>
      </c>
      <c r="B54" s="30">
        <v>3.151174163031067</v>
      </c>
      <c r="C54" s="30">
        <v>4.8242830783481327</v>
      </c>
      <c r="D54" s="30">
        <v>6.2164754176867474</v>
      </c>
      <c r="E54" s="30">
        <v>8.8598889144355422</v>
      </c>
      <c r="F54" s="30">
        <v>2.7732340145452201</v>
      </c>
      <c r="G54" s="30">
        <v>7.2583473363887157</v>
      </c>
      <c r="H54" s="30">
        <v>7.8838219650145005</v>
      </c>
      <c r="I54" s="30">
        <v>6.4033168047658888</v>
      </c>
      <c r="J54" s="30">
        <v>2.7018323802865511</v>
      </c>
      <c r="K54" s="30">
        <v>4.4577003495494205</v>
      </c>
      <c r="L54" s="30" t="s">
        <v>73</v>
      </c>
      <c r="M54" s="30">
        <v>9.5188838481133757</v>
      </c>
      <c r="N54" s="30" t="s">
        <v>73</v>
      </c>
      <c r="O54" s="30">
        <v>8.1485470183344546</v>
      </c>
      <c r="P54" s="30">
        <v>4.9228942531671214</v>
      </c>
      <c r="Q54" s="30"/>
      <c r="R54" s="30"/>
    </row>
    <row r="55" spans="1:22" s="28" customFormat="1" x14ac:dyDescent="0.2">
      <c r="A55" s="1" t="s">
        <v>24</v>
      </c>
      <c r="B55" s="30">
        <v>0.70161323714321333</v>
      </c>
      <c r="C55" s="30">
        <v>0.63513964631622666</v>
      </c>
      <c r="D55" s="30">
        <v>0.87688750861321474</v>
      </c>
      <c r="E55" s="30">
        <v>0.79530423392263194</v>
      </c>
      <c r="F55" s="30">
        <v>0.83395450995391096</v>
      </c>
      <c r="G55" s="30">
        <v>0.96138179305153026</v>
      </c>
      <c r="H55" s="30">
        <v>1.5803888527622667</v>
      </c>
      <c r="I55" s="30">
        <v>1.7033762547863651</v>
      </c>
      <c r="J55" s="30">
        <v>0.56536528249730034</v>
      </c>
      <c r="K55" s="30">
        <v>0.74008862946966747</v>
      </c>
      <c r="L55" s="30" t="s">
        <v>73</v>
      </c>
      <c r="M55" s="30" t="s">
        <v>73</v>
      </c>
      <c r="N55" s="30" t="s">
        <v>73</v>
      </c>
      <c r="O55" s="30" t="s">
        <v>73</v>
      </c>
      <c r="P55" s="30" t="s">
        <v>73</v>
      </c>
      <c r="Q55" s="30"/>
      <c r="R55" s="30"/>
    </row>
    <row r="56" spans="1:22" s="28" customFormat="1" x14ac:dyDescent="0.2">
      <c r="A56" s="1" t="s">
        <v>25</v>
      </c>
      <c r="B56" s="30">
        <v>3.5148785118639414</v>
      </c>
      <c r="C56" s="30">
        <v>3.8889462714935319</v>
      </c>
      <c r="D56" s="30">
        <v>5.1251103141652861</v>
      </c>
      <c r="E56" s="30">
        <v>11.155880932428493</v>
      </c>
      <c r="F56" s="30" t="s">
        <v>73</v>
      </c>
      <c r="G56" s="30">
        <v>6.9233500582724634</v>
      </c>
      <c r="H56" s="30">
        <v>9.5553488864659464</v>
      </c>
      <c r="I56" s="30">
        <v>5.2513355297448578</v>
      </c>
      <c r="J56" s="30">
        <v>3.8944342754714603</v>
      </c>
      <c r="K56" s="30">
        <v>2.7807217882494002</v>
      </c>
      <c r="L56" s="30">
        <v>8.7415085999277196</v>
      </c>
      <c r="M56" s="30" t="s">
        <v>73</v>
      </c>
      <c r="N56" s="30">
        <v>7.2286117644436167</v>
      </c>
      <c r="O56" s="30">
        <v>15.675303498192966</v>
      </c>
      <c r="P56" s="30">
        <v>6.087945600331949</v>
      </c>
      <c r="Q56" s="30">
        <f t="shared" si="2"/>
        <v>6.9094904639270478</v>
      </c>
      <c r="R56" s="30">
        <f t="shared" si="3"/>
        <v>3.6368827802356067</v>
      </c>
    </row>
    <row r="57" spans="1:22" s="28" customFormat="1" x14ac:dyDescent="0.2">
      <c r="A57" s="1" t="s">
        <v>26</v>
      </c>
      <c r="B57" s="30" t="s">
        <v>191</v>
      </c>
      <c r="C57" s="30" t="s">
        <v>191</v>
      </c>
      <c r="D57" s="30" t="s">
        <v>191</v>
      </c>
      <c r="E57" s="30" t="s">
        <v>191</v>
      </c>
      <c r="F57" s="30" t="s">
        <v>191</v>
      </c>
      <c r="G57" s="30" t="s">
        <v>191</v>
      </c>
      <c r="H57" s="30" t="s">
        <v>191</v>
      </c>
      <c r="I57" s="30" t="s">
        <v>191</v>
      </c>
      <c r="J57" s="30" t="s">
        <v>191</v>
      </c>
      <c r="K57" s="30" t="s">
        <v>191</v>
      </c>
      <c r="L57" s="30" t="s">
        <v>191</v>
      </c>
      <c r="M57" s="30" t="s">
        <v>191</v>
      </c>
      <c r="N57" s="30" t="s">
        <v>191</v>
      </c>
      <c r="O57" s="30" t="s">
        <v>191</v>
      </c>
      <c r="P57" s="30" t="s">
        <v>191</v>
      </c>
    </row>
    <row r="58" spans="1:22" s="28" customFormat="1" x14ac:dyDescent="0.2">
      <c r="A58" s="28" t="s">
        <v>41</v>
      </c>
      <c r="B58" s="30" t="s">
        <v>191</v>
      </c>
      <c r="C58" s="30" t="s">
        <v>191</v>
      </c>
      <c r="D58" s="30" t="s">
        <v>191</v>
      </c>
      <c r="E58" s="30" t="s">
        <v>191</v>
      </c>
      <c r="F58" s="30" t="s">
        <v>191</v>
      </c>
      <c r="G58" s="30" t="s">
        <v>191</v>
      </c>
      <c r="H58" s="30" t="s">
        <v>191</v>
      </c>
      <c r="I58" s="30" t="s">
        <v>191</v>
      </c>
      <c r="J58" s="30" t="s">
        <v>191</v>
      </c>
      <c r="K58" s="30" t="s">
        <v>191</v>
      </c>
      <c r="L58" s="30" t="s">
        <v>191</v>
      </c>
      <c r="M58" s="30" t="s">
        <v>191</v>
      </c>
      <c r="N58" s="30" t="s">
        <v>191</v>
      </c>
      <c r="O58" s="30" t="s">
        <v>191</v>
      </c>
      <c r="P58" s="30" t="s">
        <v>191</v>
      </c>
    </row>
    <row r="59" spans="1:22" s="28" customFormat="1" x14ac:dyDescent="0.2">
      <c r="A59" s="28" t="s">
        <v>31</v>
      </c>
      <c r="B59" s="30" t="s">
        <v>191</v>
      </c>
      <c r="C59" s="30" t="s">
        <v>191</v>
      </c>
      <c r="D59" s="30" t="s">
        <v>191</v>
      </c>
      <c r="E59" s="30" t="s">
        <v>191</v>
      </c>
      <c r="F59" s="30" t="s">
        <v>191</v>
      </c>
      <c r="G59" s="30" t="s">
        <v>191</v>
      </c>
      <c r="H59" s="30" t="s">
        <v>191</v>
      </c>
      <c r="I59" s="30" t="s">
        <v>191</v>
      </c>
      <c r="J59" s="30" t="s">
        <v>191</v>
      </c>
      <c r="K59" s="30" t="s">
        <v>191</v>
      </c>
      <c r="L59" s="30" t="s">
        <v>191</v>
      </c>
      <c r="M59" s="30" t="s">
        <v>191</v>
      </c>
      <c r="N59" s="30" t="s">
        <v>191</v>
      </c>
      <c r="O59" s="30" t="s">
        <v>191</v>
      </c>
      <c r="P59" s="30" t="s">
        <v>191</v>
      </c>
    </row>
    <row r="60" spans="1:22" s="28" customFormat="1" x14ac:dyDescent="0.2">
      <c r="B60" s="30"/>
      <c r="C60" s="30"/>
      <c r="D60" s="30"/>
      <c r="E60" s="30"/>
      <c r="F60" s="30"/>
      <c r="G60" s="30"/>
      <c r="H60" s="30"/>
      <c r="I60" s="30"/>
      <c r="J60" s="30"/>
      <c r="K60" s="30"/>
      <c r="L60" s="30"/>
      <c r="M60" s="30"/>
      <c r="N60" s="30"/>
      <c r="O60" s="30"/>
      <c r="P60" s="30"/>
    </row>
    <row r="62" spans="1:22" x14ac:dyDescent="0.2">
      <c r="A62" s="5" t="s">
        <v>51</v>
      </c>
      <c r="B62" s="135" t="s">
        <v>188</v>
      </c>
      <c r="C62" s="135"/>
      <c r="D62" s="135"/>
      <c r="F62" s="135"/>
      <c r="G62" s="135"/>
      <c r="H62" s="135"/>
    </row>
    <row r="63" spans="1:22" s="28" customFormat="1" x14ac:dyDescent="0.2">
      <c r="A63" s="28" t="s">
        <v>104</v>
      </c>
      <c r="B63" s="28" t="s">
        <v>79</v>
      </c>
      <c r="C63" s="28" t="s">
        <v>80</v>
      </c>
      <c r="D63" s="28" t="s">
        <v>81</v>
      </c>
      <c r="E63" s="28" t="s">
        <v>82</v>
      </c>
      <c r="F63" s="28" t="s">
        <v>83</v>
      </c>
      <c r="G63" s="28" t="s">
        <v>84</v>
      </c>
      <c r="H63" s="28" t="s">
        <v>85</v>
      </c>
      <c r="I63" s="28" t="s">
        <v>86</v>
      </c>
      <c r="J63" s="28" t="s">
        <v>87</v>
      </c>
      <c r="K63" s="28" t="s">
        <v>88</v>
      </c>
      <c r="L63" s="28" t="s">
        <v>89</v>
      </c>
      <c r="M63" s="28" t="s">
        <v>90</v>
      </c>
      <c r="N63" s="28" t="s">
        <v>91</v>
      </c>
      <c r="O63" s="28" t="s">
        <v>92</v>
      </c>
      <c r="P63" s="28" t="s">
        <v>93</v>
      </c>
      <c r="Q63" s="28" t="s">
        <v>94</v>
      </c>
      <c r="R63" s="28" t="s">
        <v>95</v>
      </c>
      <c r="S63" s="28" t="s">
        <v>96</v>
      </c>
      <c r="T63" s="28" t="s">
        <v>97</v>
      </c>
      <c r="U63" s="29" t="s">
        <v>17</v>
      </c>
      <c r="V63" s="29" t="s">
        <v>186</v>
      </c>
    </row>
    <row r="64" spans="1:22" s="28" customFormat="1" x14ac:dyDescent="0.2">
      <c r="A64" s="28" t="s">
        <v>58</v>
      </c>
      <c r="B64" s="30">
        <v>369682.00000000006</v>
      </c>
      <c r="C64" s="30">
        <v>376945</v>
      </c>
      <c r="D64" s="30">
        <v>383538</v>
      </c>
      <c r="E64" s="30">
        <v>374506</v>
      </c>
      <c r="F64" s="30">
        <v>370648</v>
      </c>
      <c r="G64" s="30">
        <v>370648</v>
      </c>
      <c r="H64" s="30">
        <v>370648</v>
      </c>
      <c r="I64" s="30">
        <v>377147</v>
      </c>
      <c r="J64" s="30">
        <v>373082</v>
      </c>
      <c r="K64" s="30">
        <v>374894.00000000006</v>
      </c>
      <c r="L64" s="30">
        <v>368536</v>
      </c>
      <c r="M64" s="30">
        <v>369339</v>
      </c>
      <c r="N64" s="30">
        <v>377373</v>
      </c>
      <c r="O64" s="30">
        <v>374082.99999999994</v>
      </c>
      <c r="P64" s="30">
        <v>376270</v>
      </c>
      <c r="Q64" s="30">
        <v>373686.99999999994</v>
      </c>
      <c r="R64" s="30">
        <v>371778</v>
      </c>
      <c r="S64" s="30">
        <v>380659</v>
      </c>
      <c r="T64" s="30">
        <v>374081.27777777775</v>
      </c>
      <c r="U64" s="30">
        <f>AVERAGE(B64:T64)</f>
        <v>374081.27777777781</v>
      </c>
      <c r="V64" s="30">
        <f>STDEV(B64:T64)</f>
        <v>3952.3317281708723</v>
      </c>
    </row>
    <row r="65" spans="1:22" s="28" customFormat="1" x14ac:dyDescent="0.2">
      <c r="A65" s="28" t="s">
        <v>27</v>
      </c>
      <c r="B65" s="28" t="s">
        <v>73</v>
      </c>
      <c r="C65" s="28" t="s">
        <v>73</v>
      </c>
      <c r="D65" s="28" t="s">
        <v>73</v>
      </c>
      <c r="E65" s="28" t="s">
        <v>73</v>
      </c>
      <c r="F65" s="28" t="s">
        <v>73</v>
      </c>
      <c r="G65" s="28" t="s">
        <v>73</v>
      </c>
      <c r="H65" s="28" t="s">
        <v>73</v>
      </c>
      <c r="I65" s="28" t="s">
        <v>73</v>
      </c>
      <c r="J65" s="28" t="s">
        <v>73</v>
      </c>
      <c r="K65" s="28" t="s">
        <v>73</v>
      </c>
      <c r="L65" s="28" t="s">
        <v>73</v>
      </c>
      <c r="M65" s="28" t="s">
        <v>73</v>
      </c>
      <c r="N65" s="28" t="s">
        <v>73</v>
      </c>
      <c r="O65" s="28" t="s">
        <v>73</v>
      </c>
      <c r="P65" s="28" t="s">
        <v>73</v>
      </c>
      <c r="Q65" s="28" t="s">
        <v>73</v>
      </c>
      <c r="R65" s="28" t="s">
        <v>73</v>
      </c>
      <c r="S65" s="28" t="s">
        <v>73</v>
      </c>
      <c r="T65" s="28" t="s">
        <v>73</v>
      </c>
      <c r="U65" s="30"/>
      <c r="V65" s="30"/>
    </row>
    <row r="66" spans="1:22" s="28" customFormat="1" x14ac:dyDescent="0.2">
      <c r="A66" s="28" t="s">
        <v>69</v>
      </c>
      <c r="B66" s="30">
        <v>93.799544723979238</v>
      </c>
      <c r="C66" s="30" t="s">
        <v>72</v>
      </c>
      <c r="D66" s="30">
        <v>95.832775788593139</v>
      </c>
      <c r="E66" s="30">
        <v>125.39216867674523</v>
      </c>
      <c r="F66" s="30" t="s">
        <v>72</v>
      </c>
      <c r="G66" s="30">
        <v>56.323962349000347</v>
      </c>
      <c r="H66" s="30">
        <v>92.584119597140258</v>
      </c>
      <c r="I66" s="30">
        <v>86.043308963676722</v>
      </c>
      <c r="J66" s="30">
        <v>52.230760168433903</v>
      </c>
      <c r="K66" s="30">
        <v>38.723124067073371</v>
      </c>
      <c r="L66" s="30">
        <v>186.91619099815691</v>
      </c>
      <c r="M66" s="30">
        <v>107.80065092402248</v>
      </c>
      <c r="N66" s="30">
        <v>44.588150483887183</v>
      </c>
      <c r="O66" s="30">
        <v>84.596421949575614</v>
      </c>
      <c r="P66" s="30">
        <v>45.716824073477547</v>
      </c>
      <c r="Q66" s="30">
        <v>60.833381691223828</v>
      </c>
      <c r="R66" s="30">
        <v>72.253730216062124</v>
      </c>
      <c r="S66" s="30">
        <v>35.187750163521827</v>
      </c>
      <c r="T66" s="30">
        <v>79.9264290521606</v>
      </c>
      <c r="U66" s="30">
        <f>AVERAGE(B66:T66)</f>
        <v>79.9264290521606</v>
      </c>
      <c r="V66" s="30">
        <f>STDEV(B66:T66)</f>
        <v>37.767153622502647</v>
      </c>
    </row>
    <row r="67" spans="1:22" s="28" customFormat="1" x14ac:dyDescent="0.2">
      <c r="A67" s="28" t="s">
        <v>28</v>
      </c>
      <c r="B67" s="30">
        <v>75.528142230187839</v>
      </c>
      <c r="C67" s="30" t="s">
        <v>72</v>
      </c>
      <c r="D67" s="30">
        <v>71.608408539472492</v>
      </c>
      <c r="E67" s="30">
        <v>79.320857104544984</v>
      </c>
      <c r="F67" s="30" t="s">
        <v>72</v>
      </c>
      <c r="G67" s="30">
        <v>67.807350946756586</v>
      </c>
      <c r="H67" s="30">
        <v>114.07721204642758</v>
      </c>
      <c r="I67" s="30">
        <v>61.34487139422346</v>
      </c>
      <c r="J67" s="30">
        <v>64.726586784602475</v>
      </c>
      <c r="K67" s="30">
        <v>78.394196476783009</v>
      </c>
      <c r="L67" s="30">
        <v>44.098762848804789</v>
      </c>
      <c r="M67" s="30">
        <v>83.729509376591551</v>
      </c>
      <c r="N67" s="30">
        <v>61.620377758186841</v>
      </c>
      <c r="O67" s="30">
        <v>71.233929974195618</v>
      </c>
      <c r="P67" s="30">
        <v>37.993329479092175</v>
      </c>
      <c r="Q67" s="30">
        <v>60.476595705221293</v>
      </c>
      <c r="R67" s="30">
        <v>81.790692509049492</v>
      </c>
      <c r="S67" s="30" t="s">
        <v>73</v>
      </c>
      <c r="T67" s="30">
        <v>65.859426448383743</v>
      </c>
      <c r="U67" s="30"/>
      <c r="V67" s="30"/>
    </row>
    <row r="68" spans="1:22" s="28" customFormat="1" x14ac:dyDescent="0.2">
      <c r="A68" s="28" t="s">
        <v>30</v>
      </c>
      <c r="B68" s="30">
        <v>458.99642118877239</v>
      </c>
      <c r="C68" s="30" t="s">
        <v>72</v>
      </c>
      <c r="D68" s="30">
        <v>419.90127792106466</v>
      </c>
      <c r="E68" s="30">
        <v>413.70730348336389</v>
      </c>
      <c r="F68" s="30">
        <v>396.01498953818111</v>
      </c>
      <c r="G68" s="30">
        <v>378.27285143096634</v>
      </c>
      <c r="H68" s="30">
        <v>399.18519106233089</v>
      </c>
      <c r="I68" s="30">
        <v>468.30965933391383</v>
      </c>
      <c r="J68" s="30">
        <v>410.34210430834332</v>
      </c>
      <c r="K68" s="30">
        <v>412.97309501586102</v>
      </c>
      <c r="L68" s="30">
        <v>383.29839601664753</v>
      </c>
      <c r="M68" s="30">
        <v>396.82275728852687</v>
      </c>
      <c r="N68" s="30">
        <v>367.41028777647966</v>
      </c>
      <c r="O68" s="30">
        <v>394.66605818642444</v>
      </c>
      <c r="P68" s="30">
        <v>353.62758401282315</v>
      </c>
      <c r="Q68" s="30">
        <v>376.73282389365278</v>
      </c>
      <c r="R68" s="30">
        <v>351.65976525720743</v>
      </c>
      <c r="S68" s="30">
        <v>625.28427873730914</v>
      </c>
      <c r="T68" s="30">
        <v>412.1885202618746</v>
      </c>
      <c r="U68" s="30">
        <f>AVERAGE(B68:T68)</f>
        <v>412.18852026187454</v>
      </c>
      <c r="V68" s="30">
        <f>STDEV(B68:T68)</f>
        <v>61.419587360190739</v>
      </c>
    </row>
    <row r="69" spans="1:22" s="28" customFormat="1" x14ac:dyDescent="0.2">
      <c r="A69" s="28" t="s">
        <v>71</v>
      </c>
      <c r="B69" s="30" t="s">
        <v>73</v>
      </c>
      <c r="C69" s="30" t="s">
        <v>72</v>
      </c>
      <c r="D69" s="30" t="s">
        <v>73</v>
      </c>
      <c r="E69" s="30" t="s">
        <v>73</v>
      </c>
      <c r="F69" s="30" t="s">
        <v>73</v>
      </c>
      <c r="G69" s="30" t="s">
        <v>73</v>
      </c>
      <c r="H69" s="30" t="s">
        <v>73</v>
      </c>
      <c r="I69" s="30" t="s">
        <v>73</v>
      </c>
      <c r="J69" s="30" t="s">
        <v>73</v>
      </c>
      <c r="K69" s="30" t="s">
        <v>73</v>
      </c>
      <c r="L69" s="30" t="s">
        <v>73</v>
      </c>
      <c r="M69" s="30" t="s">
        <v>73</v>
      </c>
      <c r="N69" s="30" t="s">
        <v>73</v>
      </c>
      <c r="O69" s="30" t="s">
        <v>73</v>
      </c>
      <c r="P69" s="30" t="s">
        <v>73</v>
      </c>
      <c r="Q69" s="30" t="s">
        <v>73</v>
      </c>
      <c r="R69" s="30" t="s">
        <v>73</v>
      </c>
      <c r="S69" s="30" t="s">
        <v>73</v>
      </c>
      <c r="T69" s="28" t="s">
        <v>73</v>
      </c>
      <c r="U69" s="30"/>
      <c r="V69" s="30"/>
    </row>
    <row r="70" spans="1:22" s="28" customFormat="1" x14ac:dyDescent="0.2">
      <c r="A70" s="28" t="s">
        <v>8</v>
      </c>
      <c r="B70" s="30">
        <v>20524.54781414329</v>
      </c>
      <c r="C70" s="30">
        <v>19582.072849513559</v>
      </c>
      <c r="D70" s="30">
        <v>21050.059880913122</v>
      </c>
      <c r="E70" s="30">
        <v>18655.911557585234</v>
      </c>
      <c r="F70" s="30">
        <v>20337.317904864332</v>
      </c>
      <c r="G70" s="30">
        <v>20120.167847502631</v>
      </c>
      <c r="H70" s="30">
        <v>21243.551758503017</v>
      </c>
      <c r="I70" s="30">
        <v>20270.782290980998</v>
      </c>
      <c r="J70" s="30">
        <v>19106.463688430395</v>
      </c>
      <c r="K70" s="30">
        <v>18064.195645248376</v>
      </c>
      <c r="L70" s="30">
        <v>23241.761507694711</v>
      </c>
      <c r="M70" s="30">
        <v>17743.598525579255</v>
      </c>
      <c r="N70" s="30">
        <v>17802.357068538029</v>
      </c>
      <c r="O70" s="30">
        <v>18042.233094320061</v>
      </c>
      <c r="P70" s="30">
        <v>16226.352625985619</v>
      </c>
      <c r="Q70" s="30">
        <v>18057.958379255208</v>
      </c>
      <c r="R70" s="30">
        <v>17446.339398671164</v>
      </c>
      <c r="S70" s="30">
        <v>15504.073220001968</v>
      </c>
      <c r="T70" s="30">
        <v>19056.652503207275</v>
      </c>
      <c r="U70" s="30">
        <f t="shared" ref="U70:U79" si="4">AVERAGE(B70:T70)</f>
        <v>19056.652503207275</v>
      </c>
      <c r="V70" s="30">
        <f t="shared" ref="V70:V79" si="5">STDEV(B70:T70)</f>
        <v>1865.5320449563544</v>
      </c>
    </row>
    <row r="71" spans="1:22" s="28" customFormat="1" x14ac:dyDescent="0.2">
      <c r="A71" s="28" t="s">
        <v>32</v>
      </c>
      <c r="B71" s="30">
        <v>3451.7807768314392</v>
      </c>
      <c r="C71" s="30">
        <v>3135.5206439608874</v>
      </c>
      <c r="D71" s="30">
        <v>3967.8354918538848</v>
      </c>
      <c r="E71" s="30">
        <v>4777.8973912785186</v>
      </c>
      <c r="F71" s="30">
        <v>3149.2910845798024</v>
      </c>
      <c r="G71" s="30">
        <v>3043.1694036255199</v>
      </c>
      <c r="H71" s="30">
        <v>3101.2185539720526</v>
      </c>
      <c r="I71" s="30">
        <v>3224.6817113003399</v>
      </c>
      <c r="J71" s="30">
        <v>3415.2111854069558</v>
      </c>
      <c r="K71" s="30">
        <v>3385.9961225824804</v>
      </c>
      <c r="L71" s="30">
        <v>4614.0239637220857</v>
      </c>
      <c r="M71" s="30">
        <v>3195.3192291613404</v>
      </c>
      <c r="N71" s="30">
        <v>3404.733783340464</v>
      </c>
      <c r="O71" s="30">
        <v>3144.6277927175302</v>
      </c>
      <c r="P71" s="30">
        <v>2899.705870706789</v>
      </c>
      <c r="Q71" s="30">
        <v>3078.1236178175941</v>
      </c>
      <c r="R71" s="30">
        <v>3285.27343598574</v>
      </c>
      <c r="S71" s="30">
        <v>2469.1971914157748</v>
      </c>
      <c r="T71" s="30">
        <v>3374.6448472366228</v>
      </c>
      <c r="U71" s="30">
        <f t="shared" si="4"/>
        <v>3374.6448472366228</v>
      </c>
      <c r="V71" s="30">
        <f t="shared" si="5"/>
        <v>548.08529675637271</v>
      </c>
    </row>
    <row r="72" spans="1:22" s="28" customFormat="1" x14ac:dyDescent="0.2">
      <c r="A72" s="28" t="s">
        <v>18</v>
      </c>
      <c r="B72" s="30">
        <v>7.9383212436326369</v>
      </c>
      <c r="C72" s="30">
        <v>6.7496794782361658</v>
      </c>
      <c r="D72" s="30">
        <v>2.0703746798474612</v>
      </c>
      <c r="E72" s="30">
        <v>2.9260354969208131</v>
      </c>
      <c r="F72" s="30">
        <v>18.98501727457316</v>
      </c>
      <c r="G72" s="30">
        <v>19.020111913552277</v>
      </c>
      <c r="H72" s="30">
        <v>20.11745029550692</v>
      </c>
      <c r="I72" s="30">
        <v>20.885478870631292</v>
      </c>
      <c r="J72" s="30">
        <v>24.104698582780141</v>
      </c>
      <c r="K72" s="30">
        <v>19.867061846443097</v>
      </c>
      <c r="L72" s="30">
        <v>1.3107344767840226</v>
      </c>
      <c r="M72" s="30">
        <v>22.895740326583198</v>
      </c>
      <c r="N72" s="30">
        <v>13.620512626685519</v>
      </c>
      <c r="O72" s="30">
        <v>21.714876591036116</v>
      </c>
      <c r="P72" s="30">
        <v>22.086312421960155</v>
      </c>
      <c r="Q72" s="30">
        <v>13.527159530493119</v>
      </c>
      <c r="R72" s="30">
        <v>18.072732580148191</v>
      </c>
      <c r="S72" s="30">
        <v>16.10554765491651</v>
      </c>
      <c r="T72" s="30">
        <v>15.110991438373937</v>
      </c>
      <c r="U72" s="30">
        <f t="shared" si="4"/>
        <v>15.110991438373937</v>
      </c>
      <c r="V72" s="30">
        <f t="shared" si="5"/>
        <v>7.4158317627250625</v>
      </c>
    </row>
    <row r="73" spans="1:22" s="28" customFormat="1" x14ac:dyDescent="0.2">
      <c r="A73" s="1" t="s">
        <v>10</v>
      </c>
      <c r="B73" s="30">
        <v>285.60685023088843</v>
      </c>
      <c r="C73" s="30">
        <v>250.09342079358495</v>
      </c>
      <c r="D73" s="30" t="s">
        <v>72</v>
      </c>
      <c r="E73" s="30" t="s">
        <v>72</v>
      </c>
      <c r="F73" s="30">
        <v>324.05224548722146</v>
      </c>
      <c r="G73" s="30">
        <v>308.45982309557905</v>
      </c>
      <c r="H73" s="30">
        <v>360.51269522053281</v>
      </c>
      <c r="I73" s="30">
        <v>328.99234680443891</v>
      </c>
      <c r="J73" s="30">
        <v>360.25518255819799</v>
      </c>
      <c r="K73" s="30">
        <v>260.79169413416321</v>
      </c>
      <c r="L73" s="30">
        <v>219.04875069720993</v>
      </c>
      <c r="M73" s="30">
        <v>423.60668039404555</v>
      </c>
      <c r="N73" s="30">
        <v>278.32974621588971</v>
      </c>
      <c r="O73" s="30">
        <v>365.38851471938722</v>
      </c>
      <c r="P73" s="30">
        <v>242.68199318902984</v>
      </c>
      <c r="Q73" s="30">
        <v>343.57604565004971</v>
      </c>
      <c r="R73" s="30">
        <v>352.31630447250501</v>
      </c>
      <c r="S73" s="30" t="s">
        <v>72</v>
      </c>
      <c r="T73" s="30">
        <v>313.580819577515</v>
      </c>
      <c r="U73" s="30">
        <f t="shared" si="4"/>
        <v>313.580819577515</v>
      </c>
      <c r="V73" s="30">
        <f t="shared" si="5"/>
        <v>54.619803907371484</v>
      </c>
    </row>
    <row r="74" spans="1:22" s="28" customFormat="1" x14ac:dyDescent="0.2">
      <c r="A74" s="1" t="s">
        <v>11</v>
      </c>
      <c r="B74" s="30">
        <v>344.47133723527952</v>
      </c>
      <c r="C74" s="30">
        <v>281.48494111954301</v>
      </c>
      <c r="D74" s="30" t="s">
        <v>72</v>
      </c>
      <c r="E74" s="30" t="s">
        <v>72</v>
      </c>
      <c r="F74" s="30">
        <v>445.92148606570254</v>
      </c>
      <c r="G74" s="30">
        <v>439.90361370666687</v>
      </c>
      <c r="H74" s="30">
        <v>512.41541282848448</v>
      </c>
      <c r="I74" s="30">
        <v>450.92910987437989</v>
      </c>
      <c r="J74" s="30">
        <v>479.3447943114279</v>
      </c>
      <c r="K74" s="30">
        <v>362.95603949881115</v>
      </c>
      <c r="L74" s="30">
        <v>201.31945371403376</v>
      </c>
      <c r="M74" s="30">
        <v>531.71268575704312</v>
      </c>
      <c r="N74" s="30">
        <v>391.97004962943498</v>
      </c>
      <c r="O74" s="30">
        <v>516.86612156573108</v>
      </c>
      <c r="P74" s="30">
        <v>375.5948918079232</v>
      </c>
      <c r="Q74" s="30">
        <v>448.50713051834293</v>
      </c>
      <c r="R74" s="30">
        <v>459.20343074894038</v>
      </c>
      <c r="S74" s="30">
        <v>379.99937460170378</v>
      </c>
      <c r="T74" s="30">
        <v>413.91249206146551</v>
      </c>
      <c r="U74" s="30">
        <f t="shared" si="4"/>
        <v>413.91249206146551</v>
      </c>
      <c r="V74" s="30">
        <f t="shared" si="5"/>
        <v>85.88882651490799</v>
      </c>
    </row>
    <row r="75" spans="1:22" s="28" customFormat="1" x14ac:dyDescent="0.2">
      <c r="A75" s="1" t="s">
        <v>12</v>
      </c>
      <c r="B75" s="30">
        <v>25.559301152259334</v>
      </c>
      <c r="C75" s="30">
        <v>20.000147523112016</v>
      </c>
      <c r="D75" s="30" t="s">
        <v>72</v>
      </c>
      <c r="E75" s="30" t="s">
        <v>72</v>
      </c>
      <c r="F75" s="30">
        <v>34.547049503895991</v>
      </c>
      <c r="G75" s="30">
        <v>37.933076257733219</v>
      </c>
      <c r="H75" s="30">
        <v>38.632244253840653</v>
      </c>
      <c r="I75" s="30">
        <v>37.865582368108115</v>
      </c>
      <c r="J75" s="30">
        <v>33.621626355659984</v>
      </c>
      <c r="K75" s="30">
        <v>37.047051902383195</v>
      </c>
      <c r="L75" s="30">
        <v>9.4535563184301434</v>
      </c>
      <c r="M75" s="30">
        <v>40.316874378441135</v>
      </c>
      <c r="N75" s="30">
        <v>28.130114877628195</v>
      </c>
      <c r="O75" s="30">
        <v>41.385294697458825</v>
      </c>
      <c r="P75" s="30">
        <v>32.848428363137678</v>
      </c>
      <c r="Q75" s="30">
        <v>33.011330262075873</v>
      </c>
      <c r="R75" s="30">
        <v>38.86862837893505</v>
      </c>
      <c r="S75" s="30">
        <v>15.92359116314862</v>
      </c>
      <c r="T75" s="30">
        <v>31.571493609765501</v>
      </c>
      <c r="U75" s="30">
        <f t="shared" si="4"/>
        <v>31.571493609765497</v>
      </c>
      <c r="V75" s="30">
        <f t="shared" si="5"/>
        <v>9.0783672949212058</v>
      </c>
    </row>
    <row r="76" spans="1:22" s="28" customFormat="1" x14ac:dyDescent="0.2">
      <c r="A76" s="1" t="s">
        <v>13</v>
      </c>
      <c r="B76" s="30">
        <v>67.170823690784673</v>
      </c>
      <c r="C76" s="30">
        <v>48.230011996353738</v>
      </c>
      <c r="D76" s="30" t="s">
        <v>72</v>
      </c>
      <c r="E76" s="30" t="s">
        <v>72</v>
      </c>
      <c r="F76" s="30">
        <v>99.069371564740806</v>
      </c>
      <c r="G76" s="30">
        <v>103.04045428524682</v>
      </c>
      <c r="H76" s="30">
        <v>121.24908052185943</v>
      </c>
      <c r="I76" s="30">
        <v>100.59392501214394</v>
      </c>
      <c r="J76" s="30">
        <v>147.92263773119652</v>
      </c>
      <c r="K76" s="30">
        <v>99.232795817419259</v>
      </c>
      <c r="L76" s="30">
        <v>31.727328401403923</v>
      </c>
      <c r="M76" s="30">
        <v>132.5282078767751</v>
      </c>
      <c r="N76" s="30">
        <v>95.781881142388897</v>
      </c>
      <c r="O76" s="30">
        <v>120.5357512781125</v>
      </c>
      <c r="P76" s="30">
        <v>87.044247164109976</v>
      </c>
      <c r="Q76" s="30">
        <v>99.55800631184124</v>
      </c>
      <c r="R76" s="30">
        <v>104.63838775630023</v>
      </c>
      <c r="S76" s="30">
        <v>55.138140265675652</v>
      </c>
      <c r="T76" s="30">
        <v>94.591315676022049</v>
      </c>
      <c r="U76" s="30">
        <f t="shared" si="4"/>
        <v>94.591315676022049</v>
      </c>
      <c r="V76" s="30">
        <f t="shared" si="5"/>
        <v>30.010288464897751</v>
      </c>
    </row>
    <row r="77" spans="1:22" s="28" customFormat="1" x14ac:dyDescent="0.2">
      <c r="A77" s="1" t="s">
        <v>14</v>
      </c>
      <c r="B77" s="30">
        <v>6.990398813443373</v>
      </c>
      <c r="C77" s="30">
        <v>5.6785559353793884</v>
      </c>
      <c r="D77" s="30" t="s">
        <v>72</v>
      </c>
      <c r="E77" s="30" t="s">
        <v>72</v>
      </c>
      <c r="F77" s="30">
        <v>7.0891792113326098</v>
      </c>
      <c r="G77" s="30">
        <v>9.9414061746693854</v>
      </c>
      <c r="H77" s="30">
        <v>10.562439418546846</v>
      </c>
      <c r="I77" s="30">
        <v>16.988323176896621</v>
      </c>
      <c r="J77" s="30">
        <v>10.54401556932585</v>
      </c>
      <c r="K77" s="30">
        <v>11.426219585936501</v>
      </c>
      <c r="L77" s="30">
        <v>0</v>
      </c>
      <c r="M77" s="30">
        <v>11.336029497528612</v>
      </c>
      <c r="N77" s="30">
        <v>0</v>
      </c>
      <c r="O77" s="30">
        <v>12.990894813239121</v>
      </c>
      <c r="P77" s="30">
        <v>10.276860054299425</v>
      </c>
      <c r="Q77" s="30">
        <v>10.597522478580592</v>
      </c>
      <c r="R77" s="30">
        <v>12.258191434591208</v>
      </c>
      <c r="S77" s="30">
        <v>0</v>
      </c>
      <c r="T77" s="30">
        <v>9.762859725983537</v>
      </c>
      <c r="U77" s="30">
        <f t="shared" si="4"/>
        <v>8.6142879935148855</v>
      </c>
      <c r="V77" s="30">
        <f t="shared" si="5"/>
        <v>4.8177299921914223</v>
      </c>
    </row>
    <row r="78" spans="1:22" s="28" customFormat="1" x14ac:dyDescent="0.2">
      <c r="A78" s="1" t="s">
        <v>15</v>
      </c>
      <c r="B78" s="30">
        <v>1.2336163157614095</v>
      </c>
      <c r="C78" s="30">
        <v>0.8016892241828657</v>
      </c>
      <c r="D78" s="30">
        <v>0</v>
      </c>
      <c r="E78" s="30">
        <v>0</v>
      </c>
      <c r="F78" s="30">
        <v>2.5662530957903456</v>
      </c>
      <c r="G78" s="30">
        <v>2.4327531582322881</v>
      </c>
      <c r="H78" s="30">
        <v>2.5975531046632039</v>
      </c>
      <c r="I78" s="30">
        <v>2.6075058415361156</v>
      </c>
      <c r="J78" s="30">
        <v>4.1538449804734761</v>
      </c>
      <c r="K78" s="30">
        <v>1.9291679000594053</v>
      </c>
      <c r="L78" s="30">
        <v>0</v>
      </c>
      <c r="M78" s="30">
        <v>0.96154904593749124</v>
      </c>
      <c r="N78" s="30">
        <v>2.188206130168719</v>
      </c>
      <c r="O78" s="30">
        <v>4.467920662337832</v>
      </c>
      <c r="P78" s="30">
        <v>1.2393668277625871</v>
      </c>
      <c r="Q78" s="30">
        <v>1.1182832624601635</v>
      </c>
      <c r="R78" s="30">
        <v>3.8326582916078311</v>
      </c>
      <c r="S78" s="30">
        <v>0</v>
      </c>
      <c r="T78" s="30">
        <v>2.2950262743552665</v>
      </c>
      <c r="U78" s="30">
        <f t="shared" si="4"/>
        <v>1.8118628481752104</v>
      </c>
      <c r="V78" s="30">
        <f t="shared" si="5"/>
        <v>1.3991066848241198</v>
      </c>
    </row>
    <row r="79" spans="1:22" s="28" customFormat="1" x14ac:dyDescent="0.2">
      <c r="A79" s="1" t="s">
        <v>19</v>
      </c>
      <c r="B79" s="30">
        <v>2.9597113571535694</v>
      </c>
      <c r="C79" s="30">
        <v>4.3748494613360558</v>
      </c>
      <c r="D79" s="30">
        <v>0</v>
      </c>
      <c r="E79" s="30">
        <v>0</v>
      </c>
      <c r="F79" s="30">
        <v>7.1821250465437076</v>
      </c>
      <c r="G79" s="30">
        <v>6.6059020111677373</v>
      </c>
      <c r="H79" s="30">
        <v>7.0923963161536303</v>
      </c>
      <c r="I79" s="30">
        <v>10.691268870847741</v>
      </c>
      <c r="J79" s="30">
        <v>0</v>
      </c>
      <c r="K79" s="30">
        <v>18.456560635578168</v>
      </c>
      <c r="L79" s="30">
        <v>0</v>
      </c>
      <c r="M79" s="30">
        <v>7.8850671924620936</v>
      </c>
      <c r="N79" s="30">
        <v>0</v>
      </c>
      <c r="O79" s="30">
        <v>9.9923578659498435</v>
      </c>
      <c r="P79" s="30">
        <v>5.0816392332273654</v>
      </c>
      <c r="Q79" s="30">
        <v>7.6419560551441528</v>
      </c>
      <c r="R79" s="30">
        <v>6.285850583026698</v>
      </c>
      <c r="S79" s="30">
        <v>0</v>
      </c>
      <c r="T79" s="30">
        <v>7.2499757406608278</v>
      </c>
      <c r="U79" s="30">
        <f t="shared" si="4"/>
        <v>5.3420873878553463</v>
      </c>
      <c r="V79" s="30">
        <f t="shared" si="5"/>
        <v>4.8560847685014217</v>
      </c>
    </row>
    <row r="80" spans="1:22" s="28" customFormat="1" x14ac:dyDescent="0.2">
      <c r="A80" s="1" t="s">
        <v>20</v>
      </c>
      <c r="B80" s="30" t="s">
        <v>73</v>
      </c>
      <c r="C80" s="30" t="s">
        <v>73</v>
      </c>
      <c r="D80" s="30" t="s">
        <v>73</v>
      </c>
      <c r="E80" s="30" t="s">
        <v>73</v>
      </c>
      <c r="F80" s="30" t="s">
        <v>73</v>
      </c>
      <c r="G80" s="30" t="s">
        <v>73</v>
      </c>
      <c r="H80" s="30" t="s">
        <v>73</v>
      </c>
      <c r="I80" s="30" t="s">
        <v>73</v>
      </c>
      <c r="J80" s="30" t="s">
        <v>73</v>
      </c>
      <c r="K80" s="30" t="s">
        <v>73</v>
      </c>
      <c r="L80" s="30" t="s">
        <v>73</v>
      </c>
      <c r="M80" s="30" t="s">
        <v>73</v>
      </c>
      <c r="N80" s="30" t="s">
        <v>73</v>
      </c>
      <c r="O80" s="30" t="s">
        <v>73</v>
      </c>
      <c r="P80" s="30" t="s">
        <v>73</v>
      </c>
      <c r="Q80" s="30" t="s">
        <v>73</v>
      </c>
      <c r="R80" s="30" t="s">
        <v>73</v>
      </c>
      <c r="S80" s="30" t="s">
        <v>73</v>
      </c>
      <c r="T80" s="28" t="s">
        <v>73</v>
      </c>
      <c r="U80" s="30"/>
      <c r="V80" s="30"/>
    </row>
    <row r="81" spans="1:34" s="28" customFormat="1" x14ac:dyDescent="0.2">
      <c r="A81" s="1" t="s">
        <v>21</v>
      </c>
      <c r="B81" s="30" t="s">
        <v>73</v>
      </c>
      <c r="C81" s="30" t="s">
        <v>73</v>
      </c>
      <c r="D81" s="30" t="s">
        <v>73</v>
      </c>
      <c r="E81" s="30" t="s">
        <v>73</v>
      </c>
      <c r="F81" s="30" t="s">
        <v>73</v>
      </c>
      <c r="G81" s="30" t="s">
        <v>73</v>
      </c>
      <c r="H81" s="30" t="s">
        <v>73</v>
      </c>
      <c r="I81" s="30" t="s">
        <v>73</v>
      </c>
      <c r="J81" s="30" t="s">
        <v>73</v>
      </c>
      <c r="K81" s="30" t="s">
        <v>73</v>
      </c>
      <c r="L81" s="30" t="s">
        <v>73</v>
      </c>
      <c r="M81" s="30" t="s">
        <v>73</v>
      </c>
      <c r="N81" s="30" t="s">
        <v>73</v>
      </c>
      <c r="O81" s="30" t="s">
        <v>73</v>
      </c>
      <c r="P81" s="30" t="s">
        <v>73</v>
      </c>
      <c r="Q81" s="30" t="s">
        <v>73</v>
      </c>
      <c r="R81" s="30" t="s">
        <v>73</v>
      </c>
      <c r="S81" s="30" t="s">
        <v>73</v>
      </c>
      <c r="T81" s="28" t="s">
        <v>73</v>
      </c>
      <c r="U81" s="30"/>
      <c r="V81" s="30"/>
    </row>
    <row r="82" spans="1:34" s="28" customFormat="1" x14ac:dyDescent="0.2">
      <c r="A82" s="1" t="s">
        <v>22</v>
      </c>
      <c r="B82" s="30" t="s">
        <v>73</v>
      </c>
      <c r="C82" s="30" t="s">
        <v>73</v>
      </c>
      <c r="D82" s="30" t="s">
        <v>73</v>
      </c>
      <c r="E82" s="30" t="s">
        <v>73</v>
      </c>
      <c r="F82" s="30" t="s">
        <v>73</v>
      </c>
      <c r="G82" s="30" t="s">
        <v>73</v>
      </c>
      <c r="H82" s="30" t="s">
        <v>73</v>
      </c>
      <c r="I82" s="30" t="s">
        <v>73</v>
      </c>
      <c r="J82" s="30" t="s">
        <v>73</v>
      </c>
      <c r="K82" s="30" t="s">
        <v>73</v>
      </c>
      <c r="L82" s="30" t="s">
        <v>73</v>
      </c>
      <c r="M82" s="30" t="s">
        <v>73</v>
      </c>
      <c r="N82" s="30" t="s">
        <v>73</v>
      </c>
      <c r="O82" s="30" t="s">
        <v>73</v>
      </c>
      <c r="P82" s="30" t="s">
        <v>73</v>
      </c>
      <c r="Q82" s="30" t="s">
        <v>73</v>
      </c>
      <c r="R82" s="30" t="s">
        <v>73</v>
      </c>
      <c r="S82" s="30" t="s">
        <v>73</v>
      </c>
      <c r="T82" s="28" t="s">
        <v>73</v>
      </c>
      <c r="U82" s="30"/>
      <c r="V82" s="30"/>
    </row>
    <row r="83" spans="1:34" s="28" customFormat="1" x14ac:dyDescent="0.2">
      <c r="A83" s="1" t="s">
        <v>23</v>
      </c>
      <c r="B83" s="30" t="s">
        <v>73</v>
      </c>
      <c r="C83" s="30" t="s">
        <v>73</v>
      </c>
      <c r="D83" s="30" t="s">
        <v>73</v>
      </c>
      <c r="E83" s="30" t="s">
        <v>73</v>
      </c>
      <c r="F83" s="30" t="s">
        <v>73</v>
      </c>
      <c r="G83" s="30" t="s">
        <v>73</v>
      </c>
      <c r="H83" s="30" t="s">
        <v>73</v>
      </c>
      <c r="I83" s="30" t="s">
        <v>73</v>
      </c>
      <c r="J83" s="30" t="s">
        <v>73</v>
      </c>
      <c r="K83" s="30" t="s">
        <v>73</v>
      </c>
      <c r="L83" s="30" t="s">
        <v>73</v>
      </c>
      <c r="M83" s="30" t="s">
        <v>73</v>
      </c>
      <c r="N83" s="30" t="s">
        <v>73</v>
      </c>
      <c r="O83" s="30" t="s">
        <v>73</v>
      </c>
      <c r="P83" s="30" t="s">
        <v>73</v>
      </c>
      <c r="Q83" s="30" t="s">
        <v>73</v>
      </c>
      <c r="R83" s="30" t="s">
        <v>73</v>
      </c>
      <c r="S83" s="30" t="s">
        <v>73</v>
      </c>
      <c r="T83" s="28" t="s">
        <v>73</v>
      </c>
      <c r="U83" s="30"/>
      <c r="V83" s="30"/>
    </row>
    <row r="84" spans="1:34" x14ac:dyDescent="0.2">
      <c r="A84" s="1" t="s">
        <v>24</v>
      </c>
      <c r="B84" s="30" t="s">
        <v>73</v>
      </c>
      <c r="C84" s="30" t="s">
        <v>73</v>
      </c>
      <c r="D84" s="30" t="s">
        <v>73</v>
      </c>
      <c r="E84" s="30" t="s">
        <v>73</v>
      </c>
      <c r="F84" s="30" t="s">
        <v>73</v>
      </c>
      <c r="G84" s="30" t="s">
        <v>73</v>
      </c>
      <c r="H84" s="30" t="s">
        <v>73</v>
      </c>
      <c r="I84" s="30" t="s">
        <v>73</v>
      </c>
      <c r="J84" s="30" t="s">
        <v>73</v>
      </c>
      <c r="K84" s="30" t="s">
        <v>73</v>
      </c>
      <c r="L84" s="30" t="s">
        <v>73</v>
      </c>
      <c r="M84" s="30" t="s">
        <v>73</v>
      </c>
      <c r="N84" s="30" t="s">
        <v>73</v>
      </c>
      <c r="O84" s="30" t="s">
        <v>73</v>
      </c>
      <c r="P84" s="30" t="s">
        <v>73</v>
      </c>
      <c r="Q84" s="30" t="s">
        <v>73</v>
      </c>
      <c r="R84" s="30" t="s">
        <v>73</v>
      </c>
      <c r="S84" s="30" t="s">
        <v>73</v>
      </c>
      <c r="T84" s="28" t="s">
        <v>73</v>
      </c>
      <c r="U84" s="30"/>
      <c r="V84" s="30"/>
    </row>
    <row r="85" spans="1:34" x14ac:dyDescent="0.2">
      <c r="A85" s="1" t="s">
        <v>25</v>
      </c>
      <c r="B85" s="30" t="s">
        <v>73</v>
      </c>
      <c r="C85" s="30" t="s">
        <v>73</v>
      </c>
      <c r="D85" s="30" t="s">
        <v>73</v>
      </c>
      <c r="E85" s="30" t="s">
        <v>73</v>
      </c>
      <c r="F85" s="30" t="s">
        <v>73</v>
      </c>
      <c r="G85" s="30" t="s">
        <v>73</v>
      </c>
      <c r="H85" s="30" t="s">
        <v>73</v>
      </c>
      <c r="I85" s="30" t="s">
        <v>73</v>
      </c>
      <c r="J85" s="30" t="s">
        <v>73</v>
      </c>
      <c r="K85" s="30" t="s">
        <v>73</v>
      </c>
      <c r="L85" s="30" t="s">
        <v>73</v>
      </c>
      <c r="M85" s="30" t="s">
        <v>73</v>
      </c>
      <c r="N85" s="30" t="s">
        <v>73</v>
      </c>
      <c r="O85" s="30" t="s">
        <v>73</v>
      </c>
      <c r="P85" s="30" t="s">
        <v>73</v>
      </c>
      <c r="Q85" s="30" t="s">
        <v>73</v>
      </c>
      <c r="R85" s="30" t="s">
        <v>73</v>
      </c>
      <c r="S85" s="30" t="s">
        <v>73</v>
      </c>
      <c r="T85" s="28" t="s">
        <v>73</v>
      </c>
      <c r="U85" s="30"/>
      <c r="V85" s="30"/>
    </row>
    <row r="86" spans="1:34" x14ac:dyDescent="0.2">
      <c r="A86" s="1" t="s">
        <v>26</v>
      </c>
      <c r="B86" s="30" t="s">
        <v>73</v>
      </c>
      <c r="C86" s="30" t="s">
        <v>73</v>
      </c>
      <c r="D86" s="30" t="s">
        <v>73</v>
      </c>
      <c r="E86" s="30" t="s">
        <v>73</v>
      </c>
      <c r="F86" s="30" t="s">
        <v>73</v>
      </c>
      <c r="G86" s="30" t="s">
        <v>73</v>
      </c>
      <c r="H86" s="30" t="s">
        <v>73</v>
      </c>
      <c r="I86" s="30" t="s">
        <v>73</v>
      </c>
      <c r="J86" s="30" t="s">
        <v>73</v>
      </c>
      <c r="K86" s="30" t="s">
        <v>73</v>
      </c>
      <c r="L86" s="30" t="s">
        <v>73</v>
      </c>
      <c r="M86" s="30" t="s">
        <v>73</v>
      </c>
      <c r="N86" s="30" t="s">
        <v>73</v>
      </c>
      <c r="O86" s="30" t="s">
        <v>73</v>
      </c>
      <c r="P86" s="30" t="s">
        <v>73</v>
      </c>
      <c r="Q86" s="30" t="s">
        <v>73</v>
      </c>
      <c r="R86" s="30" t="s">
        <v>73</v>
      </c>
      <c r="S86" s="30" t="s">
        <v>73</v>
      </c>
      <c r="T86" s="28" t="s">
        <v>73</v>
      </c>
      <c r="U86" s="30"/>
      <c r="V86" s="30"/>
    </row>
    <row r="87" spans="1:34" x14ac:dyDescent="0.2">
      <c r="A87" s="28" t="s">
        <v>41</v>
      </c>
      <c r="B87" s="30" t="s">
        <v>73</v>
      </c>
      <c r="C87" s="30" t="s">
        <v>73</v>
      </c>
      <c r="D87" s="30" t="s">
        <v>73</v>
      </c>
      <c r="E87" s="30" t="s">
        <v>73</v>
      </c>
      <c r="F87" s="30" t="s">
        <v>73</v>
      </c>
      <c r="G87" s="30" t="s">
        <v>73</v>
      </c>
      <c r="H87" s="30" t="s">
        <v>73</v>
      </c>
      <c r="I87" s="30" t="s">
        <v>73</v>
      </c>
      <c r="J87" s="30" t="s">
        <v>73</v>
      </c>
      <c r="K87" s="30" t="s">
        <v>73</v>
      </c>
      <c r="L87" s="30" t="s">
        <v>73</v>
      </c>
      <c r="M87" s="30" t="s">
        <v>73</v>
      </c>
      <c r="N87" s="30" t="s">
        <v>73</v>
      </c>
      <c r="O87" s="30" t="s">
        <v>73</v>
      </c>
      <c r="P87" s="30" t="s">
        <v>73</v>
      </c>
      <c r="Q87" s="30" t="s">
        <v>73</v>
      </c>
      <c r="R87" s="30" t="s">
        <v>73</v>
      </c>
      <c r="S87" s="30" t="s">
        <v>73</v>
      </c>
      <c r="T87" s="28" t="s">
        <v>73</v>
      </c>
      <c r="U87" s="30"/>
      <c r="V87" s="30"/>
    </row>
    <row r="88" spans="1:34" x14ac:dyDescent="0.2">
      <c r="A88" s="28" t="s">
        <v>31</v>
      </c>
      <c r="B88" s="30" t="s">
        <v>73</v>
      </c>
      <c r="C88" s="30" t="s">
        <v>73</v>
      </c>
      <c r="D88" s="30" t="s">
        <v>73</v>
      </c>
      <c r="E88" s="30" t="s">
        <v>73</v>
      </c>
      <c r="F88" s="30" t="s">
        <v>73</v>
      </c>
      <c r="G88" s="30" t="s">
        <v>73</v>
      </c>
      <c r="H88" s="30" t="s">
        <v>73</v>
      </c>
      <c r="I88" s="30" t="s">
        <v>73</v>
      </c>
      <c r="J88" s="30" t="s">
        <v>73</v>
      </c>
      <c r="K88" s="30" t="s">
        <v>73</v>
      </c>
      <c r="L88" s="30" t="s">
        <v>73</v>
      </c>
      <c r="M88" s="30" t="s">
        <v>73</v>
      </c>
      <c r="N88" s="30" t="s">
        <v>73</v>
      </c>
      <c r="O88" s="30" t="s">
        <v>73</v>
      </c>
      <c r="P88" s="30" t="s">
        <v>73</v>
      </c>
      <c r="Q88" s="30" t="s">
        <v>73</v>
      </c>
      <c r="R88" s="30" t="s">
        <v>73</v>
      </c>
      <c r="S88" s="30" t="s">
        <v>73</v>
      </c>
      <c r="T88" s="28" t="s">
        <v>73</v>
      </c>
      <c r="U88" s="30"/>
      <c r="V88" s="30"/>
    </row>
    <row r="89" spans="1:34" x14ac:dyDescent="0.2">
      <c r="A89" s="28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0"/>
      <c r="M89" s="30"/>
      <c r="N89" s="30"/>
      <c r="O89" s="30"/>
      <c r="P89" s="30"/>
      <c r="Q89" s="30"/>
      <c r="R89" s="30"/>
      <c r="S89" s="30"/>
      <c r="T89" s="28"/>
      <c r="U89" s="30"/>
      <c r="V89" s="30"/>
    </row>
    <row r="91" spans="1:34" x14ac:dyDescent="0.2">
      <c r="A91" s="5" t="s">
        <v>52</v>
      </c>
      <c r="B91" s="135" t="s">
        <v>188</v>
      </c>
      <c r="C91" s="135"/>
      <c r="D91" s="135"/>
      <c r="E91" s="30"/>
      <c r="F91" s="135"/>
      <c r="G91" s="135"/>
      <c r="H91" s="135"/>
    </row>
    <row r="92" spans="1:34" x14ac:dyDescent="0.2">
      <c r="A92" s="5" t="s">
        <v>104</v>
      </c>
      <c r="B92" s="16" t="s">
        <v>79</v>
      </c>
      <c r="C92" s="16" t="s">
        <v>80</v>
      </c>
      <c r="D92" s="16" t="s">
        <v>81</v>
      </c>
      <c r="E92" s="16" t="s">
        <v>82</v>
      </c>
      <c r="F92" s="16" t="s">
        <v>83</v>
      </c>
      <c r="G92" s="16" t="s">
        <v>84</v>
      </c>
      <c r="H92" s="16" t="s">
        <v>85</v>
      </c>
      <c r="I92" s="16" t="s">
        <v>86</v>
      </c>
      <c r="J92" s="16" t="s">
        <v>87</v>
      </c>
      <c r="K92" s="16" t="s">
        <v>88</v>
      </c>
      <c r="L92" s="16" t="s">
        <v>89</v>
      </c>
      <c r="M92" s="16" t="s">
        <v>90</v>
      </c>
      <c r="N92" s="16" t="s">
        <v>91</v>
      </c>
      <c r="O92" s="16" t="s">
        <v>92</v>
      </c>
      <c r="P92" s="16" t="s">
        <v>93</v>
      </c>
      <c r="Q92" s="16" t="s">
        <v>94</v>
      </c>
      <c r="R92" s="16" t="s">
        <v>95</v>
      </c>
      <c r="S92" s="16" t="s">
        <v>96</v>
      </c>
      <c r="T92" s="16" t="s">
        <v>97</v>
      </c>
      <c r="U92" s="16" t="s">
        <v>98</v>
      </c>
      <c r="V92" s="29" t="s">
        <v>17</v>
      </c>
      <c r="W92" s="29" t="s">
        <v>186</v>
      </c>
    </row>
    <row r="93" spans="1:34" s="28" customFormat="1" x14ac:dyDescent="0.2">
      <c r="A93" s="28" t="s">
        <v>58</v>
      </c>
      <c r="B93" s="28">
        <v>372594</v>
      </c>
      <c r="C93" s="28">
        <v>370533</v>
      </c>
      <c r="D93" s="28">
        <v>372679</v>
      </c>
      <c r="E93" s="28">
        <v>370862</v>
      </c>
      <c r="F93" s="28">
        <v>371667</v>
      </c>
      <c r="G93" s="28">
        <v>371667</v>
      </c>
      <c r="H93" s="28">
        <v>371667</v>
      </c>
      <c r="I93" s="28">
        <v>371667</v>
      </c>
      <c r="J93" s="28">
        <v>371667</v>
      </c>
      <c r="K93" s="28">
        <v>377520</v>
      </c>
      <c r="L93" s="28">
        <v>375457</v>
      </c>
      <c r="M93" s="28">
        <v>378436</v>
      </c>
      <c r="N93" s="28">
        <v>375873</v>
      </c>
      <c r="O93" s="28">
        <v>375873</v>
      </c>
      <c r="P93" s="28">
        <v>375873</v>
      </c>
      <c r="Q93" s="28">
        <v>381400</v>
      </c>
      <c r="R93" s="28">
        <v>381400</v>
      </c>
      <c r="S93" s="28">
        <v>371667</v>
      </c>
      <c r="T93" s="28">
        <v>371667</v>
      </c>
      <c r="U93" s="28">
        <v>371667</v>
      </c>
      <c r="V93" s="30">
        <f t="shared" ref="V93" si="6">AVERAGE(B93:U93)</f>
        <v>374091.8</v>
      </c>
      <c r="W93" s="30">
        <f t="shared" ref="W93" si="7">STDEV(B93:U93)</f>
        <v>3427.4381195227866</v>
      </c>
    </row>
    <row r="94" spans="1:34" x14ac:dyDescent="0.2">
      <c r="A94" s="28" t="s">
        <v>27</v>
      </c>
      <c r="B94" s="30">
        <v>143.11003284414912</v>
      </c>
      <c r="C94" s="30">
        <v>294.82062204129244</v>
      </c>
      <c r="D94" s="30">
        <v>103.4561363702819</v>
      </c>
      <c r="E94" s="30">
        <v>114.80178506518652</v>
      </c>
      <c r="F94" s="30">
        <v>120.1753196270284</v>
      </c>
      <c r="G94" s="30">
        <v>117.2283826835358</v>
      </c>
      <c r="H94" s="30">
        <v>123.06356388969121</v>
      </c>
      <c r="I94" s="30">
        <v>183.45903994681689</v>
      </c>
      <c r="J94" s="30">
        <v>111.12124081935391</v>
      </c>
      <c r="K94" s="30" t="s">
        <v>73</v>
      </c>
      <c r="L94" s="30" t="s">
        <v>73</v>
      </c>
      <c r="M94" s="30" t="s">
        <v>73</v>
      </c>
      <c r="N94" s="30" t="s">
        <v>73</v>
      </c>
      <c r="O94" s="30" t="s">
        <v>73</v>
      </c>
      <c r="P94" s="30" t="s">
        <v>73</v>
      </c>
      <c r="Q94" s="30" t="s">
        <v>73</v>
      </c>
      <c r="R94" s="30" t="s">
        <v>73</v>
      </c>
      <c r="S94" s="30" t="s">
        <v>73</v>
      </c>
      <c r="T94" s="30" t="s">
        <v>73</v>
      </c>
      <c r="U94" s="30" t="s">
        <v>73</v>
      </c>
      <c r="V94" s="30"/>
      <c r="W94" s="30"/>
      <c r="AG94" s="30"/>
      <c r="AH94" s="30"/>
    </row>
    <row r="95" spans="1:34" x14ac:dyDescent="0.2">
      <c r="A95" s="28" t="s">
        <v>69</v>
      </c>
      <c r="B95" s="30">
        <v>420.10037214730994</v>
      </c>
      <c r="C95" s="30">
        <v>465.18025676426726</v>
      </c>
      <c r="D95" s="30">
        <v>415.03333104911991</v>
      </c>
      <c r="E95" s="30">
        <v>393.38888192435763</v>
      </c>
      <c r="F95" s="30">
        <v>388.63347377011672</v>
      </c>
      <c r="G95" s="30">
        <v>367.22876813666534</v>
      </c>
      <c r="H95" s="30">
        <v>410.88868836746019</v>
      </c>
      <c r="I95" s="30">
        <v>365.73719899655254</v>
      </c>
      <c r="J95" s="30">
        <v>633.9008646241823</v>
      </c>
      <c r="K95" s="30">
        <v>138.09254863051663</v>
      </c>
      <c r="L95" s="30">
        <v>179.01759236386172</v>
      </c>
      <c r="M95" s="30">
        <v>183.84061027719179</v>
      </c>
      <c r="N95" s="30">
        <v>113.40594715091339</v>
      </c>
      <c r="O95" s="30">
        <v>146.01725843798405</v>
      </c>
      <c r="P95" s="30">
        <v>125.88643519689749</v>
      </c>
      <c r="Q95" s="30">
        <v>355.6783975895242</v>
      </c>
      <c r="R95" s="30">
        <v>346.91760622768737</v>
      </c>
      <c r="S95" s="30">
        <v>3126.3681618529472</v>
      </c>
      <c r="T95" s="30">
        <v>2149.9579090359912</v>
      </c>
      <c r="U95" s="30">
        <v>331.92021034531416</v>
      </c>
      <c r="V95" s="30">
        <f>AVERAGE(B95:U95)</f>
        <v>552.85972564444307</v>
      </c>
      <c r="W95" s="30">
        <f>STDEV(B95:U95)</f>
        <v>742.8817942149127</v>
      </c>
      <c r="AG95" s="30"/>
      <c r="AH95" s="30"/>
    </row>
    <row r="96" spans="1:34" x14ac:dyDescent="0.2">
      <c r="A96" s="28" t="s">
        <v>28</v>
      </c>
      <c r="B96" s="30">
        <v>312.19351106839781</v>
      </c>
      <c r="C96" s="30">
        <v>313.80889920542529</v>
      </c>
      <c r="D96" s="30">
        <v>327.7546640411644</v>
      </c>
      <c r="E96" s="30">
        <v>320.33896872836408</v>
      </c>
      <c r="F96" s="30">
        <v>313.96773002525595</v>
      </c>
      <c r="G96" s="30">
        <v>300.3529958030478</v>
      </c>
      <c r="H96" s="30">
        <v>310.53619790624111</v>
      </c>
      <c r="I96" s="30">
        <v>287.53650806632368</v>
      </c>
      <c r="J96" s="30">
        <v>351.29142202188382</v>
      </c>
      <c r="K96" s="30">
        <v>152.90289727602422</v>
      </c>
      <c r="L96" s="30">
        <v>137.00652017156636</v>
      </c>
      <c r="M96" s="30">
        <v>147.01365429863273</v>
      </c>
      <c r="N96" s="30">
        <v>80.490275336874205</v>
      </c>
      <c r="O96" s="30">
        <v>120.40660912552023</v>
      </c>
      <c r="P96" s="30">
        <v>132.91084398704513</v>
      </c>
      <c r="Q96" s="30">
        <v>286.62803134951605</v>
      </c>
      <c r="R96" s="30">
        <v>303.00160158770171</v>
      </c>
      <c r="S96" s="30">
        <v>343.62522577392753</v>
      </c>
      <c r="T96" s="30">
        <v>207.16639823384469</v>
      </c>
      <c r="U96" s="30">
        <v>65.745320112877067</v>
      </c>
      <c r="V96" s="30">
        <f t="shared" ref="V96:V97" si="8">AVERAGE(B96:U96)</f>
        <v>240.73391370598179</v>
      </c>
      <c r="W96" s="30">
        <f t="shared" ref="W96:W97" si="9">STDEV(B96:U96)</f>
        <v>97.310415529582514</v>
      </c>
      <c r="AG96" s="30"/>
      <c r="AH96" s="30"/>
    </row>
    <row r="97" spans="1:34" x14ac:dyDescent="0.2">
      <c r="A97" s="28" t="s">
        <v>30</v>
      </c>
      <c r="B97" s="30">
        <v>539.71846235470355</v>
      </c>
      <c r="C97" s="30">
        <v>528.54578228876414</v>
      </c>
      <c r="D97" s="30">
        <v>539.35695456701501</v>
      </c>
      <c r="E97" s="30">
        <v>529.57346195798357</v>
      </c>
      <c r="F97" s="30">
        <v>514.61182886045583</v>
      </c>
      <c r="G97" s="30">
        <v>505.11518213242942</v>
      </c>
      <c r="H97" s="30">
        <v>505.10714110237302</v>
      </c>
      <c r="I97" s="30">
        <v>501.55259581796003</v>
      </c>
      <c r="J97" s="30">
        <v>493.92169422318165</v>
      </c>
      <c r="K97" s="30">
        <v>535.04658605392262</v>
      </c>
      <c r="L97" s="30">
        <v>564.29571674663418</v>
      </c>
      <c r="M97" s="30">
        <v>546.10430236705122</v>
      </c>
      <c r="N97" s="30">
        <v>536.05971982850258</v>
      </c>
      <c r="O97" s="30">
        <v>505.24878207940662</v>
      </c>
      <c r="P97" s="30">
        <v>505.34273657720928</v>
      </c>
      <c r="Q97" s="30">
        <v>474.2995577459838</v>
      </c>
      <c r="R97" s="30">
        <v>562.6442151184018</v>
      </c>
      <c r="S97" s="30">
        <v>872.93658282088961</v>
      </c>
      <c r="T97" s="30">
        <v>646.38092756419962</v>
      </c>
      <c r="U97" s="30">
        <v>200.11489158528795</v>
      </c>
      <c r="V97" s="30">
        <f t="shared" si="8"/>
        <v>530.29885608961774</v>
      </c>
      <c r="W97" s="30">
        <f t="shared" si="9"/>
        <v>114.85227128937923</v>
      </c>
      <c r="AG97" s="30"/>
      <c r="AH97" s="30"/>
    </row>
    <row r="98" spans="1:34" x14ac:dyDescent="0.2">
      <c r="A98" s="28" t="s">
        <v>71</v>
      </c>
      <c r="B98" s="30" t="s">
        <v>73</v>
      </c>
      <c r="C98" s="30" t="s">
        <v>73</v>
      </c>
      <c r="D98" s="30" t="s">
        <v>73</v>
      </c>
      <c r="E98" s="30" t="s">
        <v>73</v>
      </c>
      <c r="F98" s="30" t="s">
        <v>73</v>
      </c>
      <c r="G98" s="30" t="s">
        <v>73</v>
      </c>
      <c r="H98" s="30" t="s">
        <v>73</v>
      </c>
      <c r="I98" s="30" t="s">
        <v>73</v>
      </c>
      <c r="J98" s="30" t="s">
        <v>73</v>
      </c>
      <c r="K98" s="30" t="s">
        <v>73</v>
      </c>
      <c r="L98" s="30" t="s">
        <v>73</v>
      </c>
      <c r="M98" s="30" t="s">
        <v>73</v>
      </c>
      <c r="N98" s="30" t="s">
        <v>73</v>
      </c>
      <c r="O98" s="30" t="s">
        <v>73</v>
      </c>
      <c r="P98" s="30" t="s">
        <v>73</v>
      </c>
      <c r="Q98" s="30" t="s">
        <v>73</v>
      </c>
      <c r="R98" s="30" t="s">
        <v>73</v>
      </c>
      <c r="S98" s="30" t="s">
        <v>73</v>
      </c>
      <c r="T98" s="30" t="s">
        <v>73</v>
      </c>
      <c r="U98" s="30" t="s">
        <v>73</v>
      </c>
      <c r="V98" s="30" t="s">
        <v>73</v>
      </c>
      <c r="W98" s="30"/>
      <c r="AG98" s="30"/>
      <c r="AH98" s="30"/>
    </row>
    <row r="99" spans="1:34" x14ac:dyDescent="0.2">
      <c r="A99" s="28" t="s">
        <v>8</v>
      </c>
      <c r="B99" s="30">
        <v>30993.354856433598</v>
      </c>
      <c r="C99" s="30">
        <v>30433.589481703108</v>
      </c>
      <c r="D99" s="30">
        <v>30011.23277068157</v>
      </c>
      <c r="E99" s="30">
        <v>30385.873684489554</v>
      </c>
      <c r="F99" s="30">
        <v>30170.495597883277</v>
      </c>
      <c r="G99" s="30">
        <v>29404.274379998544</v>
      </c>
      <c r="H99" s="30">
        <v>28979.203292076036</v>
      </c>
      <c r="I99" s="30">
        <v>29530.132016081934</v>
      </c>
      <c r="J99" s="30">
        <v>28423.535085906984</v>
      </c>
      <c r="K99" s="30">
        <v>20169.732166750291</v>
      </c>
      <c r="L99" s="30">
        <v>19579.996396617586</v>
      </c>
      <c r="M99" s="30">
        <v>19689.739702744177</v>
      </c>
      <c r="N99" s="30">
        <v>20309.015215836844</v>
      </c>
      <c r="O99" s="30">
        <v>19766.089060507653</v>
      </c>
      <c r="P99" s="30">
        <v>19416.757345542486</v>
      </c>
      <c r="Q99" s="30">
        <v>18471.96213725457</v>
      </c>
      <c r="R99" s="30">
        <v>16741.861069258615</v>
      </c>
      <c r="S99" s="30">
        <v>2954.7391420746194</v>
      </c>
      <c r="T99" s="30">
        <v>1816.596183843262</v>
      </c>
      <c r="U99" s="30">
        <v>3597.5494183608289</v>
      </c>
      <c r="V99" s="30">
        <f t="shared" ref="V99:V101" si="10">AVERAGE(B99:U99)</f>
        <v>21542.286450202279</v>
      </c>
      <c r="W99" s="30">
        <f t="shared" ref="W99:W101" si="11">STDEV(B99:U99)</f>
        <v>9537.9473389859631</v>
      </c>
      <c r="AG99" s="30"/>
      <c r="AH99" s="30"/>
    </row>
    <row r="100" spans="1:34" x14ac:dyDescent="0.2">
      <c r="A100" s="28" t="s">
        <v>32</v>
      </c>
      <c r="B100" s="30">
        <v>2059.5976964657984</v>
      </c>
      <c r="C100" s="30">
        <v>2062.5898744802535</v>
      </c>
      <c r="D100" s="30">
        <v>1947.7870235473513</v>
      </c>
      <c r="E100" s="30">
        <v>1937.8359928347318</v>
      </c>
      <c r="F100" s="30">
        <v>1922.0429947671244</v>
      </c>
      <c r="G100" s="30">
        <v>2030.8283633295648</v>
      </c>
      <c r="H100" s="30">
        <v>1835.1397387665347</v>
      </c>
      <c r="I100" s="30">
        <v>2109.4719655848389</v>
      </c>
      <c r="J100" s="30">
        <v>1842.9657678992726</v>
      </c>
      <c r="K100" s="30">
        <v>3319.7730794006075</v>
      </c>
      <c r="L100" s="30">
        <v>2959.9354613811456</v>
      </c>
      <c r="M100" s="30">
        <v>2738.8027420943999</v>
      </c>
      <c r="N100" s="30">
        <v>3294.8476501565074</v>
      </c>
      <c r="O100" s="30">
        <v>3085.2460801516413</v>
      </c>
      <c r="P100" s="30">
        <v>2957.6948800493683</v>
      </c>
      <c r="Q100" s="30">
        <v>1962.6631779044951</v>
      </c>
      <c r="R100" s="30">
        <v>1789.9231991772708</v>
      </c>
      <c r="S100" s="30">
        <v>146.54836135039196</v>
      </c>
      <c r="T100" s="30">
        <v>72.188232707677727</v>
      </c>
      <c r="U100" s="30">
        <v>430.86722359129192</v>
      </c>
      <c r="V100" s="30">
        <f t="shared" si="10"/>
        <v>2025.3374752820132</v>
      </c>
      <c r="W100" s="30">
        <f t="shared" si="11"/>
        <v>937.86407185630082</v>
      </c>
      <c r="AG100" s="30"/>
      <c r="AH100" s="30"/>
    </row>
    <row r="101" spans="1:34" x14ac:dyDescent="0.2">
      <c r="A101" s="28" t="s">
        <v>18</v>
      </c>
      <c r="B101" s="30">
        <v>28.52525935852703</v>
      </c>
      <c r="C101" s="30">
        <v>27.589020198383363</v>
      </c>
      <c r="D101" s="30">
        <v>28.501241708047651</v>
      </c>
      <c r="E101" s="30">
        <v>28.958674124218284</v>
      </c>
      <c r="F101" s="30">
        <v>28.211911335929216</v>
      </c>
      <c r="G101" s="30">
        <v>26.877022951936095</v>
      </c>
      <c r="H101" s="30">
        <v>26.191142717237337</v>
      </c>
      <c r="I101" s="30">
        <v>27.911252961532185</v>
      </c>
      <c r="J101" s="30">
        <v>26.293071215279181</v>
      </c>
      <c r="K101" s="30">
        <v>24.238997201929461</v>
      </c>
      <c r="L101" s="30">
        <v>28.50902095286898</v>
      </c>
      <c r="M101" s="30">
        <v>26.104914809133902</v>
      </c>
      <c r="N101" s="30">
        <v>21.192297321331395</v>
      </c>
      <c r="O101" s="30">
        <v>26.53385325372038</v>
      </c>
      <c r="P101" s="30">
        <v>24.511564236635461</v>
      </c>
      <c r="Q101" s="30">
        <v>26.655171136317389</v>
      </c>
      <c r="R101" s="30">
        <v>24.550546908788085</v>
      </c>
      <c r="S101" s="30">
        <v>35.653609560172661</v>
      </c>
      <c r="T101" s="30">
        <v>16.409508836555958</v>
      </c>
      <c r="U101" s="30">
        <v>41.222725935940858</v>
      </c>
      <c r="V101" s="30">
        <f t="shared" si="10"/>
        <v>27.232040336224241</v>
      </c>
      <c r="W101" s="30">
        <f t="shared" si="11"/>
        <v>4.906727209306263</v>
      </c>
      <c r="AG101" s="30"/>
      <c r="AH101" s="30"/>
    </row>
    <row r="102" spans="1:34" x14ac:dyDescent="0.2">
      <c r="A102" s="1" t="s">
        <v>10</v>
      </c>
      <c r="B102" s="30">
        <v>404.65245180389729</v>
      </c>
      <c r="C102" s="30">
        <v>394.92954361482816</v>
      </c>
      <c r="D102" s="30">
        <v>394.442115278465</v>
      </c>
      <c r="E102" s="30">
        <v>413.4717918472079</v>
      </c>
      <c r="F102" s="30">
        <v>403.6770549497142</v>
      </c>
      <c r="G102" s="30">
        <v>393.86143808005369</v>
      </c>
      <c r="H102" s="30">
        <v>382.10310809442609</v>
      </c>
      <c r="I102" s="30">
        <v>389.104173476977</v>
      </c>
      <c r="J102" s="30">
        <v>383.37387574752364</v>
      </c>
      <c r="K102" s="30">
        <v>368.51988351639051</v>
      </c>
      <c r="L102" s="30">
        <v>391.81441445122084</v>
      </c>
      <c r="M102" s="30">
        <v>518.04504424684103</v>
      </c>
      <c r="N102" s="30">
        <v>290.04681760011817</v>
      </c>
      <c r="O102" s="30">
        <v>365.60401208014366</v>
      </c>
      <c r="P102" s="30">
        <v>385.80483281182239</v>
      </c>
      <c r="Q102" s="30">
        <v>434.23907339712753</v>
      </c>
      <c r="R102" s="30">
        <v>438.8391959763527</v>
      </c>
      <c r="S102" s="30">
        <v>101.98023059358376</v>
      </c>
      <c r="T102" s="30">
        <v>17.58382696651466</v>
      </c>
      <c r="U102" s="30">
        <v>0</v>
      </c>
      <c r="V102" s="30">
        <f t="shared" ref="V102:V105" si="12">AVERAGE(B102:U102)</f>
        <v>343.60464422666041</v>
      </c>
      <c r="W102" s="30">
        <f t="shared" ref="W102:W105" si="13">STDEV(B102:U102)</f>
        <v>138.34040628950569</v>
      </c>
      <c r="AG102" s="30"/>
      <c r="AH102" s="30"/>
    </row>
    <row r="103" spans="1:34" x14ac:dyDescent="0.2">
      <c r="A103" s="1" t="s">
        <v>11</v>
      </c>
      <c r="B103" s="30">
        <v>573.65677724323041</v>
      </c>
      <c r="C103" s="30">
        <v>561.47845269335585</v>
      </c>
      <c r="D103" s="30">
        <v>551.11970775318287</v>
      </c>
      <c r="E103" s="30">
        <v>558.33190808151789</v>
      </c>
      <c r="F103" s="30">
        <v>568.29154431200982</v>
      </c>
      <c r="G103" s="30">
        <v>546.95863959429505</v>
      </c>
      <c r="H103" s="30">
        <v>525.95509038288196</v>
      </c>
      <c r="I103" s="30">
        <v>547.89086302137218</v>
      </c>
      <c r="J103" s="30">
        <v>520.50792883454687</v>
      </c>
      <c r="K103" s="30">
        <v>498.15901861866541</v>
      </c>
      <c r="L103" s="30">
        <v>514.51235194264791</v>
      </c>
      <c r="M103" s="30">
        <v>519.97726128367299</v>
      </c>
      <c r="N103" s="30">
        <v>439.79317636712102</v>
      </c>
      <c r="O103" s="30">
        <v>494.25380069986301</v>
      </c>
      <c r="P103" s="30">
        <v>496.0543033243269</v>
      </c>
      <c r="Q103" s="30">
        <v>622.03865293201295</v>
      </c>
      <c r="R103" s="30">
        <v>584.98048710522642</v>
      </c>
      <c r="S103" s="30">
        <v>184.03076604043062</v>
      </c>
      <c r="T103" s="30">
        <v>35.128033107807028</v>
      </c>
      <c r="U103" s="30">
        <v>13.944102332038801</v>
      </c>
      <c r="V103" s="30">
        <f t="shared" si="12"/>
        <v>467.85314328351024</v>
      </c>
      <c r="W103" s="30">
        <f t="shared" si="13"/>
        <v>175.22969378458831</v>
      </c>
      <c r="AG103" s="30"/>
      <c r="AH103" s="30"/>
    </row>
    <row r="104" spans="1:34" x14ac:dyDescent="0.2">
      <c r="A104" s="1" t="s">
        <v>12</v>
      </c>
      <c r="B104" s="30">
        <v>43.773872808650594</v>
      </c>
      <c r="C104" s="30">
        <v>42.231247157544139</v>
      </c>
      <c r="D104" s="30">
        <v>40.881402509414691</v>
      </c>
      <c r="E104" s="30">
        <v>39.989955251647125</v>
      </c>
      <c r="F104" s="30">
        <v>42.400900575202776</v>
      </c>
      <c r="G104" s="30">
        <v>41.119850357725085</v>
      </c>
      <c r="H104" s="30">
        <v>39.102676909305124</v>
      </c>
      <c r="I104" s="30">
        <v>40.525680138922887</v>
      </c>
      <c r="J104" s="30">
        <v>38.253716055404958</v>
      </c>
      <c r="K104" s="30">
        <v>35.164061867083824</v>
      </c>
      <c r="L104" s="30">
        <v>42.420596985864904</v>
      </c>
      <c r="M104" s="30">
        <v>33.917425802277059</v>
      </c>
      <c r="N104" s="30">
        <v>30.033222044652902</v>
      </c>
      <c r="O104" s="30">
        <v>37.90473574629943</v>
      </c>
      <c r="P104" s="30">
        <v>37.575888501967796</v>
      </c>
      <c r="Q104" s="30">
        <v>40.909163917023449</v>
      </c>
      <c r="R104" s="30">
        <v>40.18201008460867</v>
      </c>
      <c r="S104" s="30">
        <v>15.055144995299591</v>
      </c>
      <c r="T104" s="30">
        <v>3.2520781426218814</v>
      </c>
      <c r="U104" s="30">
        <v>0.97069235775261753</v>
      </c>
      <c r="V104" s="30">
        <f t="shared" si="12"/>
        <v>34.283216110463471</v>
      </c>
      <c r="W104" s="30">
        <f t="shared" si="13"/>
        <v>12.670236853155867</v>
      </c>
      <c r="AG104" s="30"/>
      <c r="AH104" s="30"/>
    </row>
    <row r="105" spans="1:34" x14ac:dyDescent="0.2">
      <c r="A105" s="1" t="s">
        <v>13</v>
      </c>
      <c r="B105" s="30">
        <v>128.53967477410737</v>
      </c>
      <c r="C105" s="30">
        <v>129.42202579325385</v>
      </c>
      <c r="D105" s="30">
        <v>125.02699135195175</v>
      </c>
      <c r="E105" s="30">
        <v>125.62814461615309</v>
      </c>
      <c r="F105" s="30">
        <v>125.69591200298142</v>
      </c>
      <c r="G105" s="30">
        <v>116.23417925771371</v>
      </c>
      <c r="H105" s="30">
        <v>118.8194834305018</v>
      </c>
      <c r="I105" s="30">
        <v>116.8221913106953</v>
      </c>
      <c r="J105" s="30">
        <v>109.25270032852166</v>
      </c>
      <c r="K105" s="30">
        <v>93.505931378160071</v>
      </c>
      <c r="L105" s="30">
        <v>144.32452594576472</v>
      </c>
      <c r="M105" s="30">
        <v>129.00645243629035</v>
      </c>
      <c r="N105" s="30">
        <v>83.009403646656125</v>
      </c>
      <c r="O105" s="30">
        <v>112.02632610538474</v>
      </c>
      <c r="P105" s="30">
        <v>99.865438914784605</v>
      </c>
      <c r="Q105" s="30">
        <v>126.43485411897251</v>
      </c>
      <c r="R105" s="30">
        <v>114.07486574160444</v>
      </c>
      <c r="S105" s="30">
        <v>55.299659690765182</v>
      </c>
      <c r="T105" s="30">
        <v>7.8627509644841922</v>
      </c>
      <c r="U105" s="30">
        <v>6.3921136755142136</v>
      </c>
      <c r="V105" s="30">
        <f t="shared" si="12"/>
        <v>103.36218127421307</v>
      </c>
      <c r="W105" s="30">
        <f t="shared" si="13"/>
        <v>38.259577478183978</v>
      </c>
      <c r="AG105" s="30"/>
      <c r="AH105" s="30"/>
    </row>
    <row r="106" spans="1:34" x14ac:dyDescent="0.2">
      <c r="A106" s="1" t="s">
        <v>14</v>
      </c>
      <c r="B106" s="30">
        <v>13.221137969332469</v>
      </c>
      <c r="C106" s="30">
        <v>12.99755411006894</v>
      </c>
      <c r="D106" s="30">
        <v>12.446029136023121</v>
      </c>
      <c r="E106" s="30">
        <v>11.932536877228047</v>
      </c>
      <c r="F106" s="30">
        <v>13.423099564329615</v>
      </c>
      <c r="G106" s="30">
        <v>13.294034090713843</v>
      </c>
      <c r="H106" s="30">
        <v>10.378800070362024</v>
      </c>
      <c r="I106" s="30">
        <v>12.81265952717782</v>
      </c>
      <c r="J106" s="30">
        <v>13.228597484882417</v>
      </c>
      <c r="K106" s="30">
        <v>8.0306129295902835</v>
      </c>
      <c r="L106" s="30">
        <v>8.3872424942044859</v>
      </c>
      <c r="M106" s="30">
        <v>9.4350647795429143</v>
      </c>
      <c r="N106" s="30">
        <v>8.0796861164595324</v>
      </c>
      <c r="O106" s="30">
        <v>12.297181002019663</v>
      </c>
      <c r="P106" s="30">
        <v>8.7824793166317185</v>
      </c>
      <c r="Q106" s="30">
        <v>15.549312130204189</v>
      </c>
      <c r="R106" s="30">
        <v>13.243812339154946</v>
      </c>
      <c r="S106" s="30">
        <v>6.7298702957298122</v>
      </c>
      <c r="T106" s="30" t="s">
        <v>73</v>
      </c>
      <c r="U106" s="30" t="s">
        <v>73</v>
      </c>
      <c r="V106" s="30"/>
      <c r="W106" s="30"/>
      <c r="AG106" s="30"/>
      <c r="AH106" s="30"/>
    </row>
    <row r="107" spans="1:34" x14ac:dyDescent="0.2">
      <c r="A107" s="1" t="s">
        <v>15</v>
      </c>
      <c r="B107" s="30">
        <v>3.3687900637654629</v>
      </c>
      <c r="C107" s="30">
        <v>3.4178086110617345</v>
      </c>
      <c r="D107" s="30">
        <v>3.3312233155567355</v>
      </c>
      <c r="E107" s="30">
        <v>3.4657700897271293</v>
      </c>
      <c r="F107" s="30">
        <v>3.972665156834239</v>
      </c>
      <c r="G107" s="30">
        <v>2.9539730527386396</v>
      </c>
      <c r="H107" s="30">
        <v>2.9616060021258495</v>
      </c>
      <c r="I107" s="30">
        <v>2.7176006685597587</v>
      </c>
      <c r="J107" s="30">
        <v>2.9035374677583223</v>
      </c>
      <c r="K107" s="30">
        <v>2.0646246117430973</v>
      </c>
      <c r="L107" s="30">
        <v>2.1083939860873451</v>
      </c>
      <c r="M107" s="30">
        <v>4.0024068849097434</v>
      </c>
      <c r="N107" s="30">
        <v>2.0772410471603235</v>
      </c>
      <c r="O107" s="30">
        <v>4.0913980263619942</v>
      </c>
      <c r="P107" s="30">
        <v>1.8627882534351348</v>
      </c>
      <c r="Q107" s="30">
        <v>3.6213907451837</v>
      </c>
      <c r="R107" s="30">
        <v>3.4778706576860263</v>
      </c>
      <c r="S107" s="30">
        <v>1.9090763508404753</v>
      </c>
      <c r="T107" s="30" t="s">
        <v>73</v>
      </c>
      <c r="U107" s="30">
        <v>1.2164439092375929</v>
      </c>
      <c r="V107" s="30"/>
      <c r="W107" s="30"/>
      <c r="AG107" s="30"/>
      <c r="AH107" s="30"/>
    </row>
    <row r="108" spans="1:34" x14ac:dyDescent="0.2">
      <c r="A108" s="1" t="s">
        <v>19</v>
      </c>
      <c r="B108" s="30">
        <v>12.710432868867377</v>
      </c>
      <c r="C108" s="30">
        <v>10.403660481485876</v>
      </c>
      <c r="D108" s="30">
        <v>7.6700745933309964</v>
      </c>
      <c r="E108" s="30">
        <v>11.066932570979834</v>
      </c>
      <c r="F108" s="30">
        <v>9.1297555603653819</v>
      </c>
      <c r="G108" s="30">
        <v>9.6275466350897965</v>
      </c>
      <c r="H108" s="30">
        <v>9.8446767815815921</v>
      </c>
      <c r="I108" s="30">
        <v>10.617242838178964</v>
      </c>
      <c r="J108" s="30">
        <v>7.8533092889989646</v>
      </c>
      <c r="K108" s="30">
        <v>14.519100626919689</v>
      </c>
      <c r="L108" s="30">
        <v>0</v>
      </c>
      <c r="M108" s="30">
        <v>11.957538224517505</v>
      </c>
      <c r="N108" s="30">
        <v>7.7335535837968994</v>
      </c>
      <c r="O108" s="30">
        <v>6.7698869480460386</v>
      </c>
      <c r="P108" s="30">
        <v>5.1371461957700628</v>
      </c>
      <c r="Q108" s="30">
        <v>14.98045764652324</v>
      </c>
      <c r="R108" s="30">
        <v>16.60011233471425</v>
      </c>
      <c r="S108" s="30">
        <v>6.1807656857321831</v>
      </c>
      <c r="T108" s="30" t="s">
        <v>73</v>
      </c>
      <c r="U108" s="30" t="s">
        <v>73</v>
      </c>
      <c r="V108" s="30"/>
      <c r="W108" s="30"/>
      <c r="AG108" s="30"/>
      <c r="AH108" s="30"/>
    </row>
    <row r="109" spans="1:34" x14ac:dyDescent="0.2">
      <c r="A109" s="1" t="s">
        <v>20</v>
      </c>
      <c r="B109" s="30">
        <v>1.135719195629453</v>
      </c>
      <c r="C109" s="30">
        <v>1.0951760754519986</v>
      </c>
      <c r="D109" s="30">
        <v>0.82639846846622511</v>
      </c>
      <c r="E109" s="30">
        <v>0.99930148417496845</v>
      </c>
      <c r="F109" s="30">
        <v>1.0640021668122508</v>
      </c>
      <c r="G109" s="30">
        <v>0.86635839533634429</v>
      </c>
      <c r="H109" s="30">
        <v>0.89815508372990815</v>
      </c>
      <c r="I109" s="30">
        <v>0.794026053467906</v>
      </c>
      <c r="J109" s="30">
        <v>0.84121531127433902</v>
      </c>
      <c r="K109" s="30">
        <v>0.57083952028428819</v>
      </c>
      <c r="L109" s="30">
        <v>1.4477192573574338</v>
      </c>
      <c r="M109" s="30">
        <v>0</v>
      </c>
      <c r="N109" s="30">
        <v>0</v>
      </c>
      <c r="O109" s="30">
        <v>1.2378719228445958</v>
      </c>
      <c r="P109" s="30">
        <v>0</v>
      </c>
      <c r="Q109" s="30">
        <v>0</v>
      </c>
      <c r="R109" s="30">
        <v>0</v>
      </c>
      <c r="S109" s="30">
        <v>1.1205646172653989</v>
      </c>
      <c r="T109" s="30" t="s">
        <v>73</v>
      </c>
      <c r="U109" s="30">
        <v>0.53726197130471032</v>
      </c>
      <c r="V109" s="30"/>
      <c r="W109" s="30"/>
      <c r="AG109" s="30"/>
      <c r="AH109" s="30"/>
    </row>
    <row r="110" spans="1:34" x14ac:dyDescent="0.2">
      <c r="A110" s="1" t="s">
        <v>21</v>
      </c>
      <c r="B110" s="30">
        <v>5.208001545700375</v>
      </c>
      <c r="C110" s="30">
        <v>5.0717494375903218</v>
      </c>
      <c r="D110" s="30">
        <v>4.4119105867278696</v>
      </c>
      <c r="E110" s="30">
        <v>5.3717845356700842</v>
      </c>
      <c r="F110" s="30">
        <v>4.4873461173051572</v>
      </c>
      <c r="G110" s="30">
        <v>3.1055649508988017</v>
      </c>
      <c r="H110" s="30">
        <v>4.288297314823506</v>
      </c>
      <c r="I110" s="30">
        <v>5.3353979535759679</v>
      </c>
      <c r="J110" s="30">
        <v>3.9194300262266708</v>
      </c>
      <c r="K110" s="30">
        <v>6.4965873018364544</v>
      </c>
      <c r="L110" s="30">
        <v>5.7412322762054178</v>
      </c>
      <c r="M110" s="30">
        <v>5.9202799495398386</v>
      </c>
      <c r="N110" s="30">
        <v>3.0167475779476147</v>
      </c>
      <c r="O110" s="30">
        <v>8.4176620055900422</v>
      </c>
      <c r="P110" s="30">
        <v>7.013742921032688</v>
      </c>
      <c r="Q110" s="30">
        <v>3.756638703283008</v>
      </c>
      <c r="R110" s="30">
        <v>5.8279176995549768</v>
      </c>
      <c r="S110" s="30">
        <v>4.9509364024219824</v>
      </c>
      <c r="T110" s="30" t="s">
        <v>73</v>
      </c>
      <c r="U110" s="30">
        <v>7.3951708959666513</v>
      </c>
      <c r="V110" s="30"/>
      <c r="W110" s="30"/>
      <c r="AG110" s="30"/>
      <c r="AH110" s="30"/>
    </row>
    <row r="111" spans="1:34" x14ac:dyDescent="0.2">
      <c r="A111" s="1" t="s">
        <v>22</v>
      </c>
      <c r="B111" s="30">
        <v>0.80977419255501437</v>
      </c>
      <c r="C111" s="30">
        <v>0.70529897216559667</v>
      </c>
      <c r="D111" s="30">
        <v>1.1266234062132616</v>
      </c>
      <c r="E111" s="30">
        <v>0.96056579449565982</v>
      </c>
      <c r="F111" s="30">
        <v>1.0191824210360418</v>
      </c>
      <c r="G111" s="30">
        <v>0.97902542450645813</v>
      </c>
      <c r="H111" s="30">
        <v>0.80335618019048549</v>
      </c>
      <c r="I111" s="30">
        <v>0.88067008533699243</v>
      </c>
      <c r="J111" s="30">
        <v>0.81426207669122541</v>
      </c>
      <c r="K111" s="30" t="s">
        <v>73</v>
      </c>
      <c r="L111" s="30" t="s">
        <v>73</v>
      </c>
      <c r="M111" s="30" t="s">
        <v>73</v>
      </c>
      <c r="N111" s="30" t="s">
        <v>73</v>
      </c>
      <c r="O111" s="30" t="s">
        <v>73</v>
      </c>
      <c r="P111" s="30">
        <v>1.627721180367395</v>
      </c>
      <c r="Q111" s="30" t="s">
        <v>73</v>
      </c>
      <c r="R111" s="30">
        <v>1.1378813780006594</v>
      </c>
      <c r="S111" s="30">
        <v>1.5742646330264947</v>
      </c>
      <c r="T111" s="30">
        <v>0.8381586206106888</v>
      </c>
      <c r="U111" s="30">
        <v>1.4839901482638578</v>
      </c>
      <c r="V111" s="30"/>
      <c r="W111" s="30"/>
      <c r="AG111" s="30"/>
      <c r="AH111" s="30"/>
    </row>
    <row r="112" spans="1:34" x14ac:dyDescent="0.2">
      <c r="A112" s="1" t="s">
        <v>23</v>
      </c>
      <c r="B112" s="30">
        <v>2.6664355731370124</v>
      </c>
      <c r="C112" s="30">
        <v>2.7502320005618448</v>
      </c>
      <c r="D112" s="30">
        <v>2.1444470433622835</v>
      </c>
      <c r="E112" s="30">
        <v>1.901620194479301</v>
      </c>
      <c r="F112" s="30">
        <v>2.2311210159045629</v>
      </c>
      <c r="G112" s="30">
        <v>2.3753935226793907</v>
      </c>
      <c r="H112" s="30">
        <v>2.3557112703630461</v>
      </c>
      <c r="I112" s="30">
        <v>2.4610845255538485</v>
      </c>
      <c r="J112" s="30">
        <v>2.1167473733719091</v>
      </c>
      <c r="K112" s="30">
        <v>3.5220746167384096</v>
      </c>
      <c r="L112" s="30" t="s">
        <v>73</v>
      </c>
      <c r="M112" s="30">
        <v>2.1073354794390378</v>
      </c>
      <c r="N112" s="30">
        <v>2.3623981242361389</v>
      </c>
      <c r="O112" s="30">
        <v>1.9387717497114296</v>
      </c>
      <c r="P112" s="30">
        <v>2.746211390313718</v>
      </c>
      <c r="Q112" s="30" t="s">
        <v>73</v>
      </c>
      <c r="R112" s="30" t="s">
        <v>73</v>
      </c>
      <c r="S112" s="30">
        <v>5.6863408134736702</v>
      </c>
      <c r="T112" s="30">
        <v>2.4561791318873909</v>
      </c>
      <c r="U112" s="30">
        <v>5.5766310797439047</v>
      </c>
      <c r="V112" s="30"/>
      <c r="W112" s="30"/>
      <c r="AG112" s="30"/>
      <c r="AH112" s="30"/>
    </row>
    <row r="113" spans="1:34" x14ac:dyDescent="0.2">
      <c r="A113" s="1" t="s">
        <v>24</v>
      </c>
      <c r="B113" s="30" t="s">
        <v>73</v>
      </c>
      <c r="C113" s="30" t="s">
        <v>73</v>
      </c>
      <c r="D113" s="30" t="s">
        <v>73</v>
      </c>
      <c r="E113" s="30" t="s">
        <v>73</v>
      </c>
      <c r="F113" s="30" t="s">
        <v>73</v>
      </c>
      <c r="G113" s="30" t="s">
        <v>73</v>
      </c>
      <c r="H113" s="30" t="s">
        <v>73</v>
      </c>
      <c r="I113" s="30" t="s">
        <v>73</v>
      </c>
      <c r="J113" s="30" t="s">
        <v>73</v>
      </c>
      <c r="K113" s="30" t="s">
        <v>73</v>
      </c>
      <c r="L113" s="30" t="s">
        <v>73</v>
      </c>
      <c r="M113" s="30" t="s">
        <v>73</v>
      </c>
      <c r="N113" s="30" t="s">
        <v>73</v>
      </c>
      <c r="O113" s="30" t="s">
        <v>73</v>
      </c>
      <c r="P113" s="30" t="s">
        <v>73</v>
      </c>
      <c r="Q113" s="30" t="s">
        <v>73</v>
      </c>
      <c r="R113" s="30" t="s">
        <v>73</v>
      </c>
      <c r="S113" s="30" t="s">
        <v>73</v>
      </c>
      <c r="T113" s="30" t="s">
        <v>73</v>
      </c>
      <c r="U113" s="30" t="s">
        <v>73</v>
      </c>
      <c r="V113" s="30"/>
      <c r="W113" s="30"/>
      <c r="AG113" s="30"/>
      <c r="AH113" s="30"/>
    </row>
    <row r="114" spans="1:34" x14ac:dyDescent="0.2">
      <c r="A114" s="1" t="s">
        <v>25</v>
      </c>
      <c r="B114" s="30" t="s">
        <v>73</v>
      </c>
      <c r="C114" s="30" t="s">
        <v>73</v>
      </c>
      <c r="D114" s="30" t="s">
        <v>73</v>
      </c>
      <c r="E114" s="30" t="s">
        <v>73</v>
      </c>
      <c r="F114" s="30" t="s">
        <v>73</v>
      </c>
      <c r="G114" s="30" t="s">
        <v>73</v>
      </c>
      <c r="H114" s="30" t="s">
        <v>73</v>
      </c>
      <c r="I114" s="30" t="s">
        <v>73</v>
      </c>
      <c r="J114" s="30" t="s">
        <v>73</v>
      </c>
      <c r="K114" s="30" t="s">
        <v>73</v>
      </c>
      <c r="L114" s="30" t="s">
        <v>73</v>
      </c>
      <c r="M114" s="30" t="s">
        <v>73</v>
      </c>
      <c r="N114" s="30" t="s">
        <v>73</v>
      </c>
      <c r="O114" s="30" t="s">
        <v>73</v>
      </c>
      <c r="P114" s="30" t="s">
        <v>73</v>
      </c>
      <c r="Q114" s="30" t="s">
        <v>73</v>
      </c>
      <c r="R114" s="30" t="s">
        <v>73</v>
      </c>
      <c r="S114" s="30" t="s">
        <v>73</v>
      </c>
      <c r="T114" s="30" t="s">
        <v>73</v>
      </c>
      <c r="U114" s="30" t="s">
        <v>73</v>
      </c>
      <c r="V114" s="30"/>
      <c r="W114" s="30"/>
      <c r="AG114" s="30"/>
      <c r="AH114" s="30"/>
    </row>
    <row r="115" spans="1:34" x14ac:dyDescent="0.2">
      <c r="A115" s="1" t="s">
        <v>26</v>
      </c>
      <c r="B115" s="30" t="s">
        <v>73</v>
      </c>
      <c r="C115" s="30" t="s">
        <v>73</v>
      </c>
      <c r="D115" s="30" t="s">
        <v>73</v>
      </c>
      <c r="E115" s="30" t="s">
        <v>73</v>
      </c>
      <c r="F115" s="30" t="s">
        <v>73</v>
      </c>
      <c r="G115" s="30" t="s">
        <v>73</v>
      </c>
      <c r="H115" s="30" t="s">
        <v>73</v>
      </c>
      <c r="I115" s="30" t="s">
        <v>73</v>
      </c>
      <c r="J115" s="30" t="s">
        <v>73</v>
      </c>
      <c r="K115" s="30" t="s">
        <v>73</v>
      </c>
      <c r="L115" s="30" t="s">
        <v>73</v>
      </c>
      <c r="M115" s="30" t="s">
        <v>73</v>
      </c>
      <c r="N115" s="30" t="s">
        <v>73</v>
      </c>
      <c r="O115" s="30" t="s">
        <v>73</v>
      </c>
      <c r="P115" s="30" t="s">
        <v>73</v>
      </c>
      <c r="Q115" s="30" t="s">
        <v>73</v>
      </c>
      <c r="R115" s="30" t="s">
        <v>73</v>
      </c>
      <c r="S115" s="30" t="s">
        <v>73</v>
      </c>
      <c r="T115" s="30" t="s">
        <v>73</v>
      </c>
      <c r="U115" s="30" t="s">
        <v>73</v>
      </c>
      <c r="V115" s="30"/>
      <c r="W115" s="30"/>
      <c r="AG115" s="30"/>
      <c r="AH115" s="30"/>
    </row>
    <row r="116" spans="1:34" x14ac:dyDescent="0.2">
      <c r="A116" s="28" t="s">
        <v>41</v>
      </c>
      <c r="B116" s="30" t="s">
        <v>73</v>
      </c>
      <c r="C116" s="30" t="s">
        <v>73</v>
      </c>
      <c r="D116" s="30" t="s">
        <v>73</v>
      </c>
      <c r="E116" s="30" t="s">
        <v>73</v>
      </c>
      <c r="F116" s="30" t="s">
        <v>73</v>
      </c>
      <c r="G116" s="30" t="s">
        <v>73</v>
      </c>
      <c r="H116" s="30" t="s">
        <v>73</v>
      </c>
      <c r="I116" s="30" t="s">
        <v>73</v>
      </c>
      <c r="J116" s="30" t="s">
        <v>73</v>
      </c>
      <c r="K116" s="30" t="s">
        <v>73</v>
      </c>
      <c r="L116" s="30" t="s">
        <v>73</v>
      </c>
      <c r="M116" s="30" t="s">
        <v>73</v>
      </c>
      <c r="N116" s="30" t="s">
        <v>73</v>
      </c>
      <c r="O116" s="30" t="s">
        <v>73</v>
      </c>
      <c r="P116" s="30" t="s">
        <v>73</v>
      </c>
      <c r="Q116" s="30" t="s">
        <v>73</v>
      </c>
      <c r="R116" s="30" t="s">
        <v>73</v>
      </c>
      <c r="S116" s="30" t="s">
        <v>73</v>
      </c>
      <c r="T116" s="30" t="s">
        <v>73</v>
      </c>
      <c r="U116" s="30" t="s">
        <v>73</v>
      </c>
      <c r="V116" s="30"/>
      <c r="W116" s="30"/>
      <c r="AG116" s="30"/>
      <c r="AH116" s="30"/>
    </row>
    <row r="117" spans="1:34" x14ac:dyDescent="0.2">
      <c r="A117" s="28" t="s">
        <v>31</v>
      </c>
      <c r="B117" s="30" t="s">
        <v>73</v>
      </c>
      <c r="C117" s="30" t="s">
        <v>73</v>
      </c>
      <c r="D117" s="30" t="s">
        <v>73</v>
      </c>
      <c r="E117" s="30" t="s">
        <v>73</v>
      </c>
      <c r="F117" s="30" t="s">
        <v>73</v>
      </c>
      <c r="G117" s="30" t="s">
        <v>73</v>
      </c>
      <c r="H117" s="30" t="s">
        <v>73</v>
      </c>
      <c r="I117" s="30" t="s">
        <v>73</v>
      </c>
      <c r="J117" s="30" t="s">
        <v>73</v>
      </c>
      <c r="K117" s="30" t="s">
        <v>73</v>
      </c>
      <c r="L117" s="30" t="s">
        <v>73</v>
      </c>
      <c r="M117" s="30" t="s">
        <v>73</v>
      </c>
      <c r="N117" s="30" t="s">
        <v>73</v>
      </c>
      <c r="O117" s="30" t="s">
        <v>73</v>
      </c>
      <c r="P117" s="30" t="s">
        <v>73</v>
      </c>
      <c r="Q117" s="30" t="s">
        <v>73</v>
      </c>
      <c r="R117" s="30" t="s">
        <v>73</v>
      </c>
      <c r="S117" s="30" t="s">
        <v>73</v>
      </c>
      <c r="T117" s="30" t="s">
        <v>73</v>
      </c>
      <c r="U117" s="30" t="s">
        <v>73</v>
      </c>
      <c r="V117" s="30"/>
      <c r="W117" s="30"/>
      <c r="AG117" s="30"/>
      <c r="AH117" s="30"/>
    </row>
    <row r="118" spans="1:34" x14ac:dyDescent="0.2">
      <c r="A118" s="28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0"/>
      <c r="M118" s="30"/>
      <c r="N118" s="30"/>
      <c r="O118" s="30"/>
      <c r="P118" s="30"/>
      <c r="Q118" s="30"/>
      <c r="R118" s="30"/>
      <c r="S118" s="30"/>
      <c r="T118" s="30"/>
      <c r="U118" s="30"/>
      <c r="V118" s="30"/>
      <c r="W118" s="30"/>
      <c r="X118" s="30"/>
      <c r="Y118" s="30"/>
      <c r="Z118" s="30"/>
      <c r="AA118" s="30"/>
      <c r="AB118" s="30"/>
      <c r="AC118" s="30"/>
      <c r="AD118" s="30"/>
      <c r="AE118" s="30"/>
      <c r="AF118" s="30"/>
      <c r="AG118" s="30"/>
      <c r="AH118" s="30"/>
    </row>
    <row r="119" spans="1:34" x14ac:dyDescent="0.2">
      <c r="A119" s="28" t="s">
        <v>52</v>
      </c>
      <c r="B119" s="135" t="s">
        <v>189</v>
      </c>
      <c r="C119" s="135"/>
      <c r="D119" s="135"/>
      <c r="E119" s="30"/>
      <c r="F119" s="30"/>
      <c r="G119" s="30"/>
      <c r="H119" s="30"/>
      <c r="I119" s="30"/>
      <c r="J119" s="30"/>
      <c r="K119" s="30"/>
      <c r="L119" s="30"/>
      <c r="M119" s="30"/>
      <c r="N119" s="30"/>
      <c r="O119" s="30"/>
      <c r="P119" s="30"/>
      <c r="Q119" s="30"/>
      <c r="R119" s="30"/>
      <c r="S119" s="30"/>
      <c r="T119" s="30"/>
      <c r="U119" s="30"/>
      <c r="V119" s="30"/>
      <c r="W119" s="30"/>
      <c r="X119" s="30"/>
      <c r="Y119" s="30"/>
      <c r="Z119" s="30"/>
      <c r="AA119" s="30"/>
      <c r="AB119" s="30"/>
      <c r="AC119" s="30"/>
      <c r="AD119" s="30"/>
      <c r="AE119" s="30"/>
      <c r="AF119" s="30"/>
      <c r="AG119" s="30"/>
      <c r="AH119" s="30"/>
    </row>
    <row r="120" spans="1:34" x14ac:dyDescent="0.2">
      <c r="A120" s="28" t="s">
        <v>104</v>
      </c>
      <c r="B120" s="28" t="s">
        <v>79</v>
      </c>
      <c r="C120" s="28" t="s">
        <v>80</v>
      </c>
      <c r="D120" s="28" t="s">
        <v>81</v>
      </c>
      <c r="E120" s="28" t="s">
        <v>82</v>
      </c>
      <c r="F120" s="28" t="s">
        <v>83</v>
      </c>
      <c r="G120" s="28" t="s">
        <v>84</v>
      </c>
      <c r="H120" s="28" t="s">
        <v>85</v>
      </c>
      <c r="I120" s="29" t="s">
        <v>17</v>
      </c>
      <c r="J120" s="29" t="s">
        <v>186</v>
      </c>
      <c r="K120" s="30"/>
      <c r="L120" s="30"/>
      <c r="M120" s="30"/>
      <c r="N120" s="30"/>
      <c r="O120" s="30"/>
      <c r="P120" s="30"/>
      <c r="Q120" s="30"/>
      <c r="R120" s="30"/>
      <c r="S120" s="30"/>
      <c r="T120" s="30"/>
      <c r="U120" s="30"/>
      <c r="V120" s="30"/>
      <c r="W120" s="30"/>
      <c r="X120" s="30"/>
      <c r="Y120" s="30"/>
      <c r="Z120" s="30"/>
      <c r="AA120" s="30"/>
      <c r="AB120" s="30"/>
      <c r="AC120" s="30"/>
      <c r="AD120" s="30"/>
      <c r="AE120" s="30"/>
      <c r="AF120" s="30"/>
      <c r="AG120" s="30"/>
      <c r="AH120" s="30"/>
    </row>
    <row r="121" spans="1:34" x14ac:dyDescent="0.2">
      <c r="A121" s="28" t="s">
        <v>58</v>
      </c>
      <c r="B121" s="30">
        <v>389134.5</v>
      </c>
      <c r="C121" s="30">
        <v>389134.5</v>
      </c>
      <c r="D121" s="30">
        <v>389134.5</v>
      </c>
      <c r="E121" s="30">
        <v>389134.5</v>
      </c>
      <c r="F121" s="30">
        <v>389134.5</v>
      </c>
      <c r="G121" s="30">
        <v>389134.5</v>
      </c>
      <c r="H121" s="30">
        <v>389134</v>
      </c>
      <c r="I121" s="30">
        <f t="shared" ref="I121" si="14">AVERAGE(B121:H121)</f>
        <v>389134.42857142858</v>
      </c>
      <c r="J121" s="30">
        <f t="shared" ref="J121" si="15">STDEV(B121:H121)</f>
        <v>0.18898223650461363</v>
      </c>
      <c r="K121" s="30"/>
      <c r="L121" s="30"/>
      <c r="M121" s="30"/>
      <c r="N121" s="30"/>
      <c r="O121" s="30"/>
      <c r="P121" s="30"/>
      <c r="Q121" s="30"/>
      <c r="R121" s="30"/>
      <c r="S121" s="30"/>
      <c r="T121" s="30"/>
      <c r="U121" s="30"/>
      <c r="V121" s="30"/>
      <c r="W121" s="30"/>
      <c r="X121" s="30"/>
      <c r="Y121" s="30"/>
      <c r="Z121" s="30"/>
      <c r="AA121" s="30"/>
      <c r="AB121" s="30"/>
      <c r="AC121" s="30"/>
      <c r="AD121" s="30"/>
      <c r="AE121" s="30"/>
      <c r="AF121" s="30"/>
      <c r="AG121" s="30"/>
      <c r="AH121" s="30"/>
    </row>
    <row r="122" spans="1:34" x14ac:dyDescent="0.2">
      <c r="A122" s="28" t="s">
        <v>27</v>
      </c>
      <c r="B122" s="30">
        <v>132.6</v>
      </c>
      <c r="C122" s="30" t="s">
        <v>73</v>
      </c>
      <c r="D122" s="30" t="s">
        <v>73</v>
      </c>
      <c r="E122" s="30">
        <v>317.2</v>
      </c>
      <c r="F122" s="30">
        <v>136.1</v>
      </c>
      <c r="G122" s="30">
        <v>177.9</v>
      </c>
      <c r="H122" s="30">
        <v>98.3</v>
      </c>
      <c r="I122" s="30"/>
      <c r="J122" s="30"/>
      <c r="K122" s="30"/>
      <c r="L122" s="30"/>
      <c r="M122" s="30"/>
      <c r="N122" s="30"/>
      <c r="O122" s="30"/>
      <c r="P122" s="30"/>
      <c r="Q122" s="30"/>
      <c r="R122" s="30"/>
      <c r="S122" s="30"/>
      <c r="T122" s="30"/>
      <c r="U122" s="30"/>
      <c r="V122" s="30"/>
      <c r="W122" s="30"/>
      <c r="X122" s="30"/>
      <c r="Y122" s="30"/>
      <c r="Z122" s="30"/>
      <c r="AA122" s="30"/>
      <c r="AB122" s="30"/>
      <c r="AC122" s="30"/>
      <c r="AD122" s="30"/>
      <c r="AE122" s="30"/>
      <c r="AF122" s="30"/>
      <c r="AG122" s="30"/>
      <c r="AH122" s="30"/>
    </row>
    <row r="123" spans="1:34" x14ac:dyDescent="0.2">
      <c r="A123" s="28" t="s">
        <v>69</v>
      </c>
      <c r="B123" s="30">
        <v>8667.9</v>
      </c>
      <c r="C123" s="30">
        <v>1865.6</v>
      </c>
      <c r="D123" s="30">
        <v>1355.3</v>
      </c>
      <c r="E123" s="30">
        <v>1323.8</v>
      </c>
      <c r="F123" s="30">
        <v>1419.7</v>
      </c>
      <c r="G123" s="30">
        <v>848.7</v>
      </c>
      <c r="H123" s="30">
        <v>1567.3</v>
      </c>
      <c r="I123" s="30">
        <f>AVERAGE(B123:H123)</f>
        <v>2435.4714285714285</v>
      </c>
      <c r="J123" s="30">
        <f>STDEV(B123:H123)</f>
        <v>2765.0756413488862</v>
      </c>
      <c r="K123" s="30"/>
      <c r="L123" s="30"/>
      <c r="M123" s="30"/>
      <c r="N123" s="30"/>
      <c r="O123" s="30"/>
      <c r="P123" s="30"/>
      <c r="Q123" s="30"/>
      <c r="R123" s="30"/>
      <c r="S123" s="30"/>
      <c r="T123" s="30"/>
      <c r="U123" s="30"/>
      <c r="V123" s="30"/>
      <c r="W123" s="30"/>
      <c r="X123" s="30"/>
      <c r="Y123" s="30"/>
      <c r="Z123" s="30"/>
      <c r="AA123" s="30"/>
      <c r="AB123" s="30"/>
      <c r="AC123" s="30"/>
      <c r="AD123" s="30"/>
      <c r="AE123" s="30"/>
      <c r="AF123" s="30"/>
      <c r="AG123" s="30"/>
      <c r="AH123" s="30"/>
    </row>
    <row r="124" spans="1:34" x14ac:dyDescent="0.2">
      <c r="A124" s="28" t="s">
        <v>28</v>
      </c>
      <c r="B124" s="30">
        <v>1548.6</v>
      </c>
      <c r="C124" s="30">
        <v>457.4</v>
      </c>
      <c r="D124" s="30">
        <v>296.60000000000002</v>
      </c>
      <c r="E124" s="30">
        <v>308.3</v>
      </c>
      <c r="F124" s="30">
        <v>508.4</v>
      </c>
      <c r="G124" s="30">
        <v>381.8</v>
      </c>
      <c r="H124" s="30">
        <v>554.6</v>
      </c>
      <c r="I124" s="30">
        <f t="shared" ref="I124:I133" si="16">AVERAGE(B124:H124)</f>
        <v>579.38571428571436</v>
      </c>
      <c r="J124" s="30">
        <f t="shared" ref="J124:J133" si="17">STDEV(B124:H124)</f>
        <v>438.25515562121041</v>
      </c>
      <c r="K124" s="30"/>
      <c r="L124" s="30"/>
      <c r="M124" s="30"/>
      <c r="N124" s="30"/>
      <c r="O124" s="30"/>
      <c r="P124" s="30"/>
      <c r="Q124" s="30"/>
      <c r="R124" s="30"/>
      <c r="S124" s="30"/>
      <c r="T124" s="30"/>
      <c r="U124" s="30"/>
      <c r="V124" s="30"/>
      <c r="W124" s="30"/>
      <c r="X124" s="30"/>
      <c r="Y124" s="30"/>
      <c r="Z124" s="30"/>
      <c r="AA124" s="30"/>
      <c r="AB124" s="30"/>
      <c r="AC124" s="30"/>
      <c r="AD124" s="30"/>
      <c r="AE124" s="30"/>
      <c r="AF124" s="30"/>
      <c r="AG124" s="30"/>
      <c r="AH124" s="30"/>
    </row>
    <row r="125" spans="1:34" x14ac:dyDescent="0.2">
      <c r="A125" s="28" t="s">
        <v>30</v>
      </c>
      <c r="B125" s="30">
        <v>2414.9</v>
      </c>
      <c r="C125" s="30">
        <v>1240.0999999999999</v>
      </c>
      <c r="D125" s="30">
        <v>1182</v>
      </c>
      <c r="E125" s="30">
        <v>882.6</v>
      </c>
      <c r="F125" s="30">
        <v>925.9</v>
      </c>
      <c r="G125" s="30">
        <v>741.9</v>
      </c>
      <c r="H125" s="30">
        <v>1162.7</v>
      </c>
      <c r="I125" s="30">
        <f t="shared" si="16"/>
        <v>1221.4428571428573</v>
      </c>
      <c r="J125" s="30">
        <f t="shared" si="17"/>
        <v>557.04816026726314</v>
      </c>
      <c r="K125" s="30"/>
      <c r="L125" s="30"/>
      <c r="M125" s="30"/>
      <c r="N125" s="30"/>
      <c r="O125" s="30"/>
      <c r="P125" s="30"/>
      <c r="Q125" s="30"/>
      <c r="R125" s="30"/>
      <c r="S125" s="30"/>
      <c r="T125" s="30"/>
      <c r="U125" s="30"/>
      <c r="V125" s="30"/>
      <c r="W125" s="30"/>
      <c r="X125" s="30"/>
      <c r="Y125" s="30"/>
      <c r="Z125" s="30"/>
      <c r="AA125" s="30"/>
      <c r="AB125" s="30"/>
      <c r="AC125" s="30"/>
      <c r="AD125" s="30"/>
      <c r="AE125" s="30"/>
      <c r="AF125" s="30"/>
      <c r="AG125" s="30"/>
      <c r="AH125" s="30"/>
    </row>
    <row r="126" spans="1:34" x14ac:dyDescent="0.2">
      <c r="A126" s="28" t="s">
        <v>71</v>
      </c>
      <c r="B126" s="30" t="s">
        <v>73</v>
      </c>
      <c r="C126" s="30" t="s">
        <v>73</v>
      </c>
      <c r="D126" s="30" t="s">
        <v>73</v>
      </c>
      <c r="E126" s="30" t="s">
        <v>73</v>
      </c>
      <c r="F126" s="30" t="s">
        <v>73</v>
      </c>
      <c r="G126" s="30" t="s">
        <v>73</v>
      </c>
      <c r="H126" s="30" t="s">
        <v>73</v>
      </c>
      <c r="I126" s="30"/>
      <c r="J126" s="30"/>
      <c r="K126" s="30"/>
      <c r="L126" s="30"/>
      <c r="M126" s="30"/>
      <c r="N126" s="30"/>
      <c r="O126" s="30"/>
      <c r="P126" s="30"/>
      <c r="Q126" s="30"/>
      <c r="R126" s="30"/>
      <c r="S126" s="30"/>
      <c r="T126" s="30"/>
      <c r="U126" s="30"/>
      <c r="V126" s="30"/>
      <c r="W126" s="30"/>
      <c r="X126" s="30"/>
      <c r="Y126" s="30"/>
      <c r="Z126" s="30"/>
      <c r="AA126" s="30"/>
      <c r="AB126" s="30"/>
      <c r="AC126" s="30"/>
      <c r="AD126" s="30"/>
      <c r="AE126" s="30"/>
      <c r="AF126" s="30"/>
      <c r="AG126" s="30"/>
      <c r="AH126" s="30"/>
    </row>
    <row r="127" spans="1:34" x14ac:dyDescent="0.2">
      <c r="A127" s="28" t="s">
        <v>8</v>
      </c>
      <c r="B127" s="30" t="s">
        <v>72</v>
      </c>
      <c r="C127" s="30">
        <v>7953</v>
      </c>
      <c r="D127" s="30" t="s">
        <v>72</v>
      </c>
      <c r="E127" s="30" t="s">
        <v>72</v>
      </c>
      <c r="F127" s="30" t="s">
        <v>72</v>
      </c>
      <c r="G127" s="30">
        <v>8556.4</v>
      </c>
      <c r="H127" s="30">
        <v>6053.7</v>
      </c>
      <c r="I127" s="30">
        <f t="shared" si="16"/>
        <v>7521.0333333333338</v>
      </c>
      <c r="J127" s="30">
        <f t="shared" si="17"/>
        <v>1306.0716761852368</v>
      </c>
      <c r="K127" s="30"/>
      <c r="L127" s="30"/>
      <c r="M127" s="30"/>
      <c r="N127" s="30"/>
      <c r="O127" s="30"/>
      <c r="P127" s="30"/>
      <c r="Q127" s="30"/>
      <c r="R127" s="30"/>
      <c r="S127" s="30"/>
      <c r="T127" s="30"/>
      <c r="U127" s="30"/>
      <c r="V127" s="30"/>
      <c r="W127" s="30"/>
      <c r="X127" s="30"/>
      <c r="Y127" s="30"/>
      <c r="Z127" s="30"/>
      <c r="AA127" s="30"/>
      <c r="AB127" s="30"/>
      <c r="AC127" s="30"/>
      <c r="AD127" s="30"/>
      <c r="AE127" s="30"/>
      <c r="AF127" s="30"/>
      <c r="AG127" s="30"/>
      <c r="AH127" s="30"/>
    </row>
    <row r="128" spans="1:34" x14ac:dyDescent="0.2">
      <c r="A128" s="28" t="s">
        <v>32</v>
      </c>
      <c r="B128" s="30" t="s">
        <v>72</v>
      </c>
      <c r="C128" s="30" t="s">
        <v>72</v>
      </c>
      <c r="D128" s="30" t="s">
        <v>72</v>
      </c>
      <c r="E128" s="30" t="s">
        <v>72</v>
      </c>
      <c r="F128" s="30" t="s">
        <v>72</v>
      </c>
      <c r="G128" s="30" t="s">
        <v>72</v>
      </c>
      <c r="H128" s="30" t="s">
        <v>72</v>
      </c>
      <c r="I128" s="30"/>
      <c r="J128" s="30"/>
      <c r="K128" s="30"/>
      <c r="L128" s="30"/>
      <c r="M128" s="30"/>
      <c r="N128" s="30"/>
      <c r="O128" s="30"/>
      <c r="P128" s="30"/>
      <c r="Q128" s="30"/>
      <c r="R128" s="30"/>
      <c r="S128" s="30"/>
      <c r="T128" s="30"/>
      <c r="U128" s="30"/>
      <c r="V128" s="30"/>
      <c r="W128" s="30"/>
      <c r="X128" s="30"/>
      <c r="Y128" s="30"/>
      <c r="Z128" s="30"/>
      <c r="AA128" s="30"/>
      <c r="AB128" s="30"/>
      <c r="AC128" s="30"/>
      <c r="AD128" s="30"/>
      <c r="AE128" s="30"/>
      <c r="AF128" s="30"/>
      <c r="AG128" s="30"/>
      <c r="AH128" s="30"/>
    </row>
    <row r="129" spans="1:34" x14ac:dyDescent="0.2">
      <c r="A129" s="28" t="s">
        <v>18</v>
      </c>
      <c r="B129" s="30">
        <v>26.9</v>
      </c>
      <c r="C129" s="30">
        <v>9.6999999999999993</v>
      </c>
      <c r="D129" s="30">
        <v>7.4</v>
      </c>
      <c r="E129" s="30">
        <v>14.8</v>
      </c>
      <c r="F129" s="30">
        <v>9.1999999999999993</v>
      </c>
      <c r="G129" s="30">
        <v>17.600000000000001</v>
      </c>
      <c r="H129" s="30">
        <v>12.6</v>
      </c>
      <c r="I129" s="30">
        <f t="shared" si="16"/>
        <v>14.028571428571427</v>
      </c>
      <c r="J129" s="30">
        <f t="shared" si="17"/>
        <v>6.6715101453155006</v>
      </c>
      <c r="K129" s="30"/>
      <c r="L129" s="30"/>
      <c r="M129" s="30"/>
      <c r="N129" s="30"/>
      <c r="O129" s="30"/>
      <c r="P129" s="30"/>
      <c r="Q129" s="30"/>
      <c r="R129" s="30"/>
      <c r="S129" s="30"/>
      <c r="T129" s="30"/>
      <c r="U129" s="30"/>
      <c r="V129" s="30"/>
      <c r="W129" s="30"/>
      <c r="X129" s="30"/>
      <c r="Y129" s="30"/>
      <c r="Z129" s="30"/>
      <c r="AA129" s="30"/>
      <c r="AB129" s="30"/>
      <c r="AC129" s="30"/>
      <c r="AD129" s="30"/>
      <c r="AE129" s="30"/>
      <c r="AF129" s="30"/>
      <c r="AG129" s="30"/>
      <c r="AH129" s="30"/>
    </row>
    <row r="130" spans="1:34" x14ac:dyDescent="0.2">
      <c r="A130" s="1" t="s">
        <v>10</v>
      </c>
      <c r="B130" s="30" t="s">
        <v>72</v>
      </c>
      <c r="C130" s="30">
        <v>40.5</v>
      </c>
      <c r="D130" s="30">
        <v>104.9</v>
      </c>
      <c r="E130" s="30">
        <v>284.5</v>
      </c>
      <c r="F130" s="30">
        <v>79.8</v>
      </c>
      <c r="G130" s="30" t="s">
        <v>72</v>
      </c>
      <c r="H130" s="30">
        <v>73.8</v>
      </c>
      <c r="I130" s="30">
        <f t="shared" si="16"/>
        <v>116.7</v>
      </c>
      <c r="J130" s="30">
        <f t="shared" si="17"/>
        <v>96.571916207560065</v>
      </c>
      <c r="K130" s="30"/>
      <c r="L130" s="30"/>
      <c r="M130" s="30"/>
      <c r="N130" s="30"/>
      <c r="O130" s="30"/>
      <c r="P130" s="30"/>
      <c r="Q130" s="30"/>
      <c r="R130" s="30"/>
      <c r="S130" s="30"/>
      <c r="T130" s="30"/>
      <c r="U130" s="30"/>
      <c r="V130" s="30"/>
      <c r="W130" s="30"/>
      <c r="X130" s="30"/>
      <c r="Y130" s="30"/>
      <c r="Z130" s="30"/>
      <c r="AA130" s="30"/>
      <c r="AB130" s="30"/>
      <c r="AC130" s="30"/>
      <c r="AD130" s="30"/>
      <c r="AE130" s="30"/>
      <c r="AF130" s="30"/>
      <c r="AG130" s="30"/>
      <c r="AH130" s="30"/>
    </row>
    <row r="131" spans="1:34" x14ac:dyDescent="0.2">
      <c r="A131" s="1" t="s">
        <v>11</v>
      </c>
      <c r="B131" s="30" t="s">
        <v>72</v>
      </c>
      <c r="C131" s="30">
        <v>48.9</v>
      </c>
      <c r="D131" s="30">
        <v>140.1</v>
      </c>
      <c r="E131" s="30">
        <v>437.5</v>
      </c>
      <c r="F131" s="30">
        <v>143.6</v>
      </c>
      <c r="G131" s="30" t="s">
        <v>72</v>
      </c>
      <c r="H131" s="30">
        <v>104.3</v>
      </c>
      <c r="I131" s="30">
        <f t="shared" si="16"/>
        <v>174.88</v>
      </c>
      <c r="J131" s="30">
        <f t="shared" si="17"/>
        <v>151.66562563745288</v>
      </c>
      <c r="K131" s="30"/>
      <c r="L131" s="30"/>
      <c r="M131" s="30"/>
      <c r="N131" s="30"/>
      <c r="O131" s="30"/>
      <c r="P131" s="30"/>
      <c r="Q131" s="30"/>
      <c r="R131" s="30"/>
      <c r="S131" s="30"/>
      <c r="T131" s="30"/>
      <c r="U131" s="30"/>
      <c r="V131" s="30"/>
      <c r="W131" s="30"/>
      <c r="X131" s="30"/>
      <c r="Y131" s="30"/>
      <c r="Z131" s="30"/>
      <c r="AA131" s="30"/>
      <c r="AB131" s="30"/>
      <c r="AC131" s="30"/>
      <c r="AD131" s="30"/>
      <c r="AE131" s="30"/>
      <c r="AF131" s="30"/>
      <c r="AG131" s="30"/>
      <c r="AH131" s="30"/>
    </row>
    <row r="132" spans="1:34" x14ac:dyDescent="0.2">
      <c r="A132" s="1" t="s">
        <v>12</v>
      </c>
      <c r="B132" s="30" t="s">
        <v>72</v>
      </c>
      <c r="C132" s="30">
        <v>3.8</v>
      </c>
      <c r="D132" s="30">
        <v>11.6</v>
      </c>
      <c r="E132" s="30">
        <v>30.3</v>
      </c>
      <c r="F132" s="30">
        <v>10.7</v>
      </c>
      <c r="G132" s="30" t="s">
        <v>72</v>
      </c>
      <c r="H132" s="30">
        <v>8.6999999999999993</v>
      </c>
      <c r="I132" s="30">
        <f t="shared" si="16"/>
        <v>13.020000000000001</v>
      </c>
      <c r="J132" s="30">
        <f t="shared" si="17"/>
        <v>10.120128457682739</v>
      </c>
      <c r="K132" s="30"/>
      <c r="L132" s="30"/>
      <c r="M132" s="30"/>
      <c r="N132" s="30"/>
      <c r="O132" s="30"/>
      <c r="P132" s="30"/>
      <c r="Q132" s="30"/>
      <c r="R132" s="30"/>
      <c r="S132" s="30"/>
      <c r="T132" s="30"/>
      <c r="U132" s="30"/>
      <c r="V132" s="30"/>
      <c r="W132" s="30"/>
      <c r="X132" s="30"/>
      <c r="Y132" s="30"/>
      <c r="Z132" s="30"/>
      <c r="AA132" s="30"/>
      <c r="AB132" s="30"/>
      <c r="AC132" s="30"/>
      <c r="AD132" s="30"/>
      <c r="AE132" s="30"/>
      <c r="AF132" s="30"/>
      <c r="AG132" s="30"/>
      <c r="AH132" s="30"/>
    </row>
    <row r="133" spans="1:34" x14ac:dyDescent="0.2">
      <c r="A133" s="1" t="s">
        <v>13</v>
      </c>
      <c r="B133" s="30" t="s">
        <v>72</v>
      </c>
      <c r="C133" s="30">
        <v>13.4</v>
      </c>
      <c r="D133" s="30">
        <v>24.2</v>
      </c>
      <c r="E133" s="30">
        <v>94.8</v>
      </c>
      <c r="F133" s="30">
        <v>29.7</v>
      </c>
      <c r="G133" s="30" t="s">
        <v>72</v>
      </c>
      <c r="H133" s="30">
        <v>24.4</v>
      </c>
      <c r="I133" s="30">
        <f t="shared" si="16"/>
        <v>37.299999999999997</v>
      </c>
      <c r="J133" s="30">
        <f t="shared" si="17"/>
        <v>32.685011855589103</v>
      </c>
      <c r="K133" s="30"/>
      <c r="L133" s="30"/>
      <c r="M133" s="30"/>
      <c r="N133" s="30"/>
      <c r="O133" s="30"/>
      <c r="P133" s="30"/>
      <c r="Q133" s="30"/>
      <c r="R133" s="30"/>
      <c r="S133" s="30"/>
      <c r="T133" s="30"/>
      <c r="U133" s="30"/>
      <c r="V133" s="30"/>
      <c r="W133" s="30"/>
      <c r="X133" s="30"/>
      <c r="Y133" s="30"/>
      <c r="Z133" s="30"/>
      <c r="AA133" s="30"/>
      <c r="AB133" s="30"/>
      <c r="AC133" s="30"/>
      <c r="AD133" s="30"/>
      <c r="AE133" s="30"/>
      <c r="AF133" s="30"/>
      <c r="AG133" s="30"/>
      <c r="AH133" s="30"/>
    </row>
    <row r="134" spans="1:34" x14ac:dyDescent="0.2">
      <c r="A134" s="1" t="s">
        <v>14</v>
      </c>
      <c r="B134" s="30" t="s">
        <v>72</v>
      </c>
      <c r="C134" s="30" t="s">
        <v>73</v>
      </c>
      <c r="D134" s="30" t="s">
        <v>73</v>
      </c>
      <c r="E134" s="30" t="s">
        <v>73</v>
      </c>
      <c r="F134" s="30" t="s">
        <v>73</v>
      </c>
      <c r="G134" s="30" t="s">
        <v>72</v>
      </c>
      <c r="H134" s="30" t="s">
        <v>73</v>
      </c>
      <c r="I134" s="30"/>
      <c r="J134" s="30"/>
      <c r="K134" s="30"/>
      <c r="L134" s="30"/>
      <c r="M134" s="30"/>
      <c r="N134" s="30"/>
      <c r="O134" s="30"/>
      <c r="P134" s="30"/>
      <c r="Q134" s="30"/>
      <c r="R134" s="30"/>
      <c r="S134" s="30"/>
      <c r="T134" s="30"/>
      <c r="U134" s="30"/>
      <c r="V134" s="30"/>
      <c r="W134" s="30"/>
      <c r="X134" s="30"/>
      <c r="Y134" s="30"/>
      <c r="Z134" s="30"/>
      <c r="AA134" s="30"/>
      <c r="AB134" s="30"/>
      <c r="AC134" s="30"/>
      <c r="AD134" s="30"/>
      <c r="AE134" s="30"/>
      <c r="AF134" s="30"/>
      <c r="AG134" s="30"/>
      <c r="AH134" s="30"/>
    </row>
    <row r="135" spans="1:34" x14ac:dyDescent="0.2">
      <c r="A135" s="1" t="s">
        <v>15</v>
      </c>
      <c r="B135" s="30" t="s">
        <v>72</v>
      </c>
      <c r="C135" s="30" t="s">
        <v>73</v>
      </c>
      <c r="D135" s="30" t="s">
        <v>73</v>
      </c>
      <c r="E135" s="30" t="s">
        <v>73</v>
      </c>
      <c r="F135" s="30" t="s">
        <v>73</v>
      </c>
      <c r="G135" s="30" t="s">
        <v>72</v>
      </c>
      <c r="H135" s="30" t="s">
        <v>73</v>
      </c>
      <c r="I135" s="30"/>
      <c r="J135" s="30"/>
      <c r="K135" s="30"/>
      <c r="L135" s="30"/>
      <c r="M135" s="30"/>
      <c r="N135" s="30"/>
      <c r="O135" s="30"/>
      <c r="P135" s="30"/>
      <c r="Q135" s="30"/>
      <c r="R135" s="30"/>
      <c r="S135" s="30"/>
      <c r="T135" s="30"/>
      <c r="U135" s="30"/>
      <c r="V135" s="30"/>
      <c r="W135" s="30"/>
      <c r="X135" s="30"/>
      <c r="Y135" s="30"/>
      <c r="Z135" s="30"/>
      <c r="AA135" s="30"/>
      <c r="AB135" s="30"/>
      <c r="AC135" s="30"/>
      <c r="AD135" s="30"/>
      <c r="AE135" s="30"/>
      <c r="AF135" s="30"/>
      <c r="AG135" s="30"/>
      <c r="AH135" s="30"/>
    </row>
    <row r="136" spans="1:34" x14ac:dyDescent="0.2">
      <c r="A136" s="1" t="s">
        <v>19</v>
      </c>
      <c r="B136" s="30" t="s">
        <v>72</v>
      </c>
      <c r="C136" s="30" t="s">
        <v>73</v>
      </c>
      <c r="D136" s="30" t="s">
        <v>73</v>
      </c>
      <c r="E136" s="30">
        <v>9.9</v>
      </c>
      <c r="F136" s="30">
        <v>3.2</v>
      </c>
      <c r="G136" s="30" t="s">
        <v>72</v>
      </c>
      <c r="H136" s="30">
        <v>3.6</v>
      </c>
      <c r="I136" s="30"/>
      <c r="J136" s="30"/>
      <c r="K136" s="30"/>
      <c r="L136" s="30"/>
      <c r="M136" s="30"/>
      <c r="N136" s="30"/>
      <c r="O136" s="30"/>
      <c r="P136" s="30"/>
      <c r="Q136" s="30"/>
      <c r="R136" s="30"/>
      <c r="S136" s="30"/>
      <c r="T136" s="30"/>
      <c r="U136" s="30"/>
      <c r="V136" s="30"/>
      <c r="W136" s="30"/>
      <c r="X136" s="30"/>
      <c r="Y136" s="30"/>
      <c r="Z136" s="30"/>
      <c r="AA136" s="30"/>
      <c r="AB136" s="30"/>
      <c r="AC136" s="30"/>
      <c r="AD136" s="30"/>
      <c r="AE136" s="30"/>
      <c r="AF136" s="30"/>
      <c r="AG136" s="30"/>
      <c r="AH136" s="30"/>
    </row>
    <row r="137" spans="1:34" x14ac:dyDescent="0.2">
      <c r="A137" s="1" t="s">
        <v>20</v>
      </c>
      <c r="B137" s="30" t="s">
        <v>72</v>
      </c>
      <c r="C137" s="30" t="s">
        <v>73</v>
      </c>
      <c r="D137" s="30" t="s">
        <v>73</v>
      </c>
      <c r="E137" s="30" t="s">
        <v>73</v>
      </c>
      <c r="F137" s="30" t="s">
        <v>73</v>
      </c>
      <c r="G137" s="30" t="s">
        <v>72</v>
      </c>
      <c r="H137" s="30" t="s">
        <v>73</v>
      </c>
      <c r="I137" s="30"/>
      <c r="J137" s="30"/>
      <c r="K137" s="30"/>
      <c r="L137" s="30"/>
      <c r="M137" s="30"/>
      <c r="N137" s="30"/>
      <c r="O137" s="30"/>
      <c r="P137" s="30"/>
      <c r="Q137" s="30"/>
      <c r="R137" s="30"/>
      <c r="S137" s="30"/>
      <c r="T137" s="30"/>
      <c r="U137" s="30"/>
      <c r="V137" s="30"/>
      <c r="W137" s="30"/>
      <c r="X137" s="30"/>
      <c r="Y137" s="30"/>
      <c r="Z137" s="30"/>
      <c r="AA137" s="30"/>
      <c r="AB137" s="30"/>
      <c r="AC137" s="30"/>
      <c r="AD137" s="30"/>
      <c r="AE137" s="30"/>
      <c r="AF137" s="30"/>
      <c r="AG137" s="30"/>
      <c r="AH137" s="30"/>
    </row>
    <row r="138" spans="1:34" x14ac:dyDescent="0.2">
      <c r="A138" s="1" t="s">
        <v>21</v>
      </c>
      <c r="B138" s="30" t="s">
        <v>72</v>
      </c>
      <c r="C138" s="30" t="s">
        <v>73</v>
      </c>
      <c r="D138" s="30">
        <v>1.7</v>
      </c>
      <c r="E138" s="30">
        <v>3.7</v>
      </c>
      <c r="F138" s="30" t="s">
        <v>73</v>
      </c>
      <c r="G138" s="30" t="s">
        <v>72</v>
      </c>
      <c r="H138" s="30">
        <v>2.5</v>
      </c>
      <c r="I138" s="30"/>
      <c r="J138" s="30"/>
      <c r="K138" s="30"/>
      <c r="L138" s="30"/>
      <c r="M138" s="30"/>
      <c r="N138" s="30"/>
      <c r="O138" s="30"/>
      <c r="P138" s="30"/>
      <c r="Q138" s="30"/>
      <c r="R138" s="30"/>
      <c r="S138" s="30"/>
      <c r="T138" s="30"/>
      <c r="U138" s="30"/>
      <c r="V138" s="30"/>
      <c r="W138" s="30"/>
      <c r="X138" s="30"/>
      <c r="Y138" s="30"/>
      <c r="Z138" s="30"/>
      <c r="AA138" s="30"/>
      <c r="AB138" s="30"/>
      <c r="AC138" s="30"/>
      <c r="AD138" s="30"/>
      <c r="AE138" s="30"/>
      <c r="AF138" s="30"/>
      <c r="AG138" s="30"/>
      <c r="AH138" s="30"/>
    </row>
    <row r="139" spans="1:34" x14ac:dyDescent="0.2">
      <c r="A139" s="1" t="s">
        <v>22</v>
      </c>
      <c r="B139" s="30" t="s">
        <v>72</v>
      </c>
      <c r="C139" s="30" t="s">
        <v>73</v>
      </c>
      <c r="D139" s="30" t="s">
        <v>73</v>
      </c>
      <c r="E139" s="30" t="s">
        <v>73</v>
      </c>
      <c r="F139" s="30" t="s">
        <v>73</v>
      </c>
      <c r="G139" s="30" t="s">
        <v>72</v>
      </c>
      <c r="H139" s="30" t="s">
        <v>73</v>
      </c>
      <c r="I139" s="30"/>
      <c r="J139" s="30"/>
      <c r="K139" s="30"/>
      <c r="L139" s="30"/>
      <c r="M139" s="30"/>
      <c r="N139" s="30"/>
      <c r="O139" s="30"/>
      <c r="P139" s="30"/>
      <c r="Q139" s="30"/>
      <c r="R139" s="30"/>
      <c r="S139" s="30"/>
      <c r="T139" s="30"/>
      <c r="U139" s="30"/>
      <c r="V139" s="30"/>
      <c r="W139" s="30"/>
      <c r="X139" s="30"/>
      <c r="Y139" s="30"/>
      <c r="Z139" s="30"/>
      <c r="AA139" s="30"/>
      <c r="AB139" s="30"/>
      <c r="AC139" s="30"/>
      <c r="AD139" s="30"/>
      <c r="AE139" s="30"/>
      <c r="AF139" s="30"/>
      <c r="AG139" s="30"/>
      <c r="AH139" s="30"/>
    </row>
    <row r="140" spans="1:34" x14ac:dyDescent="0.2">
      <c r="A140" s="1" t="s">
        <v>23</v>
      </c>
      <c r="B140" s="30" t="s">
        <v>73</v>
      </c>
      <c r="C140" s="30" t="s">
        <v>73</v>
      </c>
      <c r="D140" s="30" t="s">
        <v>73</v>
      </c>
      <c r="E140" s="30" t="s">
        <v>73</v>
      </c>
      <c r="F140" s="30" t="s">
        <v>73</v>
      </c>
      <c r="G140" s="30" t="s">
        <v>73</v>
      </c>
      <c r="H140" s="30" t="s">
        <v>73</v>
      </c>
      <c r="I140" s="30"/>
      <c r="J140" s="30"/>
      <c r="K140" s="30"/>
      <c r="L140" s="30"/>
      <c r="M140" s="30"/>
      <c r="N140" s="30"/>
      <c r="O140" s="30"/>
      <c r="P140" s="30"/>
      <c r="Q140" s="30"/>
      <c r="R140" s="30"/>
      <c r="S140" s="30"/>
      <c r="T140" s="30"/>
      <c r="U140" s="30"/>
      <c r="V140" s="30"/>
      <c r="W140" s="30"/>
      <c r="X140" s="30"/>
      <c r="Y140" s="30"/>
      <c r="Z140" s="30"/>
      <c r="AA140" s="30"/>
      <c r="AB140" s="30"/>
      <c r="AC140" s="30"/>
      <c r="AD140" s="30"/>
      <c r="AE140" s="30"/>
      <c r="AF140" s="30"/>
      <c r="AG140" s="30"/>
      <c r="AH140" s="30"/>
    </row>
    <row r="141" spans="1:34" x14ac:dyDescent="0.2">
      <c r="A141" s="1" t="s">
        <v>24</v>
      </c>
      <c r="B141" s="30" t="s">
        <v>73</v>
      </c>
      <c r="C141" s="30" t="s">
        <v>73</v>
      </c>
      <c r="D141" s="30" t="s">
        <v>73</v>
      </c>
      <c r="E141" s="30" t="s">
        <v>73</v>
      </c>
      <c r="F141" s="30" t="s">
        <v>73</v>
      </c>
      <c r="G141" s="30" t="s">
        <v>73</v>
      </c>
      <c r="H141" s="30" t="s">
        <v>73</v>
      </c>
      <c r="I141" s="30"/>
      <c r="J141" s="30"/>
      <c r="K141" s="30"/>
      <c r="L141" s="30"/>
      <c r="M141" s="30"/>
      <c r="N141" s="30"/>
      <c r="O141" s="30"/>
      <c r="P141" s="30"/>
      <c r="Q141" s="30"/>
      <c r="R141" s="30"/>
      <c r="S141" s="30"/>
      <c r="T141" s="30"/>
      <c r="U141" s="30"/>
      <c r="V141" s="30"/>
      <c r="W141" s="30"/>
      <c r="X141" s="30"/>
      <c r="Y141" s="30"/>
      <c r="Z141" s="30"/>
      <c r="AA141" s="30"/>
      <c r="AB141" s="30"/>
      <c r="AC141" s="30"/>
      <c r="AD141" s="30"/>
      <c r="AE141" s="30"/>
      <c r="AF141" s="30"/>
      <c r="AG141" s="30"/>
      <c r="AH141" s="30"/>
    </row>
    <row r="142" spans="1:34" x14ac:dyDescent="0.2">
      <c r="A142" s="1" t="s">
        <v>25</v>
      </c>
      <c r="B142" s="30" t="s">
        <v>73</v>
      </c>
      <c r="C142" s="30" t="s">
        <v>73</v>
      </c>
      <c r="D142" s="30" t="s">
        <v>73</v>
      </c>
      <c r="E142" s="30" t="s">
        <v>73</v>
      </c>
      <c r="F142" s="30" t="s">
        <v>73</v>
      </c>
      <c r="G142" s="30" t="s">
        <v>73</v>
      </c>
      <c r="H142" s="30" t="s">
        <v>73</v>
      </c>
      <c r="I142" s="30"/>
      <c r="J142" s="30"/>
      <c r="K142" s="30"/>
      <c r="L142" s="30"/>
      <c r="M142" s="30"/>
      <c r="N142" s="30"/>
      <c r="O142" s="30"/>
      <c r="P142" s="30"/>
      <c r="Q142" s="30"/>
      <c r="R142" s="30"/>
      <c r="S142" s="30"/>
      <c r="T142" s="30"/>
      <c r="U142" s="30"/>
      <c r="V142" s="30"/>
      <c r="W142" s="30"/>
      <c r="X142" s="30"/>
      <c r="Y142" s="30"/>
      <c r="Z142" s="30"/>
      <c r="AA142" s="30"/>
      <c r="AB142" s="30"/>
      <c r="AC142" s="30"/>
      <c r="AD142" s="30"/>
      <c r="AE142" s="30"/>
      <c r="AF142" s="30"/>
      <c r="AG142" s="30"/>
      <c r="AH142" s="30"/>
    </row>
    <row r="143" spans="1:34" x14ac:dyDescent="0.2">
      <c r="A143" s="1" t="s">
        <v>26</v>
      </c>
      <c r="B143" s="30" t="s">
        <v>73</v>
      </c>
      <c r="C143" s="30" t="s">
        <v>73</v>
      </c>
      <c r="D143" s="30" t="s">
        <v>73</v>
      </c>
      <c r="E143" s="30" t="s">
        <v>73</v>
      </c>
      <c r="F143" s="30" t="s">
        <v>73</v>
      </c>
      <c r="G143" s="30" t="s">
        <v>73</v>
      </c>
      <c r="H143" s="30" t="s">
        <v>73</v>
      </c>
      <c r="I143" s="30"/>
      <c r="J143" s="30"/>
      <c r="K143" s="30"/>
      <c r="L143" s="30"/>
      <c r="M143" s="30"/>
      <c r="N143" s="30"/>
      <c r="O143" s="30"/>
      <c r="P143" s="30"/>
      <c r="Q143" s="30"/>
      <c r="R143" s="30"/>
      <c r="S143" s="30"/>
      <c r="T143" s="30"/>
      <c r="U143" s="30"/>
      <c r="V143" s="30"/>
      <c r="W143" s="30"/>
      <c r="X143" s="30"/>
      <c r="Y143" s="30"/>
      <c r="Z143" s="30"/>
      <c r="AA143" s="30"/>
      <c r="AB143" s="30"/>
      <c r="AC143" s="30"/>
      <c r="AD143" s="30"/>
      <c r="AE143" s="30"/>
      <c r="AF143" s="30"/>
      <c r="AG143" s="30"/>
      <c r="AH143" s="30"/>
    </row>
    <row r="144" spans="1:34" x14ac:dyDescent="0.2">
      <c r="A144" s="28" t="s">
        <v>41</v>
      </c>
      <c r="B144" s="30" t="s">
        <v>73</v>
      </c>
      <c r="C144" s="30" t="s">
        <v>73</v>
      </c>
      <c r="D144" s="30" t="s">
        <v>73</v>
      </c>
      <c r="E144" s="30" t="s">
        <v>73</v>
      </c>
      <c r="F144" s="30" t="s">
        <v>73</v>
      </c>
      <c r="G144" s="30" t="s">
        <v>73</v>
      </c>
      <c r="H144" s="30" t="s">
        <v>73</v>
      </c>
      <c r="I144" s="30"/>
      <c r="J144" s="30"/>
      <c r="K144" s="30"/>
      <c r="L144" s="30"/>
      <c r="M144" s="30"/>
      <c r="N144" s="30"/>
      <c r="O144" s="30"/>
      <c r="P144" s="30"/>
      <c r="Q144" s="30"/>
      <c r="R144" s="30"/>
      <c r="S144" s="30"/>
      <c r="T144" s="30"/>
      <c r="U144" s="30"/>
      <c r="V144" s="30"/>
      <c r="W144" s="30"/>
      <c r="X144" s="30"/>
      <c r="Y144" s="30"/>
      <c r="Z144" s="30"/>
      <c r="AA144" s="30"/>
      <c r="AB144" s="30"/>
      <c r="AC144" s="30"/>
      <c r="AD144" s="30"/>
      <c r="AE144" s="30"/>
      <c r="AF144" s="30"/>
      <c r="AG144" s="30"/>
      <c r="AH144" s="30"/>
    </row>
    <row r="145" spans="1:34" x14ac:dyDescent="0.2">
      <c r="A145" s="28" t="s">
        <v>31</v>
      </c>
      <c r="B145" s="30" t="s">
        <v>73</v>
      </c>
      <c r="C145" s="30" t="s">
        <v>73</v>
      </c>
      <c r="D145" s="30" t="s">
        <v>73</v>
      </c>
      <c r="E145" s="30" t="s">
        <v>73</v>
      </c>
      <c r="F145" s="30" t="s">
        <v>73</v>
      </c>
      <c r="G145" s="30" t="s">
        <v>73</v>
      </c>
      <c r="H145" s="30" t="s">
        <v>73</v>
      </c>
      <c r="I145" s="30"/>
      <c r="J145" s="30"/>
      <c r="K145" s="30"/>
      <c r="L145" s="30"/>
      <c r="M145" s="30"/>
      <c r="N145" s="30"/>
      <c r="O145" s="30"/>
      <c r="P145" s="30"/>
      <c r="Q145" s="30"/>
      <c r="R145" s="30"/>
      <c r="S145" s="30"/>
      <c r="T145" s="30"/>
      <c r="U145" s="30"/>
      <c r="V145" s="30"/>
      <c r="W145" s="30"/>
      <c r="X145" s="30"/>
      <c r="Y145" s="30"/>
      <c r="Z145" s="30"/>
      <c r="AA145" s="30"/>
      <c r="AB145" s="30"/>
      <c r="AC145" s="30"/>
      <c r="AD145" s="30"/>
      <c r="AE145" s="30"/>
      <c r="AF145" s="30"/>
      <c r="AG145" s="30"/>
      <c r="AH145" s="30"/>
    </row>
    <row r="146" spans="1:34" x14ac:dyDescent="0.2">
      <c r="A146" s="28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0"/>
      <c r="M146" s="30"/>
      <c r="N146" s="30"/>
      <c r="O146" s="30"/>
      <c r="P146" s="30"/>
      <c r="Q146" s="30"/>
      <c r="R146" s="30"/>
      <c r="S146" s="30"/>
      <c r="T146" s="30"/>
      <c r="U146" s="30"/>
      <c r="V146" s="30"/>
      <c r="W146" s="30"/>
      <c r="X146" s="30"/>
      <c r="Y146" s="30"/>
      <c r="Z146" s="30"/>
      <c r="AA146" s="30"/>
      <c r="AB146" s="30"/>
      <c r="AC146" s="30"/>
      <c r="AD146" s="30"/>
      <c r="AE146" s="30"/>
      <c r="AF146" s="30"/>
      <c r="AG146" s="30"/>
      <c r="AH146" s="30"/>
    </row>
    <row r="147" spans="1:34" x14ac:dyDescent="0.2">
      <c r="A147" s="28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0"/>
      <c r="M147" s="30"/>
      <c r="N147" s="30"/>
      <c r="O147" s="30"/>
      <c r="P147" s="30"/>
      <c r="Q147" s="30"/>
      <c r="R147" s="30"/>
      <c r="S147" s="30"/>
      <c r="T147" s="30"/>
      <c r="U147" s="30"/>
      <c r="V147" s="30"/>
      <c r="W147" s="30"/>
      <c r="X147" s="30"/>
      <c r="Y147" s="30"/>
      <c r="Z147" s="30"/>
      <c r="AA147" s="30"/>
      <c r="AB147" s="30"/>
      <c r="AC147" s="30"/>
      <c r="AD147" s="30"/>
      <c r="AE147" s="30"/>
      <c r="AF147" s="30"/>
      <c r="AG147" s="30"/>
      <c r="AH147" s="30"/>
    </row>
    <row r="148" spans="1:34" x14ac:dyDescent="0.2">
      <c r="A148" s="28" t="s">
        <v>55</v>
      </c>
      <c r="B148" s="136" t="s">
        <v>188</v>
      </c>
      <c r="C148" s="136"/>
      <c r="D148" s="136"/>
      <c r="E148" s="30"/>
      <c r="F148" s="136"/>
      <c r="G148" s="136"/>
      <c r="H148" s="136"/>
      <c r="I148" s="30"/>
      <c r="J148" s="30"/>
      <c r="K148" s="30"/>
      <c r="L148" s="30"/>
      <c r="M148" s="30"/>
      <c r="N148" s="30"/>
      <c r="O148" s="30"/>
      <c r="P148" s="30"/>
      <c r="Q148" s="30"/>
      <c r="R148" s="30"/>
      <c r="S148" s="30"/>
      <c r="T148" s="30"/>
      <c r="U148" s="30"/>
      <c r="V148" s="30"/>
      <c r="W148" s="30"/>
      <c r="X148" s="30"/>
      <c r="Y148" s="30"/>
      <c r="Z148" s="30"/>
      <c r="AA148" s="30"/>
      <c r="AB148" s="30"/>
      <c r="AC148" s="30"/>
      <c r="AD148" s="30"/>
      <c r="AE148" s="30"/>
      <c r="AF148" s="30"/>
      <c r="AG148" s="30"/>
      <c r="AH148" s="30"/>
    </row>
    <row r="149" spans="1:34" x14ac:dyDescent="0.2">
      <c r="B149" s="30" t="s">
        <v>79</v>
      </c>
      <c r="C149" s="30" t="s">
        <v>80</v>
      </c>
      <c r="D149" s="30" t="s">
        <v>81</v>
      </c>
      <c r="E149" s="30" t="s">
        <v>82</v>
      </c>
      <c r="F149" s="30" t="s">
        <v>83</v>
      </c>
      <c r="G149" s="30" t="s">
        <v>84</v>
      </c>
      <c r="H149" s="30" t="s">
        <v>85</v>
      </c>
      <c r="I149" s="30" t="s">
        <v>86</v>
      </c>
      <c r="J149" s="30" t="s">
        <v>87</v>
      </c>
      <c r="K149" s="30" t="s">
        <v>88</v>
      </c>
      <c r="L149" s="30" t="s">
        <v>89</v>
      </c>
      <c r="M149" s="30" t="s">
        <v>90</v>
      </c>
      <c r="N149" s="30" t="s">
        <v>91</v>
      </c>
      <c r="O149" s="30" t="s">
        <v>92</v>
      </c>
      <c r="P149" s="30" t="s">
        <v>93</v>
      </c>
      <c r="Q149" s="30" t="s">
        <v>94</v>
      </c>
      <c r="R149" s="30" t="s">
        <v>95</v>
      </c>
      <c r="S149" s="30" t="s">
        <v>96</v>
      </c>
      <c r="T149" s="34" t="s">
        <v>17</v>
      </c>
      <c r="U149" s="34" t="s">
        <v>186</v>
      </c>
      <c r="V149" s="30"/>
      <c r="W149" s="30"/>
      <c r="X149" s="30"/>
      <c r="Y149" s="30"/>
      <c r="Z149" s="30"/>
      <c r="AA149" s="30"/>
      <c r="AB149" s="30"/>
      <c r="AC149" s="30"/>
      <c r="AD149" s="30"/>
      <c r="AE149" s="30"/>
      <c r="AF149" s="30"/>
      <c r="AG149" s="30"/>
      <c r="AH149" s="30"/>
    </row>
    <row r="150" spans="1:34" s="41" customFormat="1" x14ac:dyDescent="0.2">
      <c r="A150" s="28" t="s">
        <v>58</v>
      </c>
      <c r="B150" s="39">
        <v>385399</v>
      </c>
      <c r="C150" s="39">
        <v>387055</v>
      </c>
      <c r="D150" s="39">
        <v>387055</v>
      </c>
      <c r="E150" s="39">
        <v>387055</v>
      </c>
      <c r="F150" s="39">
        <v>387055</v>
      </c>
      <c r="G150" s="39">
        <v>382654</v>
      </c>
      <c r="H150" s="40">
        <v>383842.75</v>
      </c>
      <c r="I150" s="40">
        <v>383842.75</v>
      </c>
      <c r="J150" s="40">
        <v>383842.75</v>
      </c>
      <c r="K150" s="40">
        <v>383842.75</v>
      </c>
      <c r="L150" s="40">
        <v>383842.75</v>
      </c>
      <c r="M150" s="40">
        <v>383842.75</v>
      </c>
      <c r="N150" s="40">
        <v>387274.5</v>
      </c>
      <c r="O150" s="40">
        <v>387274.5</v>
      </c>
      <c r="P150" s="40">
        <v>387274.5</v>
      </c>
      <c r="Q150" s="40">
        <v>387274.5</v>
      </c>
      <c r="R150" s="40">
        <v>387274.5</v>
      </c>
      <c r="S150" s="40">
        <v>385629.5294</v>
      </c>
      <c r="T150" s="40">
        <f>AVERAGE(B150:S150)</f>
        <v>385629.52941111114</v>
      </c>
      <c r="U150" s="40">
        <f>STDEV(B150:S150)</f>
        <v>1710.1755991760911</v>
      </c>
      <c r="V150" s="39"/>
      <c r="W150" s="39"/>
      <c r="X150" s="39"/>
      <c r="Y150" s="39"/>
      <c r="Z150" s="39"/>
      <c r="AA150" s="39"/>
      <c r="AB150" s="39"/>
      <c r="AC150" s="39"/>
      <c r="AD150" s="39"/>
      <c r="AE150" s="39"/>
      <c r="AF150" s="39"/>
      <c r="AG150" s="39"/>
      <c r="AH150" s="39"/>
    </row>
    <row r="151" spans="1:34" s="28" customFormat="1" x14ac:dyDescent="0.2">
      <c r="A151" s="28" t="s">
        <v>27</v>
      </c>
      <c r="B151" s="40">
        <v>109.8824283</v>
      </c>
      <c r="C151" s="40">
        <v>130.1395029</v>
      </c>
      <c r="D151" s="40">
        <v>119.12410149999999</v>
      </c>
      <c r="E151" s="40">
        <v>163.49419019999999</v>
      </c>
      <c r="F151" s="40">
        <v>152.9399918</v>
      </c>
      <c r="G151" s="40">
        <v>126.855395</v>
      </c>
      <c r="H151" s="40" t="s">
        <v>73</v>
      </c>
      <c r="I151" s="40">
        <v>195.47895199999999</v>
      </c>
      <c r="J151" s="40">
        <v>221.71660220000001</v>
      </c>
      <c r="K151" s="40">
        <v>210.0939611</v>
      </c>
      <c r="L151" s="40">
        <v>233.4681128</v>
      </c>
      <c r="M151" s="40">
        <v>253.15210980000001</v>
      </c>
      <c r="N151" s="40">
        <v>112.7097583</v>
      </c>
      <c r="O151" s="40">
        <v>113.548858</v>
      </c>
      <c r="P151" s="40">
        <v>63.915287509999999</v>
      </c>
      <c r="Q151" s="40">
        <v>160.5826323</v>
      </c>
      <c r="R151" s="40">
        <v>107.7472207</v>
      </c>
      <c r="S151" s="40">
        <v>145.5793591</v>
      </c>
      <c r="T151" s="40"/>
      <c r="U151" s="40"/>
      <c r="V151" s="39"/>
      <c r="W151" s="39"/>
      <c r="X151" s="39"/>
      <c r="Y151" s="39"/>
      <c r="Z151" s="39"/>
      <c r="AA151" s="39"/>
      <c r="AB151" s="39"/>
      <c r="AC151" s="39"/>
      <c r="AD151" s="39"/>
      <c r="AE151" s="39"/>
      <c r="AF151" s="39"/>
      <c r="AG151" s="39"/>
      <c r="AH151" s="39"/>
    </row>
    <row r="152" spans="1:34" s="41" customFormat="1" x14ac:dyDescent="0.2">
      <c r="A152" s="28" t="s">
        <v>69</v>
      </c>
      <c r="B152" s="40">
        <v>898.07397019999996</v>
      </c>
      <c r="C152" s="40">
        <v>820.83952609999994</v>
      </c>
      <c r="D152" s="40">
        <v>794.50790559999996</v>
      </c>
      <c r="E152" s="40">
        <v>738.78740849999997</v>
      </c>
      <c r="F152" s="40">
        <v>626.60069480000004</v>
      </c>
      <c r="G152" s="40">
        <v>492.69264650000002</v>
      </c>
      <c r="H152" s="40">
        <v>565.50372470000002</v>
      </c>
      <c r="I152" s="40">
        <v>462.20388350000002</v>
      </c>
      <c r="J152" s="40">
        <v>486.55429550000002</v>
      </c>
      <c r="K152" s="40">
        <v>524.99304529999995</v>
      </c>
      <c r="L152" s="40">
        <v>543.14301699999999</v>
      </c>
      <c r="M152" s="40">
        <v>504.64582009999998</v>
      </c>
      <c r="N152" s="40">
        <v>838.29976060000001</v>
      </c>
      <c r="O152" s="40">
        <v>495.26601210000001</v>
      </c>
      <c r="P152" s="40" t="s">
        <v>72</v>
      </c>
      <c r="Q152" s="40">
        <v>528.0132486</v>
      </c>
      <c r="R152" s="40" t="s">
        <v>72</v>
      </c>
      <c r="S152" s="40">
        <v>835.92616640000006</v>
      </c>
      <c r="T152" s="40">
        <f t="shared" ref="T152:T167" si="18">AVERAGE(B152:S152)</f>
        <v>634.75319534375012</v>
      </c>
      <c r="U152" s="40">
        <f t="shared" ref="U152:U167" si="19">STDEV(B152:S152)</f>
        <v>156.46287574145182</v>
      </c>
      <c r="V152" s="39"/>
      <c r="W152" s="39"/>
      <c r="X152" s="39"/>
      <c r="Y152" s="39"/>
      <c r="Z152" s="39"/>
      <c r="AA152" s="39"/>
      <c r="AB152" s="39"/>
      <c r="AC152" s="39"/>
      <c r="AD152" s="39"/>
      <c r="AE152" s="39"/>
      <c r="AF152" s="39"/>
      <c r="AG152" s="39"/>
      <c r="AH152" s="39"/>
    </row>
    <row r="153" spans="1:34" s="28" customFormat="1" x14ac:dyDescent="0.2">
      <c r="A153" s="28" t="s">
        <v>28</v>
      </c>
      <c r="B153" s="40">
        <v>138.92452180000001</v>
      </c>
      <c r="C153" s="40">
        <v>137.5779287</v>
      </c>
      <c r="D153" s="40">
        <v>172.83626760000001</v>
      </c>
      <c r="E153" s="40">
        <v>137.5255147</v>
      </c>
      <c r="F153" s="40">
        <v>213.51928939999999</v>
      </c>
      <c r="G153" s="40">
        <v>289.47230630000001</v>
      </c>
      <c r="H153" s="40">
        <v>340.22046289999997</v>
      </c>
      <c r="I153" s="40">
        <v>274.23643779999998</v>
      </c>
      <c r="J153" s="40">
        <v>284.5458802</v>
      </c>
      <c r="K153" s="40">
        <v>312.80606419999998</v>
      </c>
      <c r="L153" s="40">
        <v>338.71859319999999</v>
      </c>
      <c r="M153" s="40">
        <v>308.86549120000001</v>
      </c>
      <c r="N153" s="40">
        <v>350.70929949999999</v>
      </c>
      <c r="O153" s="40">
        <v>299.77902219999999</v>
      </c>
      <c r="P153" s="40">
        <v>629.51715579999995</v>
      </c>
      <c r="Q153" s="40">
        <v>272.6088001</v>
      </c>
      <c r="R153" s="40">
        <v>503.6668679</v>
      </c>
      <c r="S153" s="40">
        <v>294.44293549999998</v>
      </c>
      <c r="T153" s="40">
        <f t="shared" si="18"/>
        <v>294.44293549999998</v>
      </c>
      <c r="U153" s="40">
        <f t="shared" si="19"/>
        <v>123.57543263994742</v>
      </c>
      <c r="V153" s="39"/>
      <c r="W153" s="39"/>
      <c r="X153" s="39"/>
      <c r="Y153" s="39"/>
      <c r="Z153" s="39"/>
      <c r="AA153" s="39"/>
      <c r="AB153" s="39"/>
      <c r="AC153" s="39"/>
      <c r="AD153" s="39"/>
      <c r="AE153" s="39"/>
      <c r="AF153" s="39"/>
      <c r="AG153" s="39"/>
      <c r="AH153" s="39"/>
    </row>
    <row r="154" spans="1:34" s="41" customFormat="1" x14ac:dyDescent="0.2">
      <c r="A154" s="28" t="s">
        <v>30</v>
      </c>
      <c r="B154" s="40">
        <v>1380.7278060000001</v>
      </c>
      <c r="C154" s="40">
        <v>1076.5739940000001</v>
      </c>
      <c r="D154" s="40">
        <v>1018.022298</v>
      </c>
      <c r="E154" s="40">
        <v>1019.849101</v>
      </c>
      <c r="F154" s="40">
        <v>598.5451544</v>
      </c>
      <c r="G154" s="40">
        <v>443.85189500000001</v>
      </c>
      <c r="H154" s="40">
        <v>507.44265910000001</v>
      </c>
      <c r="I154" s="40">
        <v>427.17327330000001</v>
      </c>
      <c r="J154" s="40">
        <v>421.32992689999998</v>
      </c>
      <c r="K154" s="40">
        <v>443.89083690000001</v>
      </c>
      <c r="L154" s="40">
        <v>450.49174060000001</v>
      </c>
      <c r="M154" s="40">
        <v>453.22349109999999</v>
      </c>
      <c r="N154" s="40">
        <v>567.27475270000002</v>
      </c>
      <c r="O154" s="40">
        <v>442.51155590000002</v>
      </c>
      <c r="P154" s="40">
        <v>1165.2503569999999</v>
      </c>
      <c r="Q154" s="40">
        <v>505.7722799</v>
      </c>
      <c r="R154" s="40">
        <v>963.90967869999997</v>
      </c>
      <c r="S154" s="40">
        <v>699.16710590000002</v>
      </c>
      <c r="T154" s="40">
        <f t="shared" si="18"/>
        <v>699.16710591111109</v>
      </c>
      <c r="U154" s="40">
        <f t="shared" si="19"/>
        <v>313.44337000094009</v>
      </c>
      <c r="V154" s="39"/>
      <c r="W154" s="39"/>
      <c r="X154" s="39"/>
      <c r="Y154" s="39"/>
      <c r="Z154" s="39"/>
      <c r="AA154" s="39"/>
      <c r="AB154" s="39"/>
      <c r="AC154" s="39"/>
      <c r="AD154" s="39"/>
      <c r="AE154" s="39"/>
      <c r="AF154" s="39"/>
      <c r="AG154" s="39"/>
      <c r="AH154" s="39"/>
    </row>
    <row r="155" spans="1:34" s="41" customFormat="1" x14ac:dyDescent="0.2">
      <c r="A155" s="28" t="s">
        <v>71</v>
      </c>
      <c r="B155" s="40" t="s">
        <v>73</v>
      </c>
      <c r="C155" s="40" t="s">
        <v>73</v>
      </c>
      <c r="D155" s="40" t="s">
        <v>73</v>
      </c>
      <c r="E155" s="40" t="s">
        <v>73</v>
      </c>
      <c r="F155" s="40" t="s">
        <v>73</v>
      </c>
      <c r="G155" s="40" t="s">
        <v>73</v>
      </c>
      <c r="H155" s="40" t="s">
        <v>73</v>
      </c>
      <c r="I155" s="40" t="s">
        <v>73</v>
      </c>
      <c r="J155" s="40" t="s">
        <v>73</v>
      </c>
      <c r="K155" s="40" t="s">
        <v>73</v>
      </c>
      <c r="L155" s="40" t="s">
        <v>73</v>
      </c>
      <c r="M155" s="40" t="s">
        <v>73</v>
      </c>
      <c r="N155" s="40" t="s">
        <v>73</v>
      </c>
      <c r="O155" s="40" t="s">
        <v>73</v>
      </c>
      <c r="P155" s="40" t="s">
        <v>73</v>
      </c>
      <c r="Q155" s="40" t="s">
        <v>73</v>
      </c>
      <c r="R155" s="40" t="s">
        <v>73</v>
      </c>
      <c r="S155" s="40" t="s">
        <v>73</v>
      </c>
      <c r="T155" s="40"/>
      <c r="U155" s="40"/>
      <c r="V155" s="39"/>
      <c r="W155" s="39"/>
      <c r="X155" s="39"/>
      <c r="Y155" s="39"/>
      <c r="Z155" s="39"/>
      <c r="AA155" s="39"/>
      <c r="AB155" s="39"/>
      <c r="AC155" s="39"/>
      <c r="AD155" s="39"/>
      <c r="AE155" s="39"/>
      <c r="AF155" s="39"/>
      <c r="AG155" s="39"/>
      <c r="AH155" s="39"/>
    </row>
    <row r="156" spans="1:34" s="41" customFormat="1" x14ac:dyDescent="0.2">
      <c r="A156" s="28" t="s">
        <v>8</v>
      </c>
      <c r="B156" s="40">
        <v>21570.73245</v>
      </c>
      <c r="C156" s="40">
        <v>22336.435119999998</v>
      </c>
      <c r="D156" s="40">
        <v>22476.507730000001</v>
      </c>
      <c r="E156" s="40">
        <v>22193.452720000001</v>
      </c>
      <c r="F156" s="40">
        <v>21393.002560000001</v>
      </c>
      <c r="G156" s="40">
        <v>17655.656210000001</v>
      </c>
      <c r="H156" s="40">
        <v>15653.68916</v>
      </c>
      <c r="I156" s="40">
        <v>25001.735270000001</v>
      </c>
      <c r="J156" s="40">
        <v>24716.491829999999</v>
      </c>
      <c r="K156" s="40">
        <v>25325.011040000001</v>
      </c>
      <c r="L156" s="40">
        <v>25091.69742</v>
      </c>
      <c r="M156" s="40">
        <v>25082.102770000001</v>
      </c>
      <c r="N156" s="40">
        <v>19318.497490000002</v>
      </c>
      <c r="O156" s="40">
        <v>21038.169699999999</v>
      </c>
      <c r="P156" s="40">
        <v>9927.8594150000008</v>
      </c>
      <c r="Q156" s="40">
        <v>21398.000120000001</v>
      </c>
      <c r="R156" s="40">
        <v>15309.035669999999</v>
      </c>
      <c r="S156" s="40">
        <v>20911.063330000001</v>
      </c>
      <c r="T156" s="40">
        <f t="shared" si="18"/>
        <v>20911.063333611113</v>
      </c>
      <c r="U156" s="40">
        <f t="shared" si="19"/>
        <v>4097.4024142291319</v>
      </c>
      <c r="V156" s="39"/>
      <c r="W156" s="39"/>
      <c r="X156" s="39"/>
      <c r="Y156" s="39"/>
      <c r="Z156" s="39"/>
      <c r="AA156" s="39"/>
      <c r="AB156" s="39"/>
      <c r="AC156" s="39"/>
      <c r="AD156" s="39"/>
      <c r="AE156" s="39"/>
      <c r="AF156" s="39"/>
      <c r="AG156" s="39"/>
      <c r="AH156" s="39"/>
    </row>
    <row r="157" spans="1:34" s="30" customFormat="1" x14ac:dyDescent="0.2">
      <c r="A157" s="28" t="s">
        <v>32</v>
      </c>
      <c r="B157" s="40">
        <v>2330.3450280000002</v>
      </c>
      <c r="C157" s="40">
        <v>2612.9961290000001</v>
      </c>
      <c r="D157" s="40">
        <v>2564.682315</v>
      </c>
      <c r="E157" s="40">
        <v>2666.531907</v>
      </c>
      <c r="F157" s="40">
        <v>2489.3417949999998</v>
      </c>
      <c r="G157" s="40">
        <v>2012.6292149999999</v>
      </c>
      <c r="H157" s="40">
        <v>1629.7781279999999</v>
      </c>
      <c r="I157" s="40">
        <v>3479.024116</v>
      </c>
      <c r="J157" s="40">
        <v>2981.4908740000001</v>
      </c>
      <c r="K157" s="40">
        <v>3000.1550710000001</v>
      </c>
      <c r="L157" s="40">
        <v>3149.725899</v>
      </c>
      <c r="M157" s="40">
        <v>3101.3839710000002</v>
      </c>
      <c r="N157" s="40">
        <v>1978.4806140000001</v>
      </c>
      <c r="O157" s="40">
        <v>2134.1600279999998</v>
      </c>
      <c r="P157" s="40">
        <v>1002.6342509999999</v>
      </c>
      <c r="Q157" s="40">
        <v>2258.5268590000001</v>
      </c>
      <c r="R157" s="40">
        <v>1693.92426</v>
      </c>
      <c r="S157" s="40">
        <v>2416.8123799999998</v>
      </c>
      <c r="T157" s="40">
        <f t="shared" si="18"/>
        <v>2416.8123800000003</v>
      </c>
      <c r="U157" s="40">
        <f t="shared" si="19"/>
        <v>619.82116278346246</v>
      </c>
      <c r="V157" s="39"/>
      <c r="W157" s="39"/>
      <c r="X157" s="39"/>
      <c r="Y157" s="39"/>
      <c r="Z157" s="39"/>
      <c r="AA157" s="39"/>
      <c r="AB157" s="39"/>
      <c r="AC157" s="39"/>
      <c r="AD157" s="39"/>
      <c r="AE157" s="39"/>
      <c r="AF157" s="39"/>
      <c r="AG157" s="39"/>
      <c r="AH157" s="39"/>
    </row>
    <row r="158" spans="1:34" s="30" customFormat="1" x14ac:dyDescent="0.2">
      <c r="A158" s="28" t="s">
        <v>18</v>
      </c>
      <c r="B158" s="40">
        <v>18.091397149999999</v>
      </c>
      <c r="C158" s="40">
        <v>19.687284779999999</v>
      </c>
      <c r="D158" s="40">
        <v>18.726009210000001</v>
      </c>
      <c r="E158" s="40">
        <v>17.946393560000001</v>
      </c>
      <c r="F158" s="40">
        <v>19.334525970000001</v>
      </c>
      <c r="G158" s="40">
        <v>14.66978078</v>
      </c>
      <c r="H158" s="40">
        <v>17.5771476</v>
      </c>
      <c r="I158" s="40">
        <v>19.683609870000002</v>
      </c>
      <c r="J158" s="40">
        <v>20.943260039999998</v>
      </c>
      <c r="K158" s="40">
        <v>20.608132090000002</v>
      </c>
      <c r="L158" s="40">
        <v>22.204050339999998</v>
      </c>
      <c r="M158" s="40">
        <v>21.608910649999999</v>
      </c>
      <c r="N158" s="40">
        <v>18.309062220000001</v>
      </c>
      <c r="O158" s="40">
        <v>18.056363709999999</v>
      </c>
      <c r="P158" s="40">
        <v>13.13667624</v>
      </c>
      <c r="Q158" s="40">
        <v>18.27184506</v>
      </c>
      <c r="R158" s="40">
        <v>15.78503624</v>
      </c>
      <c r="S158" s="40">
        <v>18.508205029999999</v>
      </c>
      <c r="T158" s="40">
        <f t="shared" si="18"/>
        <v>18.508205029999996</v>
      </c>
      <c r="U158" s="40">
        <f t="shared" si="19"/>
        <v>2.2979948916999215</v>
      </c>
      <c r="V158" s="39"/>
      <c r="W158" s="39"/>
      <c r="X158" s="39"/>
      <c r="Y158" s="39"/>
      <c r="Z158" s="39"/>
      <c r="AA158" s="39"/>
      <c r="AB158" s="39"/>
      <c r="AC158" s="39"/>
      <c r="AD158" s="39"/>
      <c r="AE158" s="39"/>
      <c r="AF158" s="39"/>
      <c r="AG158" s="39"/>
      <c r="AH158" s="39"/>
    </row>
    <row r="159" spans="1:34" s="30" customFormat="1" x14ac:dyDescent="0.2">
      <c r="A159" s="1" t="s">
        <v>10</v>
      </c>
      <c r="B159" s="40">
        <v>340.98821349999997</v>
      </c>
      <c r="C159" s="40">
        <v>436.65498459999998</v>
      </c>
      <c r="D159" s="40">
        <v>448.16175120000003</v>
      </c>
      <c r="E159" s="40">
        <v>473.69251329999997</v>
      </c>
      <c r="F159" s="40">
        <v>497.20788770000001</v>
      </c>
      <c r="G159" s="40">
        <v>534.58821009999997</v>
      </c>
      <c r="H159" s="40">
        <v>407.92766469999998</v>
      </c>
      <c r="I159" s="40">
        <v>724.00773149999998</v>
      </c>
      <c r="J159" s="40">
        <v>655.83767560000001</v>
      </c>
      <c r="K159" s="40">
        <v>653.97641529999999</v>
      </c>
      <c r="L159" s="40">
        <v>672.41560860000004</v>
      </c>
      <c r="M159" s="40">
        <v>641.54259309999998</v>
      </c>
      <c r="N159" s="40">
        <v>443.29765170000002</v>
      </c>
      <c r="O159" s="40">
        <v>445.44065699999999</v>
      </c>
      <c r="P159" s="40">
        <v>285.9211899</v>
      </c>
      <c r="Q159" s="40">
        <v>545.60111589999997</v>
      </c>
      <c r="R159" s="40">
        <v>424.48887359999998</v>
      </c>
      <c r="S159" s="40">
        <v>507.75004339999998</v>
      </c>
      <c r="T159" s="40">
        <f t="shared" si="18"/>
        <v>507.75004337222214</v>
      </c>
      <c r="U159" s="40">
        <f t="shared" si="19"/>
        <v>121.04326998309016</v>
      </c>
      <c r="V159" s="39"/>
      <c r="W159" s="39"/>
      <c r="X159" s="39"/>
      <c r="Y159" s="39"/>
      <c r="Z159" s="39"/>
      <c r="AA159" s="39"/>
      <c r="AB159" s="39"/>
      <c r="AC159" s="39"/>
      <c r="AD159" s="39"/>
      <c r="AE159" s="39"/>
      <c r="AF159" s="39"/>
      <c r="AG159" s="39"/>
      <c r="AH159" s="39"/>
    </row>
    <row r="160" spans="1:34" s="30" customFormat="1" x14ac:dyDescent="0.2">
      <c r="A160" s="1" t="s">
        <v>11</v>
      </c>
      <c r="B160" s="40">
        <v>502.59425979999997</v>
      </c>
      <c r="C160" s="40">
        <v>582.31683120000002</v>
      </c>
      <c r="D160" s="40">
        <v>612.39430730000004</v>
      </c>
      <c r="E160" s="40">
        <v>635.75464069999998</v>
      </c>
      <c r="F160" s="40">
        <v>641.34142850000001</v>
      </c>
      <c r="G160" s="40">
        <v>666.02883039999995</v>
      </c>
      <c r="H160" s="40">
        <v>585.59677260000001</v>
      </c>
      <c r="I160" s="40">
        <v>860.36813040000004</v>
      </c>
      <c r="J160" s="40">
        <v>886.07003459999999</v>
      </c>
      <c r="K160" s="40">
        <v>893.44718460000001</v>
      </c>
      <c r="L160" s="40">
        <v>870.23509190000004</v>
      </c>
      <c r="M160" s="40">
        <v>886.01405880000004</v>
      </c>
      <c r="N160" s="40">
        <v>602.00574549999999</v>
      </c>
      <c r="O160" s="40">
        <v>602.26250719999996</v>
      </c>
      <c r="P160" s="40">
        <v>419.0862358</v>
      </c>
      <c r="Q160" s="40">
        <v>711.37132819999999</v>
      </c>
      <c r="R160" s="40">
        <v>588.57919130000005</v>
      </c>
      <c r="S160" s="40">
        <v>679.14509290000001</v>
      </c>
      <c r="T160" s="40">
        <f t="shared" si="18"/>
        <v>679.14509287222222</v>
      </c>
      <c r="U160" s="40">
        <f t="shared" si="19"/>
        <v>142.84190071435077</v>
      </c>
      <c r="V160" s="39"/>
      <c r="W160" s="39"/>
      <c r="X160" s="39"/>
      <c r="Y160" s="39"/>
      <c r="Z160" s="39"/>
      <c r="AA160" s="39"/>
      <c r="AB160" s="39"/>
      <c r="AC160" s="39"/>
      <c r="AD160" s="39"/>
      <c r="AE160" s="39"/>
      <c r="AF160" s="39"/>
      <c r="AG160" s="39"/>
      <c r="AH160" s="39"/>
    </row>
    <row r="161" spans="1:34" s="30" customFormat="1" x14ac:dyDescent="0.2">
      <c r="A161" s="1" t="s">
        <v>12</v>
      </c>
      <c r="B161" s="40">
        <v>37.723922029999997</v>
      </c>
      <c r="C161" s="40">
        <v>49.943765040000002</v>
      </c>
      <c r="D161" s="40">
        <v>51.32064037</v>
      </c>
      <c r="E161" s="40">
        <v>47.98304151</v>
      </c>
      <c r="F161" s="40">
        <v>48.824290759999997</v>
      </c>
      <c r="G161" s="40">
        <v>49.972591979999997</v>
      </c>
      <c r="H161" s="40">
        <v>44.017513690000001</v>
      </c>
      <c r="I161" s="40">
        <v>68.485275939999994</v>
      </c>
      <c r="J161" s="40">
        <v>70.056809299999998</v>
      </c>
      <c r="K161" s="40">
        <v>66.796737440000001</v>
      </c>
      <c r="L161" s="40">
        <v>72.780472349999997</v>
      </c>
      <c r="M161" s="40">
        <v>65.772342320000007</v>
      </c>
      <c r="N161" s="40">
        <v>45.277085749999998</v>
      </c>
      <c r="O161" s="40">
        <v>47.655947869999999</v>
      </c>
      <c r="P161" s="40">
        <v>30.62470729</v>
      </c>
      <c r="Q161" s="40">
        <v>55.041902880000002</v>
      </c>
      <c r="R161" s="40">
        <v>42.742524830000001</v>
      </c>
      <c r="S161" s="40">
        <v>52.648210079999998</v>
      </c>
      <c r="T161" s="40">
        <f t="shared" si="18"/>
        <v>52.648210079444432</v>
      </c>
      <c r="U161" s="40">
        <f t="shared" si="19"/>
        <v>11.756329167039867</v>
      </c>
      <c r="V161" s="39"/>
      <c r="W161" s="39"/>
      <c r="X161" s="39"/>
      <c r="Y161" s="39"/>
      <c r="Z161" s="39"/>
      <c r="AA161" s="39"/>
      <c r="AB161" s="39"/>
      <c r="AC161" s="39"/>
      <c r="AD161" s="39"/>
      <c r="AE161" s="39"/>
      <c r="AF161" s="39"/>
      <c r="AG161" s="39"/>
      <c r="AH161" s="39"/>
    </row>
    <row r="162" spans="1:34" s="30" customFormat="1" x14ac:dyDescent="0.2">
      <c r="A162" s="1" t="s">
        <v>13</v>
      </c>
      <c r="B162" s="40">
        <v>118.1894573</v>
      </c>
      <c r="C162" s="40">
        <v>138.57832099999999</v>
      </c>
      <c r="D162" s="40">
        <v>157.4163744</v>
      </c>
      <c r="E162" s="40">
        <v>142.21799300000001</v>
      </c>
      <c r="F162" s="40">
        <v>139.7046417</v>
      </c>
      <c r="G162" s="40">
        <v>153.56489730000001</v>
      </c>
      <c r="H162" s="40">
        <v>122.9040926</v>
      </c>
      <c r="I162" s="40">
        <v>194.7188309</v>
      </c>
      <c r="J162" s="40">
        <v>206.08671140000001</v>
      </c>
      <c r="K162" s="40">
        <v>188.9819813</v>
      </c>
      <c r="L162" s="40">
        <v>190.86427230000001</v>
      </c>
      <c r="M162" s="40">
        <v>174.48158760000001</v>
      </c>
      <c r="N162" s="40">
        <v>139.29596889999999</v>
      </c>
      <c r="O162" s="40">
        <v>132.30919159999999</v>
      </c>
      <c r="P162" s="40">
        <v>93.964946909999995</v>
      </c>
      <c r="Q162" s="40">
        <v>161.51257089999999</v>
      </c>
      <c r="R162" s="40">
        <v>116.84887929999999</v>
      </c>
      <c r="S162" s="40">
        <v>151.27298339999999</v>
      </c>
      <c r="T162" s="40">
        <f t="shared" si="18"/>
        <v>151.2729834338889</v>
      </c>
      <c r="U162" s="40">
        <f t="shared" si="19"/>
        <v>30.502265556098273</v>
      </c>
      <c r="V162" s="39"/>
      <c r="W162" s="39"/>
      <c r="X162" s="39"/>
      <c r="Y162" s="39"/>
      <c r="Z162" s="39"/>
      <c r="AA162" s="39"/>
      <c r="AB162" s="39"/>
      <c r="AC162" s="39"/>
      <c r="AD162" s="39"/>
      <c r="AE162" s="39"/>
      <c r="AF162" s="39"/>
      <c r="AG162" s="39"/>
      <c r="AH162" s="39"/>
    </row>
    <row r="163" spans="1:34" s="30" customFormat="1" x14ac:dyDescent="0.2">
      <c r="A163" s="1" t="s">
        <v>14</v>
      </c>
      <c r="B163" s="40">
        <v>10.331729040000001</v>
      </c>
      <c r="C163" s="40">
        <v>7.168565471</v>
      </c>
      <c r="D163" s="40">
        <v>11.653210079999999</v>
      </c>
      <c r="E163" s="40">
        <v>10.62544604</v>
      </c>
      <c r="F163" s="40">
        <v>14.403987280000001</v>
      </c>
      <c r="G163" s="40">
        <v>11.99288314</v>
      </c>
      <c r="H163" s="40">
        <v>10.79706663</v>
      </c>
      <c r="I163" s="40">
        <v>10.933455500000001</v>
      </c>
      <c r="J163" s="40">
        <v>13.44447527</v>
      </c>
      <c r="K163" s="40">
        <v>13.4259377</v>
      </c>
      <c r="L163" s="40">
        <v>16.5041355</v>
      </c>
      <c r="M163" s="40">
        <v>16.083105710000002</v>
      </c>
      <c r="N163" s="40">
        <v>14.46472807</v>
      </c>
      <c r="O163" s="40">
        <v>13.6311415</v>
      </c>
      <c r="P163" s="40">
        <v>7.3171168690000004</v>
      </c>
      <c r="Q163" s="40">
        <v>10.815617489999999</v>
      </c>
      <c r="R163" s="40">
        <v>11.99528832</v>
      </c>
      <c r="S163" s="40">
        <v>12.09340527</v>
      </c>
      <c r="T163" s="40">
        <f t="shared" si="18"/>
        <v>12.093405271111115</v>
      </c>
      <c r="U163" s="40">
        <f t="shared" si="19"/>
        <v>2.5379181499466532</v>
      </c>
      <c r="V163" s="39"/>
      <c r="W163" s="39"/>
      <c r="X163" s="39"/>
      <c r="Y163" s="39"/>
      <c r="Z163" s="39"/>
      <c r="AA163" s="39"/>
      <c r="AB163" s="39"/>
      <c r="AC163" s="39"/>
      <c r="AD163" s="39"/>
      <c r="AE163" s="39"/>
      <c r="AF163" s="39"/>
      <c r="AG163" s="39"/>
      <c r="AH163" s="39"/>
    </row>
    <row r="164" spans="1:34" s="30" customFormat="1" x14ac:dyDescent="0.2">
      <c r="A164" s="1" t="s">
        <v>15</v>
      </c>
      <c r="B164" s="40">
        <v>2.3122769760000002</v>
      </c>
      <c r="C164" s="40">
        <v>3.7066196819999999</v>
      </c>
      <c r="D164" s="40">
        <v>3.6966249599999998</v>
      </c>
      <c r="E164" s="40">
        <v>2.520360149</v>
      </c>
      <c r="F164" s="40">
        <v>3.3307568280000002</v>
      </c>
      <c r="G164" s="40">
        <v>3.0126136790000002</v>
      </c>
      <c r="H164" s="40">
        <v>2.6881958620000002</v>
      </c>
      <c r="I164" s="40">
        <v>3.5761368029999998</v>
      </c>
      <c r="J164" s="40">
        <v>3.0149037920000001</v>
      </c>
      <c r="K164" s="40">
        <v>3.0529133289999999</v>
      </c>
      <c r="L164" s="40">
        <v>3.7495965770000002</v>
      </c>
      <c r="M164" s="40">
        <v>3.616281613</v>
      </c>
      <c r="N164" s="40">
        <v>3.5736865710000001</v>
      </c>
      <c r="O164" s="40">
        <v>3.3575026069999998</v>
      </c>
      <c r="P164" s="40">
        <v>1.9947944849999999</v>
      </c>
      <c r="Q164" s="40">
        <v>3.12326828</v>
      </c>
      <c r="R164" s="40">
        <v>2.797915471</v>
      </c>
      <c r="S164" s="40">
        <v>3.1249675099999998</v>
      </c>
      <c r="T164" s="40">
        <f t="shared" si="18"/>
        <v>3.1249675096666665</v>
      </c>
      <c r="U164" s="40">
        <f t="shared" si="19"/>
        <v>0.51041842626422529</v>
      </c>
      <c r="V164" s="39"/>
      <c r="W164" s="39"/>
      <c r="X164" s="39"/>
      <c r="Y164" s="39"/>
      <c r="Z164" s="39"/>
      <c r="AA164" s="39"/>
      <c r="AB164" s="39"/>
      <c r="AC164" s="39"/>
      <c r="AD164" s="39"/>
      <c r="AE164" s="39"/>
      <c r="AF164" s="39"/>
      <c r="AG164" s="39"/>
      <c r="AH164" s="39"/>
    </row>
    <row r="165" spans="1:34" s="30" customFormat="1" x14ac:dyDescent="0.2">
      <c r="A165" s="1" t="s">
        <v>19</v>
      </c>
      <c r="B165" s="40">
        <v>6.5475179849999998</v>
      </c>
      <c r="C165" s="40">
        <v>7.0415399289999998</v>
      </c>
      <c r="D165" s="40">
        <v>10.42585278</v>
      </c>
      <c r="E165" s="40">
        <v>7.2906669109999998</v>
      </c>
      <c r="F165" s="40">
        <v>7.6825800080000004</v>
      </c>
      <c r="G165" s="40">
        <v>8.6596484549999992</v>
      </c>
      <c r="H165" s="40">
        <v>4.6098571899999996</v>
      </c>
      <c r="I165" s="40">
        <v>7.8235678560000004</v>
      </c>
      <c r="J165" s="40">
        <v>4.8749383860000002</v>
      </c>
      <c r="K165" s="40">
        <v>11.18414707</v>
      </c>
      <c r="L165" s="40">
        <v>9.4298198969999998</v>
      </c>
      <c r="M165" s="40">
        <v>8.4049710270000002</v>
      </c>
      <c r="N165" s="40">
        <v>8.3578917579999992</v>
      </c>
      <c r="O165" s="40">
        <v>7.7086560540000004</v>
      </c>
      <c r="P165" s="40">
        <v>4.08212683</v>
      </c>
      <c r="Q165" s="40">
        <v>9.3740884589999993</v>
      </c>
      <c r="R165" s="40">
        <v>6.0269740220000001</v>
      </c>
      <c r="S165" s="40">
        <v>7.619108507</v>
      </c>
      <c r="T165" s="40">
        <f t="shared" si="18"/>
        <v>7.619108506888888</v>
      </c>
      <c r="U165" s="40">
        <f t="shared" si="19"/>
        <v>1.9169040460491669</v>
      </c>
      <c r="V165" s="39"/>
      <c r="W165" s="39"/>
      <c r="X165" s="39"/>
      <c r="Y165" s="39"/>
      <c r="Z165" s="39"/>
      <c r="AA165" s="39"/>
      <c r="AB165" s="39"/>
      <c r="AC165" s="39"/>
      <c r="AD165" s="39"/>
      <c r="AE165" s="39"/>
      <c r="AF165" s="39"/>
      <c r="AG165" s="39"/>
      <c r="AH165" s="39"/>
    </row>
    <row r="166" spans="1:34" s="30" customFormat="1" x14ac:dyDescent="0.2">
      <c r="A166" s="1" t="s">
        <v>20</v>
      </c>
      <c r="B166" s="40" t="s">
        <v>73</v>
      </c>
      <c r="C166" s="40" t="s">
        <v>190</v>
      </c>
      <c r="D166" s="40">
        <v>0.63624253799999997</v>
      </c>
      <c r="E166" s="40" t="s">
        <v>190</v>
      </c>
      <c r="F166" s="40" t="s">
        <v>190</v>
      </c>
      <c r="G166" s="40" t="s">
        <v>190</v>
      </c>
      <c r="H166" s="40">
        <v>0.71199202699999997</v>
      </c>
      <c r="I166" s="40">
        <v>0.53833616200000001</v>
      </c>
      <c r="J166" s="40">
        <v>0.89642113700000003</v>
      </c>
      <c r="K166" s="40">
        <v>1.00160574</v>
      </c>
      <c r="L166" s="40">
        <v>1.2697228030000001</v>
      </c>
      <c r="M166" s="40">
        <v>0.60194503399999999</v>
      </c>
      <c r="N166" s="40">
        <v>0.55641190900000004</v>
      </c>
      <c r="O166" s="40" t="s">
        <v>190</v>
      </c>
      <c r="P166" s="40">
        <v>0.65998953500000002</v>
      </c>
      <c r="Q166" s="40">
        <v>0.75644049999999996</v>
      </c>
      <c r="R166" s="40">
        <v>0.64197627199999996</v>
      </c>
      <c r="S166" s="40">
        <v>0.63964605299999999</v>
      </c>
      <c r="T166" s="40">
        <f t="shared" si="18"/>
        <v>0.74256080916666678</v>
      </c>
      <c r="U166" s="40">
        <f t="shared" si="19"/>
        <v>0.21421449375867194</v>
      </c>
      <c r="V166" s="39"/>
      <c r="W166" s="39"/>
      <c r="X166" s="39"/>
      <c r="Y166" s="39"/>
      <c r="Z166" s="39"/>
      <c r="AA166" s="39"/>
      <c r="AB166" s="39"/>
      <c r="AC166" s="39"/>
      <c r="AD166" s="39"/>
      <c r="AE166" s="39"/>
      <c r="AF166" s="39"/>
      <c r="AG166" s="39"/>
      <c r="AH166" s="39"/>
    </row>
    <row r="167" spans="1:34" s="30" customFormat="1" x14ac:dyDescent="0.2">
      <c r="A167" s="1" t="s">
        <v>21</v>
      </c>
      <c r="B167" s="40">
        <v>3.0833453350000002</v>
      </c>
      <c r="C167" s="40">
        <v>1.8630623850000001</v>
      </c>
      <c r="D167" s="40">
        <v>2.2620965559999999</v>
      </c>
      <c r="E167" s="40">
        <v>3.8213380269999999</v>
      </c>
      <c r="F167" s="40">
        <v>5.0201346390000001</v>
      </c>
      <c r="G167" s="40">
        <v>2.6161272790000001</v>
      </c>
      <c r="H167" s="40">
        <v>4.556329549</v>
      </c>
      <c r="I167" s="40">
        <v>4.7700475090000003</v>
      </c>
      <c r="J167" s="40">
        <v>4.5824649309999996</v>
      </c>
      <c r="K167" s="40">
        <v>3.0507643450000002</v>
      </c>
      <c r="L167" s="40">
        <v>4.144980662</v>
      </c>
      <c r="M167" s="40">
        <v>3.5557787279999999</v>
      </c>
      <c r="N167" s="40">
        <v>2.2516767660000001</v>
      </c>
      <c r="O167" s="40">
        <v>3.3724617239999999</v>
      </c>
      <c r="P167" s="40">
        <v>2.5083266100000001</v>
      </c>
      <c r="Q167" s="40">
        <v>3.0009411109999999</v>
      </c>
      <c r="R167" s="40">
        <v>1.9430339299999999</v>
      </c>
      <c r="S167" s="40">
        <v>3.3178182399999998</v>
      </c>
      <c r="T167" s="40">
        <f t="shared" si="18"/>
        <v>3.3178182403333332</v>
      </c>
      <c r="U167" s="40">
        <f t="shared" si="19"/>
        <v>0.99319268902632929</v>
      </c>
      <c r="V167" s="39"/>
      <c r="W167" s="39"/>
      <c r="X167" s="39"/>
      <c r="Y167" s="39"/>
      <c r="Z167" s="39"/>
      <c r="AA167" s="39"/>
      <c r="AB167" s="39"/>
      <c r="AC167" s="39"/>
      <c r="AD167" s="39"/>
      <c r="AE167" s="39"/>
      <c r="AF167" s="39"/>
      <c r="AG167" s="39"/>
      <c r="AH167" s="39"/>
    </row>
    <row r="168" spans="1:34" s="30" customFormat="1" x14ac:dyDescent="0.2">
      <c r="A168" s="1" t="s">
        <v>22</v>
      </c>
      <c r="B168" s="40">
        <v>0.57142677900000005</v>
      </c>
      <c r="C168" s="40">
        <v>0.61454195199999995</v>
      </c>
      <c r="D168" s="40" t="s">
        <v>73</v>
      </c>
      <c r="E168" s="40">
        <v>0.51237623200000004</v>
      </c>
      <c r="F168" s="40" t="s">
        <v>190</v>
      </c>
      <c r="G168" s="40" t="s">
        <v>190</v>
      </c>
      <c r="H168" s="40">
        <v>0.59579085799999998</v>
      </c>
      <c r="I168" s="40">
        <v>0.71084521599999995</v>
      </c>
      <c r="J168" s="40">
        <v>0.72327248099999997</v>
      </c>
      <c r="K168" s="40">
        <v>0.54324926299999998</v>
      </c>
      <c r="L168" s="40">
        <v>0.57993276000000005</v>
      </c>
      <c r="M168" s="40" t="s">
        <v>73</v>
      </c>
      <c r="N168" s="40" t="s">
        <v>190</v>
      </c>
      <c r="O168" s="40">
        <v>0.69616418800000002</v>
      </c>
      <c r="P168" s="40">
        <v>0.64890710299999999</v>
      </c>
      <c r="Q168" s="40">
        <v>0.59003252699999997</v>
      </c>
      <c r="R168" s="40" t="s">
        <v>73</v>
      </c>
      <c r="S168" s="40" t="s">
        <v>190</v>
      </c>
      <c r="T168" s="39"/>
      <c r="U168" s="39"/>
      <c r="V168" s="39"/>
      <c r="W168" s="39"/>
      <c r="X168" s="39"/>
      <c r="Y168" s="39"/>
      <c r="Z168" s="39"/>
      <c r="AA168" s="39"/>
      <c r="AB168" s="39"/>
      <c r="AC168" s="39"/>
      <c r="AD168" s="39"/>
      <c r="AE168" s="39"/>
      <c r="AF168" s="39"/>
      <c r="AG168" s="39"/>
      <c r="AH168" s="39"/>
    </row>
    <row r="169" spans="1:34" s="42" customFormat="1" x14ac:dyDescent="0.2">
      <c r="A169" s="1" t="s">
        <v>23</v>
      </c>
      <c r="B169" s="40">
        <v>1.3354299730000001</v>
      </c>
      <c r="C169" s="40">
        <v>1.0669811890000001</v>
      </c>
      <c r="D169" s="40">
        <v>1.7561347039999999</v>
      </c>
      <c r="E169" s="40">
        <v>2.0880053909999998</v>
      </c>
      <c r="F169" s="40" t="s">
        <v>73</v>
      </c>
      <c r="G169" s="40">
        <v>2.6963004719999999</v>
      </c>
      <c r="H169" s="40">
        <v>1.566884325</v>
      </c>
      <c r="I169" s="40">
        <v>1.4997691449999999</v>
      </c>
      <c r="J169" s="40" t="s">
        <v>73</v>
      </c>
      <c r="K169" s="40">
        <v>1.892111484</v>
      </c>
      <c r="L169" s="40" t="s">
        <v>73</v>
      </c>
      <c r="M169" s="40">
        <v>2.2387656950000001</v>
      </c>
      <c r="N169" s="40">
        <v>1.366955014</v>
      </c>
      <c r="O169" s="40">
        <v>1.390263979</v>
      </c>
      <c r="P169" s="40">
        <v>1.068227998</v>
      </c>
      <c r="Q169" s="40" t="s">
        <v>73</v>
      </c>
      <c r="R169" s="40">
        <v>0.81842749999999997</v>
      </c>
      <c r="S169" s="40">
        <v>1.222603345</v>
      </c>
      <c r="T169" s="39"/>
      <c r="U169" s="39"/>
      <c r="V169" s="39"/>
      <c r="W169" s="39"/>
      <c r="X169" s="39"/>
      <c r="Y169" s="39"/>
      <c r="Z169" s="39"/>
      <c r="AA169" s="39"/>
      <c r="AB169" s="39"/>
      <c r="AC169" s="39"/>
      <c r="AD169" s="39"/>
      <c r="AE169" s="39"/>
      <c r="AF169" s="39"/>
      <c r="AG169" s="39"/>
      <c r="AH169" s="39"/>
    </row>
    <row r="170" spans="1:34" s="30" customFormat="1" x14ac:dyDescent="0.2">
      <c r="A170" s="1" t="s">
        <v>24</v>
      </c>
      <c r="B170" s="39" t="s">
        <v>73</v>
      </c>
      <c r="C170" s="39" t="s">
        <v>73</v>
      </c>
      <c r="D170" s="39" t="s">
        <v>73</v>
      </c>
      <c r="E170" s="39" t="s">
        <v>73</v>
      </c>
      <c r="F170" s="39" t="s">
        <v>73</v>
      </c>
      <c r="G170" s="39" t="s">
        <v>73</v>
      </c>
      <c r="H170" s="39" t="s">
        <v>73</v>
      </c>
      <c r="I170" s="39" t="s">
        <v>73</v>
      </c>
      <c r="J170" s="39" t="s">
        <v>73</v>
      </c>
      <c r="K170" s="39" t="s">
        <v>73</v>
      </c>
      <c r="L170" s="39" t="s">
        <v>73</v>
      </c>
      <c r="M170" s="39" t="s">
        <v>73</v>
      </c>
      <c r="N170" s="39" t="s">
        <v>73</v>
      </c>
      <c r="O170" s="39" t="s">
        <v>73</v>
      </c>
      <c r="P170" s="39" t="s">
        <v>73</v>
      </c>
      <c r="Q170" s="39" t="s">
        <v>73</v>
      </c>
      <c r="R170" s="39" t="s">
        <v>73</v>
      </c>
      <c r="S170" s="39" t="s">
        <v>73</v>
      </c>
      <c r="T170" s="39"/>
      <c r="U170" s="39"/>
      <c r="V170" s="39"/>
      <c r="W170" s="39"/>
      <c r="X170" s="39"/>
      <c r="Y170" s="39"/>
      <c r="Z170" s="39"/>
      <c r="AA170" s="39"/>
      <c r="AB170" s="39"/>
      <c r="AC170" s="39"/>
      <c r="AD170" s="39"/>
      <c r="AE170" s="39"/>
      <c r="AF170" s="39"/>
      <c r="AG170" s="39"/>
      <c r="AH170" s="39"/>
    </row>
    <row r="171" spans="1:34" s="30" customFormat="1" x14ac:dyDescent="0.2">
      <c r="A171" s="1" t="s">
        <v>25</v>
      </c>
      <c r="B171" s="39" t="s">
        <v>73</v>
      </c>
      <c r="C171" s="39" t="s">
        <v>73</v>
      </c>
      <c r="D171" s="39" t="s">
        <v>73</v>
      </c>
      <c r="E171" s="39" t="s">
        <v>73</v>
      </c>
      <c r="F171" s="39" t="s">
        <v>73</v>
      </c>
      <c r="G171" s="39" t="s">
        <v>73</v>
      </c>
      <c r="H171" s="39" t="s">
        <v>73</v>
      </c>
      <c r="I171" s="39" t="s">
        <v>73</v>
      </c>
      <c r="J171" s="39" t="s">
        <v>73</v>
      </c>
      <c r="K171" s="39" t="s">
        <v>73</v>
      </c>
      <c r="L171" s="39" t="s">
        <v>73</v>
      </c>
      <c r="M171" s="39" t="s">
        <v>73</v>
      </c>
      <c r="N171" s="39" t="s">
        <v>73</v>
      </c>
      <c r="O171" s="39" t="s">
        <v>73</v>
      </c>
      <c r="P171" s="39" t="s">
        <v>73</v>
      </c>
      <c r="Q171" s="39" t="s">
        <v>73</v>
      </c>
      <c r="R171" s="39" t="s">
        <v>73</v>
      </c>
      <c r="S171" s="39" t="s">
        <v>73</v>
      </c>
      <c r="T171" s="39"/>
      <c r="U171" s="39"/>
      <c r="V171" s="39"/>
      <c r="W171" s="39"/>
      <c r="X171" s="39"/>
      <c r="Y171" s="39"/>
      <c r="Z171" s="39"/>
      <c r="AA171" s="39"/>
      <c r="AB171" s="39"/>
      <c r="AC171" s="39"/>
      <c r="AD171" s="39"/>
      <c r="AE171" s="39"/>
      <c r="AF171" s="39"/>
      <c r="AG171" s="39"/>
      <c r="AH171" s="39"/>
    </row>
    <row r="172" spans="1:34" s="28" customFormat="1" x14ac:dyDescent="0.2">
      <c r="A172" s="1" t="s">
        <v>26</v>
      </c>
      <c r="B172" s="39" t="s">
        <v>73</v>
      </c>
      <c r="C172" s="39" t="s">
        <v>73</v>
      </c>
      <c r="D172" s="39" t="s">
        <v>73</v>
      </c>
      <c r="E172" s="39" t="s">
        <v>73</v>
      </c>
      <c r="F172" s="39" t="s">
        <v>73</v>
      </c>
      <c r="G172" s="39" t="s">
        <v>73</v>
      </c>
      <c r="H172" s="39" t="s">
        <v>73</v>
      </c>
      <c r="I172" s="39" t="s">
        <v>73</v>
      </c>
      <c r="J172" s="39" t="s">
        <v>73</v>
      </c>
      <c r="K172" s="39" t="s">
        <v>73</v>
      </c>
      <c r="L172" s="39" t="s">
        <v>73</v>
      </c>
      <c r="M172" s="39" t="s">
        <v>73</v>
      </c>
      <c r="N172" s="39" t="s">
        <v>73</v>
      </c>
      <c r="O172" s="39" t="s">
        <v>73</v>
      </c>
      <c r="P172" s="39" t="s">
        <v>73</v>
      </c>
      <c r="Q172" s="39" t="s">
        <v>73</v>
      </c>
      <c r="R172" s="39" t="s">
        <v>73</v>
      </c>
      <c r="S172" s="39" t="s">
        <v>73</v>
      </c>
      <c r="T172" s="39"/>
      <c r="U172" s="39"/>
      <c r="V172" s="39"/>
      <c r="W172" s="39"/>
      <c r="X172" s="39"/>
      <c r="Y172" s="39"/>
      <c r="Z172" s="39"/>
      <c r="AA172" s="39"/>
      <c r="AB172" s="39"/>
      <c r="AC172" s="39"/>
      <c r="AD172" s="39"/>
      <c r="AE172" s="39"/>
      <c r="AF172" s="39"/>
      <c r="AG172" s="39"/>
      <c r="AH172" s="39"/>
    </row>
    <row r="173" spans="1:34" s="28" customFormat="1" x14ac:dyDescent="0.2">
      <c r="A173" s="28" t="s">
        <v>41</v>
      </c>
      <c r="B173" s="39" t="s">
        <v>73</v>
      </c>
      <c r="C173" s="39" t="s">
        <v>73</v>
      </c>
      <c r="D173" s="39" t="s">
        <v>73</v>
      </c>
      <c r="E173" s="39" t="s">
        <v>73</v>
      </c>
      <c r="F173" s="39" t="s">
        <v>73</v>
      </c>
      <c r="G173" s="39" t="s">
        <v>73</v>
      </c>
      <c r="H173" s="39" t="s">
        <v>73</v>
      </c>
      <c r="I173" s="39" t="s">
        <v>73</v>
      </c>
      <c r="J173" s="39" t="s">
        <v>73</v>
      </c>
      <c r="K173" s="39" t="s">
        <v>73</v>
      </c>
      <c r="L173" s="39" t="s">
        <v>73</v>
      </c>
      <c r="M173" s="39" t="s">
        <v>73</v>
      </c>
      <c r="N173" s="39" t="s">
        <v>73</v>
      </c>
      <c r="O173" s="39" t="s">
        <v>73</v>
      </c>
      <c r="P173" s="39" t="s">
        <v>73</v>
      </c>
      <c r="Q173" s="39" t="s">
        <v>73</v>
      </c>
      <c r="R173" s="39" t="s">
        <v>73</v>
      </c>
      <c r="S173" s="39" t="s">
        <v>73</v>
      </c>
      <c r="T173" s="39"/>
      <c r="U173" s="39"/>
      <c r="V173" s="39"/>
      <c r="W173" s="39"/>
      <c r="X173" s="39"/>
      <c r="Y173" s="39"/>
      <c r="Z173" s="39"/>
      <c r="AA173" s="39"/>
      <c r="AB173" s="39"/>
      <c r="AC173" s="39"/>
      <c r="AD173" s="39"/>
      <c r="AE173" s="39"/>
      <c r="AF173" s="39"/>
      <c r="AG173" s="39"/>
      <c r="AH173" s="39"/>
    </row>
    <row r="174" spans="1:34" s="28" customFormat="1" x14ac:dyDescent="0.2">
      <c r="A174" s="28" t="s">
        <v>31</v>
      </c>
      <c r="B174" s="39" t="s">
        <v>73</v>
      </c>
      <c r="C174" s="39" t="s">
        <v>73</v>
      </c>
      <c r="D174" s="39" t="s">
        <v>73</v>
      </c>
      <c r="E174" s="39" t="s">
        <v>73</v>
      </c>
      <c r="F174" s="39" t="s">
        <v>73</v>
      </c>
      <c r="G174" s="39" t="s">
        <v>73</v>
      </c>
      <c r="H174" s="39" t="s">
        <v>73</v>
      </c>
      <c r="I174" s="39" t="s">
        <v>73</v>
      </c>
      <c r="J174" s="39" t="s">
        <v>73</v>
      </c>
      <c r="K174" s="39" t="s">
        <v>73</v>
      </c>
      <c r="L174" s="39" t="s">
        <v>73</v>
      </c>
      <c r="M174" s="39" t="s">
        <v>73</v>
      </c>
      <c r="N174" s="39" t="s">
        <v>73</v>
      </c>
      <c r="O174" s="39" t="s">
        <v>73</v>
      </c>
      <c r="P174" s="39" t="s">
        <v>73</v>
      </c>
      <c r="Q174" s="39" t="s">
        <v>73</v>
      </c>
      <c r="R174" s="39" t="s">
        <v>73</v>
      </c>
      <c r="S174" s="39" t="s">
        <v>73</v>
      </c>
      <c r="T174" s="39"/>
      <c r="U174" s="39"/>
      <c r="V174" s="39"/>
      <c r="W174" s="39"/>
      <c r="X174" s="39"/>
      <c r="Y174" s="39"/>
      <c r="Z174" s="39"/>
      <c r="AA174" s="39"/>
      <c r="AB174" s="39"/>
      <c r="AC174" s="39"/>
      <c r="AD174" s="39"/>
      <c r="AE174" s="39"/>
      <c r="AF174" s="39"/>
      <c r="AG174" s="39"/>
      <c r="AH174" s="39"/>
    </row>
    <row r="175" spans="1:34" s="28" customFormat="1" x14ac:dyDescent="0.2">
      <c r="B175" s="39"/>
      <c r="C175" s="39"/>
      <c r="D175" s="39"/>
      <c r="E175" s="39"/>
      <c r="F175" s="39"/>
      <c r="G175" s="39"/>
      <c r="H175" s="39"/>
      <c r="I175" s="39"/>
      <c r="J175" s="39"/>
      <c r="K175" s="39"/>
      <c r="L175" s="39"/>
      <c r="M175" s="39"/>
      <c r="N175" s="39"/>
      <c r="O175" s="39"/>
      <c r="P175" s="39"/>
      <c r="Q175" s="39"/>
      <c r="R175" s="39"/>
      <c r="S175" s="39"/>
      <c r="T175" s="39"/>
      <c r="U175" s="39"/>
      <c r="V175" s="39"/>
      <c r="W175" s="39"/>
      <c r="X175" s="39"/>
      <c r="Y175" s="39"/>
      <c r="Z175" s="39"/>
      <c r="AA175" s="39"/>
      <c r="AB175" s="39"/>
      <c r="AC175" s="39"/>
      <c r="AD175" s="39"/>
      <c r="AE175" s="39"/>
      <c r="AF175" s="39"/>
      <c r="AG175" s="39"/>
      <c r="AH175" s="39"/>
    </row>
    <row r="176" spans="1:34" s="28" customFormat="1" x14ac:dyDescent="0.2">
      <c r="A176" s="28" t="s">
        <v>55</v>
      </c>
      <c r="B176" s="135" t="s">
        <v>189</v>
      </c>
      <c r="C176" s="135"/>
      <c r="D176" s="135"/>
      <c r="E176" s="39"/>
      <c r="F176" s="39"/>
      <c r="G176" s="39"/>
      <c r="H176" s="39"/>
      <c r="I176" s="39"/>
      <c r="J176" s="39"/>
      <c r="K176" s="39"/>
      <c r="L176" s="39"/>
      <c r="M176" s="39"/>
      <c r="N176" s="39"/>
      <c r="O176" s="39"/>
      <c r="P176" s="39"/>
      <c r="Q176" s="39"/>
      <c r="R176" s="39"/>
      <c r="S176" s="39"/>
      <c r="T176" s="39"/>
      <c r="U176" s="39"/>
      <c r="V176" s="39"/>
      <c r="W176" s="39"/>
      <c r="X176" s="39"/>
      <c r="Y176" s="39"/>
      <c r="Z176" s="39"/>
      <c r="AA176" s="39"/>
      <c r="AB176" s="39"/>
      <c r="AC176" s="39"/>
      <c r="AD176" s="39"/>
      <c r="AE176" s="39"/>
      <c r="AF176" s="39"/>
      <c r="AG176" s="39"/>
      <c r="AH176" s="39"/>
    </row>
    <row r="177" spans="1:13" x14ac:dyDescent="0.2">
      <c r="B177" s="43" t="s">
        <v>79</v>
      </c>
      <c r="C177" s="43" t="s">
        <v>80</v>
      </c>
      <c r="D177" s="43" t="s">
        <v>81</v>
      </c>
      <c r="E177" s="43" t="s">
        <v>82</v>
      </c>
      <c r="F177" s="43" t="s">
        <v>83</v>
      </c>
      <c r="G177" s="43" t="s">
        <v>84</v>
      </c>
      <c r="H177" s="43" t="s">
        <v>85</v>
      </c>
      <c r="I177" s="43" t="s">
        <v>86</v>
      </c>
      <c r="J177" s="43" t="s">
        <v>87</v>
      </c>
      <c r="K177" s="43" t="s">
        <v>88</v>
      </c>
      <c r="L177" s="29" t="s">
        <v>17</v>
      </c>
      <c r="M177" s="29" t="s">
        <v>186</v>
      </c>
    </row>
    <row r="178" spans="1:13" x14ac:dyDescent="0.2">
      <c r="A178" s="28" t="s">
        <v>58</v>
      </c>
      <c r="B178" s="30">
        <v>408385.6667</v>
      </c>
      <c r="C178" s="30">
        <v>408385.6667</v>
      </c>
      <c r="D178" s="30">
        <v>408385.6667</v>
      </c>
      <c r="E178" s="30">
        <v>408385.6667</v>
      </c>
      <c r="F178" s="30">
        <v>408385.6667</v>
      </c>
      <c r="G178" s="30">
        <v>395711</v>
      </c>
      <c r="H178" s="30">
        <v>387055</v>
      </c>
      <c r="I178" s="30">
        <v>387055</v>
      </c>
      <c r="J178" s="30">
        <v>387055</v>
      </c>
      <c r="K178" s="30">
        <v>387055</v>
      </c>
      <c r="L178" s="30">
        <f>AVERAGE(B178:K178)</f>
        <v>398585.93334999995</v>
      </c>
      <c r="M178" s="30">
        <f>STDEV(B178:K178)</f>
        <v>10647.319986795961</v>
      </c>
    </row>
    <row r="179" spans="1:13" x14ac:dyDescent="0.2">
      <c r="A179" s="28" t="s">
        <v>27</v>
      </c>
      <c r="B179" s="30" t="s">
        <v>73</v>
      </c>
      <c r="C179" s="30" t="s">
        <v>73</v>
      </c>
      <c r="D179" s="30" t="s">
        <v>73</v>
      </c>
      <c r="E179" s="30" t="s">
        <v>73</v>
      </c>
      <c r="F179" s="30" t="s">
        <v>73</v>
      </c>
      <c r="G179" s="30" t="s">
        <v>73</v>
      </c>
      <c r="H179" s="30" t="s">
        <v>73</v>
      </c>
      <c r="I179" s="30" t="s">
        <v>73</v>
      </c>
      <c r="J179" s="30" t="s">
        <v>73</v>
      </c>
      <c r="K179" s="30" t="s">
        <v>73</v>
      </c>
      <c r="L179" s="30"/>
      <c r="M179" s="30"/>
    </row>
    <row r="180" spans="1:13" x14ac:dyDescent="0.2">
      <c r="A180" s="28" t="s">
        <v>69</v>
      </c>
      <c r="B180" s="30">
        <v>2411.4383029999999</v>
      </c>
      <c r="C180" s="30">
        <v>1749.5490600000001</v>
      </c>
      <c r="D180" s="30">
        <v>3419.1438020000001</v>
      </c>
      <c r="E180" s="30">
        <v>3255.0226259999999</v>
      </c>
      <c r="F180" s="30">
        <v>3549.1396049999998</v>
      </c>
      <c r="G180" s="30">
        <v>3272.8621360000002</v>
      </c>
      <c r="H180" s="30">
        <v>1529.201188</v>
      </c>
      <c r="I180" s="30">
        <v>2046.4938549999999</v>
      </c>
      <c r="J180" s="30">
        <v>2331.2441570000001</v>
      </c>
      <c r="K180" s="30">
        <v>1307.915538</v>
      </c>
      <c r="L180" s="30">
        <f t="shared" ref="L180:L199" si="20">AVERAGE(B180:K180)</f>
        <v>2487.2010270000001</v>
      </c>
      <c r="M180" s="30">
        <f t="shared" ref="M180:M199" si="21">STDEV(B180:K180)</f>
        <v>835.32681515245497</v>
      </c>
    </row>
    <row r="181" spans="1:13" x14ac:dyDescent="0.2">
      <c r="A181" s="28" t="s">
        <v>28</v>
      </c>
      <c r="B181" s="30">
        <v>1238.603797</v>
      </c>
      <c r="C181" s="30">
        <v>1133.296779</v>
      </c>
      <c r="D181" s="30">
        <v>1398.4101410000001</v>
      </c>
      <c r="E181" s="30">
        <v>1462.732536</v>
      </c>
      <c r="F181" s="30">
        <v>1231.639328</v>
      </c>
      <c r="G181" s="30">
        <v>1059.203917</v>
      </c>
      <c r="H181" s="30">
        <v>1229.2693489999999</v>
      </c>
      <c r="I181" s="30">
        <v>1183.5260639999999</v>
      </c>
      <c r="J181" s="30">
        <v>1081.1876279999999</v>
      </c>
      <c r="K181" s="30">
        <v>1442.2519380000001</v>
      </c>
      <c r="L181" s="30">
        <f t="shared" si="20"/>
        <v>1246.0121476999998</v>
      </c>
      <c r="M181" s="30">
        <f t="shared" si="21"/>
        <v>144.4985258007199</v>
      </c>
    </row>
    <row r="182" spans="1:13" x14ac:dyDescent="0.2">
      <c r="A182" s="28" t="s">
        <v>30</v>
      </c>
      <c r="B182" s="30">
        <v>246.70113079999999</v>
      </c>
      <c r="C182" s="30">
        <v>255.9425004</v>
      </c>
      <c r="D182" s="30">
        <v>346.32951639999999</v>
      </c>
      <c r="E182" s="30">
        <v>368.96306220000002</v>
      </c>
      <c r="F182" s="30">
        <v>245.32435720000001</v>
      </c>
      <c r="G182" s="30">
        <v>203.73143189999999</v>
      </c>
      <c r="H182" s="30">
        <v>249.60434140000001</v>
      </c>
      <c r="I182" s="30">
        <v>314.61481809999998</v>
      </c>
      <c r="J182" s="30">
        <v>282.53225259999999</v>
      </c>
      <c r="K182" s="30">
        <v>465.70804020000003</v>
      </c>
      <c r="L182" s="30">
        <f t="shared" si="20"/>
        <v>297.94514512000001</v>
      </c>
      <c r="M182" s="30">
        <f t="shared" si="21"/>
        <v>77.757880415699134</v>
      </c>
    </row>
    <row r="183" spans="1:13" x14ac:dyDescent="0.2">
      <c r="A183" s="28" t="s">
        <v>71</v>
      </c>
      <c r="B183" s="30">
        <v>0</v>
      </c>
      <c r="C183" s="30">
        <v>0</v>
      </c>
      <c r="D183" s="30">
        <v>0</v>
      </c>
      <c r="E183" s="30">
        <v>0</v>
      </c>
      <c r="F183" s="30">
        <v>0</v>
      </c>
      <c r="G183" s="30">
        <v>0</v>
      </c>
      <c r="H183" s="30">
        <v>0</v>
      </c>
      <c r="I183" s="30">
        <v>0</v>
      </c>
      <c r="J183" s="30">
        <v>0</v>
      </c>
      <c r="K183" s="30">
        <v>0</v>
      </c>
      <c r="L183" s="30"/>
      <c r="M183" s="30"/>
    </row>
    <row r="184" spans="1:13" x14ac:dyDescent="0.2">
      <c r="A184" s="28" t="s">
        <v>8</v>
      </c>
      <c r="B184" s="30">
        <v>5707.2613330000004</v>
      </c>
      <c r="C184" s="30">
        <v>16069.09123</v>
      </c>
      <c r="D184" s="30">
        <v>2265.1741160000001</v>
      </c>
      <c r="E184" s="30">
        <v>4052.5925929999999</v>
      </c>
      <c r="F184" s="30">
        <v>1788.9991130000001</v>
      </c>
      <c r="G184" s="30">
        <v>3931.546186</v>
      </c>
      <c r="H184" s="30">
        <v>2680.6143999999999</v>
      </c>
      <c r="I184" s="30">
        <v>3304.6368459999999</v>
      </c>
      <c r="J184" s="30">
        <v>2012.19354</v>
      </c>
      <c r="K184" s="30">
        <v>4927.749229</v>
      </c>
      <c r="L184" s="30">
        <f t="shared" si="20"/>
        <v>4673.9858586000009</v>
      </c>
      <c r="M184" s="30">
        <f t="shared" si="21"/>
        <v>4202.8711629161417</v>
      </c>
    </row>
    <row r="185" spans="1:13" x14ac:dyDescent="0.2">
      <c r="A185" s="28" t="s">
        <v>32</v>
      </c>
      <c r="B185" s="30">
        <v>260.0186903</v>
      </c>
      <c r="C185" s="30" t="s">
        <v>72</v>
      </c>
      <c r="D185" s="30">
        <v>29.033101859999999</v>
      </c>
      <c r="E185" s="30">
        <v>190.22935570000001</v>
      </c>
      <c r="F185" s="30">
        <v>4.6021263899999996</v>
      </c>
      <c r="G185" s="30">
        <v>13.96237906</v>
      </c>
      <c r="H185" s="30">
        <v>29.71533312</v>
      </c>
      <c r="I185" s="30">
        <v>65.201512019999996</v>
      </c>
      <c r="J185" s="30">
        <v>13.021989120000001</v>
      </c>
      <c r="K185" s="30">
        <v>223.5167228</v>
      </c>
      <c r="L185" s="30">
        <f t="shared" si="20"/>
        <v>92.144578930000009</v>
      </c>
      <c r="M185" s="30">
        <f t="shared" si="21"/>
        <v>102.28874608408753</v>
      </c>
    </row>
    <row r="186" spans="1:13" x14ac:dyDescent="0.2">
      <c r="A186" s="28" t="s">
        <v>18</v>
      </c>
      <c r="B186" s="30">
        <v>13.11496365</v>
      </c>
      <c r="C186" s="30">
        <v>12.009173390000001</v>
      </c>
      <c r="D186" s="30">
        <v>13.78892035</v>
      </c>
      <c r="E186" s="30">
        <v>13.738129239999999</v>
      </c>
      <c r="F186" s="30">
        <v>7.741106652</v>
      </c>
      <c r="G186" s="30">
        <v>30.047910259999998</v>
      </c>
      <c r="H186" s="30">
        <v>19.368537079999999</v>
      </c>
      <c r="I186" s="30">
        <v>8.4172633979999993</v>
      </c>
      <c r="J186" s="30">
        <v>7.6467647840000001</v>
      </c>
      <c r="K186" s="30">
        <v>13.75348936</v>
      </c>
      <c r="L186" s="30">
        <f t="shared" si="20"/>
        <v>13.962625816399997</v>
      </c>
      <c r="M186" s="30">
        <f t="shared" si="21"/>
        <v>6.6830425186624272</v>
      </c>
    </row>
    <row r="187" spans="1:13" x14ac:dyDescent="0.2">
      <c r="A187" s="1" t="s">
        <v>10</v>
      </c>
      <c r="B187" s="30">
        <v>14.33221183</v>
      </c>
      <c r="C187" s="30">
        <v>32.882181500000002</v>
      </c>
      <c r="D187" s="30">
        <v>29.156198159999999</v>
      </c>
      <c r="E187" s="30">
        <v>35.142628350000003</v>
      </c>
      <c r="F187" s="30">
        <v>0</v>
      </c>
      <c r="G187" s="30" t="s">
        <v>72</v>
      </c>
      <c r="H187" s="30">
        <v>14.31446528</v>
      </c>
      <c r="I187" s="30">
        <v>15.736067909999999</v>
      </c>
      <c r="J187" s="30">
        <v>8.9056971229999995</v>
      </c>
      <c r="K187" s="30" t="s">
        <v>72</v>
      </c>
      <c r="L187" s="30">
        <f t="shared" ref="L187" si="22">AVERAGE(B187:K187)</f>
        <v>18.808681269125003</v>
      </c>
      <c r="M187" s="30">
        <f t="shared" ref="M187" si="23">STDEV(B187:K187)</f>
        <v>12.383431538777605</v>
      </c>
    </row>
    <row r="188" spans="1:13" x14ac:dyDescent="0.2">
      <c r="A188" s="1" t="s">
        <v>11</v>
      </c>
      <c r="B188" s="30">
        <v>35.17565141</v>
      </c>
      <c r="C188" s="30">
        <v>45.202775449999997</v>
      </c>
      <c r="D188" s="30">
        <v>60.720429469999999</v>
      </c>
      <c r="E188" s="30">
        <v>50.36136363</v>
      </c>
      <c r="F188" s="30">
        <v>1.3045909710000001</v>
      </c>
      <c r="G188" s="30" t="s">
        <v>72</v>
      </c>
      <c r="H188" s="30">
        <v>21.16423137</v>
      </c>
      <c r="I188" s="30">
        <v>28.081534449999999</v>
      </c>
      <c r="J188" s="30">
        <v>11.154500410000001</v>
      </c>
      <c r="K188" s="30" t="s">
        <v>72</v>
      </c>
      <c r="L188" s="30">
        <f t="shared" si="20"/>
        <v>31.645634645125</v>
      </c>
      <c r="M188" s="30">
        <f t="shared" si="21"/>
        <v>20.19514591253883</v>
      </c>
    </row>
    <row r="189" spans="1:13" x14ac:dyDescent="0.2">
      <c r="A189" s="1" t="s">
        <v>12</v>
      </c>
      <c r="B189" s="30">
        <v>2.313966089</v>
      </c>
      <c r="C189" s="30">
        <v>3.081698072</v>
      </c>
      <c r="D189" s="30">
        <v>5.9003369470000004</v>
      </c>
      <c r="E189" s="30">
        <v>4.2048732979999999</v>
      </c>
      <c r="F189" s="30">
        <v>0.29500672500000003</v>
      </c>
      <c r="G189" s="30" t="s">
        <v>72</v>
      </c>
      <c r="H189" s="30">
        <v>2.1270491759999999</v>
      </c>
      <c r="I189" s="30">
        <v>1.7938045499999999</v>
      </c>
      <c r="J189" s="30">
        <v>0.91942266399999995</v>
      </c>
      <c r="K189" s="30" t="s">
        <v>72</v>
      </c>
      <c r="L189" s="30">
        <f t="shared" si="20"/>
        <v>2.5795196901250002</v>
      </c>
      <c r="M189" s="30">
        <f t="shared" si="21"/>
        <v>1.8043322040511112</v>
      </c>
    </row>
    <row r="190" spans="1:13" x14ac:dyDescent="0.2">
      <c r="A190" s="1" t="s">
        <v>13</v>
      </c>
      <c r="B190" s="30">
        <v>9.8360898799999994</v>
      </c>
      <c r="C190" s="30">
        <v>12.177024279999999</v>
      </c>
      <c r="D190" s="30">
        <v>19.338041270000002</v>
      </c>
      <c r="E190" s="30">
        <v>13.70329458</v>
      </c>
      <c r="F190" s="30">
        <v>1.8809994750000001</v>
      </c>
      <c r="G190" s="30" t="s">
        <v>72</v>
      </c>
      <c r="H190" s="30">
        <v>6.4775304589999996</v>
      </c>
      <c r="I190" s="30">
        <v>7.7775138190000002</v>
      </c>
      <c r="J190" s="30">
        <v>2.6226315850000002</v>
      </c>
      <c r="K190" s="30" t="s">
        <v>72</v>
      </c>
      <c r="L190" s="30">
        <f t="shared" si="20"/>
        <v>9.2266406685</v>
      </c>
      <c r="M190" s="30">
        <f t="shared" si="21"/>
        <v>5.8381259254793898</v>
      </c>
    </row>
    <row r="191" spans="1:13" x14ac:dyDescent="0.2">
      <c r="A191" s="1" t="s">
        <v>14</v>
      </c>
      <c r="B191" s="30" t="s">
        <v>191</v>
      </c>
      <c r="C191" s="30" t="s">
        <v>191</v>
      </c>
      <c r="D191" s="30" t="s">
        <v>191</v>
      </c>
      <c r="E191" s="30" t="s">
        <v>191</v>
      </c>
      <c r="F191" s="30" t="s">
        <v>191</v>
      </c>
      <c r="G191" s="30" t="s">
        <v>72</v>
      </c>
      <c r="H191" s="30" t="s">
        <v>191</v>
      </c>
      <c r="I191" s="30" t="s">
        <v>191</v>
      </c>
      <c r="J191" s="30" t="s">
        <v>191</v>
      </c>
      <c r="K191" s="30" t="s">
        <v>191</v>
      </c>
      <c r="L191" s="30"/>
      <c r="M191" s="30"/>
    </row>
    <row r="192" spans="1:13" x14ac:dyDescent="0.2">
      <c r="A192" s="1" t="s">
        <v>15</v>
      </c>
      <c r="B192" s="30" t="s">
        <v>73</v>
      </c>
      <c r="C192" s="30" t="s">
        <v>73</v>
      </c>
      <c r="D192" s="30" t="s">
        <v>73</v>
      </c>
      <c r="E192" s="30" t="s">
        <v>73</v>
      </c>
      <c r="F192" s="30" t="s">
        <v>73</v>
      </c>
      <c r="G192" s="30" t="s">
        <v>72</v>
      </c>
      <c r="H192" s="30" t="s">
        <v>73</v>
      </c>
      <c r="I192" s="30" t="s">
        <v>73</v>
      </c>
      <c r="J192" s="30" t="s">
        <v>73</v>
      </c>
      <c r="K192" s="30" t="s">
        <v>73</v>
      </c>
      <c r="L192" s="30"/>
      <c r="M192" s="30"/>
    </row>
    <row r="193" spans="1:13" x14ac:dyDescent="0.2">
      <c r="A193" s="1" t="s">
        <v>19</v>
      </c>
      <c r="B193" s="30" t="s">
        <v>73</v>
      </c>
      <c r="C193" s="30" t="s">
        <v>73</v>
      </c>
      <c r="D193" s="30" t="s">
        <v>73</v>
      </c>
      <c r="E193" s="30" t="s">
        <v>73</v>
      </c>
      <c r="F193" s="30" t="s">
        <v>73</v>
      </c>
      <c r="G193" s="30" t="s">
        <v>72</v>
      </c>
      <c r="H193" s="30" t="s">
        <v>73</v>
      </c>
      <c r="I193" s="30" t="s">
        <v>73</v>
      </c>
      <c r="J193" s="30" t="s">
        <v>73</v>
      </c>
      <c r="K193" s="30" t="s">
        <v>73</v>
      </c>
      <c r="L193" s="30"/>
      <c r="M193" s="30"/>
    </row>
    <row r="194" spans="1:13" x14ac:dyDescent="0.2">
      <c r="A194" s="1" t="s">
        <v>20</v>
      </c>
      <c r="B194" s="30" t="s">
        <v>73</v>
      </c>
      <c r="C194" s="30" t="s">
        <v>73</v>
      </c>
      <c r="D194" s="30" t="s">
        <v>73</v>
      </c>
      <c r="E194" s="30" t="s">
        <v>73</v>
      </c>
      <c r="F194" s="30" t="s">
        <v>73</v>
      </c>
      <c r="G194" s="30" t="s">
        <v>72</v>
      </c>
      <c r="H194" s="30" t="s">
        <v>73</v>
      </c>
      <c r="I194" s="30" t="s">
        <v>73</v>
      </c>
      <c r="J194" s="30" t="s">
        <v>73</v>
      </c>
      <c r="K194" s="30" t="s">
        <v>73</v>
      </c>
      <c r="L194" s="30"/>
      <c r="M194" s="30"/>
    </row>
    <row r="195" spans="1:13" x14ac:dyDescent="0.2">
      <c r="A195" s="1" t="s">
        <v>21</v>
      </c>
      <c r="B195" s="30">
        <v>1.4555607939999999</v>
      </c>
      <c r="C195" s="30">
        <v>1.3105280909999999</v>
      </c>
      <c r="D195" s="30" t="s">
        <v>73</v>
      </c>
      <c r="E195" s="30" t="s">
        <v>73</v>
      </c>
      <c r="F195" s="30" t="s">
        <v>73</v>
      </c>
      <c r="G195" s="30" t="s">
        <v>72</v>
      </c>
      <c r="H195" s="30">
        <v>2.8756669029999999</v>
      </c>
      <c r="I195" s="30">
        <v>0.60179310600000002</v>
      </c>
      <c r="J195" s="30">
        <v>1.82635927</v>
      </c>
      <c r="K195" s="30">
        <v>2.029740141</v>
      </c>
      <c r="L195" s="30"/>
      <c r="M195" s="30"/>
    </row>
    <row r="196" spans="1:13" x14ac:dyDescent="0.2">
      <c r="A196" s="1" t="s">
        <v>22</v>
      </c>
      <c r="B196" s="30" t="s">
        <v>190</v>
      </c>
      <c r="C196" s="30" t="s">
        <v>190</v>
      </c>
      <c r="D196" s="30" t="s">
        <v>190</v>
      </c>
      <c r="E196" s="30">
        <v>0.53220658799999998</v>
      </c>
      <c r="F196" s="30" t="s">
        <v>73</v>
      </c>
      <c r="G196" s="30" t="s">
        <v>72</v>
      </c>
      <c r="H196" s="30">
        <v>0.92418283000000001</v>
      </c>
      <c r="I196" s="30" t="s">
        <v>190</v>
      </c>
      <c r="J196" s="30" t="s">
        <v>190</v>
      </c>
      <c r="K196" s="30">
        <v>0.60333024000000002</v>
      </c>
      <c r="L196" s="30"/>
      <c r="M196" s="30"/>
    </row>
    <row r="197" spans="1:13" x14ac:dyDescent="0.2">
      <c r="A197" s="1" t="s">
        <v>23</v>
      </c>
      <c r="B197" s="30">
        <v>1.883327229</v>
      </c>
      <c r="C197" s="30">
        <v>1.0174030169999999</v>
      </c>
      <c r="D197" s="30">
        <v>1.9388561019999999</v>
      </c>
      <c r="E197" s="30">
        <v>2.0077661259999999</v>
      </c>
      <c r="F197" s="30" t="s">
        <v>73</v>
      </c>
      <c r="G197" s="30" t="s">
        <v>72</v>
      </c>
      <c r="H197" s="30">
        <v>2.1084421130000002</v>
      </c>
      <c r="I197" s="30">
        <v>1.3081330739999999</v>
      </c>
      <c r="J197" s="30">
        <v>1.0397629209999999</v>
      </c>
      <c r="K197" s="30">
        <v>0.85949962700000004</v>
      </c>
      <c r="L197" s="30"/>
      <c r="M197" s="30"/>
    </row>
    <row r="198" spans="1:13" x14ac:dyDescent="0.2">
      <c r="A198" s="1" t="s">
        <v>24</v>
      </c>
      <c r="B198" s="30" t="s">
        <v>73</v>
      </c>
      <c r="C198" s="30" t="s">
        <v>73</v>
      </c>
      <c r="D198" s="30" t="s">
        <v>73</v>
      </c>
      <c r="E198" s="30" t="s">
        <v>73</v>
      </c>
      <c r="F198" s="30" t="s">
        <v>73</v>
      </c>
      <c r="G198" s="30" t="s">
        <v>72</v>
      </c>
      <c r="H198" s="30" t="s">
        <v>73</v>
      </c>
      <c r="I198" s="30" t="s">
        <v>73</v>
      </c>
      <c r="J198" s="30" t="s">
        <v>73</v>
      </c>
      <c r="K198" s="30" t="s">
        <v>73</v>
      </c>
      <c r="L198" s="30"/>
      <c r="M198" s="30"/>
    </row>
    <row r="199" spans="1:13" x14ac:dyDescent="0.2">
      <c r="A199" s="1" t="s">
        <v>25</v>
      </c>
      <c r="B199" s="30">
        <v>2.4166903469999998</v>
      </c>
      <c r="C199" s="30">
        <v>2.460142775</v>
      </c>
      <c r="D199" s="30">
        <v>2.1096944080000002</v>
      </c>
      <c r="E199" s="30">
        <v>2.9221135519999999</v>
      </c>
      <c r="F199" s="30">
        <v>4.6996184660000004</v>
      </c>
      <c r="G199" s="30" t="s">
        <v>72</v>
      </c>
      <c r="H199" s="30">
        <v>1.8342768439999999</v>
      </c>
      <c r="I199" s="30">
        <v>0.92126538700000005</v>
      </c>
      <c r="J199" s="30">
        <v>1.708613918</v>
      </c>
      <c r="K199" s="30">
        <v>1.1769934879999999</v>
      </c>
      <c r="L199" s="30">
        <f t="shared" si="20"/>
        <v>2.249934353888889</v>
      </c>
      <c r="M199" s="30">
        <f t="shared" si="21"/>
        <v>1.1139345701485492</v>
      </c>
    </row>
    <row r="200" spans="1:13" x14ac:dyDescent="0.2">
      <c r="A200" s="1" t="s">
        <v>26</v>
      </c>
      <c r="B200" s="30" t="s">
        <v>73</v>
      </c>
      <c r="C200" s="30" t="s">
        <v>73</v>
      </c>
      <c r="D200" s="30" t="s">
        <v>73</v>
      </c>
      <c r="E200" s="30" t="s">
        <v>73</v>
      </c>
      <c r="F200" s="30" t="s">
        <v>73</v>
      </c>
      <c r="G200" s="30" t="s">
        <v>72</v>
      </c>
      <c r="H200" s="30" t="s">
        <v>73</v>
      </c>
      <c r="I200" s="30" t="s">
        <v>73</v>
      </c>
      <c r="J200" s="30" t="s">
        <v>73</v>
      </c>
      <c r="K200" s="30" t="s">
        <v>73</v>
      </c>
      <c r="L200" s="30"/>
      <c r="M200" s="30"/>
    </row>
    <row r="201" spans="1:13" x14ac:dyDescent="0.2">
      <c r="A201" s="28" t="s">
        <v>41</v>
      </c>
      <c r="B201" s="30" t="s">
        <v>73</v>
      </c>
      <c r="C201" s="30" t="s">
        <v>73</v>
      </c>
      <c r="D201" s="30" t="s">
        <v>73</v>
      </c>
      <c r="E201" s="30" t="s">
        <v>73</v>
      </c>
      <c r="F201" s="30" t="s">
        <v>73</v>
      </c>
      <c r="G201" s="30" t="s">
        <v>72</v>
      </c>
      <c r="H201" s="30" t="s">
        <v>73</v>
      </c>
      <c r="I201" s="30" t="s">
        <v>73</v>
      </c>
      <c r="J201" s="30" t="s">
        <v>73</v>
      </c>
      <c r="K201" s="30" t="s">
        <v>73</v>
      </c>
      <c r="L201" s="30"/>
      <c r="M201" s="30"/>
    </row>
    <row r="202" spans="1:13" x14ac:dyDescent="0.2">
      <c r="A202" s="28" t="s">
        <v>31</v>
      </c>
      <c r="B202" s="30" t="s">
        <v>73</v>
      </c>
      <c r="C202" s="30" t="s">
        <v>73</v>
      </c>
      <c r="D202" s="30" t="s">
        <v>73</v>
      </c>
      <c r="E202" s="30" t="s">
        <v>73</v>
      </c>
      <c r="F202" s="30" t="s">
        <v>73</v>
      </c>
      <c r="G202" s="30" t="s">
        <v>72</v>
      </c>
      <c r="H202" s="30" t="s">
        <v>73</v>
      </c>
      <c r="I202" s="30" t="s">
        <v>73</v>
      </c>
      <c r="J202" s="30" t="s">
        <v>73</v>
      </c>
      <c r="K202" s="30" t="s">
        <v>73</v>
      </c>
      <c r="L202" s="30"/>
      <c r="M202" s="30"/>
    </row>
    <row r="203" spans="1:13" x14ac:dyDescent="0.2">
      <c r="A203" s="28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0"/>
      <c r="M203" s="30"/>
    </row>
    <row r="204" spans="1:13" x14ac:dyDescent="0.2">
      <c r="A204" s="28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0"/>
      <c r="M204" s="30"/>
    </row>
    <row r="205" spans="1:13" x14ac:dyDescent="0.2">
      <c r="A205" s="28" t="s">
        <v>249</v>
      </c>
      <c r="B205" s="136" t="s">
        <v>188</v>
      </c>
      <c r="C205" s="136"/>
      <c r="D205" s="136"/>
      <c r="E205" s="30"/>
      <c r="F205" s="30"/>
      <c r="G205" s="30"/>
      <c r="H205" s="30"/>
      <c r="I205" s="30"/>
      <c r="J205" s="30"/>
      <c r="K205" s="30"/>
      <c r="L205" s="30"/>
      <c r="M205" s="30"/>
    </row>
    <row r="206" spans="1:13" x14ac:dyDescent="0.2">
      <c r="B206" s="28" t="s">
        <v>79</v>
      </c>
      <c r="C206" s="28" t="s">
        <v>80</v>
      </c>
      <c r="D206" s="28" t="s">
        <v>81</v>
      </c>
      <c r="E206" s="28" t="s">
        <v>82</v>
      </c>
      <c r="F206" s="28" t="s">
        <v>83</v>
      </c>
      <c r="G206" s="29" t="s">
        <v>17</v>
      </c>
      <c r="H206" s="29" t="s">
        <v>186</v>
      </c>
    </row>
    <row r="207" spans="1:13" x14ac:dyDescent="0.2">
      <c r="A207" s="28" t="s">
        <v>58</v>
      </c>
      <c r="B207" s="26">
        <v>382502</v>
      </c>
      <c r="C207" s="26">
        <v>382210</v>
      </c>
      <c r="D207" s="26">
        <v>382151</v>
      </c>
      <c r="E207" s="26">
        <v>380583</v>
      </c>
      <c r="F207" s="26">
        <v>382231</v>
      </c>
      <c r="G207" s="30">
        <f>AVERAGE(B207:F207)</f>
        <v>381935.4</v>
      </c>
      <c r="H207" s="30">
        <f>STDEV(B207:F207)</f>
        <v>767.99889322836918</v>
      </c>
    </row>
    <row r="208" spans="1:13" x14ac:dyDescent="0.2">
      <c r="A208" s="28" t="s">
        <v>27</v>
      </c>
      <c r="B208" s="44">
        <v>163.48251779760631</v>
      </c>
      <c r="C208" s="44">
        <v>144.37926840463646</v>
      </c>
      <c r="D208" s="44">
        <v>147.84872648859067</v>
      </c>
      <c r="E208" s="44">
        <v>153.32681006775189</v>
      </c>
      <c r="F208" s="44">
        <v>119.58957929918625</v>
      </c>
      <c r="G208" s="30">
        <f t="shared" ref="G208:G228" si="24">AVERAGE(B208:F208)</f>
        <v>145.72538041155431</v>
      </c>
      <c r="H208" s="30">
        <f t="shared" ref="H208:H226" si="25">STDEV(B208:F208)</f>
        <v>16.297993563998446</v>
      </c>
    </row>
    <row r="209" spans="1:8" x14ac:dyDescent="0.2">
      <c r="A209" s="28" t="s">
        <v>69</v>
      </c>
      <c r="B209" s="44">
        <v>395.86597881217949</v>
      </c>
      <c r="C209" s="44">
        <v>513.85300144373855</v>
      </c>
      <c r="D209" s="44">
        <v>401.37051553688866</v>
      </c>
      <c r="E209" s="44">
        <v>385.92849804809094</v>
      </c>
      <c r="F209" s="44">
        <v>491.2429271328441</v>
      </c>
      <c r="G209" s="30">
        <f t="shared" si="24"/>
        <v>437.65218419474832</v>
      </c>
      <c r="H209" s="30">
        <f t="shared" si="25"/>
        <v>60.033987098022457</v>
      </c>
    </row>
    <row r="210" spans="1:8" x14ac:dyDescent="0.2">
      <c r="A210" s="28" t="s">
        <v>28</v>
      </c>
      <c r="B210" s="44">
        <v>265.78595018236041</v>
      </c>
      <c r="C210" s="44">
        <v>263.01859372251738</v>
      </c>
      <c r="D210" s="44">
        <v>260.858819225292</v>
      </c>
      <c r="E210" s="44">
        <v>269.82332496869469</v>
      </c>
      <c r="F210" s="44">
        <v>328.02243271331349</v>
      </c>
      <c r="G210" s="30">
        <f t="shared" si="24"/>
        <v>277.50182416243558</v>
      </c>
      <c r="H210" s="30">
        <f t="shared" si="25"/>
        <v>28.439877455123991</v>
      </c>
    </row>
    <row r="211" spans="1:8" x14ac:dyDescent="0.2">
      <c r="A211" s="28" t="s">
        <v>30</v>
      </c>
      <c r="B211" s="44">
        <v>414.59533047789381</v>
      </c>
      <c r="C211" s="44">
        <v>478.85405502307293</v>
      </c>
      <c r="D211" s="44">
        <v>401.83907286762764</v>
      </c>
      <c r="E211" s="44">
        <v>384.37424657197204</v>
      </c>
      <c r="F211" s="44">
        <v>413.59722789949137</v>
      </c>
      <c r="G211" s="30">
        <f t="shared" si="24"/>
        <v>418.65198656801147</v>
      </c>
      <c r="H211" s="30">
        <f t="shared" si="25"/>
        <v>35.790828491496988</v>
      </c>
    </row>
    <row r="212" spans="1:8" x14ac:dyDescent="0.2">
      <c r="A212" s="28" t="s">
        <v>71</v>
      </c>
      <c r="B212" s="44" t="s">
        <v>73</v>
      </c>
      <c r="C212" s="44" t="s">
        <v>73</v>
      </c>
      <c r="D212" s="44" t="s">
        <v>73</v>
      </c>
      <c r="E212" s="44" t="s">
        <v>73</v>
      </c>
      <c r="F212" s="44" t="s">
        <v>73</v>
      </c>
      <c r="G212" s="30"/>
      <c r="H212" s="30"/>
    </row>
    <row r="213" spans="1:8" x14ac:dyDescent="0.2">
      <c r="A213" s="28" t="s">
        <v>8</v>
      </c>
      <c r="B213" s="44">
        <v>21115.965848354714</v>
      </c>
      <c r="C213" s="44">
        <v>20495.494818163446</v>
      </c>
      <c r="D213" s="44">
        <v>21003.373631126702</v>
      </c>
      <c r="E213" s="44">
        <v>21423.18097815747</v>
      </c>
      <c r="F213" s="44">
        <v>17155.730523511931</v>
      </c>
      <c r="G213" s="30">
        <f t="shared" si="24"/>
        <v>20238.749159862851</v>
      </c>
      <c r="H213" s="30">
        <f t="shared" si="25"/>
        <v>1755.5597880701857</v>
      </c>
    </row>
    <row r="214" spans="1:8" x14ac:dyDescent="0.2">
      <c r="A214" s="28" t="s">
        <v>32</v>
      </c>
      <c r="B214" s="44">
        <v>2288.8339486517075</v>
      </c>
      <c r="C214" s="44">
        <v>2049.7886501404478</v>
      </c>
      <c r="D214" s="44">
        <v>2028.042297717453</v>
      </c>
      <c r="E214" s="44">
        <v>2115.8165412568906</v>
      </c>
      <c r="F214" s="44">
        <v>1726.9521787936721</v>
      </c>
      <c r="G214" s="30">
        <f t="shared" si="24"/>
        <v>2041.8867233120341</v>
      </c>
      <c r="H214" s="30">
        <f t="shared" si="25"/>
        <v>203.64578683522811</v>
      </c>
    </row>
    <row r="215" spans="1:8" x14ac:dyDescent="0.2">
      <c r="A215" s="28" t="s">
        <v>18</v>
      </c>
      <c r="B215" s="44">
        <v>16.601340693762037</v>
      </c>
      <c r="C215" s="44">
        <v>17.609748583547027</v>
      </c>
      <c r="D215" s="44">
        <v>16.97915963282</v>
      </c>
      <c r="E215" s="44">
        <v>18.31195621970457</v>
      </c>
      <c r="F215" s="44">
        <v>17.721993471251285</v>
      </c>
      <c r="G215" s="30">
        <f t="shared" si="24"/>
        <v>17.444839720216983</v>
      </c>
      <c r="H215" s="30">
        <f t="shared" si="25"/>
        <v>0.66787886439632527</v>
      </c>
    </row>
    <row r="216" spans="1:8" x14ac:dyDescent="0.2">
      <c r="A216" s="1" t="s">
        <v>10</v>
      </c>
      <c r="B216" s="44">
        <v>530.42061136250288</v>
      </c>
      <c r="C216" s="44">
        <v>478.2759507064888</v>
      </c>
      <c r="D216" s="44">
        <v>492.29286569091596</v>
      </c>
      <c r="E216" s="44">
        <v>457.13572276013468</v>
      </c>
      <c r="F216" s="44">
        <v>450.63488982018487</v>
      </c>
      <c r="G216" s="30">
        <f t="shared" si="24"/>
        <v>481.75200806804543</v>
      </c>
      <c r="H216" s="30">
        <f t="shared" si="25"/>
        <v>31.882840805249511</v>
      </c>
    </row>
    <row r="217" spans="1:8" x14ac:dyDescent="0.2">
      <c r="A217" s="1" t="s">
        <v>11</v>
      </c>
      <c r="B217" s="44">
        <v>679.1506965743979</v>
      </c>
      <c r="C217" s="44">
        <v>621.97578946179908</v>
      </c>
      <c r="D217" s="44">
        <v>655.10573079741334</v>
      </c>
      <c r="E217" s="44">
        <v>607.2915804162069</v>
      </c>
      <c r="F217" s="44">
        <v>588.65798116633948</v>
      </c>
      <c r="G217" s="30">
        <f t="shared" si="24"/>
        <v>630.43635568323134</v>
      </c>
      <c r="H217" s="30">
        <f t="shared" si="25"/>
        <v>36.518349693020738</v>
      </c>
    </row>
    <row r="218" spans="1:8" x14ac:dyDescent="0.2">
      <c r="A218" s="1" t="s">
        <v>12</v>
      </c>
      <c r="B218" s="44">
        <v>49.50116656294427</v>
      </c>
      <c r="C218" s="44">
        <v>49.168495374753199</v>
      </c>
      <c r="D218" s="44">
        <v>46.21239416916741</v>
      </c>
      <c r="E218" s="44">
        <v>42.488386253179932</v>
      </c>
      <c r="F218" s="44">
        <v>42.304567321374243</v>
      </c>
      <c r="G218" s="30">
        <f t="shared" si="24"/>
        <v>45.935001936283804</v>
      </c>
      <c r="H218" s="30">
        <f t="shared" si="25"/>
        <v>3.4752399763212134</v>
      </c>
    </row>
    <row r="219" spans="1:8" x14ac:dyDescent="0.2">
      <c r="A219" s="1" t="s">
        <v>13</v>
      </c>
      <c r="B219" s="44">
        <v>132.93899859083868</v>
      </c>
      <c r="C219" s="44">
        <v>129.10201101698129</v>
      </c>
      <c r="D219" s="44">
        <v>132.77853735319289</v>
      </c>
      <c r="E219" s="44">
        <v>117.10714550351099</v>
      </c>
      <c r="F219" s="44">
        <v>118.37020207038583</v>
      </c>
      <c r="G219" s="30">
        <f t="shared" si="24"/>
        <v>126.05937890698195</v>
      </c>
      <c r="H219" s="30">
        <f t="shared" si="25"/>
        <v>7.762083977761117</v>
      </c>
    </row>
    <row r="220" spans="1:8" x14ac:dyDescent="0.2">
      <c r="A220" s="1" t="s">
        <v>14</v>
      </c>
      <c r="B220" s="44">
        <v>10.543630539385273</v>
      </c>
      <c r="C220" s="44">
        <v>11.406592140749812</v>
      </c>
      <c r="D220" s="44">
        <v>13.19841486347376</v>
      </c>
      <c r="E220" s="44">
        <v>12.416825251084951</v>
      </c>
      <c r="F220" s="44">
        <v>8.6886327722033396</v>
      </c>
      <c r="G220" s="30">
        <f t="shared" si="24"/>
        <v>11.250819113379427</v>
      </c>
      <c r="H220" s="30">
        <f t="shared" si="25"/>
        <v>1.7494198524872291</v>
      </c>
    </row>
    <row r="221" spans="1:8" x14ac:dyDescent="0.2">
      <c r="A221" s="1" t="s">
        <v>15</v>
      </c>
      <c r="B221" s="44">
        <v>2.5046933170396102</v>
      </c>
      <c r="C221" s="44">
        <v>2.2102885241416432</v>
      </c>
      <c r="D221" s="44">
        <v>2.9623496790408637</v>
      </c>
      <c r="E221" s="44">
        <v>2.6336431193041134</v>
      </c>
      <c r="F221" s="44">
        <v>2.4571775209796205</v>
      </c>
      <c r="G221" s="30">
        <f t="shared" si="24"/>
        <v>2.55363043210117</v>
      </c>
      <c r="H221" s="31" t="s">
        <v>190</v>
      </c>
    </row>
    <row r="222" spans="1:8" x14ac:dyDescent="0.2">
      <c r="A222" s="1" t="s">
        <v>19</v>
      </c>
      <c r="B222" s="44">
        <v>7.647450139896125</v>
      </c>
      <c r="C222" s="44">
        <v>7.6605267298290673</v>
      </c>
      <c r="D222" s="44">
        <v>8.8230453593719638</v>
      </c>
      <c r="E222" s="44">
        <v>7.0360201451103146</v>
      </c>
      <c r="F222" s="44">
        <v>6.930344213999855</v>
      </c>
      <c r="G222" s="30">
        <f t="shared" si="24"/>
        <v>7.6194773176414641</v>
      </c>
      <c r="H222" s="30">
        <f t="shared" si="25"/>
        <v>0.75272343374136907</v>
      </c>
    </row>
    <row r="223" spans="1:8" x14ac:dyDescent="0.2">
      <c r="A223" s="1" t="s">
        <v>20</v>
      </c>
      <c r="B223" s="44">
        <v>0.81676225461364227</v>
      </c>
      <c r="C223" s="44">
        <v>0.29453718936552226</v>
      </c>
      <c r="D223" s="44">
        <v>0.87635580072583197</v>
      </c>
      <c r="E223" s="44">
        <v>0.90175243859340015</v>
      </c>
      <c r="F223" s="44">
        <v>0.36712629139335601</v>
      </c>
      <c r="G223" s="30">
        <f t="shared" si="24"/>
        <v>0.65130679493835053</v>
      </c>
      <c r="H223" s="31" t="s">
        <v>190</v>
      </c>
    </row>
    <row r="224" spans="1:8" x14ac:dyDescent="0.2">
      <c r="A224" s="1" t="s">
        <v>21</v>
      </c>
      <c r="B224" s="44">
        <v>2.7425824591472274</v>
      </c>
      <c r="C224" s="44">
        <v>2.1688990089291842</v>
      </c>
      <c r="D224" s="44">
        <v>1.7208712934875252</v>
      </c>
      <c r="E224" s="44">
        <v>2.9217240403978773</v>
      </c>
      <c r="F224" s="44">
        <v>2.5682558413307781</v>
      </c>
      <c r="G224" s="30">
        <f t="shared" si="24"/>
        <v>2.4244665286585181</v>
      </c>
      <c r="H224" s="31" t="s">
        <v>190</v>
      </c>
    </row>
    <row r="225" spans="1:30" x14ac:dyDescent="0.2">
      <c r="A225" s="1" t="s">
        <v>22</v>
      </c>
      <c r="B225" s="44">
        <v>0.65223882586339743</v>
      </c>
      <c r="C225" s="44">
        <v>0.50816430572718463</v>
      </c>
      <c r="D225" s="44">
        <v>0.57599030824971154</v>
      </c>
      <c r="E225" s="44">
        <v>0.60009093674984038</v>
      </c>
      <c r="F225" s="44">
        <v>0.40718707019593875</v>
      </c>
      <c r="G225" s="30">
        <f t="shared" si="24"/>
        <v>0.54873428935721447</v>
      </c>
      <c r="H225" s="31" t="s">
        <v>190</v>
      </c>
    </row>
    <row r="226" spans="1:30" x14ac:dyDescent="0.2">
      <c r="A226" s="1" t="s">
        <v>23</v>
      </c>
      <c r="B226" s="44">
        <v>0.45214756967608544</v>
      </c>
      <c r="C226" s="44">
        <v>1.9249130154323943</v>
      </c>
      <c r="D226" s="44">
        <v>0.89840311146230145</v>
      </c>
      <c r="E226" s="44">
        <v>1.7679889688825066</v>
      </c>
      <c r="F226" s="44">
        <v>1.1643712811626008</v>
      </c>
      <c r="G226" s="30">
        <f t="shared" si="24"/>
        <v>1.2415647893231776</v>
      </c>
      <c r="H226" s="30">
        <f t="shared" si="25"/>
        <v>0.6105295931568554</v>
      </c>
    </row>
    <row r="227" spans="1:30" x14ac:dyDescent="0.2">
      <c r="A227" s="1" t="s">
        <v>24</v>
      </c>
      <c r="B227" s="44" t="s">
        <v>73</v>
      </c>
      <c r="C227" s="44" t="s">
        <v>73</v>
      </c>
      <c r="D227" s="44" t="s">
        <v>73</v>
      </c>
      <c r="E227" s="44" t="s">
        <v>73</v>
      </c>
      <c r="F227" s="44" t="s">
        <v>73</v>
      </c>
      <c r="G227" s="30"/>
      <c r="H227" s="30"/>
    </row>
    <row r="228" spans="1:30" x14ac:dyDescent="0.2">
      <c r="A228" s="1" t="s">
        <v>25</v>
      </c>
      <c r="B228" s="44">
        <v>1.3270027162987132</v>
      </c>
      <c r="C228" s="44">
        <v>1.1393758247485404</v>
      </c>
      <c r="D228" s="44">
        <v>0.94168320982948051</v>
      </c>
      <c r="E228" s="44">
        <v>1.2209060109832475</v>
      </c>
      <c r="F228" s="44">
        <v>0.88761036837200535</v>
      </c>
      <c r="G228" s="30">
        <f t="shared" si="24"/>
        <v>1.1033156260463974</v>
      </c>
      <c r="H228" s="30" t="s">
        <v>190</v>
      </c>
    </row>
    <row r="229" spans="1:30" x14ac:dyDescent="0.2">
      <c r="A229" s="1" t="s">
        <v>26</v>
      </c>
      <c r="B229" s="45" t="s">
        <v>73</v>
      </c>
      <c r="C229" s="45" t="s">
        <v>73</v>
      </c>
      <c r="D229" s="45" t="s">
        <v>73</v>
      </c>
      <c r="E229" s="45" t="s">
        <v>73</v>
      </c>
      <c r="F229" s="45" t="s">
        <v>73</v>
      </c>
      <c r="G229" s="30"/>
      <c r="H229" s="30"/>
    </row>
    <row r="230" spans="1:30" x14ac:dyDescent="0.2">
      <c r="A230" s="28" t="s">
        <v>41</v>
      </c>
      <c r="B230" s="45" t="s">
        <v>73</v>
      </c>
      <c r="C230" s="45" t="s">
        <v>73</v>
      </c>
      <c r="D230" s="45" t="s">
        <v>73</v>
      </c>
      <c r="E230" s="45" t="s">
        <v>73</v>
      </c>
      <c r="F230" s="45" t="s">
        <v>73</v>
      </c>
      <c r="G230" s="30"/>
      <c r="H230" s="30"/>
    </row>
    <row r="231" spans="1:30" x14ac:dyDescent="0.2">
      <c r="A231" s="1" t="s">
        <v>31</v>
      </c>
      <c r="B231" s="45" t="s">
        <v>73</v>
      </c>
      <c r="C231" s="45" t="s">
        <v>73</v>
      </c>
      <c r="D231" s="45" t="s">
        <v>73</v>
      </c>
      <c r="E231" s="45" t="s">
        <v>73</v>
      </c>
      <c r="F231" s="45" t="s">
        <v>73</v>
      </c>
      <c r="G231" s="30"/>
      <c r="H231" s="30"/>
    </row>
    <row r="232" spans="1:30" x14ac:dyDescent="0.2">
      <c r="A232" s="28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0"/>
      <c r="M232" s="30"/>
    </row>
    <row r="233" spans="1:30" x14ac:dyDescent="0.2">
      <c r="A233" s="28" t="s">
        <v>56</v>
      </c>
      <c r="B233" s="136" t="s">
        <v>189</v>
      </c>
      <c r="C233" s="136"/>
      <c r="D233" s="136"/>
      <c r="E233" s="30"/>
      <c r="F233" s="30"/>
      <c r="G233" s="30"/>
      <c r="H233" s="30"/>
      <c r="I233" s="30"/>
      <c r="J233" s="30"/>
      <c r="K233" s="30"/>
      <c r="L233" s="30"/>
      <c r="M233" s="30"/>
    </row>
    <row r="234" spans="1:30" x14ac:dyDescent="0.2">
      <c r="A234" s="28"/>
      <c r="B234" s="30" t="s">
        <v>79</v>
      </c>
      <c r="C234" s="30" t="s">
        <v>80</v>
      </c>
      <c r="D234" s="30" t="s">
        <v>81</v>
      </c>
      <c r="E234" s="30" t="s">
        <v>82</v>
      </c>
      <c r="F234" s="30" t="s">
        <v>83</v>
      </c>
      <c r="G234" s="30" t="s">
        <v>84</v>
      </c>
      <c r="H234" s="30" t="s">
        <v>85</v>
      </c>
      <c r="I234" s="30" t="s">
        <v>86</v>
      </c>
      <c r="J234" s="30" t="s">
        <v>87</v>
      </c>
      <c r="K234" s="30" t="s">
        <v>88</v>
      </c>
      <c r="L234" s="30" t="s">
        <v>89</v>
      </c>
      <c r="M234" s="30" t="s">
        <v>90</v>
      </c>
      <c r="N234" s="30" t="s">
        <v>91</v>
      </c>
      <c r="O234" s="30" t="s">
        <v>92</v>
      </c>
      <c r="P234" s="30" t="s">
        <v>93</v>
      </c>
      <c r="Q234" s="30" t="s">
        <v>94</v>
      </c>
      <c r="R234" s="30" t="s">
        <v>95</v>
      </c>
      <c r="S234" s="30" t="s">
        <v>96</v>
      </c>
      <c r="T234" s="30" t="s">
        <v>97</v>
      </c>
      <c r="U234" s="30" t="s">
        <v>98</v>
      </c>
      <c r="V234" s="30" t="s">
        <v>99</v>
      </c>
      <c r="W234" s="30" t="s">
        <v>122</v>
      </c>
      <c r="X234" s="30" t="s">
        <v>123</v>
      </c>
      <c r="Y234" s="30" t="s">
        <v>124</v>
      </c>
      <c r="Z234" s="30" t="s">
        <v>125</v>
      </c>
      <c r="AA234" s="30" t="s">
        <v>126</v>
      </c>
      <c r="AB234" s="30" t="s">
        <v>127</v>
      </c>
      <c r="AC234" s="34" t="s">
        <v>17</v>
      </c>
      <c r="AD234" s="34" t="s">
        <v>186</v>
      </c>
    </row>
    <row r="235" spans="1:30" x14ac:dyDescent="0.2">
      <c r="A235" s="28" t="s">
        <v>58</v>
      </c>
      <c r="B235" s="28">
        <v>397430</v>
      </c>
      <c r="C235" s="28">
        <v>380162</v>
      </c>
      <c r="D235" s="28">
        <v>385094</v>
      </c>
      <c r="E235" s="28">
        <v>396499</v>
      </c>
      <c r="F235" s="28">
        <v>396499</v>
      </c>
      <c r="G235" s="28">
        <v>388231</v>
      </c>
      <c r="H235" s="28">
        <v>388231</v>
      </c>
      <c r="I235" s="28">
        <v>388231</v>
      </c>
      <c r="J235" s="28">
        <v>388231</v>
      </c>
      <c r="K235" s="28">
        <v>388231</v>
      </c>
      <c r="L235" s="28">
        <v>388231</v>
      </c>
      <c r="M235" s="28">
        <v>388231</v>
      </c>
      <c r="N235" s="28">
        <v>388231</v>
      </c>
      <c r="O235" s="28">
        <v>385213</v>
      </c>
      <c r="P235" s="28">
        <v>385213</v>
      </c>
      <c r="Q235" s="28">
        <v>380929</v>
      </c>
      <c r="R235" s="28">
        <v>385213</v>
      </c>
      <c r="S235" s="28">
        <v>390083</v>
      </c>
      <c r="T235" s="28">
        <v>385213</v>
      </c>
      <c r="U235" s="28">
        <v>385213</v>
      </c>
      <c r="V235" s="28">
        <v>385213</v>
      </c>
      <c r="W235" s="28">
        <v>385213</v>
      </c>
      <c r="X235" s="28">
        <v>385086</v>
      </c>
      <c r="Y235" s="28">
        <v>385086</v>
      </c>
      <c r="Z235" s="28">
        <v>383551</v>
      </c>
      <c r="AA235" s="28">
        <v>383551</v>
      </c>
      <c r="AB235" s="28">
        <v>383551</v>
      </c>
      <c r="AC235" s="30">
        <f>AVERAGE(B235:AB235)</f>
        <v>387031.85185185185</v>
      </c>
      <c r="AD235" s="30">
        <f>STDEV(B235:AB235)</f>
        <v>4222.0236918012506</v>
      </c>
    </row>
    <row r="236" spans="1:30" x14ac:dyDescent="0.2">
      <c r="A236" s="28" t="s">
        <v>27</v>
      </c>
      <c r="B236" s="28" t="s">
        <v>73</v>
      </c>
      <c r="C236" s="28" t="s">
        <v>73</v>
      </c>
      <c r="D236" s="28" t="s">
        <v>73</v>
      </c>
      <c r="E236" s="28" t="s">
        <v>73</v>
      </c>
      <c r="F236" s="28" t="s">
        <v>73</v>
      </c>
      <c r="G236" s="28" t="s">
        <v>73</v>
      </c>
      <c r="H236" s="28" t="s">
        <v>73</v>
      </c>
      <c r="I236" s="28" t="s">
        <v>73</v>
      </c>
      <c r="J236" s="28" t="s">
        <v>73</v>
      </c>
      <c r="K236" s="28" t="s">
        <v>73</v>
      </c>
      <c r="L236" s="28" t="s">
        <v>73</v>
      </c>
      <c r="M236" s="28" t="s">
        <v>73</v>
      </c>
      <c r="N236" s="28" t="s">
        <v>73</v>
      </c>
      <c r="O236" s="28" t="s">
        <v>73</v>
      </c>
      <c r="P236" s="28" t="s">
        <v>73</v>
      </c>
      <c r="Q236" s="28" t="s">
        <v>73</v>
      </c>
      <c r="R236" s="28" t="s">
        <v>73</v>
      </c>
      <c r="S236" s="28" t="s">
        <v>73</v>
      </c>
      <c r="T236" s="28" t="s">
        <v>73</v>
      </c>
      <c r="U236" s="28" t="s">
        <v>73</v>
      </c>
      <c r="V236" s="28" t="s">
        <v>73</v>
      </c>
      <c r="W236" s="28" t="s">
        <v>73</v>
      </c>
      <c r="X236" s="28" t="s">
        <v>73</v>
      </c>
      <c r="Y236" s="28" t="s">
        <v>73</v>
      </c>
      <c r="Z236" s="28" t="s">
        <v>73</v>
      </c>
      <c r="AA236" s="28" t="s">
        <v>73</v>
      </c>
      <c r="AB236" s="28" t="s">
        <v>73</v>
      </c>
      <c r="AC236" s="30"/>
      <c r="AD236" s="30"/>
    </row>
    <row r="237" spans="1:30" x14ac:dyDescent="0.2">
      <c r="A237" s="28" t="s">
        <v>69</v>
      </c>
      <c r="B237" s="30">
        <v>8956.4976724373282</v>
      </c>
      <c r="C237" s="30">
        <v>4819.7201660207802</v>
      </c>
      <c r="D237" s="30">
        <v>4047.1666802161244</v>
      </c>
      <c r="E237" s="30">
        <v>2823.408225135136</v>
      </c>
      <c r="F237" s="30" t="s">
        <v>72</v>
      </c>
      <c r="G237" s="30">
        <v>3218.3769066059881</v>
      </c>
      <c r="H237" s="30">
        <v>3910.0287078350871</v>
      </c>
      <c r="I237" s="30">
        <v>3316.4146177735547</v>
      </c>
      <c r="J237" s="30">
        <v>3422.1641121343619</v>
      </c>
      <c r="K237" s="30">
        <v>3500.133983368361</v>
      </c>
      <c r="L237" s="30">
        <v>3171.2127985829693</v>
      </c>
      <c r="M237" s="30" t="s">
        <v>72</v>
      </c>
      <c r="N237" s="30" t="s">
        <v>72</v>
      </c>
      <c r="O237" s="30" t="s">
        <v>72</v>
      </c>
      <c r="P237" s="30" t="s">
        <v>72</v>
      </c>
      <c r="Q237" s="30" t="s">
        <v>72</v>
      </c>
      <c r="R237" s="30" t="s">
        <v>72</v>
      </c>
      <c r="S237" s="30" t="s">
        <v>72</v>
      </c>
      <c r="T237" s="30" t="s">
        <v>72</v>
      </c>
      <c r="U237" s="30" t="s">
        <v>72</v>
      </c>
      <c r="V237" s="30" t="s">
        <v>72</v>
      </c>
      <c r="W237" s="30" t="s">
        <v>72</v>
      </c>
      <c r="X237" s="30" t="s">
        <v>72</v>
      </c>
      <c r="Y237" s="30" t="s">
        <v>72</v>
      </c>
      <c r="Z237" s="30" t="s">
        <v>72</v>
      </c>
      <c r="AA237" s="30" t="s">
        <v>72</v>
      </c>
      <c r="AB237" s="30" t="s">
        <v>72</v>
      </c>
      <c r="AC237" s="30">
        <f t="shared" ref="AC237:AC257" si="26">AVERAGE(B237:AB237)</f>
        <v>4118.5123870109692</v>
      </c>
      <c r="AD237" s="30">
        <f t="shared" ref="AD237:AD257" si="27">STDEV(B237:AB237)</f>
        <v>1790.1557477420563</v>
      </c>
    </row>
    <row r="238" spans="1:30" x14ac:dyDescent="0.2">
      <c r="A238" s="28" t="s">
        <v>28</v>
      </c>
      <c r="B238" s="30">
        <v>1419.8501339489651</v>
      </c>
      <c r="C238" s="30">
        <v>451.30859030402547</v>
      </c>
      <c r="D238" s="30">
        <v>443.67552611987725</v>
      </c>
      <c r="E238" s="30">
        <v>244.40800267811863</v>
      </c>
      <c r="F238" s="30">
        <v>3144.1846551370891</v>
      </c>
      <c r="G238" s="30">
        <v>166.69631994937225</v>
      </c>
      <c r="H238" s="30">
        <v>376.7107602416616</v>
      </c>
      <c r="I238" s="30">
        <v>169.31960901732339</v>
      </c>
      <c r="J238" s="30">
        <v>182.24183247520114</v>
      </c>
      <c r="K238" s="30">
        <v>207.98809863569903</v>
      </c>
      <c r="L238" s="30">
        <v>211.73297161558088</v>
      </c>
      <c r="M238" s="30">
        <v>1902.8595538400975</v>
      </c>
      <c r="N238" s="30">
        <v>2981.3667186936641</v>
      </c>
      <c r="O238" s="30" t="s">
        <v>72</v>
      </c>
      <c r="P238" s="30" t="s">
        <v>72</v>
      </c>
      <c r="Q238" s="30" t="s">
        <v>72</v>
      </c>
      <c r="R238" s="30" t="s">
        <v>72</v>
      </c>
      <c r="S238" s="30" t="s">
        <v>72</v>
      </c>
      <c r="T238" s="30" t="s">
        <v>72</v>
      </c>
      <c r="U238" s="30" t="s">
        <v>72</v>
      </c>
      <c r="V238" s="30" t="s">
        <v>72</v>
      </c>
      <c r="W238" s="30" t="s">
        <v>72</v>
      </c>
      <c r="X238" s="30" t="s">
        <v>72</v>
      </c>
      <c r="Y238" s="30" t="s">
        <v>72</v>
      </c>
      <c r="Z238" s="30" t="s">
        <v>72</v>
      </c>
      <c r="AA238" s="30" t="s">
        <v>72</v>
      </c>
      <c r="AB238" s="30" t="s">
        <v>72</v>
      </c>
      <c r="AC238" s="30">
        <f t="shared" si="26"/>
        <v>915.56482866589806</v>
      </c>
      <c r="AD238" s="30">
        <f t="shared" si="27"/>
        <v>1091.4004605675043</v>
      </c>
    </row>
    <row r="239" spans="1:30" x14ac:dyDescent="0.2">
      <c r="A239" s="28" t="s">
        <v>30</v>
      </c>
      <c r="B239" s="30">
        <v>5070.3271875614519</v>
      </c>
      <c r="C239" s="30">
        <v>5288.2715349830842</v>
      </c>
      <c r="D239" s="30">
        <v>3261.9773603808508</v>
      </c>
      <c r="E239" s="30">
        <v>4089.6260912764915</v>
      </c>
      <c r="F239" s="30" t="s">
        <v>72</v>
      </c>
      <c r="G239" s="30">
        <v>3850.824403866905</v>
      </c>
      <c r="H239" s="30">
        <v>7963.001054481485</v>
      </c>
      <c r="I239" s="30">
        <v>4011.1568807064677</v>
      </c>
      <c r="J239" s="30">
        <v>4090.7718298358568</v>
      </c>
      <c r="K239" s="30">
        <v>3973.3720272426244</v>
      </c>
      <c r="L239" s="30">
        <v>3779.4779090239422</v>
      </c>
      <c r="M239" s="30" t="s">
        <v>72</v>
      </c>
      <c r="N239" s="30" t="s">
        <v>72</v>
      </c>
      <c r="O239" s="30" t="s">
        <v>72</v>
      </c>
      <c r="P239" s="30" t="s">
        <v>72</v>
      </c>
      <c r="Q239" s="30" t="s">
        <v>72</v>
      </c>
      <c r="R239" s="30" t="s">
        <v>72</v>
      </c>
      <c r="S239" s="30" t="s">
        <v>72</v>
      </c>
      <c r="T239" s="30" t="s">
        <v>72</v>
      </c>
      <c r="U239" s="30" t="s">
        <v>72</v>
      </c>
      <c r="V239" s="30" t="s">
        <v>72</v>
      </c>
      <c r="W239" s="30" t="s">
        <v>72</v>
      </c>
      <c r="X239" s="30" t="s">
        <v>72</v>
      </c>
      <c r="Y239" s="30" t="s">
        <v>72</v>
      </c>
      <c r="Z239" s="30" t="s">
        <v>72</v>
      </c>
      <c r="AA239" s="30" t="s">
        <v>72</v>
      </c>
      <c r="AB239" s="30" t="s">
        <v>72</v>
      </c>
      <c r="AC239" s="30">
        <f t="shared" si="26"/>
        <v>4537.8806279359151</v>
      </c>
      <c r="AD239" s="30">
        <f t="shared" si="27"/>
        <v>1343.7150883917568</v>
      </c>
    </row>
    <row r="240" spans="1:30" x14ac:dyDescent="0.2">
      <c r="A240" s="28" t="s">
        <v>71</v>
      </c>
      <c r="B240" s="30" t="s">
        <v>73</v>
      </c>
      <c r="C240" s="30" t="s">
        <v>73</v>
      </c>
      <c r="D240" s="30" t="s">
        <v>73</v>
      </c>
      <c r="E240" s="30" t="s">
        <v>73</v>
      </c>
      <c r="F240" s="30" t="s">
        <v>73</v>
      </c>
      <c r="G240" s="30" t="s">
        <v>73</v>
      </c>
      <c r="H240" s="30" t="s">
        <v>73</v>
      </c>
      <c r="I240" s="30" t="s">
        <v>73</v>
      </c>
      <c r="J240" s="30" t="s">
        <v>73</v>
      </c>
      <c r="K240" s="30" t="s">
        <v>73</v>
      </c>
      <c r="L240" s="30" t="s">
        <v>73</v>
      </c>
      <c r="M240" s="30" t="s">
        <v>73</v>
      </c>
      <c r="N240" s="30" t="s">
        <v>73</v>
      </c>
      <c r="O240" s="30" t="s">
        <v>72</v>
      </c>
      <c r="P240" s="30" t="s">
        <v>72</v>
      </c>
      <c r="Q240" s="30" t="s">
        <v>72</v>
      </c>
      <c r="R240" s="30" t="s">
        <v>72</v>
      </c>
      <c r="S240" s="30" t="s">
        <v>72</v>
      </c>
      <c r="T240" s="30" t="s">
        <v>72</v>
      </c>
      <c r="U240" s="30" t="s">
        <v>72</v>
      </c>
      <c r="V240" s="30" t="s">
        <v>72</v>
      </c>
      <c r="W240" s="30" t="s">
        <v>72</v>
      </c>
      <c r="X240" s="30" t="s">
        <v>72</v>
      </c>
      <c r="Y240" s="30" t="s">
        <v>72</v>
      </c>
      <c r="Z240" s="30" t="s">
        <v>72</v>
      </c>
      <c r="AA240" s="30" t="s">
        <v>72</v>
      </c>
      <c r="AB240" s="30" t="s">
        <v>72</v>
      </c>
      <c r="AC240" s="30"/>
      <c r="AD240" s="30"/>
    </row>
    <row r="241" spans="1:30" x14ac:dyDescent="0.2">
      <c r="A241" s="28" t="s">
        <v>8</v>
      </c>
      <c r="B241" s="30">
        <v>2454.3000000000002</v>
      </c>
      <c r="C241" s="30">
        <v>2439.822475782571</v>
      </c>
      <c r="D241" s="30">
        <v>2482.7543549220804</v>
      </c>
      <c r="E241" s="30">
        <v>1885.4593973728158</v>
      </c>
      <c r="F241" s="30" t="s">
        <v>72</v>
      </c>
      <c r="G241" s="30">
        <v>1922.0355893839485</v>
      </c>
      <c r="H241" s="30">
        <v>1469.6750502032862</v>
      </c>
      <c r="I241" s="30">
        <v>1947.8446837344491</v>
      </c>
      <c r="J241" s="30">
        <v>1934.8700555007092</v>
      </c>
      <c r="K241" s="30">
        <v>1884.8804846308594</v>
      </c>
      <c r="L241" s="30">
        <v>1795.5333294318498</v>
      </c>
      <c r="M241" s="30">
        <v>2097.3697359333901</v>
      </c>
      <c r="N241" s="30">
        <v>1332.1338504349824</v>
      </c>
      <c r="O241" s="30">
        <v>2300.2658589884481</v>
      </c>
      <c r="P241" s="30">
        <v>1625.5550622566964</v>
      </c>
      <c r="Q241" s="30">
        <v>2426.3245845993602</v>
      </c>
      <c r="R241" s="30">
        <v>1552.1126940109996</v>
      </c>
      <c r="S241" s="30">
        <v>2060.5642595595446</v>
      </c>
      <c r="T241" s="30">
        <v>7217.272849716338</v>
      </c>
      <c r="U241" s="30">
        <v>3101.9342939863059</v>
      </c>
      <c r="V241" s="30">
        <v>3097.4245876875261</v>
      </c>
      <c r="W241" s="30">
        <v>3281.3112260453386</v>
      </c>
      <c r="X241" s="30">
        <v>3181.7603821394869</v>
      </c>
      <c r="Y241" s="30">
        <v>3014.8862061815598</v>
      </c>
      <c r="Z241" s="30">
        <v>2069.6653484030639</v>
      </c>
      <c r="AA241" s="30">
        <v>2986.2932725601027</v>
      </c>
      <c r="AB241" s="30">
        <v>2707.7249913271353</v>
      </c>
      <c r="AC241" s="30">
        <f t="shared" si="26"/>
        <v>2471.9144086458791</v>
      </c>
      <c r="AD241" s="30">
        <f t="shared" si="27"/>
        <v>1121.8258525115095</v>
      </c>
    </row>
    <row r="242" spans="1:30" x14ac:dyDescent="0.2">
      <c r="A242" s="28" t="s">
        <v>32</v>
      </c>
      <c r="B242" s="30" t="s">
        <v>73</v>
      </c>
      <c r="C242" s="30" t="s">
        <v>73</v>
      </c>
      <c r="D242" s="30" t="s">
        <v>73</v>
      </c>
      <c r="E242" s="30" t="s">
        <v>73</v>
      </c>
      <c r="F242" s="30" t="s">
        <v>73</v>
      </c>
      <c r="G242" s="30" t="s">
        <v>73</v>
      </c>
      <c r="H242" s="30" t="s">
        <v>73</v>
      </c>
      <c r="I242" s="30" t="s">
        <v>73</v>
      </c>
      <c r="J242" s="30" t="s">
        <v>73</v>
      </c>
      <c r="K242" s="30" t="s">
        <v>73</v>
      </c>
      <c r="L242" s="30" t="s">
        <v>73</v>
      </c>
      <c r="M242" s="30" t="s">
        <v>73</v>
      </c>
      <c r="N242" s="30" t="s">
        <v>73</v>
      </c>
      <c r="O242" s="30" t="s">
        <v>73</v>
      </c>
      <c r="P242" s="30" t="s">
        <v>73</v>
      </c>
      <c r="Q242" s="30" t="s">
        <v>73</v>
      </c>
      <c r="R242" s="30" t="s">
        <v>73</v>
      </c>
      <c r="S242" s="30" t="s">
        <v>73</v>
      </c>
      <c r="T242" s="30" t="s">
        <v>73</v>
      </c>
      <c r="U242" s="30" t="s">
        <v>73</v>
      </c>
      <c r="V242" s="30" t="s">
        <v>73</v>
      </c>
      <c r="W242" s="30" t="s">
        <v>73</v>
      </c>
      <c r="X242" s="30" t="s">
        <v>73</v>
      </c>
      <c r="Y242" s="30" t="s">
        <v>73</v>
      </c>
      <c r="Z242" s="30" t="s">
        <v>73</v>
      </c>
      <c r="AA242" s="30" t="s">
        <v>73</v>
      </c>
      <c r="AB242" s="30" t="s">
        <v>73</v>
      </c>
      <c r="AC242" s="30"/>
      <c r="AD242" s="30"/>
    </row>
    <row r="243" spans="1:30" x14ac:dyDescent="0.2">
      <c r="A243" s="28" t="s">
        <v>18</v>
      </c>
      <c r="B243" s="30">
        <v>49.18129453019165</v>
      </c>
      <c r="C243" s="30">
        <v>30.49863927322118</v>
      </c>
      <c r="D243" s="30">
        <v>51.072811982742124</v>
      </c>
      <c r="E243" s="30">
        <v>47.152946295371088</v>
      </c>
      <c r="F243" s="30" t="s">
        <v>72</v>
      </c>
      <c r="G243" s="30">
        <v>94.029425607133405</v>
      </c>
      <c r="H243" s="30" t="s">
        <v>72</v>
      </c>
      <c r="I243" s="30">
        <v>94.691816600163818</v>
      </c>
      <c r="J243" s="30">
        <v>90.817886095121096</v>
      </c>
      <c r="K243" s="30">
        <v>64.652797897719424</v>
      </c>
      <c r="L243" s="30">
        <v>94.480240561548129</v>
      </c>
      <c r="M243" s="30">
        <v>20.788295934029879</v>
      </c>
      <c r="N243" s="30">
        <v>27.272179888161663</v>
      </c>
      <c r="O243" s="30">
        <v>47.699010511928023</v>
      </c>
      <c r="P243" s="30">
        <v>58.014619418481288</v>
      </c>
      <c r="Q243" s="30" t="s">
        <v>72</v>
      </c>
      <c r="R243" s="30" t="s">
        <v>72</v>
      </c>
      <c r="S243" s="30" t="s">
        <v>72</v>
      </c>
      <c r="T243" s="30">
        <v>65.217301786609681</v>
      </c>
      <c r="U243" s="30">
        <v>39.926577760772268</v>
      </c>
      <c r="V243" s="30">
        <v>32.760218997881282</v>
      </c>
      <c r="W243" s="30">
        <v>30.985958092178183</v>
      </c>
      <c r="X243" s="30">
        <v>36.149905175768133</v>
      </c>
      <c r="Y243" s="30">
        <v>55.496070357343214</v>
      </c>
      <c r="Z243" s="30">
        <v>26.497542434140932</v>
      </c>
      <c r="AA243" s="30">
        <v>29.148661818779164</v>
      </c>
      <c r="AB243" s="30">
        <v>62.049565260049626</v>
      </c>
      <c r="AC243" s="30">
        <f t="shared" si="26"/>
        <v>52.208353012697053</v>
      </c>
      <c r="AD243" s="30">
        <f t="shared" si="27"/>
        <v>23.768469135365432</v>
      </c>
    </row>
    <row r="244" spans="1:30" x14ac:dyDescent="0.2">
      <c r="A244" s="1" t="s">
        <v>10</v>
      </c>
      <c r="B244" s="30">
        <v>6.5791901028628246</v>
      </c>
      <c r="C244" s="30">
        <v>4.621585054633921</v>
      </c>
      <c r="D244" s="30">
        <v>10.556698979057192</v>
      </c>
      <c r="E244" s="30">
        <v>4.8255901844491698</v>
      </c>
      <c r="F244" s="30" t="s">
        <v>72</v>
      </c>
      <c r="G244" s="30">
        <v>4.3027933775857878</v>
      </c>
      <c r="H244" s="30">
        <v>2.2654989194363768</v>
      </c>
      <c r="I244" s="30" t="s">
        <v>73</v>
      </c>
      <c r="J244" s="30">
        <v>1.0898561126486055</v>
      </c>
      <c r="K244" s="30">
        <v>5.2837492776715598</v>
      </c>
      <c r="L244" s="30">
        <v>1.1914981659297195</v>
      </c>
      <c r="M244" s="30" t="s">
        <v>72</v>
      </c>
      <c r="N244" s="30" t="s">
        <v>72</v>
      </c>
      <c r="O244" s="30">
        <v>8.2703980166896454</v>
      </c>
      <c r="P244" s="30">
        <v>7.1206627125356423</v>
      </c>
      <c r="Q244" s="30" t="s">
        <v>72</v>
      </c>
      <c r="R244" s="30" t="s">
        <v>72</v>
      </c>
      <c r="S244" s="30" t="s">
        <v>72</v>
      </c>
      <c r="T244" s="30" t="s">
        <v>72</v>
      </c>
      <c r="U244" s="30">
        <v>0.68638249711066013</v>
      </c>
      <c r="V244" s="30">
        <v>2.6573674119791124</v>
      </c>
      <c r="W244" s="30">
        <v>1.9095776071364003</v>
      </c>
      <c r="X244" s="30">
        <v>4.5329628895926515</v>
      </c>
      <c r="Y244" s="30" t="s">
        <v>72</v>
      </c>
      <c r="Z244" s="30">
        <v>4.5996701264330904</v>
      </c>
      <c r="AA244" s="30">
        <v>2.4523272116450965</v>
      </c>
      <c r="AB244" s="30">
        <v>9.2191539855398883</v>
      </c>
      <c r="AC244" s="30"/>
      <c r="AD244" s="30"/>
    </row>
    <row r="245" spans="1:30" x14ac:dyDescent="0.2">
      <c r="A245" s="1" t="s">
        <v>11</v>
      </c>
      <c r="B245" s="30">
        <v>9.673330135006319</v>
      </c>
      <c r="C245" s="30">
        <v>9.3661902821017158</v>
      </c>
      <c r="D245" s="30">
        <v>19.568894443059715</v>
      </c>
      <c r="E245" s="30">
        <v>13.049644956225777</v>
      </c>
      <c r="F245" s="30" t="s">
        <v>72</v>
      </c>
      <c r="G245" s="30">
        <v>2.1595752904805554</v>
      </c>
      <c r="H245" s="30">
        <v>2.9</v>
      </c>
      <c r="I245" s="30" t="s">
        <v>73</v>
      </c>
      <c r="J245" s="30" t="s">
        <v>73</v>
      </c>
      <c r="K245" s="30" t="s">
        <v>73</v>
      </c>
      <c r="L245" s="30" t="s">
        <v>73</v>
      </c>
      <c r="M245" s="30" t="s">
        <v>72</v>
      </c>
      <c r="N245" s="30" t="s">
        <v>72</v>
      </c>
      <c r="O245" s="30">
        <v>15.528894691083952</v>
      </c>
      <c r="P245" s="30">
        <v>12.12945655101734</v>
      </c>
      <c r="Q245" s="30" t="s">
        <v>72</v>
      </c>
      <c r="R245" s="30" t="s">
        <v>72</v>
      </c>
      <c r="S245" s="30" t="s">
        <v>72</v>
      </c>
      <c r="T245" s="30" t="s">
        <v>72</v>
      </c>
      <c r="U245" s="30" t="s">
        <v>72</v>
      </c>
      <c r="V245" s="30">
        <v>4.9696928173726374</v>
      </c>
      <c r="W245" s="30">
        <v>3.3481713406326468</v>
      </c>
      <c r="X245" s="30">
        <v>3.1880547795302974</v>
      </c>
      <c r="Y245" s="30" t="s">
        <v>72</v>
      </c>
      <c r="Z245" s="30">
        <v>7.9789632916915911</v>
      </c>
      <c r="AA245" s="30">
        <v>4.4010373831850833</v>
      </c>
      <c r="AB245" s="30">
        <v>17.224998007209358</v>
      </c>
      <c r="AC245" s="30"/>
      <c r="AD245" s="30"/>
    </row>
    <row r="246" spans="1:30" x14ac:dyDescent="0.2">
      <c r="A246" s="1" t="s">
        <v>12</v>
      </c>
      <c r="B246" s="30">
        <v>0.92217933080714998</v>
      </c>
      <c r="C246" s="30">
        <v>0.75291424892565673</v>
      </c>
      <c r="D246" s="30">
        <v>2.1081314567069676</v>
      </c>
      <c r="E246" s="30">
        <v>0.84621723864283349</v>
      </c>
      <c r="F246" s="30" t="s">
        <v>72</v>
      </c>
      <c r="G246" s="30">
        <v>0.65474203209817505</v>
      </c>
      <c r="H246" s="30">
        <v>0.21</v>
      </c>
      <c r="I246" s="30" t="s">
        <v>73</v>
      </c>
      <c r="J246" s="30">
        <v>0.20370938550013531</v>
      </c>
      <c r="K246" s="30">
        <v>0.17812939948447665</v>
      </c>
      <c r="L246" s="30">
        <v>0.24675001973301688</v>
      </c>
      <c r="M246" s="30" t="s">
        <v>72</v>
      </c>
      <c r="N246" s="30" t="s">
        <v>72</v>
      </c>
      <c r="O246" s="30">
        <v>1.5554260763001486</v>
      </c>
      <c r="P246" s="30">
        <v>0.96791241696874386</v>
      </c>
      <c r="Q246" s="30" t="s">
        <v>72</v>
      </c>
      <c r="R246" s="30" t="s">
        <v>72</v>
      </c>
      <c r="S246" s="30" t="s">
        <v>72</v>
      </c>
      <c r="T246" s="30" t="s">
        <v>72</v>
      </c>
      <c r="U246" s="30">
        <v>0.21511717249268383</v>
      </c>
      <c r="V246" s="30">
        <v>0.46849845128442769</v>
      </c>
      <c r="W246" s="30">
        <v>0.40348360950214929</v>
      </c>
      <c r="X246" s="30">
        <v>0.25808701520039418</v>
      </c>
      <c r="Y246" s="30">
        <v>8.1510679463054618</v>
      </c>
      <c r="Z246" s="30">
        <v>0.78908194559477784</v>
      </c>
      <c r="AA246" s="30">
        <v>0.43532730936319519</v>
      </c>
      <c r="AB246" s="30">
        <v>1.731620131226064</v>
      </c>
      <c r="AC246" s="30">
        <f t="shared" si="26"/>
        <v>1.1104418519019188</v>
      </c>
      <c r="AD246" s="30">
        <f t="shared" si="27"/>
        <v>1.7928548260833037</v>
      </c>
    </row>
    <row r="247" spans="1:30" x14ac:dyDescent="0.2">
      <c r="A247" s="1" t="s">
        <v>13</v>
      </c>
      <c r="B247" s="30" t="s">
        <v>73</v>
      </c>
      <c r="C247" s="30">
        <v>2.4623139284144995</v>
      </c>
      <c r="D247" s="30" t="s">
        <v>73</v>
      </c>
      <c r="E247" s="30">
        <v>2.9061464945935329</v>
      </c>
      <c r="F247" s="30" t="s">
        <v>72</v>
      </c>
      <c r="G247" s="30">
        <v>0.90351024602229424</v>
      </c>
      <c r="H247" s="30" t="s">
        <v>73</v>
      </c>
      <c r="I247" s="30">
        <v>0.9</v>
      </c>
      <c r="J247" s="30" t="s">
        <v>73</v>
      </c>
      <c r="K247" s="30" t="s">
        <v>73</v>
      </c>
      <c r="L247" s="30" t="s">
        <v>73</v>
      </c>
      <c r="M247" s="30" t="s">
        <v>72</v>
      </c>
      <c r="N247" s="30" t="s">
        <v>72</v>
      </c>
      <c r="O247" s="30">
        <v>4.9406741106720897</v>
      </c>
      <c r="P247" s="30">
        <v>3.3133609400893014</v>
      </c>
      <c r="Q247" s="30" t="s">
        <v>72</v>
      </c>
      <c r="R247" s="30" t="s">
        <v>72</v>
      </c>
      <c r="S247" s="30" t="s">
        <v>72</v>
      </c>
      <c r="T247" s="30" t="s">
        <v>72</v>
      </c>
      <c r="U247" s="30">
        <v>0.53799887566597815</v>
      </c>
      <c r="V247" s="30">
        <v>1.755442163168772</v>
      </c>
      <c r="W247" s="30">
        <v>1.2674088330463678</v>
      </c>
      <c r="X247" s="30">
        <v>1.1747941536411819</v>
      </c>
      <c r="Y247" s="30">
        <v>28.480318265546181</v>
      </c>
      <c r="Z247" s="30">
        <v>2.1234373419934425</v>
      </c>
      <c r="AA247" s="30">
        <v>1.6969236536883292</v>
      </c>
      <c r="AB247" s="30">
        <v>5.7997105175360373</v>
      </c>
      <c r="AC247" s="30"/>
      <c r="AD247" s="30"/>
    </row>
    <row r="248" spans="1:30" x14ac:dyDescent="0.2">
      <c r="A248" s="1" t="s">
        <v>14</v>
      </c>
      <c r="B248" s="30" t="s">
        <v>73</v>
      </c>
      <c r="C248" s="30" t="s">
        <v>73</v>
      </c>
      <c r="D248" s="30">
        <v>2.3602188391411079</v>
      </c>
      <c r="E248" s="30">
        <v>1.2789990463357257</v>
      </c>
      <c r="F248" s="30" t="s">
        <v>72</v>
      </c>
      <c r="G248" s="30" t="s">
        <v>73</v>
      </c>
      <c r="H248" s="30" t="s">
        <v>73</v>
      </c>
      <c r="I248" s="30" t="s">
        <v>73</v>
      </c>
      <c r="J248" s="30" t="s">
        <v>73</v>
      </c>
      <c r="K248" s="30" t="s">
        <v>73</v>
      </c>
      <c r="L248" s="30" t="s">
        <v>73</v>
      </c>
      <c r="M248" s="30" t="s">
        <v>72</v>
      </c>
      <c r="N248" s="30" t="s">
        <v>72</v>
      </c>
      <c r="O248" s="30">
        <v>0.83733087240855308</v>
      </c>
      <c r="P248" s="30">
        <v>0.75600516287892883</v>
      </c>
      <c r="Q248" s="30" t="s">
        <v>72</v>
      </c>
      <c r="R248" s="30" t="s">
        <v>72</v>
      </c>
      <c r="S248" s="30" t="s">
        <v>72</v>
      </c>
      <c r="T248" s="30" t="s">
        <v>72</v>
      </c>
      <c r="U248" s="30">
        <v>0.54796235519920433</v>
      </c>
      <c r="V248" s="30">
        <v>0.8354946725038902</v>
      </c>
      <c r="W248" s="30">
        <v>0.50987248730279133</v>
      </c>
      <c r="X248" s="30" t="s">
        <v>73</v>
      </c>
      <c r="Y248" s="30">
        <v>3.5795378764144918</v>
      </c>
      <c r="Z248" s="30">
        <v>0.58086995894096827</v>
      </c>
      <c r="AA248" s="30">
        <v>0.52789849249666709</v>
      </c>
      <c r="AB248" s="30">
        <v>1.4254371675336881</v>
      </c>
      <c r="AC248" s="30"/>
      <c r="AD248" s="30"/>
    </row>
    <row r="249" spans="1:30" x14ac:dyDescent="0.2">
      <c r="A249" s="1" t="s">
        <v>15</v>
      </c>
      <c r="B249" s="30" t="s">
        <v>73</v>
      </c>
      <c r="C249" s="30" t="s">
        <v>73</v>
      </c>
      <c r="D249" s="30" t="s">
        <v>73</v>
      </c>
      <c r="E249" s="30">
        <v>0.46089260597748405</v>
      </c>
      <c r="F249" s="30" t="s">
        <v>72</v>
      </c>
      <c r="G249" s="30" t="s">
        <v>72</v>
      </c>
      <c r="H249" s="30" t="s">
        <v>73</v>
      </c>
      <c r="I249" s="30" t="s">
        <v>73</v>
      </c>
      <c r="J249" s="30" t="s">
        <v>73</v>
      </c>
      <c r="K249" s="30" t="s">
        <v>73</v>
      </c>
      <c r="L249" s="30" t="s">
        <v>73</v>
      </c>
      <c r="M249" s="30" t="s">
        <v>72</v>
      </c>
      <c r="N249" s="30" t="s">
        <v>72</v>
      </c>
      <c r="O249" s="30">
        <v>0.37858279630306746</v>
      </c>
      <c r="P249" s="30">
        <v>0.2593933131784309</v>
      </c>
      <c r="Q249" s="30" t="s">
        <v>72</v>
      </c>
      <c r="R249" s="30" t="s">
        <v>72</v>
      </c>
      <c r="S249" s="30" t="s">
        <v>72</v>
      </c>
      <c r="T249" s="30" t="s">
        <v>72</v>
      </c>
      <c r="U249" s="30" t="s">
        <v>73</v>
      </c>
      <c r="V249" s="30">
        <v>0.24234878351464775</v>
      </c>
      <c r="W249" s="30">
        <v>0.21024183010483666</v>
      </c>
      <c r="X249" s="30" t="s">
        <v>73</v>
      </c>
      <c r="Y249" s="30" t="s">
        <v>73</v>
      </c>
      <c r="Z249" s="30">
        <v>0.29905581615127746</v>
      </c>
      <c r="AA249" s="30">
        <v>0.35857455838982699</v>
      </c>
      <c r="AB249" s="30">
        <v>0.53480299722326918</v>
      </c>
      <c r="AC249" s="30"/>
      <c r="AD249" s="30"/>
    </row>
    <row r="250" spans="1:30" x14ac:dyDescent="0.2">
      <c r="A250" s="1" t="s">
        <v>19</v>
      </c>
      <c r="B250" s="30" t="s">
        <v>73</v>
      </c>
      <c r="C250" s="30">
        <v>2.8</v>
      </c>
      <c r="D250" s="30" t="s">
        <v>73</v>
      </c>
      <c r="E250" s="30">
        <v>1.7640551463877701</v>
      </c>
      <c r="F250" s="30" t="s">
        <v>72</v>
      </c>
      <c r="G250" s="30">
        <v>0.72495509440926154</v>
      </c>
      <c r="H250" s="30" t="s">
        <v>73</v>
      </c>
      <c r="I250" s="30" t="s">
        <v>73</v>
      </c>
      <c r="J250" s="30">
        <v>1.3507203533837639</v>
      </c>
      <c r="K250" s="30">
        <v>1.1248657929273005</v>
      </c>
      <c r="L250" s="30">
        <v>1.6967031598439237</v>
      </c>
      <c r="M250" s="30" t="s">
        <v>72</v>
      </c>
      <c r="N250" s="30" t="s">
        <v>72</v>
      </c>
      <c r="O250" s="30">
        <v>1.5818109136363097</v>
      </c>
      <c r="P250" s="30">
        <v>1.0800572418015715</v>
      </c>
      <c r="Q250" s="30" t="s">
        <v>72</v>
      </c>
      <c r="R250" s="30" t="s">
        <v>72</v>
      </c>
      <c r="S250" s="30" t="s">
        <v>72</v>
      </c>
      <c r="T250" s="30" t="s">
        <v>72</v>
      </c>
      <c r="U250" s="30">
        <v>0.55508034707066856</v>
      </c>
      <c r="V250" s="30">
        <v>0.77874150694122468</v>
      </c>
      <c r="W250" s="30">
        <v>0.99722588205536167</v>
      </c>
      <c r="X250" s="30">
        <v>0.28345578981366043</v>
      </c>
      <c r="Y250" s="30">
        <v>4.1301927198539028</v>
      </c>
      <c r="Z250" s="30">
        <v>0.74927467132496861</v>
      </c>
      <c r="AA250" s="30">
        <v>0.72861639892090457</v>
      </c>
      <c r="AB250" s="30">
        <v>1.9900345404489488</v>
      </c>
      <c r="AC250" s="30"/>
      <c r="AD250" s="30"/>
    </row>
    <row r="251" spans="1:30" x14ac:dyDescent="0.2">
      <c r="A251" s="1" t="s">
        <v>20</v>
      </c>
      <c r="B251" s="30" t="s">
        <v>73</v>
      </c>
      <c r="C251" s="30">
        <v>0.28014869838320083</v>
      </c>
      <c r="D251" s="30">
        <v>0.4570858332994277</v>
      </c>
      <c r="E251" s="30">
        <v>0.52841413759415046</v>
      </c>
      <c r="F251" s="30" t="s">
        <v>72</v>
      </c>
      <c r="G251" s="30">
        <v>0.45604259266908126</v>
      </c>
      <c r="H251" s="30">
        <v>0.5</v>
      </c>
      <c r="I251" s="30" t="s">
        <v>73</v>
      </c>
      <c r="J251" s="30">
        <v>0.56645900477460887</v>
      </c>
      <c r="K251" s="30" t="s">
        <v>73</v>
      </c>
      <c r="L251" s="30">
        <v>0.48150386554283192</v>
      </c>
      <c r="M251" s="30" t="s">
        <v>72</v>
      </c>
      <c r="N251" s="30" t="s">
        <v>72</v>
      </c>
      <c r="O251" s="30">
        <v>0.35125270316801804</v>
      </c>
      <c r="P251" s="30">
        <v>0.39039474369258897</v>
      </c>
      <c r="Q251" s="30" t="s">
        <v>72</v>
      </c>
      <c r="R251" s="30" t="s">
        <v>72</v>
      </c>
      <c r="S251" s="30" t="s">
        <v>72</v>
      </c>
      <c r="T251" s="30" t="s">
        <v>72</v>
      </c>
      <c r="U251" s="30">
        <v>0.19578631881446015</v>
      </c>
      <c r="V251" s="30">
        <v>0.25977068582424756</v>
      </c>
      <c r="W251" s="30">
        <v>0.22745597147085633</v>
      </c>
      <c r="X251" s="30">
        <v>0.13588772675864</v>
      </c>
      <c r="Y251" s="30">
        <v>0.7099190534183103</v>
      </c>
      <c r="Z251" s="30">
        <v>0.24330711207863709</v>
      </c>
      <c r="AA251" s="30">
        <v>0.19358293000909407</v>
      </c>
      <c r="AB251" s="30">
        <v>0.56178063937658562</v>
      </c>
      <c r="AC251" s="30"/>
      <c r="AD251" s="30"/>
    </row>
    <row r="252" spans="1:30" x14ac:dyDescent="0.2">
      <c r="A252" s="1" t="s">
        <v>21</v>
      </c>
      <c r="B252" s="30">
        <v>2.7409812387710053</v>
      </c>
      <c r="C252" s="30">
        <v>3.7133022965725773</v>
      </c>
      <c r="D252" s="30">
        <v>3.749058030764334</v>
      </c>
      <c r="E252" s="30">
        <v>4.2107379819176982</v>
      </c>
      <c r="F252" s="30" t="s">
        <v>72</v>
      </c>
      <c r="G252" s="30">
        <v>5.3554211038725104</v>
      </c>
      <c r="H252" s="30" t="s">
        <v>72</v>
      </c>
      <c r="I252" s="30" t="s">
        <v>72</v>
      </c>
      <c r="J252" s="30">
        <v>4.8737926712765587</v>
      </c>
      <c r="K252" s="30">
        <v>5.265526828607296</v>
      </c>
      <c r="L252" s="30">
        <v>6.098561629912485</v>
      </c>
      <c r="M252" s="30" t="s">
        <v>72</v>
      </c>
      <c r="N252" s="30" t="s">
        <v>72</v>
      </c>
      <c r="O252" s="30">
        <v>3.9485871311693215</v>
      </c>
      <c r="P252" s="30">
        <v>4.9808496504121793</v>
      </c>
      <c r="Q252" s="30" t="s">
        <v>72</v>
      </c>
      <c r="R252" s="30" t="s">
        <v>72</v>
      </c>
      <c r="S252" s="30" t="s">
        <v>72</v>
      </c>
      <c r="T252" s="30" t="s">
        <v>72</v>
      </c>
      <c r="U252" s="30">
        <v>2.7334460981818629</v>
      </c>
      <c r="V252" s="30">
        <v>2.7882136149494228</v>
      </c>
      <c r="W252" s="30">
        <v>2.4340843996539747</v>
      </c>
      <c r="X252" s="30">
        <v>2.5320481445205361</v>
      </c>
      <c r="Y252" s="30">
        <v>4.6970259127470042</v>
      </c>
      <c r="Z252" s="30">
        <v>2.1576710853383099</v>
      </c>
      <c r="AA252" s="30">
        <v>2.5221050925808934</v>
      </c>
      <c r="AB252" s="30">
        <v>6.0175632380489681</v>
      </c>
      <c r="AC252" s="30">
        <f t="shared" si="26"/>
        <v>3.9343875638498296</v>
      </c>
      <c r="AD252" s="30">
        <f t="shared" si="27"/>
        <v>1.3079494457995926</v>
      </c>
    </row>
    <row r="253" spans="1:30" x14ac:dyDescent="0.2">
      <c r="A253" s="1" t="s">
        <v>22</v>
      </c>
      <c r="B253" s="30">
        <v>1.0189224837212743</v>
      </c>
      <c r="C253" s="30">
        <v>0.71258107547744065</v>
      </c>
      <c r="D253" s="30">
        <v>1.4766921877605144</v>
      </c>
      <c r="E253" s="30">
        <v>1.7372926463143368</v>
      </c>
      <c r="F253" s="30" t="s">
        <v>72</v>
      </c>
      <c r="G253" s="30">
        <v>2.6488256764560836</v>
      </c>
      <c r="H253" s="30" t="s">
        <v>73</v>
      </c>
      <c r="I253" s="30">
        <v>2.6</v>
      </c>
      <c r="J253" s="30">
        <v>2.8768195966519112</v>
      </c>
      <c r="K253" s="30">
        <v>2.5775345214105161</v>
      </c>
      <c r="L253" s="30">
        <v>2.7058305947209607</v>
      </c>
      <c r="M253" s="30" t="s">
        <v>72</v>
      </c>
      <c r="N253" s="30" t="s">
        <v>72</v>
      </c>
      <c r="O253" s="30">
        <v>1.3305884498508638</v>
      </c>
      <c r="P253" s="30">
        <v>1.5075442549550759</v>
      </c>
      <c r="Q253" s="30" t="s">
        <v>72</v>
      </c>
      <c r="R253" s="30" t="s">
        <v>72</v>
      </c>
      <c r="S253" s="30" t="s">
        <v>72</v>
      </c>
      <c r="T253" s="30" t="s">
        <v>72</v>
      </c>
      <c r="U253" s="30">
        <v>1.0659869725124094</v>
      </c>
      <c r="V253" s="30">
        <v>0.89914012433422885</v>
      </c>
      <c r="W253" s="30">
        <v>0.86470413245931776</v>
      </c>
      <c r="X253" s="30">
        <v>0.90020316235159603</v>
      </c>
      <c r="Y253" s="30">
        <v>1.2453666137105879</v>
      </c>
      <c r="Z253" s="30">
        <v>0.66909076075048557</v>
      </c>
      <c r="AA253" s="30">
        <v>0.69738049236349708</v>
      </c>
      <c r="AB253" s="30">
        <v>1.760636342296108</v>
      </c>
      <c r="AC253" s="30"/>
      <c r="AD253" s="30"/>
    </row>
    <row r="254" spans="1:30" x14ac:dyDescent="0.2">
      <c r="A254" s="1" t="s">
        <v>23</v>
      </c>
      <c r="B254" s="30">
        <v>6.439341147771211</v>
      </c>
      <c r="C254" s="30">
        <v>3.3731248167242827</v>
      </c>
      <c r="D254" s="30">
        <v>5.3770148647431961</v>
      </c>
      <c r="E254" s="30">
        <v>9.5657401833487512</v>
      </c>
      <c r="F254" s="30" t="s">
        <v>72</v>
      </c>
      <c r="G254" s="30" t="s">
        <v>72</v>
      </c>
      <c r="H254" s="30">
        <v>1.8</v>
      </c>
      <c r="I254" s="30" t="s">
        <v>72</v>
      </c>
      <c r="J254" s="30">
        <v>14.338187097723225</v>
      </c>
      <c r="K254" s="30">
        <v>10.514681614254707</v>
      </c>
      <c r="L254" s="30" t="s">
        <v>72</v>
      </c>
      <c r="M254" s="30" t="s">
        <v>72</v>
      </c>
      <c r="N254" s="30" t="s">
        <v>72</v>
      </c>
      <c r="O254" s="30">
        <v>7.2213225933891243</v>
      </c>
      <c r="P254" s="30">
        <v>10.233156828576822</v>
      </c>
      <c r="Q254" s="30" t="s">
        <v>72</v>
      </c>
      <c r="R254" s="30" t="s">
        <v>72</v>
      </c>
      <c r="S254" s="30" t="s">
        <v>72</v>
      </c>
      <c r="T254" s="30" t="s">
        <v>72</v>
      </c>
      <c r="U254" s="30">
        <v>6.4426482097833322</v>
      </c>
      <c r="V254" s="30">
        <v>4.5504725362395604</v>
      </c>
      <c r="W254" s="30">
        <v>4.3638099924171527</v>
      </c>
      <c r="X254" s="30">
        <v>5.5529487917913061</v>
      </c>
      <c r="Y254" s="30">
        <v>6.7617205266461102</v>
      </c>
      <c r="Z254" s="30">
        <v>3.5588705200437563</v>
      </c>
      <c r="AA254" s="30">
        <v>4.18147939118038</v>
      </c>
      <c r="AB254" s="30">
        <v>9.1208352588893984</v>
      </c>
      <c r="AC254" s="30">
        <f t="shared" si="26"/>
        <v>6.6703149631483711</v>
      </c>
      <c r="AD254" s="30">
        <f t="shared" si="27"/>
        <v>3.2042607539874712</v>
      </c>
    </row>
    <row r="255" spans="1:30" x14ac:dyDescent="0.2">
      <c r="A255" s="1" t="s">
        <v>24</v>
      </c>
      <c r="B255" s="30">
        <v>2.1939392878506352</v>
      </c>
      <c r="C255" s="30">
        <v>1.260935710444663</v>
      </c>
      <c r="D255" s="30">
        <v>0.92579452973490861</v>
      </c>
      <c r="E255" s="30">
        <v>2.3465132953276102</v>
      </c>
      <c r="F255" s="30" t="s">
        <v>72</v>
      </c>
      <c r="G255" s="30">
        <v>4.1988797395881363</v>
      </c>
      <c r="H255" s="30">
        <v>0.3</v>
      </c>
      <c r="I255" s="30" t="s">
        <v>72</v>
      </c>
      <c r="J255" s="30">
        <v>4.8308296165264109</v>
      </c>
      <c r="K255" s="30">
        <v>2.7155684795134376</v>
      </c>
      <c r="L255" s="30">
        <v>3.9010060018530424</v>
      </c>
      <c r="M255" s="30" t="s">
        <v>72</v>
      </c>
      <c r="N255" s="30" t="s">
        <v>72</v>
      </c>
      <c r="O255" s="30">
        <v>1</v>
      </c>
      <c r="P255" s="30">
        <v>2</v>
      </c>
      <c r="Q255" s="30" t="s">
        <v>72</v>
      </c>
      <c r="R255" s="30" t="s">
        <v>72</v>
      </c>
      <c r="S255" s="30" t="s">
        <v>72</v>
      </c>
      <c r="T255" s="30" t="s">
        <v>72</v>
      </c>
      <c r="U255" s="30">
        <v>7</v>
      </c>
      <c r="V255" s="30">
        <v>8</v>
      </c>
      <c r="W255" s="30">
        <v>9</v>
      </c>
      <c r="X255" s="30">
        <v>10</v>
      </c>
      <c r="Y255" s="30">
        <v>11</v>
      </c>
      <c r="Z255" s="30">
        <v>12</v>
      </c>
      <c r="AA255" s="30">
        <v>13</v>
      </c>
      <c r="AB255" s="30">
        <v>14</v>
      </c>
      <c r="AC255" s="30">
        <f t="shared" si="26"/>
        <v>5.7722877189915183</v>
      </c>
      <c r="AD255" s="30">
        <f t="shared" si="27"/>
        <v>4.548195061782156</v>
      </c>
    </row>
    <row r="256" spans="1:30" x14ac:dyDescent="0.2">
      <c r="A256" s="1" t="s">
        <v>25</v>
      </c>
      <c r="B256" s="30">
        <v>19.121381818334545</v>
      </c>
      <c r="C256" s="30">
        <v>12.15929312238382</v>
      </c>
      <c r="D256" s="30">
        <v>8.4872278343109162</v>
      </c>
      <c r="E256" s="30">
        <v>26.377523430699206</v>
      </c>
      <c r="F256" s="30" t="s">
        <v>72</v>
      </c>
      <c r="G256" s="30">
        <v>43.727381190119672</v>
      </c>
      <c r="H256" s="30">
        <v>4.9000000000000004</v>
      </c>
      <c r="I256" s="30" t="s">
        <v>72</v>
      </c>
      <c r="J256" s="30">
        <v>40.826768686464341</v>
      </c>
      <c r="K256" s="30">
        <v>33.366205965489662</v>
      </c>
      <c r="L256" s="30">
        <v>34.831184739183151</v>
      </c>
      <c r="M256" s="30" t="s">
        <v>72</v>
      </c>
      <c r="N256" s="30" t="s">
        <v>72</v>
      </c>
      <c r="O256" s="30">
        <v>15.871081282337476</v>
      </c>
      <c r="P256" s="30">
        <v>23.651443064290074</v>
      </c>
      <c r="Q256" s="30" t="s">
        <v>72</v>
      </c>
      <c r="R256" s="30" t="s">
        <v>72</v>
      </c>
      <c r="S256" s="30" t="s">
        <v>72</v>
      </c>
      <c r="T256" s="30" t="s">
        <v>72</v>
      </c>
      <c r="U256" s="30">
        <v>16.049431414991773</v>
      </c>
      <c r="V256" s="30">
        <v>12.124006229465001</v>
      </c>
      <c r="W256" s="30">
        <v>9.4998739840116588</v>
      </c>
      <c r="X256" s="30">
        <v>13.117869263727174</v>
      </c>
      <c r="Y256" s="30">
        <v>12.337181498342833</v>
      </c>
      <c r="Z256" s="30">
        <v>10.212661229414278</v>
      </c>
      <c r="AA256" s="30">
        <v>9.7545049024374908</v>
      </c>
      <c r="AB256" s="30">
        <v>18.47973849549788</v>
      </c>
      <c r="AC256" s="30">
        <f t="shared" si="26"/>
        <v>19.204987271131632</v>
      </c>
      <c r="AD256" s="30">
        <f t="shared" si="27"/>
        <v>11.484909751500508</v>
      </c>
    </row>
    <row r="257" spans="1:30" x14ac:dyDescent="0.2">
      <c r="A257" s="1" t="s">
        <v>26</v>
      </c>
      <c r="B257" s="31">
        <v>2.7832230183473818</v>
      </c>
      <c r="C257" s="31">
        <v>1.0909396370897302</v>
      </c>
      <c r="D257" s="31">
        <v>1.0453023368371737</v>
      </c>
      <c r="E257" s="31">
        <v>3.8226676293256228</v>
      </c>
      <c r="F257" s="31" t="s">
        <v>72</v>
      </c>
      <c r="G257" s="31">
        <v>5.8606074100508305</v>
      </c>
      <c r="H257" s="31">
        <v>0.4262187010860754</v>
      </c>
      <c r="I257" s="31">
        <v>7.917216737772848</v>
      </c>
      <c r="J257" s="31">
        <v>5.9389883195197752</v>
      </c>
      <c r="K257" s="31">
        <v>4.8564192673757116</v>
      </c>
      <c r="L257" s="31">
        <v>5.2831339463997633</v>
      </c>
      <c r="M257" s="31" t="s">
        <v>72</v>
      </c>
      <c r="N257" s="31" t="s">
        <v>72</v>
      </c>
      <c r="O257" s="31">
        <v>2.4486652042665065</v>
      </c>
      <c r="P257" s="31">
        <v>3.3238034393458178</v>
      </c>
      <c r="Q257" s="31" t="s">
        <v>72</v>
      </c>
      <c r="R257" s="31" t="s">
        <v>72</v>
      </c>
      <c r="S257" s="31" t="s">
        <v>72</v>
      </c>
      <c r="T257" s="31" t="s">
        <v>72</v>
      </c>
      <c r="U257" s="31">
        <v>2.4902535504029295</v>
      </c>
      <c r="V257" s="31">
        <v>1.9794600095367887</v>
      </c>
      <c r="W257" s="31">
        <v>1.6535462923251196</v>
      </c>
      <c r="X257" s="31">
        <v>1.9347725787510375</v>
      </c>
      <c r="Y257" s="31">
        <v>1.865486777401735</v>
      </c>
      <c r="Z257" s="31">
        <v>1.6314912655707603</v>
      </c>
      <c r="AA257" s="31">
        <v>1.5820942661567965</v>
      </c>
      <c r="AB257" s="31">
        <v>2.8297975449525827</v>
      </c>
      <c r="AC257" s="30">
        <f t="shared" si="26"/>
        <v>3.0382043966257486</v>
      </c>
      <c r="AD257" s="30">
        <f t="shared" si="27"/>
        <v>1.9775077225721216</v>
      </c>
    </row>
    <row r="258" spans="1:30" s="28" customFormat="1" x14ac:dyDescent="0.2">
      <c r="A258" s="28" t="s">
        <v>41</v>
      </c>
      <c r="B258" s="28" t="s">
        <v>73</v>
      </c>
      <c r="C258" s="28" t="s">
        <v>73</v>
      </c>
      <c r="D258" s="28" t="s">
        <v>73</v>
      </c>
      <c r="E258" s="28" t="s">
        <v>73</v>
      </c>
      <c r="F258" s="28" t="s">
        <v>73</v>
      </c>
      <c r="G258" s="28" t="s">
        <v>73</v>
      </c>
      <c r="H258" s="28" t="s">
        <v>73</v>
      </c>
      <c r="I258" s="28" t="s">
        <v>73</v>
      </c>
      <c r="J258" s="28" t="s">
        <v>73</v>
      </c>
      <c r="K258" s="28" t="s">
        <v>73</v>
      </c>
      <c r="L258" s="28" t="s">
        <v>73</v>
      </c>
      <c r="M258" s="28" t="s">
        <v>73</v>
      </c>
      <c r="N258" s="28" t="s">
        <v>73</v>
      </c>
      <c r="O258" s="28" t="s">
        <v>73</v>
      </c>
      <c r="P258" s="28" t="s">
        <v>73</v>
      </c>
      <c r="Q258" s="28" t="s">
        <v>73</v>
      </c>
      <c r="R258" s="28" t="s">
        <v>73</v>
      </c>
      <c r="S258" s="28" t="s">
        <v>73</v>
      </c>
      <c r="T258" s="28" t="s">
        <v>73</v>
      </c>
      <c r="U258" s="28" t="s">
        <v>73</v>
      </c>
      <c r="V258" s="28" t="s">
        <v>73</v>
      </c>
      <c r="W258" s="28" t="s">
        <v>73</v>
      </c>
      <c r="X258" s="28" t="s">
        <v>73</v>
      </c>
      <c r="Y258" s="28" t="s">
        <v>73</v>
      </c>
      <c r="Z258" s="28" t="s">
        <v>73</v>
      </c>
      <c r="AA258" s="28" t="s">
        <v>73</v>
      </c>
      <c r="AB258" s="28" t="s">
        <v>73</v>
      </c>
      <c r="AC258" s="30"/>
      <c r="AD258" s="30"/>
    </row>
    <row r="259" spans="1:30" s="28" customFormat="1" x14ac:dyDescent="0.2">
      <c r="A259" s="1" t="s">
        <v>31</v>
      </c>
      <c r="B259" s="28" t="s">
        <v>73</v>
      </c>
      <c r="C259" s="28" t="s">
        <v>73</v>
      </c>
      <c r="D259" s="28" t="s">
        <v>73</v>
      </c>
      <c r="E259" s="28" t="s">
        <v>73</v>
      </c>
      <c r="F259" s="28" t="s">
        <v>73</v>
      </c>
      <c r="G259" s="28" t="s">
        <v>73</v>
      </c>
      <c r="H259" s="28" t="s">
        <v>73</v>
      </c>
      <c r="I259" s="28" t="s">
        <v>73</v>
      </c>
      <c r="J259" s="28" t="s">
        <v>73</v>
      </c>
      <c r="K259" s="28" t="s">
        <v>73</v>
      </c>
      <c r="L259" s="28" t="s">
        <v>73</v>
      </c>
      <c r="M259" s="28" t="s">
        <v>73</v>
      </c>
      <c r="N259" s="28" t="s">
        <v>73</v>
      </c>
      <c r="O259" s="28" t="s">
        <v>73</v>
      </c>
      <c r="P259" s="28" t="s">
        <v>73</v>
      </c>
      <c r="Q259" s="28" t="s">
        <v>73</v>
      </c>
      <c r="R259" s="28" t="s">
        <v>73</v>
      </c>
      <c r="S259" s="28" t="s">
        <v>73</v>
      </c>
      <c r="T259" s="28" t="s">
        <v>73</v>
      </c>
      <c r="U259" s="28" t="s">
        <v>73</v>
      </c>
      <c r="V259" s="28" t="s">
        <v>73</v>
      </c>
      <c r="W259" s="28" t="s">
        <v>73</v>
      </c>
      <c r="X259" s="28" t="s">
        <v>73</v>
      </c>
      <c r="Y259" s="28" t="s">
        <v>73</v>
      </c>
      <c r="Z259" s="28" t="s">
        <v>73</v>
      </c>
      <c r="AA259" s="28" t="s">
        <v>73</v>
      </c>
      <c r="AB259" s="28" t="s">
        <v>73</v>
      </c>
      <c r="AC259" s="30"/>
      <c r="AD259" s="30"/>
    </row>
    <row r="261" spans="1:30" x14ac:dyDescent="0.2">
      <c r="C261" s="46"/>
      <c r="D261" s="46"/>
      <c r="E261" s="46"/>
      <c r="F261" s="46"/>
      <c r="G261" s="46"/>
      <c r="H261" s="46"/>
      <c r="I261" s="46"/>
      <c r="J261" s="46"/>
      <c r="K261" s="46"/>
      <c r="L261" s="46"/>
      <c r="M261" s="46"/>
      <c r="N261" s="46"/>
      <c r="O261" s="46"/>
      <c r="P261" s="46"/>
      <c r="Q261" s="46"/>
      <c r="R261" s="46"/>
      <c r="S261" s="46"/>
      <c r="T261" s="46"/>
      <c r="U261" s="46"/>
      <c r="V261" s="46"/>
      <c r="W261" s="46"/>
      <c r="X261" s="46"/>
      <c r="Y261" s="46"/>
    </row>
  </sheetData>
  <mergeCells count="13">
    <mergeCell ref="N24:P26"/>
    <mergeCell ref="B91:D91"/>
    <mergeCell ref="B62:D62"/>
    <mergeCell ref="F62:H62"/>
    <mergeCell ref="F91:H91"/>
    <mergeCell ref="B4:D4"/>
    <mergeCell ref="F148:H148"/>
    <mergeCell ref="B205:D205"/>
    <mergeCell ref="B233:D233"/>
    <mergeCell ref="B33:D33"/>
    <mergeCell ref="B119:D119"/>
    <mergeCell ref="B176:D176"/>
    <mergeCell ref="B148:D148"/>
  </mergeCells>
  <pageMargins left="0.7" right="0.7" top="0.75" bottom="0.75" header="0.3" footer="0.3"/>
  <pageSetup paperSize="9" scale="22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F130"/>
  <sheetViews>
    <sheetView view="pageBreakPreview" topLeftCell="BC1" zoomScale="70" zoomScaleNormal="90" zoomScaleSheetLayoutView="70" workbookViewId="0">
      <selection activeCell="K12" sqref="K12"/>
    </sheetView>
  </sheetViews>
  <sheetFormatPr defaultColWidth="11.42578125" defaultRowHeight="12.75" x14ac:dyDescent="0.2"/>
  <cols>
    <col min="1" max="1" width="15.28515625" style="5" customWidth="1"/>
    <col min="2" max="2" width="11.42578125" style="5"/>
    <col min="3" max="3" width="12.28515625" style="5" customWidth="1"/>
    <col min="4" max="4" width="11.28515625" style="5" customWidth="1"/>
    <col min="5" max="5" width="12" style="5" customWidth="1"/>
    <col min="6" max="6" width="11.7109375" style="5" customWidth="1"/>
    <col min="7" max="7" width="12.28515625" style="5" customWidth="1"/>
    <col min="8" max="8" width="13.85546875" style="5" customWidth="1"/>
    <col min="9" max="16384" width="11.42578125" style="5"/>
  </cols>
  <sheetData>
    <row r="1" spans="1:10" ht="18.75" x14ac:dyDescent="0.3">
      <c r="A1" s="3" t="s">
        <v>242</v>
      </c>
      <c r="B1" s="4"/>
      <c r="C1" s="4"/>
      <c r="D1" s="4"/>
      <c r="E1" s="4"/>
      <c r="H1" s="5" t="s">
        <v>115</v>
      </c>
      <c r="J1" s="5" t="s">
        <v>116</v>
      </c>
    </row>
    <row r="3" spans="1:10" x14ac:dyDescent="0.2">
      <c r="A3" s="4" t="s">
        <v>236</v>
      </c>
      <c r="B3" s="4"/>
      <c r="C3" s="4"/>
      <c r="D3" s="4"/>
    </row>
    <row r="5" spans="1:10" ht="12.75" customHeight="1" x14ac:dyDescent="0.2">
      <c r="B5" s="134" t="s">
        <v>262</v>
      </c>
      <c r="C5" s="134"/>
      <c r="D5" s="134"/>
      <c r="E5" s="134"/>
      <c r="F5" s="134"/>
    </row>
    <row r="6" spans="1:10" ht="12.75" customHeight="1" x14ac:dyDescent="0.2">
      <c r="B6" s="134"/>
      <c r="C6" s="134"/>
      <c r="D6" s="134"/>
      <c r="E6" s="134"/>
      <c r="F6" s="134"/>
    </row>
    <row r="7" spans="1:10" ht="12.75" customHeight="1" x14ac:dyDescent="0.2">
      <c r="B7" s="134"/>
      <c r="C7" s="134"/>
      <c r="D7" s="134"/>
      <c r="E7" s="134"/>
      <c r="F7" s="134"/>
    </row>
    <row r="8" spans="1:10" ht="12.75" customHeight="1" x14ac:dyDescent="0.2">
      <c r="B8" s="134"/>
      <c r="C8" s="134"/>
      <c r="D8" s="134"/>
      <c r="E8" s="134"/>
      <c r="F8" s="134"/>
    </row>
    <row r="9" spans="1:10" ht="12" customHeight="1" x14ac:dyDescent="0.2">
      <c r="B9" s="137"/>
      <c r="C9" s="137"/>
      <c r="D9" s="137"/>
      <c r="E9" s="137"/>
      <c r="F9" s="137"/>
    </row>
    <row r="10" spans="1:10" x14ac:dyDescent="0.2">
      <c r="B10" s="6"/>
      <c r="C10" s="113" t="s">
        <v>57</v>
      </c>
      <c r="D10" s="113" t="s">
        <v>193</v>
      </c>
      <c r="E10" s="113" t="s">
        <v>62</v>
      </c>
      <c r="F10" s="8" t="s">
        <v>67</v>
      </c>
    </row>
    <row r="11" spans="1:10" x14ac:dyDescent="0.2">
      <c r="B11" s="9"/>
      <c r="C11" s="112" t="s">
        <v>56</v>
      </c>
      <c r="D11" s="112" t="s">
        <v>60</v>
      </c>
      <c r="E11" s="112" t="s">
        <v>63</v>
      </c>
      <c r="F11" s="114" t="s">
        <v>66</v>
      </c>
    </row>
    <row r="12" spans="1:10" x14ac:dyDescent="0.2">
      <c r="B12" s="9"/>
      <c r="C12" s="112" t="s">
        <v>59</v>
      </c>
      <c r="D12" s="112" t="s">
        <v>61</v>
      </c>
      <c r="E12" s="112" t="s">
        <v>64</v>
      </c>
      <c r="F12" s="114" t="s">
        <v>65</v>
      </c>
    </row>
    <row r="13" spans="1:10" x14ac:dyDescent="0.2">
      <c r="B13" s="9"/>
      <c r="C13" s="138" t="s">
        <v>195</v>
      </c>
      <c r="D13" s="138"/>
      <c r="E13" s="138"/>
      <c r="F13" s="139"/>
    </row>
    <row r="14" spans="1:10" x14ac:dyDescent="0.2">
      <c r="B14" s="11" t="s">
        <v>2</v>
      </c>
      <c r="C14" s="12">
        <v>72.492552000000003</v>
      </c>
      <c r="D14" s="12">
        <v>69.624191999999994</v>
      </c>
      <c r="E14" s="12">
        <v>69.946008000000006</v>
      </c>
      <c r="F14" s="13">
        <v>69.512255999999994</v>
      </c>
    </row>
    <row r="15" spans="1:10" x14ac:dyDescent="0.2">
      <c r="B15" s="9"/>
      <c r="C15" s="132" t="s">
        <v>196</v>
      </c>
      <c r="D15" s="132"/>
      <c r="E15" s="132"/>
      <c r="F15" s="133"/>
    </row>
    <row r="16" spans="1:10" x14ac:dyDescent="0.2">
      <c r="B16" s="11" t="s">
        <v>27</v>
      </c>
      <c r="C16" s="14">
        <v>31</v>
      </c>
      <c r="D16" s="14" t="s">
        <v>73</v>
      </c>
      <c r="E16" s="14" t="s">
        <v>73</v>
      </c>
      <c r="F16" s="15" t="s">
        <v>73</v>
      </c>
    </row>
    <row r="17" spans="1:9" x14ac:dyDescent="0.2">
      <c r="B17" s="11" t="s">
        <v>8</v>
      </c>
      <c r="C17" s="14">
        <v>2713</v>
      </c>
      <c r="D17" s="16">
        <v>1516.012095466649</v>
      </c>
      <c r="E17" s="14">
        <v>1976</v>
      </c>
      <c r="F17" s="15">
        <v>1935</v>
      </c>
    </row>
    <row r="18" spans="1:9" x14ac:dyDescent="0.2">
      <c r="B18" s="11" t="s">
        <v>32</v>
      </c>
      <c r="C18" s="14">
        <v>5</v>
      </c>
      <c r="D18" s="17" t="s">
        <v>73</v>
      </c>
      <c r="E18" s="17" t="s">
        <v>73</v>
      </c>
      <c r="F18" s="18" t="s">
        <v>73</v>
      </c>
    </row>
    <row r="19" spans="1:9" x14ac:dyDescent="0.2">
      <c r="B19" s="11" t="s">
        <v>10</v>
      </c>
      <c r="C19" s="14">
        <v>4</v>
      </c>
      <c r="D19" s="17">
        <v>53</v>
      </c>
      <c r="E19" s="14">
        <v>13</v>
      </c>
      <c r="F19" s="15">
        <v>27</v>
      </c>
    </row>
    <row r="20" spans="1:9" x14ac:dyDescent="0.2">
      <c r="B20" s="11" t="s">
        <v>11</v>
      </c>
      <c r="C20" s="14">
        <v>7</v>
      </c>
      <c r="D20" s="16">
        <v>71.400000000000006</v>
      </c>
      <c r="E20" s="14">
        <v>24</v>
      </c>
      <c r="F20" s="15">
        <v>36</v>
      </c>
    </row>
    <row r="21" spans="1:9" x14ac:dyDescent="0.2">
      <c r="B21" s="11" t="s">
        <v>12</v>
      </c>
      <c r="C21" s="19" t="s">
        <v>76</v>
      </c>
      <c r="D21" s="17">
        <v>5</v>
      </c>
      <c r="E21" s="14" t="s">
        <v>73</v>
      </c>
      <c r="F21" s="15" t="s">
        <v>73</v>
      </c>
    </row>
    <row r="22" spans="1:9" x14ac:dyDescent="0.2">
      <c r="B22" s="11" t="s">
        <v>13</v>
      </c>
      <c r="C22" s="14">
        <v>1.2</v>
      </c>
      <c r="D22" s="17">
        <v>16</v>
      </c>
      <c r="E22" s="14" t="s">
        <v>73</v>
      </c>
      <c r="F22" s="15" t="s">
        <v>73</v>
      </c>
    </row>
    <row r="23" spans="1:9" x14ac:dyDescent="0.2">
      <c r="B23" s="20" t="s">
        <v>9</v>
      </c>
      <c r="C23" s="21">
        <v>120</v>
      </c>
      <c r="D23" s="22" t="s">
        <v>73</v>
      </c>
      <c r="E23" s="21">
        <v>120</v>
      </c>
      <c r="F23" s="23">
        <v>145</v>
      </c>
    </row>
    <row r="26" spans="1:9" x14ac:dyDescent="0.2">
      <c r="A26" s="24" t="s">
        <v>118</v>
      </c>
      <c r="B26" s="24"/>
      <c r="C26" s="24"/>
      <c r="D26" s="25"/>
      <c r="E26" s="25"/>
      <c r="F26" s="25"/>
      <c r="G26" s="25"/>
    </row>
    <row r="27" spans="1:9" x14ac:dyDescent="0.2">
      <c r="A27" s="5" t="s">
        <v>56</v>
      </c>
    </row>
    <row r="28" spans="1:9" x14ac:dyDescent="0.2">
      <c r="A28" s="26" t="s">
        <v>103</v>
      </c>
      <c r="B28" s="135" t="s">
        <v>121</v>
      </c>
      <c r="C28" s="135"/>
      <c r="D28" s="135"/>
      <c r="E28" s="27"/>
      <c r="F28" s="27"/>
      <c r="G28" s="27"/>
    </row>
    <row r="29" spans="1:9" x14ac:dyDescent="0.2">
      <c r="A29" s="26" t="s">
        <v>104</v>
      </c>
      <c r="B29" s="28" t="s">
        <v>79</v>
      </c>
      <c r="C29" s="28" t="s">
        <v>80</v>
      </c>
      <c r="D29" s="28" t="s">
        <v>81</v>
      </c>
      <c r="E29" s="28" t="s">
        <v>82</v>
      </c>
      <c r="F29" s="28" t="s">
        <v>83</v>
      </c>
      <c r="G29" s="28" t="s">
        <v>84</v>
      </c>
      <c r="H29" s="29" t="s">
        <v>17</v>
      </c>
      <c r="I29" s="29" t="s">
        <v>186</v>
      </c>
    </row>
    <row r="30" spans="1:9" x14ac:dyDescent="0.2">
      <c r="A30" s="28" t="s">
        <v>58</v>
      </c>
      <c r="B30" s="30">
        <v>521601</v>
      </c>
      <c r="C30" s="30">
        <v>520997</v>
      </c>
      <c r="D30" s="30">
        <v>520323</v>
      </c>
      <c r="E30" s="30">
        <v>513952</v>
      </c>
      <c r="F30" s="30">
        <v>516843.99999999994</v>
      </c>
      <c r="G30" s="30">
        <v>515150.99999999994</v>
      </c>
      <c r="H30" s="30">
        <f>AVERAGE(B30:G30)</f>
        <v>518144.66666666669</v>
      </c>
      <c r="I30" s="31">
        <f>STDEV(B30:H30)</f>
        <v>2973.7577051415892</v>
      </c>
    </row>
    <row r="31" spans="1:9" x14ac:dyDescent="0.2">
      <c r="A31" s="28" t="s">
        <v>27</v>
      </c>
      <c r="B31" s="30">
        <v>4.3087259224477785</v>
      </c>
      <c r="C31" s="30" t="s">
        <v>72</v>
      </c>
      <c r="D31" s="30">
        <v>7.8998819412206354</v>
      </c>
      <c r="E31" s="30">
        <v>77.201500576157159</v>
      </c>
      <c r="F31" s="30">
        <v>17.919339235861525</v>
      </c>
      <c r="G31" s="30">
        <v>45.365670565794609</v>
      </c>
      <c r="H31" s="30">
        <f t="shared" ref="H31:H49" si="0">AVERAGE(B31:G31)</f>
        <v>30.539023648296343</v>
      </c>
      <c r="I31" s="31">
        <f t="shared" ref="I31:I49" si="1">STDEV(B31:H31)</f>
        <v>27.411792727030697</v>
      </c>
    </row>
    <row r="32" spans="1:9" x14ac:dyDescent="0.2">
      <c r="A32" s="28" t="s">
        <v>8</v>
      </c>
      <c r="B32" s="30">
        <v>350.48154104713643</v>
      </c>
      <c r="C32" s="30">
        <v>4018.5502825177405</v>
      </c>
      <c r="D32" s="30">
        <v>1594.341796461593</v>
      </c>
      <c r="E32" s="30" t="s">
        <v>72</v>
      </c>
      <c r="F32" s="30">
        <v>5000.9574268434035</v>
      </c>
      <c r="G32" s="30">
        <v>2600.8493001604993</v>
      </c>
      <c r="H32" s="30">
        <f t="shared" si="0"/>
        <v>2713.0360694060741</v>
      </c>
      <c r="I32" s="31">
        <f t="shared" si="1"/>
        <v>1660.4022491815836</v>
      </c>
    </row>
    <row r="33" spans="1:9" x14ac:dyDescent="0.2">
      <c r="A33" s="28" t="s">
        <v>32</v>
      </c>
      <c r="B33" s="30">
        <v>1.0837097633973027</v>
      </c>
      <c r="C33" s="30">
        <v>6.2926703545933798</v>
      </c>
      <c r="D33" s="30">
        <v>2.2305538713273583</v>
      </c>
      <c r="E33" s="30" t="s">
        <v>72</v>
      </c>
      <c r="F33" s="30">
        <v>12.015264879213584</v>
      </c>
      <c r="G33" s="30">
        <v>4.5715916862734822</v>
      </c>
      <c r="H33" s="30">
        <f t="shared" si="0"/>
        <v>5.2387581109610215</v>
      </c>
      <c r="I33" s="30">
        <f t="shared" si="1"/>
        <v>3.8416300070054441</v>
      </c>
    </row>
    <row r="34" spans="1:9" x14ac:dyDescent="0.2">
      <c r="A34" s="28" t="s">
        <v>18</v>
      </c>
      <c r="B34" s="30">
        <v>75.750819743156185</v>
      </c>
      <c r="C34" s="30">
        <v>213.74712854141526</v>
      </c>
      <c r="D34" s="30">
        <v>71.17866488767207</v>
      </c>
      <c r="E34" s="30">
        <v>154.9712092400917</v>
      </c>
      <c r="F34" s="30">
        <v>69.84026667790063</v>
      </c>
      <c r="G34" s="30">
        <v>136.20122167073836</v>
      </c>
      <c r="H34" s="30">
        <f t="shared" si="0"/>
        <v>120.28155179349572</v>
      </c>
      <c r="I34" s="30">
        <f t="shared" si="1"/>
        <v>53.433798765578082</v>
      </c>
    </row>
    <row r="35" spans="1:9" x14ac:dyDescent="0.2">
      <c r="A35" s="1" t="s">
        <v>10</v>
      </c>
      <c r="B35" s="32">
        <v>0.1587524408874085</v>
      </c>
      <c r="C35" s="30">
        <v>4.6028074738396887</v>
      </c>
      <c r="D35" s="30">
        <v>1.4344318268790186</v>
      </c>
      <c r="E35" s="30">
        <v>12.429740349391928</v>
      </c>
      <c r="F35" s="30">
        <v>4.4826452227130682</v>
      </c>
      <c r="G35" s="30">
        <v>2.6227675666701997</v>
      </c>
      <c r="H35" s="30">
        <f t="shared" si="0"/>
        <v>4.288524146730218</v>
      </c>
      <c r="I35" s="30">
        <f t="shared" si="1"/>
        <v>3.9663471977153817</v>
      </c>
    </row>
    <row r="36" spans="1:9" x14ac:dyDescent="0.2">
      <c r="A36" s="1" t="s">
        <v>11</v>
      </c>
      <c r="B36" s="32" t="s">
        <v>76</v>
      </c>
      <c r="C36" s="30">
        <v>3.6939867871492744</v>
      </c>
      <c r="D36" s="30">
        <v>2.1868320936521779</v>
      </c>
      <c r="E36" s="30">
        <v>21.250546765614111</v>
      </c>
      <c r="F36" s="30">
        <v>6.7005417067221442</v>
      </c>
      <c r="G36" s="30">
        <v>4.9967006000160978</v>
      </c>
      <c r="H36" s="30">
        <f t="shared" si="0"/>
        <v>7.7657215906307613</v>
      </c>
      <c r="I36" s="30">
        <f t="shared" si="1"/>
        <v>6.9042831309382624</v>
      </c>
    </row>
    <row r="37" spans="1:9" x14ac:dyDescent="0.2">
      <c r="A37" s="1" t="s">
        <v>12</v>
      </c>
      <c r="B37" s="32" t="s">
        <v>119</v>
      </c>
      <c r="C37" s="30">
        <v>0.52440176609804734</v>
      </c>
      <c r="D37" s="30" t="s">
        <v>76</v>
      </c>
      <c r="E37" s="30" t="s">
        <v>72</v>
      </c>
      <c r="F37" s="30">
        <v>0.61280959644842592</v>
      </c>
      <c r="G37" s="30" t="s">
        <v>76</v>
      </c>
      <c r="H37" s="30">
        <f t="shared" si="0"/>
        <v>0.56860568127323663</v>
      </c>
      <c r="I37" s="30" t="s">
        <v>119</v>
      </c>
    </row>
    <row r="38" spans="1:9" x14ac:dyDescent="0.2">
      <c r="A38" s="1" t="s">
        <v>13</v>
      </c>
      <c r="B38" s="32" t="s">
        <v>76</v>
      </c>
      <c r="C38" s="30">
        <v>1.9348579394553229</v>
      </c>
      <c r="D38" s="30">
        <v>0.59707404017880727</v>
      </c>
      <c r="E38" s="30" t="s">
        <v>72</v>
      </c>
      <c r="F38" s="30">
        <v>1.7296506281901423</v>
      </c>
      <c r="G38" s="30">
        <v>1.4194512535399775</v>
      </c>
      <c r="H38" s="30">
        <f t="shared" si="0"/>
        <v>1.4202584653410626</v>
      </c>
      <c r="I38" s="30">
        <f t="shared" si="1"/>
        <v>0.50945298571401787</v>
      </c>
    </row>
    <row r="39" spans="1:9" x14ac:dyDescent="0.2">
      <c r="A39" s="1" t="s">
        <v>14</v>
      </c>
      <c r="B39" s="32" t="s">
        <v>73</v>
      </c>
      <c r="C39" s="30">
        <v>0.63108042016215515</v>
      </c>
      <c r="D39" s="30" t="s">
        <v>73</v>
      </c>
      <c r="E39" s="30">
        <v>0.98924964164301554</v>
      </c>
      <c r="F39" s="30" t="s">
        <v>120</v>
      </c>
      <c r="G39" s="30" t="s">
        <v>73</v>
      </c>
      <c r="H39" s="30"/>
      <c r="I39" s="30"/>
    </row>
    <row r="40" spans="1:9" x14ac:dyDescent="0.2">
      <c r="A40" s="1" t="s">
        <v>15</v>
      </c>
      <c r="B40" s="32" t="s">
        <v>73</v>
      </c>
      <c r="C40" s="30" t="s">
        <v>76</v>
      </c>
      <c r="D40" s="30">
        <v>0.17225728576093224</v>
      </c>
      <c r="E40" s="30">
        <v>0.71144412325003159</v>
      </c>
      <c r="F40" s="30" t="s">
        <v>120</v>
      </c>
      <c r="G40" s="30" t="s">
        <v>76</v>
      </c>
      <c r="H40" s="30"/>
      <c r="I40" s="30"/>
    </row>
    <row r="41" spans="1:9" x14ac:dyDescent="0.2">
      <c r="A41" s="1" t="s">
        <v>19</v>
      </c>
      <c r="B41" s="32" t="s">
        <v>73</v>
      </c>
      <c r="C41" s="30">
        <v>1.1939977388149545</v>
      </c>
      <c r="D41" s="30">
        <v>0.74069651974112105</v>
      </c>
      <c r="E41" s="30">
        <v>1.4078658288638748</v>
      </c>
      <c r="F41" s="30">
        <v>0.75226985214672648</v>
      </c>
      <c r="G41" s="30">
        <v>1.1469377776507119</v>
      </c>
      <c r="H41" s="30"/>
      <c r="I41" s="30"/>
    </row>
    <row r="42" spans="1:9" x14ac:dyDescent="0.2">
      <c r="A42" s="1" t="s">
        <v>20</v>
      </c>
      <c r="B42" s="32" t="s">
        <v>119</v>
      </c>
      <c r="C42" s="30" t="s">
        <v>76</v>
      </c>
      <c r="D42" s="30" t="s">
        <v>76</v>
      </c>
      <c r="E42" s="30" t="s">
        <v>76</v>
      </c>
      <c r="F42" s="30" t="s">
        <v>120</v>
      </c>
      <c r="G42" s="30" t="s">
        <v>119</v>
      </c>
      <c r="H42" s="30"/>
      <c r="I42" s="30"/>
    </row>
    <row r="43" spans="1:9" x14ac:dyDescent="0.2">
      <c r="A43" s="1" t="s">
        <v>21</v>
      </c>
      <c r="B43" s="32" t="s">
        <v>76</v>
      </c>
      <c r="C43" s="30">
        <v>1.9679916023766004</v>
      </c>
      <c r="D43" s="30">
        <v>1.4345728305996324</v>
      </c>
      <c r="E43" s="30">
        <v>2.2462606507783796</v>
      </c>
      <c r="F43" s="30">
        <v>3.6901337216122392</v>
      </c>
      <c r="G43" s="30">
        <v>2.1393256043333286</v>
      </c>
      <c r="H43" s="30">
        <f t="shared" si="0"/>
        <v>2.2956568819400358</v>
      </c>
      <c r="I43" s="30">
        <f t="shared" si="1"/>
        <v>0.7510360033044331</v>
      </c>
    </row>
    <row r="44" spans="1:9" x14ac:dyDescent="0.2">
      <c r="A44" s="1" t="s">
        <v>22</v>
      </c>
      <c r="B44" s="32" t="s">
        <v>76</v>
      </c>
      <c r="C44" s="30">
        <v>1.0461087790558321</v>
      </c>
      <c r="D44" s="30">
        <v>0.5255364427782413</v>
      </c>
      <c r="E44" s="30">
        <v>0.71017871547158129</v>
      </c>
      <c r="F44" s="30">
        <v>1.4101335108031841</v>
      </c>
      <c r="G44" s="30">
        <v>1.0175608973260681</v>
      </c>
      <c r="H44" s="30">
        <f t="shared" si="0"/>
        <v>0.94190366908698131</v>
      </c>
      <c r="I44" s="30" t="s">
        <v>76</v>
      </c>
    </row>
    <row r="45" spans="1:9" x14ac:dyDescent="0.2">
      <c r="A45" s="1" t="s">
        <v>23</v>
      </c>
      <c r="B45" s="32">
        <v>0.63910004772460494</v>
      </c>
      <c r="C45" s="30">
        <v>8.6778351286290984</v>
      </c>
      <c r="D45" s="30">
        <v>2.6189775960798389</v>
      </c>
      <c r="E45" s="30">
        <v>5.7686552907480824</v>
      </c>
      <c r="F45" s="30">
        <v>8.5969989836249958</v>
      </c>
      <c r="G45" s="30">
        <v>8.6830305769605953</v>
      </c>
      <c r="H45" s="30">
        <f t="shared" si="0"/>
        <v>5.8307662706278691</v>
      </c>
      <c r="I45" s="30">
        <f t="shared" si="1"/>
        <v>3.1928591839615792</v>
      </c>
    </row>
    <row r="46" spans="1:9" x14ac:dyDescent="0.2">
      <c r="A46" s="1" t="s">
        <v>24</v>
      </c>
      <c r="B46" s="32" t="s">
        <v>119</v>
      </c>
      <c r="C46" s="30">
        <v>4.498195235062596</v>
      </c>
      <c r="D46" s="30">
        <v>0.67542358095919108</v>
      </c>
      <c r="E46" s="30">
        <v>2.052872474523145</v>
      </c>
      <c r="F46" s="30">
        <v>2.4399178490457727</v>
      </c>
      <c r="G46" s="30">
        <v>2.4924938578475286</v>
      </c>
      <c r="H46" s="30">
        <f t="shared" si="0"/>
        <v>2.4317805994876465</v>
      </c>
      <c r="I46" s="30">
        <f t="shared" si="1"/>
        <v>1.224923108149053</v>
      </c>
    </row>
    <row r="47" spans="1:9" x14ac:dyDescent="0.2">
      <c r="A47" s="1" t="s">
        <v>25</v>
      </c>
      <c r="B47" s="32">
        <v>0.55769456486353419</v>
      </c>
      <c r="C47" s="30">
        <v>76.055497690942019</v>
      </c>
      <c r="D47" s="30">
        <v>6.8514085929517581</v>
      </c>
      <c r="E47" s="30">
        <v>27.558496585701555</v>
      </c>
      <c r="F47" s="30">
        <v>22.876551520709377</v>
      </c>
      <c r="G47" s="30">
        <v>30.42639884279858</v>
      </c>
      <c r="H47" s="30">
        <f t="shared" si="0"/>
        <v>27.387674632994472</v>
      </c>
      <c r="I47" s="30">
        <f t="shared" si="1"/>
        <v>24.289079546236326</v>
      </c>
    </row>
    <row r="48" spans="1:9" x14ac:dyDescent="0.2">
      <c r="A48" s="1" t="s">
        <v>26</v>
      </c>
      <c r="B48" s="32" t="s">
        <v>119</v>
      </c>
      <c r="C48" s="30">
        <v>14.614585606171646</v>
      </c>
      <c r="D48" s="30">
        <v>1.229631854948869</v>
      </c>
      <c r="E48" s="30">
        <v>4.9807735262711041</v>
      </c>
      <c r="F48" s="30">
        <v>3.7794858871063073</v>
      </c>
      <c r="G48" s="30">
        <v>6.2139506517277576</v>
      </c>
      <c r="H48" s="30">
        <f t="shared" si="0"/>
        <v>6.1636855052451365</v>
      </c>
      <c r="I48" s="30">
        <f t="shared" si="1"/>
        <v>4.5353900183760629</v>
      </c>
    </row>
    <row r="49" spans="1:52" x14ac:dyDescent="0.2">
      <c r="A49" s="28" t="s">
        <v>41</v>
      </c>
      <c r="B49" s="32" t="s">
        <v>119</v>
      </c>
      <c r="C49" s="30">
        <v>2.8484400780484873</v>
      </c>
      <c r="D49" s="30">
        <v>0.5224283747605063</v>
      </c>
      <c r="E49" s="30">
        <v>2.0059878206606307</v>
      </c>
      <c r="F49" s="30">
        <v>1.1320465579876089</v>
      </c>
      <c r="G49" s="32" t="s">
        <v>119</v>
      </c>
      <c r="H49" s="30">
        <f t="shared" si="0"/>
        <v>1.6272257078643082</v>
      </c>
      <c r="I49" s="30">
        <f t="shared" si="1"/>
        <v>0.8804267166749542</v>
      </c>
      <c r="K49" s="27" t="s">
        <v>197</v>
      </c>
    </row>
    <row r="50" spans="1:52" x14ac:dyDescent="0.2">
      <c r="A50" s="28" t="s">
        <v>31</v>
      </c>
      <c r="B50" s="32" t="s">
        <v>73</v>
      </c>
      <c r="C50" s="32" t="s">
        <v>119</v>
      </c>
      <c r="D50" s="32" t="s">
        <v>119</v>
      </c>
      <c r="E50" s="32" t="s">
        <v>119</v>
      </c>
      <c r="F50" s="32" t="s">
        <v>119</v>
      </c>
      <c r="G50" s="32" t="s">
        <v>73</v>
      </c>
      <c r="H50" s="30"/>
      <c r="I50" s="31"/>
    </row>
    <row r="52" spans="1:52" s="28" customFormat="1" x14ac:dyDescent="0.2">
      <c r="A52" s="28" t="s">
        <v>157</v>
      </c>
      <c r="B52" s="29" t="s">
        <v>68</v>
      </c>
      <c r="C52" s="135" t="s">
        <v>159</v>
      </c>
      <c r="D52" s="135"/>
      <c r="E52" s="135"/>
      <c r="F52" s="27"/>
      <c r="G52" s="27"/>
      <c r="H52" s="27"/>
      <c r="I52" s="27"/>
      <c r="J52" s="27"/>
      <c r="K52" s="27"/>
      <c r="L52" s="27"/>
      <c r="M52" s="27"/>
      <c r="N52" s="27"/>
      <c r="O52" s="27"/>
      <c r="P52" s="27"/>
      <c r="Q52" s="27"/>
      <c r="R52" s="27"/>
      <c r="S52" s="27"/>
      <c r="T52" s="27"/>
      <c r="U52" s="27"/>
      <c r="V52" s="27"/>
      <c r="W52" s="27"/>
      <c r="X52" s="27"/>
      <c r="Y52" s="27"/>
      <c r="Z52" s="27"/>
      <c r="AA52" s="27"/>
      <c r="AB52" s="27"/>
      <c r="AC52" s="27"/>
      <c r="AD52" s="27"/>
      <c r="AE52" s="33" t="s">
        <v>66</v>
      </c>
      <c r="AF52" s="27"/>
      <c r="AG52" s="27"/>
      <c r="AH52" s="27"/>
      <c r="AI52" s="27"/>
      <c r="AJ52" s="27"/>
      <c r="AK52" s="27"/>
      <c r="AL52" s="27"/>
      <c r="AM52" s="27"/>
      <c r="AN52" s="27"/>
      <c r="AO52" s="27"/>
      <c r="AP52" s="27"/>
      <c r="AQ52" s="27"/>
      <c r="AR52" s="27"/>
      <c r="AS52" s="27"/>
      <c r="AT52" s="27"/>
      <c r="AU52" s="27"/>
      <c r="AV52" s="27"/>
      <c r="AW52" s="27"/>
      <c r="AX52" s="27"/>
    </row>
    <row r="53" spans="1:52" s="28" customFormat="1" x14ac:dyDescent="0.2">
      <c r="A53" s="28" t="s">
        <v>158</v>
      </c>
      <c r="B53" s="32" t="s">
        <v>79</v>
      </c>
      <c r="C53" s="32" t="s">
        <v>80</v>
      </c>
      <c r="D53" s="32" t="s">
        <v>81</v>
      </c>
      <c r="E53" s="32" t="s">
        <v>82</v>
      </c>
      <c r="F53" s="32" t="s">
        <v>83</v>
      </c>
      <c r="G53" s="32" t="s">
        <v>84</v>
      </c>
      <c r="H53" s="32" t="s">
        <v>85</v>
      </c>
      <c r="I53" s="32" t="s">
        <v>86</v>
      </c>
      <c r="J53" s="32" t="s">
        <v>87</v>
      </c>
      <c r="K53" s="32" t="s">
        <v>88</v>
      </c>
      <c r="L53" s="32" t="s">
        <v>89</v>
      </c>
      <c r="M53" s="32" t="s">
        <v>90</v>
      </c>
      <c r="N53" s="32" t="s">
        <v>91</v>
      </c>
      <c r="O53" s="32" t="s">
        <v>92</v>
      </c>
      <c r="P53" s="32" t="s">
        <v>93</v>
      </c>
      <c r="Q53" s="32" t="s">
        <v>94</v>
      </c>
      <c r="R53" s="32" t="s">
        <v>95</v>
      </c>
      <c r="S53" s="32" t="s">
        <v>96</v>
      </c>
      <c r="T53" s="32" t="s">
        <v>97</v>
      </c>
      <c r="U53" s="32" t="s">
        <v>98</v>
      </c>
      <c r="V53" s="32" t="s">
        <v>99</v>
      </c>
      <c r="W53" s="32" t="s">
        <v>122</v>
      </c>
      <c r="X53" s="32" t="s">
        <v>123</v>
      </c>
      <c r="Y53" s="32" t="s">
        <v>124</v>
      </c>
      <c r="Z53" s="32" t="s">
        <v>125</v>
      </c>
      <c r="AA53" s="32" t="s">
        <v>126</v>
      </c>
      <c r="AB53" s="32" t="s">
        <v>127</v>
      </c>
      <c r="AC53" s="32" t="s">
        <v>128</v>
      </c>
      <c r="AD53" s="32" t="s">
        <v>129</v>
      </c>
      <c r="AE53" s="32" t="s">
        <v>130</v>
      </c>
      <c r="AF53" s="32" t="s">
        <v>131</v>
      </c>
      <c r="AG53" s="32" t="s">
        <v>132</v>
      </c>
      <c r="AH53" s="32" t="s">
        <v>133</v>
      </c>
      <c r="AI53" s="32" t="s">
        <v>134</v>
      </c>
      <c r="AJ53" s="32" t="s">
        <v>135</v>
      </c>
      <c r="AK53" s="32" t="s">
        <v>136</v>
      </c>
      <c r="AL53" s="32" t="s">
        <v>137</v>
      </c>
      <c r="AM53" s="32" t="s">
        <v>138</v>
      </c>
      <c r="AN53" s="32" t="s">
        <v>139</v>
      </c>
      <c r="AO53" s="32" t="s">
        <v>140</v>
      </c>
      <c r="AP53" s="32" t="s">
        <v>141</v>
      </c>
      <c r="AQ53" s="32" t="s">
        <v>142</v>
      </c>
      <c r="AR53" s="32" t="s">
        <v>143</v>
      </c>
      <c r="AS53" s="32" t="s">
        <v>144</v>
      </c>
      <c r="AT53" s="32" t="s">
        <v>145</v>
      </c>
      <c r="AU53" s="32" t="s">
        <v>146</v>
      </c>
      <c r="AV53" s="32" t="s">
        <v>147</v>
      </c>
      <c r="AW53" s="32" t="s">
        <v>148</v>
      </c>
      <c r="AX53" s="32" t="s">
        <v>149</v>
      </c>
      <c r="AY53" s="29" t="s">
        <v>17</v>
      </c>
      <c r="AZ53" s="29" t="s">
        <v>186</v>
      </c>
    </row>
    <row r="54" spans="1:52" s="28" customFormat="1" x14ac:dyDescent="0.2">
      <c r="A54" s="28" t="s">
        <v>58</v>
      </c>
      <c r="B54" s="28">
        <v>501429</v>
      </c>
      <c r="C54" s="28">
        <v>503053</v>
      </c>
      <c r="D54" s="28">
        <v>498801</v>
      </c>
      <c r="E54" s="28">
        <v>498174</v>
      </c>
      <c r="F54" s="28">
        <v>498981</v>
      </c>
      <c r="G54" s="28">
        <v>498255</v>
      </c>
      <c r="H54" s="28">
        <v>502162.99999999994</v>
      </c>
      <c r="I54" s="28">
        <v>502573.99999999994</v>
      </c>
      <c r="J54" s="28">
        <v>503915</v>
      </c>
      <c r="K54" s="28">
        <v>500967</v>
      </c>
      <c r="L54" s="28">
        <v>494746</v>
      </c>
      <c r="M54" s="28">
        <v>496764</v>
      </c>
      <c r="N54" s="28">
        <v>499732</v>
      </c>
      <c r="O54" s="28">
        <v>501914</v>
      </c>
      <c r="P54" s="28">
        <v>503483</v>
      </c>
      <c r="Q54" s="28">
        <v>496875</v>
      </c>
      <c r="R54" s="28">
        <v>498738</v>
      </c>
      <c r="S54" s="28">
        <v>500108.00000000006</v>
      </c>
      <c r="T54" s="28">
        <v>500608.99999999994</v>
      </c>
      <c r="U54" s="28">
        <v>500424</v>
      </c>
      <c r="V54" s="28">
        <v>500250</v>
      </c>
      <c r="W54" s="28">
        <v>502209.99999999994</v>
      </c>
      <c r="X54" s="28">
        <v>499113</v>
      </c>
      <c r="Y54" s="28">
        <v>502190</v>
      </c>
      <c r="Z54" s="28">
        <v>503639</v>
      </c>
      <c r="AA54" s="28">
        <v>503915</v>
      </c>
      <c r="AB54" s="28">
        <v>500642</v>
      </c>
      <c r="AC54" s="28">
        <v>502657</v>
      </c>
      <c r="AD54" s="28">
        <v>502171</v>
      </c>
      <c r="AE54" s="28">
        <v>455224</v>
      </c>
      <c r="AF54" s="28">
        <v>496377</v>
      </c>
      <c r="AG54" s="28">
        <v>496740</v>
      </c>
      <c r="AH54" s="28">
        <v>491754.00000000006</v>
      </c>
      <c r="AI54" s="28">
        <v>491835</v>
      </c>
      <c r="AJ54" s="28">
        <v>493108</v>
      </c>
      <c r="AK54" s="28">
        <v>499383</v>
      </c>
      <c r="AL54" s="28">
        <v>499052.99999999994</v>
      </c>
      <c r="AM54" s="28">
        <v>497797</v>
      </c>
      <c r="AN54" s="28">
        <v>496433.00000000006</v>
      </c>
      <c r="AO54" s="28">
        <v>496828</v>
      </c>
      <c r="AP54" s="28">
        <v>498860</v>
      </c>
      <c r="AQ54" s="28">
        <v>492854</v>
      </c>
      <c r="AR54" s="28">
        <v>494189.99999999994</v>
      </c>
      <c r="AS54" s="28">
        <v>497074</v>
      </c>
      <c r="AT54" s="28">
        <v>491851</v>
      </c>
      <c r="AU54" s="28">
        <v>495456</v>
      </c>
      <c r="AV54" s="28">
        <v>493810</v>
      </c>
      <c r="AW54" s="28">
        <v>497954.99999999994</v>
      </c>
      <c r="AX54" s="28">
        <v>494347</v>
      </c>
      <c r="AY54" s="30">
        <f>AVERAGE(B54:AX54)</f>
        <v>497743.28571428574</v>
      </c>
      <c r="AZ54" s="30">
        <f>STDEV(B54:AX54)</f>
        <v>7087.6960525500308</v>
      </c>
    </row>
    <row r="55" spans="1:52" s="28" customFormat="1" x14ac:dyDescent="0.2">
      <c r="A55" s="28" t="s">
        <v>27</v>
      </c>
      <c r="B55" s="28" t="s">
        <v>73</v>
      </c>
      <c r="C55" s="28" t="s">
        <v>73</v>
      </c>
      <c r="D55" s="28" t="s">
        <v>73</v>
      </c>
      <c r="E55" s="28" t="s">
        <v>73</v>
      </c>
      <c r="F55" s="28" t="s">
        <v>73</v>
      </c>
      <c r="G55" s="28" t="s">
        <v>73</v>
      </c>
      <c r="H55" s="28" t="s">
        <v>73</v>
      </c>
      <c r="I55" s="28" t="s">
        <v>73</v>
      </c>
      <c r="J55" s="28" t="s">
        <v>73</v>
      </c>
      <c r="K55" s="28" t="s">
        <v>73</v>
      </c>
      <c r="L55" s="28" t="s">
        <v>73</v>
      </c>
      <c r="M55" s="28" t="s">
        <v>73</v>
      </c>
      <c r="N55" s="28" t="s">
        <v>73</v>
      </c>
      <c r="O55" s="28" t="s">
        <v>73</v>
      </c>
      <c r="P55" s="28" t="s">
        <v>73</v>
      </c>
      <c r="Q55" s="28" t="s">
        <v>73</v>
      </c>
      <c r="R55" s="28" t="s">
        <v>73</v>
      </c>
      <c r="S55" s="28" t="s">
        <v>73</v>
      </c>
      <c r="T55" s="28" t="s">
        <v>73</v>
      </c>
      <c r="U55" s="28" t="s">
        <v>73</v>
      </c>
      <c r="V55" s="28" t="s">
        <v>73</v>
      </c>
      <c r="W55" s="28" t="s">
        <v>73</v>
      </c>
      <c r="X55" s="28" t="s">
        <v>73</v>
      </c>
      <c r="Y55" s="28" t="s">
        <v>73</v>
      </c>
      <c r="Z55" s="28" t="s">
        <v>73</v>
      </c>
      <c r="AA55" s="28" t="s">
        <v>73</v>
      </c>
      <c r="AB55" s="28" t="s">
        <v>73</v>
      </c>
      <c r="AC55" s="28" t="s">
        <v>73</v>
      </c>
      <c r="AD55" s="28" t="s">
        <v>73</v>
      </c>
      <c r="AE55" s="28" t="s">
        <v>73</v>
      </c>
      <c r="AF55" s="28" t="s">
        <v>73</v>
      </c>
      <c r="AG55" s="28" t="s">
        <v>73</v>
      </c>
      <c r="AH55" s="28" t="s">
        <v>73</v>
      </c>
      <c r="AI55" s="28" t="s">
        <v>73</v>
      </c>
      <c r="AJ55" s="28" t="s">
        <v>73</v>
      </c>
      <c r="AK55" s="28" t="s">
        <v>73</v>
      </c>
      <c r="AL55" s="28" t="s">
        <v>73</v>
      </c>
      <c r="AM55" s="28" t="s">
        <v>73</v>
      </c>
      <c r="AN55" s="28" t="s">
        <v>73</v>
      </c>
      <c r="AO55" s="28" t="s">
        <v>73</v>
      </c>
      <c r="AP55" s="28" t="s">
        <v>73</v>
      </c>
      <c r="AQ55" s="28" t="s">
        <v>73</v>
      </c>
      <c r="AR55" s="28" t="s">
        <v>73</v>
      </c>
      <c r="AS55" s="28" t="s">
        <v>73</v>
      </c>
      <c r="AT55" s="28" t="s">
        <v>73</v>
      </c>
      <c r="AU55" s="28" t="s">
        <v>73</v>
      </c>
      <c r="AV55" s="28" t="s">
        <v>73</v>
      </c>
      <c r="AW55" s="28" t="s">
        <v>73</v>
      </c>
      <c r="AX55" s="28" t="s">
        <v>73</v>
      </c>
      <c r="AY55" s="28" t="s">
        <v>73</v>
      </c>
      <c r="AZ55" s="30"/>
    </row>
    <row r="56" spans="1:52" s="28" customFormat="1" x14ac:dyDescent="0.2">
      <c r="A56" s="28" t="s">
        <v>8</v>
      </c>
      <c r="B56" s="30">
        <v>256.08433068979872</v>
      </c>
      <c r="C56" s="30">
        <v>2400.8468216973674</v>
      </c>
      <c r="D56" s="30">
        <v>2290.9772137661648</v>
      </c>
      <c r="E56" s="30">
        <v>2336.8437382887055</v>
      </c>
      <c r="F56" s="30">
        <v>2452.8017701169924</v>
      </c>
      <c r="G56" s="30">
        <v>2366.4301970191377</v>
      </c>
      <c r="H56" s="30">
        <v>2977.8683199795819</v>
      </c>
      <c r="I56" s="30">
        <v>1442.2753285630808</v>
      </c>
      <c r="J56" s="30">
        <v>156.84778552541783</v>
      </c>
      <c r="K56" s="30">
        <v>285.17186883598248</v>
      </c>
      <c r="L56" s="30">
        <v>1197.8764711284882</v>
      </c>
      <c r="M56" s="30">
        <v>1360.9994120505105</v>
      </c>
      <c r="N56" s="30">
        <v>2760.2554112105267</v>
      </c>
      <c r="O56" s="30">
        <v>3249.7671621601071</v>
      </c>
      <c r="P56" s="30">
        <v>1643.0928042205796</v>
      </c>
      <c r="Q56" s="30">
        <v>1719.7686854195094</v>
      </c>
      <c r="R56" s="30">
        <v>2766.7520750309791</v>
      </c>
      <c r="S56" s="30">
        <v>1667.9189526783605</v>
      </c>
      <c r="T56" s="30">
        <v>2788.7951557524198</v>
      </c>
      <c r="U56" s="30">
        <v>955.67231592490805</v>
      </c>
      <c r="V56" s="30">
        <v>230.28187109344736</v>
      </c>
      <c r="W56" s="30">
        <v>246.66804008231347</v>
      </c>
      <c r="X56" s="30">
        <v>1501.4514534784444</v>
      </c>
      <c r="Y56" s="30">
        <v>385.15383906108212</v>
      </c>
      <c r="Z56" s="30">
        <v>2161.4101177545522</v>
      </c>
      <c r="AA56" s="30">
        <v>1027.4286840520479</v>
      </c>
      <c r="AB56" s="30">
        <v>1149.3549772215486</v>
      </c>
      <c r="AC56" s="30">
        <v>1105.6325021108496</v>
      </c>
      <c r="AD56" s="30">
        <v>2434.7445748210848</v>
      </c>
      <c r="AE56" s="30">
        <v>3259.7353981930491</v>
      </c>
      <c r="AF56" s="30">
        <v>886.64892329022757</v>
      </c>
      <c r="AG56" s="30">
        <v>1181.9761999246628</v>
      </c>
      <c r="AH56" s="30">
        <v>1364.6090651114532</v>
      </c>
      <c r="AI56" s="30">
        <v>1548.1178757699684</v>
      </c>
      <c r="AJ56" s="30">
        <v>945.96748863646292</v>
      </c>
      <c r="AK56" s="30">
        <v>1287.0134186646792</v>
      </c>
      <c r="AL56" s="30">
        <v>1170.4764558142019</v>
      </c>
      <c r="AM56" s="30">
        <v>1230.9112956254282</v>
      </c>
      <c r="AN56" s="30">
        <v>579.52613196065954</v>
      </c>
      <c r="AO56" s="30">
        <v>1089.7510426522142</v>
      </c>
      <c r="AP56" s="30">
        <v>314.09933660676336</v>
      </c>
      <c r="AQ56" s="30">
        <v>498.37807255536995</v>
      </c>
      <c r="AR56" s="30">
        <v>691.01114080075763</v>
      </c>
      <c r="AS56" s="30">
        <v>341.12588514657335</v>
      </c>
      <c r="AT56" s="30">
        <v>983.0889256082279</v>
      </c>
      <c r="AU56" s="30">
        <v>1681.7935586754836</v>
      </c>
      <c r="AV56" s="30">
        <v>824.33220679825547</v>
      </c>
      <c r="AW56" s="30">
        <v>3425.7080839125069</v>
      </c>
      <c r="AX56" s="30">
        <v>2154.15510205588</v>
      </c>
      <c r="AY56" s="30">
        <f t="shared" ref="AY56:AY62" si="2">AVERAGE(B56:AX56)</f>
        <v>1485.2570915823844</v>
      </c>
      <c r="AZ56" s="30">
        <f t="shared" ref="AZ56" si="3">STDEV(B56:AX56)</f>
        <v>911.75182640264632</v>
      </c>
    </row>
    <row r="57" spans="1:52" s="28" customFormat="1" x14ac:dyDescent="0.2">
      <c r="A57" s="28" t="s">
        <v>32</v>
      </c>
      <c r="B57" s="30" t="s">
        <v>73</v>
      </c>
      <c r="C57" s="30" t="s">
        <v>73</v>
      </c>
      <c r="D57" s="30" t="s">
        <v>73</v>
      </c>
      <c r="E57" s="30" t="s">
        <v>73</v>
      </c>
      <c r="F57" s="30" t="s">
        <v>73</v>
      </c>
      <c r="G57" s="30" t="s">
        <v>73</v>
      </c>
      <c r="H57" s="30" t="s">
        <v>73</v>
      </c>
      <c r="I57" s="30" t="s">
        <v>73</v>
      </c>
      <c r="J57" s="30" t="s">
        <v>73</v>
      </c>
      <c r="K57" s="30" t="s">
        <v>73</v>
      </c>
      <c r="L57" s="30" t="s">
        <v>73</v>
      </c>
      <c r="M57" s="30" t="s">
        <v>73</v>
      </c>
      <c r="N57" s="30" t="s">
        <v>73</v>
      </c>
      <c r="O57" s="30" t="s">
        <v>73</v>
      </c>
      <c r="P57" s="30" t="s">
        <v>73</v>
      </c>
      <c r="Q57" s="30" t="s">
        <v>73</v>
      </c>
      <c r="R57" s="30" t="s">
        <v>73</v>
      </c>
      <c r="S57" s="30" t="s">
        <v>73</v>
      </c>
      <c r="T57" s="30" t="s">
        <v>73</v>
      </c>
      <c r="U57" s="30" t="s">
        <v>73</v>
      </c>
      <c r="V57" s="30" t="s">
        <v>73</v>
      </c>
      <c r="W57" s="30" t="s">
        <v>73</v>
      </c>
      <c r="X57" s="30" t="s">
        <v>73</v>
      </c>
      <c r="Y57" s="30" t="s">
        <v>73</v>
      </c>
      <c r="Z57" s="30" t="s">
        <v>73</v>
      </c>
      <c r="AA57" s="30" t="s">
        <v>73</v>
      </c>
      <c r="AB57" s="30" t="s">
        <v>73</v>
      </c>
      <c r="AC57" s="30" t="s">
        <v>73</v>
      </c>
      <c r="AD57" s="30" t="s">
        <v>73</v>
      </c>
      <c r="AE57" s="30" t="s">
        <v>73</v>
      </c>
      <c r="AF57" s="30" t="s">
        <v>73</v>
      </c>
      <c r="AG57" s="30" t="s">
        <v>73</v>
      </c>
      <c r="AH57" s="30" t="s">
        <v>73</v>
      </c>
      <c r="AI57" s="30" t="s">
        <v>73</v>
      </c>
      <c r="AJ57" s="30" t="s">
        <v>73</v>
      </c>
      <c r="AK57" s="30" t="s">
        <v>73</v>
      </c>
      <c r="AL57" s="30" t="s">
        <v>73</v>
      </c>
      <c r="AM57" s="30" t="s">
        <v>73</v>
      </c>
      <c r="AN57" s="30" t="s">
        <v>73</v>
      </c>
      <c r="AO57" s="30" t="s">
        <v>73</v>
      </c>
      <c r="AP57" s="30" t="s">
        <v>73</v>
      </c>
      <c r="AQ57" s="30" t="s">
        <v>73</v>
      </c>
      <c r="AR57" s="30" t="s">
        <v>73</v>
      </c>
      <c r="AS57" s="30" t="s">
        <v>73</v>
      </c>
      <c r="AT57" s="30" t="s">
        <v>73</v>
      </c>
      <c r="AU57" s="30" t="s">
        <v>73</v>
      </c>
      <c r="AV57" s="30" t="s">
        <v>73</v>
      </c>
      <c r="AW57" s="30" t="s">
        <v>73</v>
      </c>
      <c r="AX57" s="30" t="s">
        <v>73</v>
      </c>
      <c r="AY57" s="30" t="s">
        <v>73</v>
      </c>
    </row>
    <row r="58" spans="1:52" s="28" customFormat="1" x14ac:dyDescent="0.2">
      <c r="A58" s="28" t="s">
        <v>18</v>
      </c>
      <c r="B58" s="30" t="s">
        <v>73</v>
      </c>
      <c r="C58" s="30" t="s">
        <v>73</v>
      </c>
      <c r="D58" s="30" t="s">
        <v>73</v>
      </c>
      <c r="E58" s="30" t="s">
        <v>73</v>
      </c>
      <c r="F58" s="30" t="s">
        <v>73</v>
      </c>
      <c r="G58" s="30" t="s">
        <v>73</v>
      </c>
      <c r="H58" s="30" t="s">
        <v>73</v>
      </c>
      <c r="I58" s="30" t="s">
        <v>73</v>
      </c>
      <c r="J58" s="30" t="s">
        <v>73</v>
      </c>
      <c r="K58" s="30" t="s">
        <v>73</v>
      </c>
      <c r="L58" s="30" t="s">
        <v>73</v>
      </c>
      <c r="M58" s="30" t="s">
        <v>73</v>
      </c>
      <c r="N58" s="30" t="s">
        <v>73</v>
      </c>
      <c r="O58" s="30" t="s">
        <v>73</v>
      </c>
      <c r="P58" s="30" t="s">
        <v>73</v>
      </c>
      <c r="Q58" s="30" t="s">
        <v>73</v>
      </c>
      <c r="R58" s="30" t="s">
        <v>73</v>
      </c>
      <c r="S58" s="30" t="s">
        <v>73</v>
      </c>
      <c r="T58" s="30" t="s">
        <v>73</v>
      </c>
      <c r="U58" s="30" t="s">
        <v>73</v>
      </c>
      <c r="V58" s="30" t="s">
        <v>73</v>
      </c>
      <c r="W58" s="30" t="s">
        <v>73</v>
      </c>
      <c r="X58" s="30" t="s">
        <v>73</v>
      </c>
      <c r="Y58" s="30" t="s">
        <v>73</v>
      </c>
      <c r="Z58" s="30" t="s">
        <v>73</v>
      </c>
      <c r="AA58" s="30" t="s">
        <v>73</v>
      </c>
      <c r="AB58" s="30" t="s">
        <v>73</v>
      </c>
      <c r="AC58" s="30" t="s">
        <v>73</v>
      </c>
      <c r="AD58" s="30" t="s">
        <v>73</v>
      </c>
      <c r="AE58" s="30" t="s">
        <v>73</v>
      </c>
      <c r="AF58" s="30" t="s">
        <v>73</v>
      </c>
      <c r="AG58" s="30" t="s">
        <v>73</v>
      </c>
      <c r="AH58" s="30" t="s">
        <v>73</v>
      </c>
      <c r="AI58" s="30" t="s">
        <v>73</v>
      </c>
      <c r="AJ58" s="30" t="s">
        <v>73</v>
      </c>
      <c r="AK58" s="30" t="s">
        <v>73</v>
      </c>
      <c r="AL58" s="30" t="s">
        <v>73</v>
      </c>
      <c r="AM58" s="30" t="s">
        <v>73</v>
      </c>
      <c r="AN58" s="30" t="s">
        <v>73</v>
      </c>
      <c r="AO58" s="30" t="s">
        <v>73</v>
      </c>
      <c r="AP58" s="30" t="s">
        <v>73</v>
      </c>
      <c r="AQ58" s="30" t="s">
        <v>73</v>
      </c>
      <c r="AR58" s="30" t="s">
        <v>73</v>
      </c>
      <c r="AS58" s="30" t="s">
        <v>73</v>
      </c>
      <c r="AT58" s="30" t="s">
        <v>73</v>
      </c>
      <c r="AU58" s="30" t="s">
        <v>73</v>
      </c>
      <c r="AV58" s="30" t="s">
        <v>73</v>
      </c>
      <c r="AW58" s="30" t="s">
        <v>73</v>
      </c>
      <c r="AX58" s="30" t="s">
        <v>73</v>
      </c>
      <c r="AY58" s="30" t="s">
        <v>73</v>
      </c>
    </row>
    <row r="59" spans="1:52" s="28" customFormat="1" x14ac:dyDescent="0.2">
      <c r="A59" s="1" t="s">
        <v>10</v>
      </c>
      <c r="B59" s="30">
        <v>40.742921721111529</v>
      </c>
      <c r="C59" s="30">
        <v>56.763851692733923</v>
      </c>
      <c r="D59" s="30">
        <v>81.956920264066028</v>
      </c>
      <c r="E59" s="30">
        <v>107.34790391940106</v>
      </c>
      <c r="F59" s="30">
        <v>40.684902090215594</v>
      </c>
      <c r="G59" s="30">
        <v>41.757892513231802</v>
      </c>
      <c r="H59" s="30">
        <v>72.09429168730172</v>
      </c>
      <c r="I59" s="30">
        <v>24.183429530220469</v>
      </c>
      <c r="J59" s="30" t="s">
        <v>73</v>
      </c>
      <c r="K59" s="30">
        <v>28.480901362116409</v>
      </c>
      <c r="L59" s="30">
        <v>41.005624628663313</v>
      </c>
      <c r="M59" s="30">
        <v>76.968470780522381</v>
      </c>
      <c r="N59" s="30">
        <v>77.668105420308066</v>
      </c>
      <c r="O59" s="30">
        <v>182.9818581740742</v>
      </c>
      <c r="P59" s="30">
        <v>59.236371964243112</v>
      </c>
      <c r="Q59" s="30">
        <v>24.814884386489233</v>
      </c>
      <c r="R59" s="30">
        <v>109.30903183848957</v>
      </c>
      <c r="S59" s="30">
        <v>302.45586694711807</v>
      </c>
      <c r="T59" s="30">
        <v>118.10884665149196</v>
      </c>
      <c r="U59" s="30">
        <v>32.701090914858135</v>
      </c>
      <c r="V59" s="30">
        <v>9.4676532780852956</v>
      </c>
      <c r="W59" s="30">
        <v>12.117478003065498</v>
      </c>
      <c r="X59" s="30">
        <v>25.395406309460288</v>
      </c>
      <c r="Y59" s="30">
        <v>104.49937257854813</v>
      </c>
      <c r="Z59" s="30">
        <v>34.976536446859171</v>
      </c>
      <c r="AA59" s="30">
        <v>10.134413909425067</v>
      </c>
      <c r="AB59" s="30">
        <v>128.76030829669742</v>
      </c>
      <c r="AC59" s="30">
        <v>25.422639235975883</v>
      </c>
      <c r="AD59" s="30">
        <v>72.040934497138025</v>
      </c>
      <c r="AE59" s="30">
        <v>51.589321007780043</v>
      </c>
      <c r="AF59" s="30" t="s">
        <v>73</v>
      </c>
      <c r="AG59" s="30">
        <v>36.199373085454027</v>
      </c>
      <c r="AH59" s="30" t="s">
        <v>73</v>
      </c>
      <c r="AI59" s="30" t="s">
        <v>73</v>
      </c>
      <c r="AJ59" s="30" t="s">
        <v>73</v>
      </c>
      <c r="AK59" s="30">
        <v>42.826112842934101</v>
      </c>
      <c r="AL59" s="30">
        <v>52.660154173327427</v>
      </c>
      <c r="AM59" s="30">
        <v>55.990698217648628</v>
      </c>
      <c r="AN59" s="30">
        <v>12.133101290221578</v>
      </c>
      <c r="AO59" s="30">
        <v>7.2114127024822503</v>
      </c>
      <c r="AP59" s="30">
        <v>22.92229450208567</v>
      </c>
      <c r="AQ59" s="30">
        <v>10.420796542456385</v>
      </c>
      <c r="AR59" s="30">
        <v>12.869487774238589</v>
      </c>
      <c r="AS59" s="30">
        <v>3.8090275336000023</v>
      </c>
      <c r="AT59" s="30">
        <v>107.26098652284497</v>
      </c>
      <c r="AU59" s="30">
        <v>21.580280818180341</v>
      </c>
      <c r="AV59" s="30">
        <v>33.931769426735258</v>
      </c>
      <c r="AW59" s="30">
        <v>40.079581554900905</v>
      </c>
      <c r="AX59" s="30">
        <v>58.952235337799635</v>
      </c>
      <c r="AY59" s="30">
        <f t="shared" si="2"/>
        <v>57.10260323578639</v>
      </c>
    </row>
    <row r="60" spans="1:52" s="28" customFormat="1" x14ac:dyDescent="0.2">
      <c r="A60" s="1" t="s">
        <v>11</v>
      </c>
      <c r="B60" s="30">
        <v>17.11867310313454</v>
      </c>
      <c r="C60" s="30">
        <v>75.363252788353165</v>
      </c>
      <c r="D60" s="30">
        <v>60.797208567739418</v>
      </c>
      <c r="E60" s="30">
        <v>116.66100251159466</v>
      </c>
      <c r="F60" s="30">
        <v>81.253404080587359</v>
      </c>
      <c r="G60" s="30">
        <v>43.065310248981078</v>
      </c>
      <c r="H60" s="30">
        <v>139.57216319236269</v>
      </c>
      <c r="I60" s="30">
        <v>27.207927314208106</v>
      </c>
      <c r="J60" s="30" t="s">
        <v>73</v>
      </c>
      <c r="K60" s="30">
        <v>24.47718621778143</v>
      </c>
      <c r="L60" s="30">
        <v>24.071210255983196</v>
      </c>
      <c r="M60" s="30">
        <v>86.986643346518946</v>
      </c>
      <c r="N60" s="30">
        <v>106.79980414293404</v>
      </c>
      <c r="O60" s="30">
        <v>173.18303560378894</v>
      </c>
      <c r="P60" s="30">
        <v>183.14497014742693</v>
      </c>
      <c r="Q60" s="30">
        <v>57.821728014793045</v>
      </c>
      <c r="R60" s="30">
        <v>149.25007596087826</v>
      </c>
      <c r="S60" s="30">
        <v>279.17750700736525</v>
      </c>
      <c r="T60" s="30">
        <v>78.705914704915699</v>
      </c>
      <c r="U60" s="30">
        <v>29.382858277083052</v>
      </c>
      <c r="V60" s="30">
        <v>7.0990054179936903</v>
      </c>
      <c r="W60" s="30">
        <v>12.212850120211691</v>
      </c>
      <c r="X60" s="30">
        <v>51.03794259785041</v>
      </c>
      <c r="Y60" s="30">
        <v>101.3922129002522</v>
      </c>
      <c r="Z60" s="30">
        <v>67.3337158241591</v>
      </c>
      <c r="AA60" s="30">
        <v>22.133047974466074</v>
      </c>
      <c r="AB60" s="30">
        <v>152.52283475733483</v>
      </c>
      <c r="AC60" s="30">
        <v>51.525492407619822</v>
      </c>
      <c r="AD60" s="30">
        <v>41.362728939788312</v>
      </c>
      <c r="AE60" s="30">
        <v>86.991390208457588</v>
      </c>
      <c r="AF60" s="30" t="s">
        <v>73</v>
      </c>
      <c r="AG60" s="30" t="s">
        <v>73</v>
      </c>
      <c r="AH60" s="30" t="s">
        <v>73</v>
      </c>
      <c r="AI60" s="30">
        <v>80.213902459949011</v>
      </c>
      <c r="AJ60" s="30">
        <v>47.004735646457412</v>
      </c>
      <c r="AK60" s="30">
        <v>41.33022563796559</v>
      </c>
      <c r="AL60" s="30">
        <v>54.604601984522596</v>
      </c>
      <c r="AM60" s="30">
        <v>65.823100081342545</v>
      </c>
      <c r="AN60" s="30">
        <v>17.185960057969162</v>
      </c>
      <c r="AO60" s="30">
        <v>30.403119123903164</v>
      </c>
      <c r="AP60" s="30">
        <v>21.387489633819111</v>
      </c>
      <c r="AQ60" s="30">
        <v>18.164933973205649</v>
      </c>
      <c r="AR60" s="30">
        <v>16.778060381460726</v>
      </c>
      <c r="AS60" s="30">
        <v>26.16912091538957</v>
      </c>
      <c r="AT60" s="30">
        <v>146.79553388678633</v>
      </c>
      <c r="AU60" s="30">
        <v>46.907321956001304</v>
      </c>
      <c r="AV60" s="30">
        <v>36.213007016021002</v>
      </c>
      <c r="AW60" s="30">
        <v>45.957329031943964</v>
      </c>
      <c r="AX60" s="30">
        <v>117.10105520542726</v>
      </c>
      <c r="AY60" s="30">
        <f t="shared" si="2"/>
        <v>70.215346525038413</v>
      </c>
    </row>
    <row r="61" spans="1:52" s="28" customFormat="1" x14ac:dyDescent="0.2">
      <c r="A61" s="1" t="s">
        <v>12</v>
      </c>
      <c r="B61" s="30" t="s">
        <v>73</v>
      </c>
      <c r="C61" s="30">
        <v>6.4458656934448895</v>
      </c>
      <c r="D61" s="30">
        <v>2.9245465999434268</v>
      </c>
      <c r="E61" s="30">
        <v>8.7203456477183892</v>
      </c>
      <c r="F61" s="30">
        <v>4.8788313393555152</v>
      </c>
      <c r="G61" s="30">
        <v>1.8384184407538569</v>
      </c>
      <c r="H61" s="30">
        <v>8.085342761088846</v>
      </c>
      <c r="I61" s="30" t="s">
        <v>73</v>
      </c>
      <c r="J61" s="30" t="s">
        <v>73</v>
      </c>
      <c r="K61" s="30" t="s">
        <v>73</v>
      </c>
      <c r="L61" s="30" t="s">
        <v>73</v>
      </c>
      <c r="M61" s="30">
        <v>7.1342511275768254</v>
      </c>
      <c r="N61" s="30">
        <v>6.5952050359792604</v>
      </c>
      <c r="O61" s="30">
        <v>11.293182792572455</v>
      </c>
      <c r="P61" s="30">
        <v>8.8128096969203078</v>
      </c>
      <c r="Q61" s="30">
        <v>2.4034812174261551</v>
      </c>
      <c r="R61" s="30">
        <v>11.929333017084076</v>
      </c>
      <c r="S61" s="30">
        <v>11.764052251633533</v>
      </c>
      <c r="T61" s="30">
        <v>4.2238529491590961</v>
      </c>
      <c r="U61" s="30">
        <v>0.75583559418346669</v>
      </c>
      <c r="V61" s="30" t="s">
        <v>73</v>
      </c>
      <c r="W61" s="30" t="s">
        <v>73</v>
      </c>
      <c r="X61" s="30">
        <v>5.2978336941936597</v>
      </c>
      <c r="Y61" s="30">
        <v>3.9729003503712486</v>
      </c>
      <c r="Z61" s="30">
        <v>5.4203241629555405</v>
      </c>
      <c r="AA61" s="30">
        <v>3.8108524011888236</v>
      </c>
      <c r="AB61" s="30">
        <v>4.2498426119732065</v>
      </c>
      <c r="AC61" s="30" t="s">
        <v>73</v>
      </c>
      <c r="AD61" s="30" t="s">
        <v>73</v>
      </c>
      <c r="AE61" s="30">
        <v>5.5438479336018318</v>
      </c>
      <c r="AF61" s="30" t="s">
        <v>73</v>
      </c>
      <c r="AG61" s="30" t="s">
        <v>73</v>
      </c>
      <c r="AH61" s="30" t="s">
        <v>73</v>
      </c>
      <c r="AI61" s="30">
        <v>13.24671976363207</v>
      </c>
      <c r="AJ61" s="30">
        <v>9.6325280877131014</v>
      </c>
      <c r="AK61" s="30">
        <v>11.804416931441205</v>
      </c>
      <c r="AL61" s="30">
        <v>4.1444237251014382</v>
      </c>
      <c r="AM61" s="30" t="s">
        <v>73</v>
      </c>
      <c r="AN61" s="30">
        <v>1.5246160511586415</v>
      </c>
      <c r="AO61" s="30">
        <v>5.9907813805965127</v>
      </c>
      <c r="AP61" s="30" t="s">
        <v>73</v>
      </c>
      <c r="AQ61" s="30">
        <v>2.2260683893240185</v>
      </c>
      <c r="AR61" s="30">
        <v>3.8488136416470189</v>
      </c>
      <c r="AS61" s="30">
        <v>2.0923106369513627</v>
      </c>
      <c r="AT61" s="30">
        <v>2.8138604624406449</v>
      </c>
      <c r="AU61" s="30">
        <v>6.1465782410990188</v>
      </c>
      <c r="AV61" s="30">
        <v>2.4654531980145444</v>
      </c>
      <c r="AW61" s="30" t="s">
        <v>73</v>
      </c>
      <c r="AX61" s="30" t="s">
        <v>73</v>
      </c>
      <c r="AY61" s="30">
        <f t="shared" si="2"/>
        <v>5.8193189644922407</v>
      </c>
    </row>
    <row r="62" spans="1:52" s="28" customFormat="1" x14ac:dyDescent="0.2">
      <c r="A62" s="1" t="s">
        <v>13</v>
      </c>
      <c r="B62" s="30" t="s">
        <v>73</v>
      </c>
      <c r="C62" s="30">
        <v>33.085977262787289</v>
      </c>
      <c r="D62" s="30" t="s">
        <v>73</v>
      </c>
      <c r="E62" s="30">
        <v>16.723760475169527</v>
      </c>
      <c r="F62" s="30">
        <v>25.730530364191537</v>
      </c>
      <c r="G62" s="30" t="s">
        <v>73</v>
      </c>
      <c r="H62" s="30">
        <v>20.615879382892153</v>
      </c>
      <c r="I62" s="30" t="s">
        <v>73</v>
      </c>
      <c r="J62" s="30" t="s">
        <v>73</v>
      </c>
      <c r="K62" s="30" t="s">
        <v>73</v>
      </c>
      <c r="L62" s="30" t="s">
        <v>73</v>
      </c>
      <c r="M62" s="30">
        <v>27.978859879369377</v>
      </c>
      <c r="N62" s="30">
        <v>21.837898602857429</v>
      </c>
      <c r="O62" s="30">
        <v>38.369713571224004</v>
      </c>
      <c r="P62" s="30">
        <v>14.806160746901647</v>
      </c>
      <c r="Q62" s="30">
        <v>7.7676313250525277</v>
      </c>
      <c r="R62" s="30">
        <v>13.011812950125442</v>
      </c>
      <c r="S62" s="30">
        <v>47.444329015282214</v>
      </c>
      <c r="T62" s="30" t="s">
        <v>73</v>
      </c>
      <c r="U62" s="30" t="s">
        <v>73</v>
      </c>
      <c r="V62" s="30" t="s">
        <v>73</v>
      </c>
      <c r="W62" s="30" t="s">
        <v>73</v>
      </c>
      <c r="X62" s="30" t="s">
        <v>73</v>
      </c>
      <c r="Y62" s="30" t="s">
        <v>73</v>
      </c>
      <c r="Z62" s="30" t="s">
        <v>73</v>
      </c>
      <c r="AA62" s="30">
        <v>8.6372011698345652</v>
      </c>
      <c r="AB62" s="30" t="s">
        <v>73</v>
      </c>
      <c r="AC62" s="30" t="s">
        <v>73</v>
      </c>
      <c r="AD62" s="30" t="s">
        <v>73</v>
      </c>
      <c r="AE62" s="30">
        <v>15.003592397042384</v>
      </c>
      <c r="AF62" s="30" t="s">
        <v>73</v>
      </c>
      <c r="AG62" s="30">
        <v>57.829966384488969</v>
      </c>
      <c r="AH62" s="30">
        <v>88.881539574806482</v>
      </c>
      <c r="AI62" s="30">
        <v>45.029795296498058</v>
      </c>
      <c r="AJ62" s="30">
        <v>42.879065021453989</v>
      </c>
      <c r="AK62" s="30">
        <v>14.713215453894531</v>
      </c>
      <c r="AL62" s="30" t="s">
        <v>73</v>
      </c>
      <c r="AM62" s="30" t="s">
        <v>73</v>
      </c>
      <c r="AN62" s="30" t="s">
        <v>73</v>
      </c>
      <c r="AO62" s="30">
        <v>10.667152050169646</v>
      </c>
      <c r="AP62" s="30" t="s">
        <v>73</v>
      </c>
      <c r="AQ62" s="30" t="s">
        <v>73</v>
      </c>
      <c r="AR62" s="30" t="s">
        <v>73</v>
      </c>
      <c r="AS62" s="30">
        <v>8.6595311461826991</v>
      </c>
      <c r="AT62" s="30" t="s">
        <v>73</v>
      </c>
      <c r="AU62" s="30">
        <v>23.637216084722688</v>
      </c>
      <c r="AV62" s="30">
        <v>8.6043456489864063</v>
      </c>
      <c r="AW62" s="30" t="s">
        <v>73</v>
      </c>
      <c r="AX62" s="30" t="s">
        <v>73</v>
      </c>
      <c r="AY62" s="30">
        <f t="shared" si="2"/>
        <v>26.905235172906067</v>
      </c>
      <c r="AZ62" s="111"/>
    </row>
    <row r="63" spans="1:52" s="28" customFormat="1" x14ac:dyDescent="0.2">
      <c r="A63" s="1" t="s">
        <v>14</v>
      </c>
      <c r="B63" s="30" t="s">
        <v>73</v>
      </c>
      <c r="C63" s="30" t="s">
        <v>73</v>
      </c>
      <c r="D63" s="30" t="s">
        <v>73</v>
      </c>
      <c r="E63" s="30" t="s">
        <v>73</v>
      </c>
      <c r="F63" s="30" t="s">
        <v>73</v>
      </c>
      <c r="G63" s="30" t="s">
        <v>73</v>
      </c>
      <c r="H63" s="30" t="s">
        <v>73</v>
      </c>
      <c r="I63" s="30" t="s">
        <v>73</v>
      </c>
      <c r="J63" s="30" t="s">
        <v>73</v>
      </c>
      <c r="K63" s="30" t="s">
        <v>73</v>
      </c>
      <c r="L63" s="30" t="s">
        <v>73</v>
      </c>
      <c r="M63" s="30" t="s">
        <v>73</v>
      </c>
      <c r="N63" s="30" t="s">
        <v>73</v>
      </c>
      <c r="O63" s="30" t="s">
        <v>73</v>
      </c>
      <c r="P63" s="30" t="s">
        <v>73</v>
      </c>
      <c r="Q63" s="30" t="s">
        <v>73</v>
      </c>
      <c r="R63" s="30" t="s">
        <v>73</v>
      </c>
      <c r="S63" s="30" t="s">
        <v>73</v>
      </c>
      <c r="T63" s="30" t="s">
        <v>73</v>
      </c>
      <c r="U63" s="30" t="s">
        <v>73</v>
      </c>
      <c r="V63" s="30" t="s">
        <v>73</v>
      </c>
      <c r="W63" s="30" t="s">
        <v>73</v>
      </c>
      <c r="X63" s="30" t="s">
        <v>73</v>
      </c>
      <c r="Y63" s="30" t="s">
        <v>73</v>
      </c>
      <c r="Z63" s="30" t="s">
        <v>73</v>
      </c>
      <c r="AA63" s="30" t="s">
        <v>73</v>
      </c>
      <c r="AB63" s="30" t="s">
        <v>73</v>
      </c>
      <c r="AC63" s="30" t="s">
        <v>73</v>
      </c>
      <c r="AD63" s="30" t="s">
        <v>73</v>
      </c>
      <c r="AE63" s="30" t="s">
        <v>73</v>
      </c>
      <c r="AF63" s="30" t="s">
        <v>73</v>
      </c>
      <c r="AG63" s="30" t="s">
        <v>73</v>
      </c>
      <c r="AH63" s="30" t="s">
        <v>73</v>
      </c>
      <c r="AI63" s="30" t="s">
        <v>73</v>
      </c>
      <c r="AJ63" s="30" t="s">
        <v>73</v>
      </c>
      <c r="AK63" s="30" t="s">
        <v>73</v>
      </c>
      <c r="AL63" s="30" t="s">
        <v>73</v>
      </c>
      <c r="AM63" s="30" t="s">
        <v>73</v>
      </c>
      <c r="AN63" s="30" t="s">
        <v>73</v>
      </c>
      <c r="AO63" s="30" t="s">
        <v>73</v>
      </c>
      <c r="AP63" s="30" t="s">
        <v>73</v>
      </c>
      <c r="AQ63" s="30" t="s">
        <v>73</v>
      </c>
      <c r="AR63" s="30" t="s">
        <v>73</v>
      </c>
      <c r="AS63" s="30" t="s">
        <v>73</v>
      </c>
      <c r="AT63" s="30" t="s">
        <v>73</v>
      </c>
      <c r="AU63" s="30" t="s">
        <v>73</v>
      </c>
      <c r="AV63" s="30" t="s">
        <v>73</v>
      </c>
      <c r="AW63" s="30" t="s">
        <v>73</v>
      </c>
      <c r="AX63" s="30" t="s">
        <v>73</v>
      </c>
      <c r="AY63" s="30" t="s">
        <v>73</v>
      </c>
    </row>
    <row r="64" spans="1:52" s="28" customFormat="1" x14ac:dyDescent="0.2">
      <c r="A64" s="1" t="s">
        <v>15</v>
      </c>
      <c r="B64" s="30" t="s">
        <v>73</v>
      </c>
      <c r="C64" s="30" t="s">
        <v>73</v>
      </c>
      <c r="D64" s="30" t="s">
        <v>73</v>
      </c>
      <c r="E64" s="30" t="s">
        <v>73</v>
      </c>
      <c r="F64" s="30" t="s">
        <v>73</v>
      </c>
      <c r="G64" s="30" t="s">
        <v>73</v>
      </c>
      <c r="H64" s="30" t="s">
        <v>73</v>
      </c>
      <c r="I64" s="30" t="s">
        <v>73</v>
      </c>
      <c r="J64" s="30" t="s">
        <v>73</v>
      </c>
      <c r="K64" s="30" t="s">
        <v>73</v>
      </c>
      <c r="L64" s="30" t="s">
        <v>73</v>
      </c>
      <c r="M64" s="30" t="s">
        <v>73</v>
      </c>
      <c r="N64" s="30" t="s">
        <v>73</v>
      </c>
      <c r="O64" s="30" t="s">
        <v>73</v>
      </c>
      <c r="P64" s="30" t="s">
        <v>73</v>
      </c>
      <c r="Q64" s="30" t="s">
        <v>73</v>
      </c>
      <c r="R64" s="30" t="s">
        <v>73</v>
      </c>
      <c r="S64" s="30" t="s">
        <v>73</v>
      </c>
      <c r="T64" s="30" t="s">
        <v>73</v>
      </c>
      <c r="U64" s="30" t="s">
        <v>73</v>
      </c>
      <c r="V64" s="30" t="s">
        <v>73</v>
      </c>
      <c r="W64" s="30" t="s">
        <v>73</v>
      </c>
      <c r="X64" s="30" t="s">
        <v>73</v>
      </c>
      <c r="Y64" s="30" t="s">
        <v>73</v>
      </c>
      <c r="Z64" s="30" t="s">
        <v>73</v>
      </c>
      <c r="AA64" s="30" t="s">
        <v>73</v>
      </c>
      <c r="AB64" s="30" t="s">
        <v>73</v>
      </c>
      <c r="AC64" s="30" t="s">
        <v>73</v>
      </c>
      <c r="AD64" s="30" t="s">
        <v>73</v>
      </c>
      <c r="AE64" s="30" t="s">
        <v>73</v>
      </c>
      <c r="AF64" s="30" t="s">
        <v>73</v>
      </c>
      <c r="AG64" s="30" t="s">
        <v>73</v>
      </c>
      <c r="AH64" s="30" t="s">
        <v>73</v>
      </c>
      <c r="AI64" s="30" t="s">
        <v>73</v>
      </c>
      <c r="AJ64" s="30" t="s">
        <v>73</v>
      </c>
      <c r="AK64" s="30" t="s">
        <v>73</v>
      </c>
      <c r="AL64" s="30" t="s">
        <v>73</v>
      </c>
      <c r="AM64" s="30" t="s">
        <v>73</v>
      </c>
      <c r="AN64" s="30" t="s">
        <v>73</v>
      </c>
      <c r="AO64" s="30" t="s">
        <v>73</v>
      </c>
      <c r="AP64" s="30" t="s">
        <v>73</v>
      </c>
      <c r="AQ64" s="30" t="s">
        <v>73</v>
      </c>
      <c r="AR64" s="30" t="s">
        <v>73</v>
      </c>
      <c r="AS64" s="30" t="s">
        <v>73</v>
      </c>
      <c r="AT64" s="30" t="s">
        <v>73</v>
      </c>
      <c r="AU64" s="30" t="s">
        <v>73</v>
      </c>
      <c r="AV64" s="30" t="s">
        <v>73</v>
      </c>
      <c r="AW64" s="30" t="s">
        <v>73</v>
      </c>
      <c r="AX64" s="30" t="s">
        <v>73</v>
      </c>
      <c r="AY64" s="30" t="s">
        <v>73</v>
      </c>
    </row>
    <row r="65" spans="1:77" s="28" customFormat="1" x14ac:dyDescent="0.2">
      <c r="A65" s="1" t="s">
        <v>19</v>
      </c>
      <c r="B65" s="30" t="s">
        <v>73</v>
      </c>
      <c r="C65" s="30" t="s">
        <v>73</v>
      </c>
      <c r="D65" s="30" t="s">
        <v>73</v>
      </c>
      <c r="E65" s="30" t="s">
        <v>73</v>
      </c>
      <c r="F65" s="30" t="s">
        <v>73</v>
      </c>
      <c r="G65" s="30" t="s">
        <v>73</v>
      </c>
      <c r="H65" s="30" t="s">
        <v>73</v>
      </c>
      <c r="I65" s="30" t="s">
        <v>73</v>
      </c>
      <c r="J65" s="30" t="s">
        <v>73</v>
      </c>
      <c r="K65" s="30" t="s">
        <v>73</v>
      </c>
      <c r="L65" s="30" t="s">
        <v>73</v>
      </c>
      <c r="M65" s="30" t="s">
        <v>73</v>
      </c>
      <c r="N65" s="30" t="s">
        <v>73</v>
      </c>
      <c r="O65" s="30" t="s">
        <v>73</v>
      </c>
      <c r="P65" s="30" t="s">
        <v>73</v>
      </c>
      <c r="Q65" s="30" t="s">
        <v>73</v>
      </c>
      <c r="R65" s="30" t="s">
        <v>73</v>
      </c>
      <c r="S65" s="30" t="s">
        <v>73</v>
      </c>
      <c r="T65" s="30" t="s">
        <v>73</v>
      </c>
      <c r="U65" s="30" t="s">
        <v>73</v>
      </c>
      <c r="V65" s="30" t="s">
        <v>73</v>
      </c>
      <c r="W65" s="30" t="s">
        <v>73</v>
      </c>
      <c r="X65" s="30" t="s">
        <v>73</v>
      </c>
      <c r="Y65" s="30" t="s">
        <v>73</v>
      </c>
      <c r="Z65" s="30" t="s">
        <v>73</v>
      </c>
      <c r="AA65" s="30" t="s">
        <v>73</v>
      </c>
      <c r="AB65" s="30" t="s">
        <v>73</v>
      </c>
      <c r="AC65" s="30" t="s">
        <v>73</v>
      </c>
      <c r="AD65" s="30" t="s">
        <v>73</v>
      </c>
      <c r="AE65" s="30" t="s">
        <v>73</v>
      </c>
      <c r="AF65" s="30" t="s">
        <v>73</v>
      </c>
      <c r="AG65" s="30" t="s">
        <v>73</v>
      </c>
      <c r="AH65" s="30" t="s">
        <v>73</v>
      </c>
      <c r="AI65" s="30" t="s">
        <v>73</v>
      </c>
      <c r="AJ65" s="30" t="s">
        <v>73</v>
      </c>
      <c r="AK65" s="30" t="s">
        <v>73</v>
      </c>
      <c r="AL65" s="30" t="s">
        <v>73</v>
      </c>
      <c r="AM65" s="30" t="s">
        <v>73</v>
      </c>
      <c r="AN65" s="30" t="s">
        <v>73</v>
      </c>
      <c r="AO65" s="30" t="s">
        <v>73</v>
      </c>
      <c r="AP65" s="30" t="s">
        <v>73</v>
      </c>
      <c r="AQ65" s="30" t="s">
        <v>73</v>
      </c>
      <c r="AR65" s="30" t="s">
        <v>73</v>
      </c>
      <c r="AS65" s="30" t="s">
        <v>73</v>
      </c>
      <c r="AT65" s="30" t="s">
        <v>73</v>
      </c>
      <c r="AU65" s="30" t="s">
        <v>73</v>
      </c>
      <c r="AV65" s="30" t="s">
        <v>73</v>
      </c>
      <c r="AW65" s="30" t="s">
        <v>73</v>
      </c>
      <c r="AX65" s="30" t="s">
        <v>73</v>
      </c>
      <c r="AY65" s="30" t="s">
        <v>73</v>
      </c>
    </row>
    <row r="66" spans="1:77" s="28" customFormat="1" x14ac:dyDescent="0.2">
      <c r="A66" s="1" t="s">
        <v>20</v>
      </c>
      <c r="B66" s="30" t="s">
        <v>73</v>
      </c>
      <c r="C66" s="30" t="s">
        <v>73</v>
      </c>
      <c r="D66" s="30" t="s">
        <v>73</v>
      </c>
      <c r="E66" s="30" t="s">
        <v>73</v>
      </c>
      <c r="F66" s="30" t="s">
        <v>73</v>
      </c>
      <c r="G66" s="30" t="s">
        <v>73</v>
      </c>
      <c r="H66" s="30" t="s">
        <v>73</v>
      </c>
      <c r="I66" s="30" t="s">
        <v>73</v>
      </c>
      <c r="J66" s="30" t="s">
        <v>73</v>
      </c>
      <c r="K66" s="30" t="s">
        <v>73</v>
      </c>
      <c r="L66" s="30" t="s">
        <v>73</v>
      </c>
      <c r="M66" s="30" t="s">
        <v>73</v>
      </c>
      <c r="N66" s="30" t="s">
        <v>73</v>
      </c>
      <c r="O66" s="30" t="s">
        <v>73</v>
      </c>
      <c r="P66" s="30" t="s">
        <v>73</v>
      </c>
      <c r="Q66" s="30" t="s">
        <v>73</v>
      </c>
      <c r="R66" s="30" t="s">
        <v>73</v>
      </c>
      <c r="S66" s="30" t="s">
        <v>73</v>
      </c>
      <c r="T66" s="30" t="s">
        <v>73</v>
      </c>
      <c r="U66" s="30" t="s">
        <v>73</v>
      </c>
      <c r="V66" s="30" t="s">
        <v>73</v>
      </c>
      <c r="W66" s="30" t="s">
        <v>73</v>
      </c>
      <c r="X66" s="30" t="s">
        <v>73</v>
      </c>
      <c r="Y66" s="30" t="s">
        <v>73</v>
      </c>
      <c r="Z66" s="30" t="s">
        <v>73</v>
      </c>
      <c r="AA66" s="30" t="s">
        <v>73</v>
      </c>
      <c r="AB66" s="30" t="s">
        <v>73</v>
      </c>
      <c r="AC66" s="30" t="s">
        <v>73</v>
      </c>
      <c r="AD66" s="30" t="s">
        <v>73</v>
      </c>
      <c r="AE66" s="30" t="s">
        <v>73</v>
      </c>
      <c r="AF66" s="30" t="s">
        <v>73</v>
      </c>
      <c r="AG66" s="30" t="s">
        <v>73</v>
      </c>
      <c r="AH66" s="30" t="s">
        <v>73</v>
      </c>
      <c r="AI66" s="30" t="s">
        <v>73</v>
      </c>
      <c r="AJ66" s="30" t="s">
        <v>73</v>
      </c>
      <c r="AK66" s="30" t="s">
        <v>73</v>
      </c>
      <c r="AL66" s="30" t="s">
        <v>73</v>
      </c>
      <c r="AM66" s="30" t="s">
        <v>73</v>
      </c>
      <c r="AN66" s="30" t="s">
        <v>73</v>
      </c>
      <c r="AO66" s="30" t="s">
        <v>73</v>
      </c>
      <c r="AP66" s="30" t="s">
        <v>73</v>
      </c>
      <c r="AQ66" s="30" t="s">
        <v>73</v>
      </c>
      <c r="AR66" s="30" t="s">
        <v>73</v>
      </c>
      <c r="AS66" s="30" t="s">
        <v>73</v>
      </c>
      <c r="AT66" s="30" t="s">
        <v>73</v>
      </c>
      <c r="AU66" s="30" t="s">
        <v>73</v>
      </c>
      <c r="AV66" s="30" t="s">
        <v>73</v>
      </c>
      <c r="AW66" s="30" t="s">
        <v>73</v>
      </c>
      <c r="AX66" s="30" t="s">
        <v>73</v>
      </c>
      <c r="AY66" s="30" t="s">
        <v>73</v>
      </c>
    </row>
    <row r="67" spans="1:77" s="28" customFormat="1" x14ac:dyDescent="0.2">
      <c r="A67" s="1" t="s">
        <v>21</v>
      </c>
      <c r="B67" s="30" t="s">
        <v>73</v>
      </c>
      <c r="C67" s="30" t="s">
        <v>73</v>
      </c>
      <c r="D67" s="30" t="s">
        <v>73</v>
      </c>
      <c r="E67" s="30" t="s">
        <v>73</v>
      </c>
      <c r="F67" s="30" t="s">
        <v>73</v>
      </c>
      <c r="G67" s="30" t="s">
        <v>73</v>
      </c>
      <c r="H67" s="30" t="s">
        <v>73</v>
      </c>
      <c r="I67" s="30" t="s">
        <v>73</v>
      </c>
      <c r="J67" s="30" t="s">
        <v>73</v>
      </c>
      <c r="K67" s="30" t="s">
        <v>73</v>
      </c>
      <c r="L67" s="30" t="s">
        <v>73</v>
      </c>
      <c r="M67" s="30" t="s">
        <v>73</v>
      </c>
      <c r="N67" s="30" t="s">
        <v>73</v>
      </c>
      <c r="O67" s="30" t="s">
        <v>73</v>
      </c>
      <c r="P67" s="30" t="s">
        <v>73</v>
      </c>
      <c r="Q67" s="30" t="s">
        <v>73</v>
      </c>
      <c r="R67" s="30" t="s">
        <v>73</v>
      </c>
      <c r="S67" s="30" t="s">
        <v>73</v>
      </c>
      <c r="T67" s="30" t="s">
        <v>73</v>
      </c>
      <c r="U67" s="30" t="s">
        <v>73</v>
      </c>
      <c r="V67" s="30" t="s">
        <v>73</v>
      </c>
      <c r="W67" s="30" t="s">
        <v>73</v>
      </c>
      <c r="X67" s="30" t="s">
        <v>73</v>
      </c>
      <c r="Y67" s="30" t="s">
        <v>73</v>
      </c>
      <c r="Z67" s="30" t="s">
        <v>73</v>
      </c>
      <c r="AA67" s="30" t="s">
        <v>73</v>
      </c>
      <c r="AB67" s="30" t="s">
        <v>73</v>
      </c>
      <c r="AC67" s="30" t="s">
        <v>73</v>
      </c>
      <c r="AD67" s="30" t="s">
        <v>73</v>
      </c>
      <c r="AE67" s="30" t="s">
        <v>73</v>
      </c>
      <c r="AF67" s="30" t="s">
        <v>73</v>
      </c>
      <c r="AG67" s="30" t="s">
        <v>73</v>
      </c>
      <c r="AH67" s="30" t="s">
        <v>73</v>
      </c>
      <c r="AI67" s="30" t="s">
        <v>73</v>
      </c>
      <c r="AJ67" s="30" t="s">
        <v>73</v>
      </c>
      <c r="AK67" s="30" t="s">
        <v>73</v>
      </c>
      <c r="AL67" s="30" t="s">
        <v>73</v>
      </c>
      <c r="AM67" s="30" t="s">
        <v>73</v>
      </c>
      <c r="AN67" s="30" t="s">
        <v>73</v>
      </c>
      <c r="AO67" s="30" t="s">
        <v>73</v>
      </c>
      <c r="AP67" s="30" t="s">
        <v>73</v>
      </c>
      <c r="AQ67" s="30" t="s">
        <v>73</v>
      </c>
      <c r="AR67" s="30" t="s">
        <v>73</v>
      </c>
      <c r="AS67" s="30" t="s">
        <v>73</v>
      </c>
      <c r="AT67" s="30" t="s">
        <v>73</v>
      </c>
      <c r="AU67" s="30" t="s">
        <v>73</v>
      </c>
      <c r="AV67" s="30" t="s">
        <v>73</v>
      </c>
      <c r="AW67" s="30" t="s">
        <v>73</v>
      </c>
      <c r="AX67" s="30" t="s">
        <v>73</v>
      </c>
      <c r="AY67" s="30" t="s">
        <v>73</v>
      </c>
    </row>
    <row r="68" spans="1:77" s="28" customFormat="1" x14ac:dyDescent="0.2">
      <c r="A68" s="1" t="s">
        <v>22</v>
      </c>
      <c r="B68" s="30" t="s">
        <v>73</v>
      </c>
      <c r="C68" s="30" t="s">
        <v>73</v>
      </c>
      <c r="D68" s="30" t="s">
        <v>73</v>
      </c>
      <c r="E68" s="30" t="s">
        <v>73</v>
      </c>
      <c r="F68" s="30" t="s">
        <v>73</v>
      </c>
      <c r="G68" s="30" t="s">
        <v>73</v>
      </c>
      <c r="H68" s="30" t="s">
        <v>73</v>
      </c>
      <c r="I68" s="30" t="s">
        <v>73</v>
      </c>
      <c r="J68" s="30" t="s">
        <v>73</v>
      </c>
      <c r="K68" s="30" t="s">
        <v>73</v>
      </c>
      <c r="L68" s="30" t="s">
        <v>73</v>
      </c>
      <c r="M68" s="30" t="s">
        <v>73</v>
      </c>
      <c r="N68" s="30" t="s">
        <v>73</v>
      </c>
      <c r="O68" s="30" t="s">
        <v>73</v>
      </c>
      <c r="P68" s="30" t="s">
        <v>73</v>
      </c>
      <c r="Q68" s="30" t="s">
        <v>73</v>
      </c>
      <c r="R68" s="30" t="s">
        <v>73</v>
      </c>
      <c r="S68" s="30" t="s">
        <v>73</v>
      </c>
      <c r="T68" s="30" t="s">
        <v>73</v>
      </c>
      <c r="U68" s="30" t="s">
        <v>73</v>
      </c>
      <c r="V68" s="30" t="s">
        <v>73</v>
      </c>
      <c r="W68" s="30" t="s">
        <v>73</v>
      </c>
      <c r="X68" s="30" t="s">
        <v>73</v>
      </c>
      <c r="Y68" s="30" t="s">
        <v>73</v>
      </c>
      <c r="Z68" s="30" t="s">
        <v>73</v>
      </c>
      <c r="AA68" s="30" t="s">
        <v>73</v>
      </c>
      <c r="AB68" s="30" t="s">
        <v>73</v>
      </c>
      <c r="AC68" s="30" t="s">
        <v>73</v>
      </c>
      <c r="AD68" s="30" t="s">
        <v>73</v>
      </c>
      <c r="AE68" s="30" t="s">
        <v>73</v>
      </c>
      <c r="AF68" s="30" t="s">
        <v>73</v>
      </c>
      <c r="AG68" s="30" t="s">
        <v>73</v>
      </c>
      <c r="AH68" s="30" t="s">
        <v>73</v>
      </c>
      <c r="AI68" s="30" t="s">
        <v>73</v>
      </c>
      <c r="AJ68" s="30" t="s">
        <v>73</v>
      </c>
      <c r="AK68" s="30" t="s">
        <v>73</v>
      </c>
      <c r="AL68" s="30" t="s">
        <v>73</v>
      </c>
      <c r="AM68" s="30" t="s">
        <v>73</v>
      </c>
      <c r="AN68" s="30" t="s">
        <v>73</v>
      </c>
      <c r="AO68" s="30" t="s">
        <v>73</v>
      </c>
      <c r="AP68" s="30" t="s">
        <v>73</v>
      </c>
      <c r="AQ68" s="30" t="s">
        <v>73</v>
      </c>
      <c r="AR68" s="30" t="s">
        <v>73</v>
      </c>
      <c r="AS68" s="30" t="s">
        <v>73</v>
      </c>
      <c r="AT68" s="30" t="s">
        <v>73</v>
      </c>
      <c r="AU68" s="30" t="s">
        <v>73</v>
      </c>
      <c r="AV68" s="30" t="s">
        <v>73</v>
      </c>
      <c r="AW68" s="30" t="s">
        <v>73</v>
      </c>
      <c r="AX68" s="30" t="s">
        <v>73</v>
      </c>
      <c r="AY68" s="30" t="s">
        <v>73</v>
      </c>
    </row>
    <row r="69" spans="1:77" s="28" customFormat="1" x14ac:dyDescent="0.2">
      <c r="A69" s="1" t="s">
        <v>23</v>
      </c>
      <c r="B69" s="30" t="s">
        <v>73</v>
      </c>
      <c r="C69" s="30" t="s">
        <v>73</v>
      </c>
      <c r="D69" s="30" t="s">
        <v>73</v>
      </c>
      <c r="E69" s="30" t="s">
        <v>73</v>
      </c>
      <c r="F69" s="30" t="s">
        <v>73</v>
      </c>
      <c r="G69" s="30" t="s">
        <v>73</v>
      </c>
      <c r="H69" s="30" t="s">
        <v>73</v>
      </c>
      <c r="I69" s="30" t="s">
        <v>73</v>
      </c>
      <c r="J69" s="30" t="s">
        <v>73</v>
      </c>
      <c r="K69" s="30" t="s">
        <v>73</v>
      </c>
      <c r="L69" s="30" t="s">
        <v>73</v>
      </c>
      <c r="M69" s="30" t="s">
        <v>73</v>
      </c>
      <c r="N69" s="30" t="s">
        <v>73</v>
      </c>
      <c r="O69" s="30" t="s">
        <v>73</v>
      </c>
      <c r="P69" s="30" t="s">
        <v>73</v>
      </c>
      <c r="Q69" s="30" t="s">
        <v>73</v>
      </c>
      <c r="R69" s="30" t="s">
        <v>73</v>
      </c>
      <c r="S69" s="30" t="s">
        <v>73</v>
      </c>
      <c r="T69" s="30" t="s">
        <v>73</v>
      </c>
      <c r="U69" s="30" t="s">
        <v>73</v>
      </c>
      <c r="V69" s="30" t="s">
        <v>73</v>
      </c>
      <c r="W69" s="30" t="s">
        <v>73</v>
      </c>
      <c r="X69" s="30" t="s">
        <v>73</v>
      </c>
      <c r="Y69" s="30" t="s">
        <v>73</v>
      </c>
      <c r="Z69" s="30" t="s">
        <v>73</v>
      </c>
      <c r="AA69" s="30" t="s">
        <v>73</v>
      </c>
      <c r="AB69" s="30" t="s">
        <v>73</v>
      </c>
      <c r="AC69" s="30" t="s">
        <v>73</v>
      </c>
      <c r="AD69" s="30" t="s">
        <v>73</v>
      </c>
      <c r="AE69" s="30" t="s">
        <v>73</v>
      </c>
      <c r="AF69" s="30" t="s">
        <v>73</v>
      </c>
      <c r="AG69" s="30" t="s">
        <v>73</v>
      </c>
      <c r="AH69" s="30" t="s">
        <v>73</v>
      </c>
      <c r="AI69" s="30" t="s">
        <v>73</v>
      </c>
      <c r="AJ69" s="30" t="s">
        <v>73</v>
      </c>
      <c r="AK69" s="30" t="s">
        <v>73</v>
      </c>
      <c r="AL69" s="30" t="s">
        <v>73</v>
      </c>
      <c r="AM69" s="30" t="s">
        <v>73</v>
      </c>
      <c r="AN69" s="30" t="s">
        <v>73</v>
      </c>
      <c r="AO69" s="30" t="s">
        <v>73</v>
      </c>
      <c r="AP69" s="30" t="s">
        <v>73</v>
      </c>
      <c r="AQ69" s="30" t="s">
        <v>73</v>
      </c>
      <c r="AR69" s="30" t="s">
        <v>73</v>
      </c>
      <c r="AS69" s="30" t="s">
        <v>73</v>
      </c>
      <c r="AT69" s="30" t="s">
        <v>73</v>
      </c>
      <c r="AU69" s="30" t="s">
        <v>73</v>
      </c>
      <c r="AV69" s="30" t="s">
        <v>73</v>
      </c>
      <c r="AW69" s="30" t="s">
        <v>73</v>
      </c>
      <c r="AX69" s="30" t="s">
        <v>73</v>
      </c>
      <c r="AY69" s="30" t="s">
        <v>73</v>
      </c>
    </row>
    <row r="70" spans="1:77" s="28" customFormat="1" x14ac:dyDescent="0.2">
      <c r="A70" s="1" t="s">
        <v>24</v>
      </c>
      <c r="B70" s="30" t="s">
        <v>73</v>
      </c>
      <c r="C70" s="30" t="s">
        <v>73</v>
      </c>
      <c r="D70" s="30" t="s">
        <v>73</v>
      </c>
      <c r="E70" s="30" t="s">
        <v>73</v>
      </c>
      <c r="F70" s="30" t="s">
        <v>73</v>
      </c>
      <c r="G70" s="30" t="s">
        <v>73</v>
      </c>
      <c r="H70" s="30" t="s">
        <v>73</v>
      </c>
      <c r="I70" s="30" t="s">
        <v>73</v>
      </c>
      <c r="J70" s="30" t="s">
        <v>73</v>
      </c>
      <c r="K70" s="30" t="s">
        <v>73</v>
      </c>
      <c r="L70" s="30" t="s">
        <v>73</v>
      </c>
      <c r="M70" s="30" t="s">
        <v>73</v>
      </c>
      <c r="N70" s="30" t="s">
        <v>73</v>
      </c>
      <c r="O70" s="30" t="s">
        <v>73</v>
      </c>
      <c r="P70" s="30" t="s">
        <v>73</v>
      </c>
      <c r="Q70" s="30" t="s">
        <v>73</v>
      </c>
      <c r="R70" s="30" t="s">
        <v>73</v>
      </c>
      <c r="S70" s="30" t="s">
        <v>73</v>
      </c>
      <c r="T70" s="30" t="s">
        <v>73</v>
      </c>
      <c r="U70" s="30" t="s">
        <v>73</v>
      </c>
      <c r="V70" s="30" t="s">
        <v>73</v>
      </c>
      <c r="W70" s="30" t="s">
        <v>73</v>
      </c>
      <c r="X70" s="30" t="s">
        <v>73</v>
      </c>
      <c r="Y70" s="30" t="s">
        <v>73</v>
      </c>
      <c r="Z70" s="30" t="s">
        <v>73</v>
      </c>
      <c r="AA70" s="30" t="s">
        <v>73</v>
      </c>
      <c r="AB70" s="30" t="s">
        <v>73</v>
      </c>
      <c r="AC70" s="30" t="s">
        <v>73</v>
      </c>
      <c r="AD70" s="30" t="s">
        <v>73</v>
      </c>
      <c r="AE70" s="30" t="s">
        <v>73</v>
      </c>
      <c r="AF70" s="30" t="s">
        <v>73</v>
      </c>
      <c r="AG70" s="30" t="s">
        <v>73</v>
      </c>
      <c r="AH70" s="30" t="s">
        <v>73</v>
      </c>
      <c r="AI70" s="30" t="s">
        <v>73</v>
      </c>
      <c r="AJ70" s="30" t="s">
        <v>73</v>
      </c>
      <c r="AK70" s="30" t="s">
        <v>73</v>
      </c>
      <c r="AL70" s="30" t="s">
        <v>73</v>
      </c>
      <c r="AM70" s="30" t="s">
        <v>73</v>
      </c>
      <c r="AN70" s="30" t="s">
        <v>73</v>
      </c>
      <c r="AO70" s="30" t="s">
        <v>73</v>
      </c>
      <c r="AP70" s="30" t="s">
        <v>73</v>
      </c>
      <c r="AQ70" s="30" t="s">
        <v>73</v>
      </c>
      <c r="AR70" s="30" t="s">
        <v>73</v>
      </c>
      <c r="AS70" s="30" t="s">
        <v>73</v>
      </c>
      <c r="AT70" s="30" t="s">
        <v>73</v>
      </c>
      <c r="AU70" s="30" t="s">
        <v>73</v>
      </c>
      <c r="AV70" s="30" t="s">
        <v>73</v>
      </c>
      <c r="AW70" s="30" t="s">
        <v>73</v>
      </c>
      <c r="AX70" s="30" t="s">
        <v>73</v>
      </c>
      <c r="AY70" s="30" t="s">
        <v>73</v>
      </c>
    </row>
    <row r="71" spans="1:77" s="28" customFormat="1" x14ac:dyDescent="0.2">
      <c r="A71" s="1" t="s">
        <v>25</v>
      </c>
      <c r="B71" s="30" t="s">
        <v>73</v>
      </c>
      <c r="C71" s="30" t="s">
        <v>73</v>
      </c>
      <c r="D71" s="30" t="s">
        <v>73</v>
      </c>
      <c r="E71" s="30" t="s">
        <v>73</v>
      </c>
      <c r="F71" s="30" t="s">
        <v>73</v>
      </c>
      <c r="G71" s="30" t="s">
        <v>73</v>
      </c>
      <c r="H71" s="30" t="s">
        <v>73</v>
      </c>
      <c r="I71" s="30" t="s">
        <v>73</v>
      </c>
      <c r="J71" s="30" t="s">
        <v>73</v>
      </c>
      <c r="K71" s="30" t="s">
        <v>73</v>
      </c>
      <c r="L71" s="30" t="s">
        <v>73</v>
      </c>
      <c r="M71" s="30" t="s">
        <v>73</v>
      </c>
      <c r="N71" s="30" t="s">
        <v>73</v>
      </c>
      <c r="O71" s="30" t="s">
        <v>73</v>
      </c>
      <c r="P71" s="30" t="s">
        <v>73</v>
      </c>
      <c r="Q71" s="30" t="s">
        <v>73</v>
      </c>
      <c r="R71" s="30" t="s">
        <v>73</v>
      </c>
      <c r="S71" s="30" t="s">
        <v>73</v>
      </c>
      <c r="T71" s="30" t="s">
        <v>73</v>
      </c>
      <c r="U71" s="30" t="s">
        <v>73</v>
      </c>
      <c r="V71" s="30" t="s">
        <v>73</v>
      </c>
      <c r="W71" s="30" t="s">
        <v>73</v>
      </c>
      <c r="X71" s="30" t="s">
        <v>73</v>
      </c>
      <c r="Y71" s="30" t="s">
        <v>73</v>
      </c>
      <c r="Z71" s="30" t="s">
        <v>73</v>
      </c>
      <c r="AA71" s="30" t="s">
        <v>73</v>
      </c>
      <c r="AB71" s="30" t="s">
        <v>73</v>
      </c>
      <c r="AC71" s="30" t="s">
        <v>73</v>
      </c>
      <c r="AD71" s="30" t="s">
        <v>73</v>
      </c>
      <c r="AE71" s="30" t="s">
        <v>73</v>
      </c>
      <c r="AF71" s="30" t="s">
        <v>73</v>
      </c>
      <c r="AG71" s="30" t="s">
        <v>73</v>
      </c>
      <c r="AH71" s="30" t="s">
        <v>73</v>
      </c>
      <c r="AI71" s="30" t="s">
        <v>73</v>
      </c>
      <c r="AJ71" s="30" t="s">
        <v>73</v>
      </c>
      <c r="AK71" s="30" t="s">
        <v>73</v>
      </c>
      <c r="AL71" s="30" t="s">
        <v>73</v>
      </c>
      <c r="AM71" s="30" t="s">
        <v>73</v>
      </c>
      <c r="AN71" s="30" t="s">
        <v>73</v>
      </c>
      <c r="AO71" s="30" t="s">
        <v>73</v>
      </c>
      <c r="AP71" s="30" t="s">
        <v>73</v>
      </c>
      <c r="AQ71" s="30" t="s">
        <v>73</v>
      </c>
      <c r="AR71" s="30" t="s">
        <v>73</v>
      </c>
      <c r="AS71" s="30" t="s">
        <v>73</v>
      </c>
      <c r="AT71" s="30" t="s">
        <v>73</v>
      </c>
      <c r="AU71" s="30" t="s">
        <v>73</v>
      </c>
      <c r="AV71" s="30" t="s">
        <v>73</v>
      </c>
      <c r="AW71" s="30" t="s">
        <v>73</v>
      </c>
      <c r="AX71" s="30" t="s">
        <v>73</v>
      </c>
      <c r="AY71" s="30" t="s">
        <v>73</v>
      </c>
    </row>
    <row r="72" spans="1:77" s="28" customFormat="1" x14ac:dyDescent="0.2">
      <c r="A72" s="1" t="s">
        <v>26</v>
      </c>
      <c r="B72" s="30" t="s">
        <v>73</v>
      </c>
      <c r="C72" s="30" t="s">
        <v>73</v>
      </c>
      <c r="D72" s="30" t="s">
        <v>73</v>
      </c>
      <c r="E72" s="30" t="s">
        <v>73</v>
      </c>
      <c r="F72" s="30" t="s">
        <v>73</v>
      </c>
      <c r="G72" s="30" t="s">
        <v>73</v>
      </c>
      <c r="H72" s="30" t="s">
        <v>73</v>
      </c>
      <c r="I72" s="30" t="s">
        <v>73</v>
      </c>
      <c r="J72" s="30" t="s">
        <v>73</v>
      </c>
      <c r="K72" s="30" t="s">
        <v>73</v>
      </c>
      <c r="L72" s="30" t="s">
        <v>73</v>
      </c>
      <c r="M72" s="30" t="s">
        <v>73</v>
      </c>
      <c r="N72" s="30" t="s">
        <v>73</v>
      </c>
      <c r="O72" s="30" t="s">
        <v>73</v>
      </c>
      <c r="P72" s="30" t="s">
        <v>73</v>
      </c>
      <c r="Q72" s="30" t="s">
        <v>73</v>
      </c>
      <c r="R72" s="30" t="s">
        <v>73</v>
      </c>
      <c r="S72" s="30" t="s">
        <v>73</v>
      </c>
      <c r="T72" s="30" t="s">
        <v>73</v>
      </c>
      <c r="U72" s="30" t="s">
        <v>73</v>
      </c>
      <c r="V72" s="30" t="s">
        <v>73</v>
      </c>
      <c r="W72" s="30" t="s">
        <v>73</v>
      </c>
      <c r="X72" s="30" t="s">
        <v>73</v>
      </c>
      <c r="Y72" s="30" t="s">
        <v>73</v>
      </c>
      <c r="Z72" s="30" t="s">
        <v>73</v>
      </c>
      <c r="AA72" s="30" t="s">
        <v>73</v>
      </c>
      <c r="AB72" s="30" t="s">
        <v>73</v>
      </c>
      <c r="AC72" s="30" t="s">
        <v>73</v>
      </c>
      <c r="AD72" s="30" t="s">
        <v>73</v>
      </c>
      <c r="AE72" s="30" t="s">
        <v>73</v>
      </c>
      <c r="AF72" s="30" t="s">
        <v>73</v>
      </c>
      <c r="AG72" s="30" t="s">
        <v>73</v>
      </c>
      <c r="AH72" s="30" t="s">
        <v>73</v>
      </c>
      <c r="AI72" s="30" t="s">
        <v>73</v>
      </c>
      <c r="AJ72" s="30" t="s">
        <v>73</v>
      </c>
      <c r="AK72" s="30" t="s">
        <v>73</v>
      </c>
      <c r="AL72" s="30" t="s">
        <v>73</v>
      </c>
      <c r="AM72" s="30" t="s">
        <v>73</v>
      </c>
      <c r="AN72" s="30" t="s">
        <v>73</v>
      </c>
      <c r="AO72" s="30" t="s">
        <v>73</v>
      </c>
      <c r="AP72" s="30" t="s">
        <v>73</v>
      </c>
      <c r="AQ72" s="30" t="s">
        <v>73</v>
      </c>
      <c r="AR72" s="30" t="s">
        <v>73</v>
      </c>
      <c r="AS72" s="30" t="s">
        <v>73</v>
      </c>
      <c r="AT72" s="30" t="s">
        <v>73</v>
      </c>
      <c r="AU72" s="30" t="s">
        <v>73</v>
      </c>
      <c r="AV72" s="30" t="s">
        <v>73</v>
      </c>
      <c r="AW72" s="30" t="s">
        <v>73</v>
      </c>
      <c r="AX72" s="30" t="s">
        <v>73</v>
      </c>
      <c r="AY72" s="30" t="s">
        <v>73</v>
      </c>
    </row>
    <row r="73" spans="1:77" s="28" customFormat="1" x14ac:dyDescent="0.2">
      <c r="A73" s="28" t="s">
        <v>41</v>
      </c>
      <c r="B73" s="30" t="s">
        <v>73</v>
      </c>
      <c r="C73" s="30" t="s">
        <v>73</v>
      </c>
      <c r="D73" s="30" t="s">
        <v>73</v>
      </c>
      <c r="E73" s="30" t="s">
        <v>73</v>
      </c>
      <c r="F73" s="30" t="s">
        <v>73</v>
      </c>
      <c r="G73" s="30" t="s">
        <v>73</v>
      </c>
      <c r="H73" s="30" t="s">
        <v>73</v>
      </c>
      <c r="I73" s="30" t="s">
        <v>73</v>
      </c>
      <c r="J73" s="30" t="s">
        <v>73</v>
      </c>
      <c r="K73" s="30" t="s">
        <v>73</v>
      </c>
      <c r="L73" s="30" t="s">
        <v>73</v>
      </c>
      <c r="M73" s="30" t="s">
        <v>73</v>
      </c>
      <c r="N73" s="30" t="s">
        <v>73</v>
      </c>
      <c r="O73" s="30" t="s">
        <v>73</v>
      </c>
      <c r="P73" s="30" t="s">
        <v>73</v>
      </c>
      <c r="Q73" s="30" t="s">
        <v>73</v>
      </c>
      <c r="R73" s="30" t="s">
        <v>73</v>
      </c>
      <c r="S73" s="30" t="s">
        <v>73</v>
      </c>
      <c r="T73" s="30" t="s">
        <v>73</v>
      </c>
      <c r="U73" s="30" t="s">
        <v>73</v>
      </c>
      <c r="V73" s="30" t="s">
        <v>73</v>
      </c>
      <c r="W73" s="30" t="s">
        <v>73</v>
      </c>
      <c r="X73" s="30" t="s">
        <v>73</v>
      </c>
      <c r="Y73" s="30" t="s">
        <v>73</v>
      </c>
      <c r="Z73" s="30" t="s">
        <v>73</v>
      </c>
      <c r="AA73" s="30" t="s">
        <v>73</v>
      </c>
      <c r="AB73" s="30" t="s">
        <v>73</v>
      </c>
      <c r="AC73" s="30" t="s">
        <v>73</v>
      </c>
      <c r="AD73" s="30" t="s">
        <v>73</v>
      </c>
      <c r="AE73" s="30" t="s">
        <v>73</v>
      </c>
      <c r="AF73" s="30" t="s">
        <v>73</v>
      </c>
      <c r="AG73" s="30" t="s">
        <v>73</v>
      </c>
      <c r="AH73" s="30" t="s">
        <v>73</v>
      </c>
      <c r="AI73" s="30" t="s">
        <v>73</v>
      </c>
      <c r="AJ73" s="30" t="s">
        <v>73</v>
      </c>
      <c r="AK73" s="30" t="s">
        <v>73</v>
      </c>
      <c r="AL73" s="30" t="s">
        <v>73</v>
      </c>
      <c r="AM73" s="30" t="s">
        <v>73</v>
      </c>
      <c r="AN73" s="30" t="s">
        <v>73</v>
      </c>
      <c r="AO73" s="30" t="s">
        <v>73</v>
      </c>
      <c r="AP73" s="30" t="s">
        <v>73</v>
      </c>
      <c r="AQ73" s="30" t="s">
        <v>73</v>
      </c>
      <c r="AR73" s="30" t="s">
        <v>73</v>
      </c>
      <c r="AS73" s="30" t="s">
        <v>73</v>
      </c>
      <c r="AT73" s="30" t="s">
        <v>73</v>
      </c>
      <c r="AU73" s="30" t="s">
        <v>73</v>
      </c>
      <c r="AV73" s="30" t="s">
        <v>73</v>
      </c>
      <c r="AW73" s="30" t="s">
        <v>73</v>
      </c>
      <c r="AX73" s="30" t="s">
        <v>73</v>
      </c>
      <c r="AY73" s="30" t="s">
        <v>73</v>
      </c>
    </row>
    <row r="74" spans="1:77" s="28" customFormat="1" x14ac:dyDescent="0.2">
      <c r="A74" s="28" t="s">
        <v>31</v>
      </c>
      <c r="B74" s="30" t="s">
        <v>73</v>
      </c>
      <c r="C74" s="30" t="s">
        <v>73</v>
      </c>
      <c r="D74" s="30" t="s">
        <v>73</v>
      </c>
      <c r="E74" s="30" t="s">
        <v>73</v>
      </c>
      <c r="F74" s="30" t="s">
        <v>73</v>
      </c>
      <c r="G74" s="30" t="s">
        <v>73</v>
      </c>
      <c r="H74" s="30" t="s">
        <v>73</v>
      </c>
      <c r="I74" s="30" t="s">
        <v>73</v>
      </c>
      <c r="J74" s="30" t="s">
        <v>73</v>
      </c>
      <c r="K74" s="30" t="s">
        <v>73</v>
      </c>
      <c r="L74" s="30" t="s">
        <v>73</v>
      </c>
      <c r="M74" s="30" t="s">
        <v>73</v>
      </c>
      <c r="N74" s="30" t="s">
        <v>73</v>
      </c>
      <c r="O74" s="30" t="s">
        <v>73</v>
      </c>
      <c r="P74" s="30" t="s">
        <v>73</v>
      </c>
      <c r="Q74" s="30" t="s">
        <v>73</v>
      </c>
      <c r="R74" s="30" t="s">
        <v>73</v>
      </c>
      <c r="S74" s="30" t="s">
        <v>73</v>
      </c>
      <c r="T74" s="30" t="s">
        <v>73</v>
      </c>
      <c r="U74" s="30" t="s">
        <v>73</v>
      </c>
      <c r="V74" s="30" t="s">
        <v>73</v>
      </c>
      <c r="W74" s="30" t="s">
        <v>73</v>
      </c>
      <c r="X74" s="30" t="s">
        <v>73</v>
      </c>
      <c r="Y74" s="30" t="s">
        <v>73</v>
      </c>
      <c r="Z74" s="30" t="s">
        <v>73</v>
      </c>
      <c r="AA74" s="30" t="s">
        <v>73</v>
      </c>
      <c r="AB74" s="30" t="s">
        <v>73</v>
      </c>
      <c r="AC74" s="30" t="s">
        <v>73</v>
      </c>
      <c r="AD74" s="30" t="s">
        <v>73</v>
      </c>
      <c r="AE74" s="30" t="s">
        <v>73</v>
      </c>
      <c r="AF74" s="30" t="s">
        <v>73</v>
      </c>
      <c r="AG74" s="30" t="s">
        <v>73</v>
      </c>
      <c r="AH74" s="30" t="s">
        <v>73</v>
      </c>
      <c r="AI74" s="30" t="s">
        <v>73</v>
      </c>
      <c r="AJ74" s="30" t="s">
        <v>73</v>
      </c>
      <c r="AK74" s="30" t="s">
        <v>73</v>
      </c>
      <c r="AL74" s="30" t="s">
        <v>73</v>
      </c>
      <c r="AM74" s="30" t="s">
        <v>73</v>
      </c>
      <c r="AN74" s="30" t="s">
        <v>73</v>
      </c>
      <c r="AO74" s="30" t="s">
        <v>73</v>
      </c>
      <c r="AP74" s="30" t="s">
        <v>73</v>
      </c>
      <c r="AQ74" s="30" t="s">
        <v>73</v>
      </c>
      <c r="AR74" s="30" t="s">
        <v>73</v>
      </c>
      <c r="AS74" s="30" t="s">
        <v>73</v>
      </c>
      <c r="AT74" s="30" t="s">
        <v>73</v>
      </c>
      <c r="AU74" s="30" t="s">
        <v>73</v>
      </c>
      <c r="AV74" s="30" t="s">
        <v>73</v>
      </c>
      <c r="AW74" s="30" t="s">
        <v>73</v>
      </c>
      <c r="AX74" s="30" t="s">
        <v>73</v>
      </c>
      <c r="AY74" s="30" t="s">
        <v>73</v>
      </c>
      <c r="BB74" s="27" t="s">
        <v>199</v>
      </c>
    </row>
    <row r="75" spans="1:77" s="28" customFormat="1" x14ac:dyDescent="0.2">
      <c r="B75" s="30"/>
      <c r="C75" s="30"/>
      <c r="D75" s="30"/>
      <c r="E75" s="30"/>
      <c r="F75" s="30"/>
      <c r="G75" s="30"/>
      <c r="H75" s="30"/>
      <c r="I75" s="30"/>
      <c r="J75" s="30"/>
      <c r="K75" s="30"/>
      <c r="L75" s="30"/>
      <c r="M75" s="30"/>
      <c r="N75" s="30"/>
      <c r="O75" s="30"/>
      <c r="P75" s="30"/>
      <c r="Q75" s="30"/>
      <c r="R75" s="30"/>
      <c r="S75" s="30"/>
      <c r="T75" s="30"/>
      <c r="U75" s="30"/>
      <c r="V75" s="30"/>
      <c r="W75" s="30"/>
      <c r="X75" s="30"/>
      <c r="Y75" s="30"/>
      <c r="Z75" s="30"/>
      <c r="AA75" s="30"/>
      <c r="AB75" s="30"/>
      <c r="AC75" s="30"/>
      <c r="AD75" s="30"/>
      <c r="AE75" s="30"/>
      <c r="AF75" s="30"/>
      <c r="AG75" s="30"/>
      <c r="AH75" s="30"/>
      <c r="AI75" s="30"/>
      <c r="AJ75" s="30"/>
      <c r="AK75" s="30"/>
      <c r="AL75" s="30"/>
      <c r="AM75" s="30"/>
      <c r="AN75" s="30"/>
      <c r="AO75" s="30"/>
      <c r="AP75" s="30"/>
      <c r="AQ75" s="30"/>
      <c r="AR75" s="30"/>
      <c r="AS75" s="30"/>
      <c r="AT75" s="30"/>
      <c r="AU75" s="30"/>
      <c r="AV75" s="30"/>
      <c r="AW75" s="30"/>
      <c r="AX75" s="30"/>
    </row>
    <row r="76" spans="1:77" x14ac:dyDescent="0.2">
      <c r="A76" s="28" t="s">
        <v>178</v>
      </c>
      <c r="B76" s="34" t="s">
        <v>66</v>
      </c>
      <c r="C76" s="136" t="s">
        <v>179</v>
      </c>
      <c r="D76" s="136"/>
      <c r="E76" s="136"/>
      <c r="F76" s="35"/>
      <c r="G76" s="35"/>
      <c r="H76" s="36"/>
      <c r="I76" s="36"/>
      <c r="J76" s="36"/>
      <c r="K76" s="36"/>
      <c r="L76" s="36"/>
      <c r="M76" s="36"/>
      <c r="N76" s="36"/>
      <c r="O76" s="36"/>
      <c r="P76" s="36"/>
      <c r="Q76" s="36"/>
      <c r="R76" s="36"/>
      <c r="S76" s="36"/>
      <c r="T76" s="36"/>
      <c r="U76" s="36"/>
      <c r="V76" s="36"/>
      <c r="W76" s="36"/>
      <c r="X76" s="36"/>
      <c r="Y76" s="36"/>
      <c r="Z76" s="36"/>
      <c r="AA76" s="36"/>
      <c r="AB76" s="36"/>
      <c r="AC76" s="36"/>
      <c r="AD76" s="36"/>
      <c r="AE76" s="36"/>
      <c r="AF76" s="36"/>
      <c r="AG76" s="36"/>
      <c r="AH76" s="36"/>
      <c r="AI76" s="36"/>
      <c r="AJ76" s="36"/>
      <c r="AK76" s="36"/>
      <c r="AL76" s="36"/>
      <c r="AM76" s="36"/>
      <c r="AN76" s="36"/>
      <c r="AO76" s="36"/>
      <c r="AP76" s="36"/>
      <c r="AQ76" s="36"/>
      <c r="AR76" s="36"/>
      <c r="AS76" s="36"/>
      <c r="AT76" s="36"/>
      <c r="AU76" s="36"/>
      <c r="AV76" s="36"/>
      <c r="AW76" s="36"/>
      <c r="AX76" s="34" t="s">
        <v>194</v>
      </c>
    </row>
    <row r="77" spans="1:77" x14ac:dyDescent="0.2">
      <c r="A77" s="28" t="s">
        <v>158</v>
      </c>
      <c r="B77" s="30" t="s">
        <v>79</v>
      </c>
      <c r="C77" s="30" t="s">
        <v>80</v>
      </c>
      <c r="D77" s="30" t="s">
        <v>81</v>
      </c>
      <c r="E77" s="30" t="s">
        <v>82</v>
      </c>
      <c r="F77" s="30" t="s">
        <v>83</v>
      </c>
      <c r="G77" s="30" t="s">
        <v>84</v>
      </c>
      <c r="H77" s="30" t="s">
        <v>85</v>
      </c>
      <c r="I77" s="30" t="s">
        <v>86</v>
      </c>
      <c r="J77" s="30" t="s">
        <v>87</v>
      </c>
      <c r="K77" s="30" t="s">
        <v>88</v>
      </c>
      <c r="L77" s="30" t="s">
        <v>89</v>
      </c>
      <c r="M77" s="30" t="s">
        <v>90</v>
      </c>
      <c r="N77" s="30" t="s">
        <v>91</v>
      </c>
      <c r="O77" s="30" t="s">
        <v>92</v>
      </c>
      <c r="P77" s="30" t="s">
        <v>93</v>
      </c>
      <c r="Q77" s="30" t="s">
        <v>94</v>
      </c>
      <c r="R77" s="30" t="s">
        <v>95</v>
      </c>
      <c r="S77" s="30" t="s">
        <v>96</v>
      </c>
      <c r="T77" s="30" t="s">
        <v>97</v>
      </c>
      <c r="U77" s="30" t="s">
        <v>98</v>
      </c>
      <c r="V77" s="30" t="s">
        <v>99</v>
      </c>
      <c r="W77" s="30" t="s">
        <v>122</v>
      </c>
      <c r="X77" s="30" t="s">
        <v>123</v>
      </c>
      <c r="Y77" s="30" t="s">
        <v>124</v>
      </c>
      <c r="Z77" s="30" t="s">
        <v>125</v>
      </c>
      <c r="AA77" s="30" t="s">
        <v>126</v>
      </c>
      <c r="AB77" s="30" t="s">
        <v>127</v>
      </c>
      <c r="AC77" s="30" t="s">
        <v>128</v>
      </c>
      <c r="AD77" s="30" t="s">
        <v>129</v>
      </c>
      <c r="AE77" s="30" t="s">
        <v>130</v>
      </c>
      <c r="AF77" s="30" t="s">
        <v>131</v>
      </c>
      <c r="AG77" s="30" t="s">
        <v>132</v>
      </c>
      <c r="AH77" s="30" t="s">
        <v>133</v>
      </c>
      <c r="AI77" s="30" t="s">
        <v>134</v>
      </c>
      <c r="AJ77" s="30" t="s">
        <v>135</v>
      </c>
      <c r="AK77" s="30" t="s">
        <v>136</v>
      </c>
      <c r="AL77" s="30" t="s">
        <v>137</v>
      </c>
      <c r="AM77" s="30" t="s">
        <v>138</v>
      </c>
      <c r="AN77" s="30" t="s">
        <v>139</v>
      </c>
      <c r="AO77" s="30" t="s">
        <v>140</v>
      </c>
      <c r="AP77" s="30" t="s">
        <v>141</v>
      </c>
      <c r="AQ77" s="30" t="s">
        <v>142</v>
      </c>
      <c r="AR77" s="30" t="s">
        <v>143</v>
      </c>
      <c r="AS77" s="30" t="s">
        <v>144</v>
      </c>
      <c r="AT77" s="30" t="s">
        <v>145</v>
      </c>
      <c r="AU77" s="30" t="s">
        <v>146</v>
      </c>
      <c r="AV77" s="30" t="s">
        <v>147</v>
      </c>
      <c r="AW77" s="30" t="s">
        <v>148</v>
      </c>
      <c r="AX77" s="30" t="s">
        <v>149</v>
      </c>
      <c r="AY77" s="30" t="s">
        <v>150</v>
      </c>
      <c r="AZ77" s="30" t="s">
        <v>151</v>
      </c>
      <c r="BA77" s="30" t="s">
        <v>152</v>
      </c>
      <c r="BB77" s="30" t="s">
        <v>153</v>
      </c>
      <c r="BC77" s="30" t="s">
        <v>154</v>
      </c>
      <c r="BD77" s="30" t="s">
        <v>155</v>
      </c>
      <c r="BE77" s="30" t="s">
        <v>156</v>
      </c>
      <c r="BF77" s="30" t="s">
        <v>160</v>
      </c>
      <c r="BG77" s="30" t="s">
        <v>161</v>
      </c>
      <c r="BH77" s="30" t="s">
        <v>162</v>
      </c>
      <c r="BI77" s="30" t="s">
        <v>163</v>
      </c>
      <c r="BJ77" s="30" t="s">
        <v>164</v>
      </c>
      <c r="BK77" s="30" t="s">
        <v>165</v>
      </c>
      <c r="BL77" s="30" t="s">
        <v>166</v>
      </c>
      <c r="BM77" s="30" t="s">
        <v>167</v>
      </c>
      <c r="BN77" s="30" t="s">
        <v>168</v>
      </c>
      <c r="BO77" s="30" t="s">
        <v>169</v>
      </c>
      <c r="BP77" s="30" t="s">
        <v>170</v>
      </c>
      <c r="BQ77" s="30" t="s">
        <v>171</v>
      </c>
      <c r="BR77" s="30" t="s">
        <v>172</v>
      </c>
      <c r="BS77" s="30" t="s">
        <v>173</v>
      </c>
      <c r="BT77" s="30" t="s">
        <v>174</v>
      </c>
      <c r="BU77" s="30" t="s">
        <v>175</v>
      </c>
      <c r="BV77" s="30" t="s">
        <v>176</v>
      </c>
      <c r="BW77" s="30" t="s">
        <v>177</v>
      </c>
      <c r="BX77" s="34" t="s">
        <v>17</v>
      </c>
      <c r="BY77" s="34" t="s">
        <v>186</v>
      </c>
    </row>
    <row r="78" spans="1:77" x14ac:dyDescent="0.2">
      <c r="A78" s="28" t="s">
        <v>58</v>
      </c>
      <c r="B78" s="30">
        <v>495326</v>
      </c>
      <c r="C78" s="30">
        <v>508020</v>
      </c>
      <c r="D78" s="30">
        <v>512393</v>
      </c>
      <c r="E78" s="30">
        <v>496761</v>
      </c>
      <c r="F78" s="30">
        <v>498795</v>
      </c>
      <c r="G78" s="30">
        <v>497617</v>
      </c>
      <c r="H78" s="30">
        <v>493449</v>
      </c>
      <c r="I78" s="30">
        <v>494507</v>
      </c>
      <c r="J78" s="30">
        <v>494873</v>
      </c>
      <c r="K78" s="30">
        <v>496706</v>
      </c>
      <c r="L78" s="30">
        <v>496018</v>
      </c>
      <c r="M78" s="30">
        <v>495427.00000000006</v>
      </c>
      <c r="N78" s="30">
        <v>494168</v>
      </c>
      <c r="O78" s="30">
        <v>498463</v>
      </c>
      <c r="P78" s="30">
        <v>498463</v>
      </c>
      <c r="Q78" s="30">
        <v>502892</v>
      </c>
      <c r="R78" s="30">
        <v>503384</v>
      </c>
      <c r="S78" s="30">
        <v>503679</v>
      </c>
      <c r="T78" s="30">
        <v>504251</v>
      </c>
      <c r="U78" s="30">
        <v>506026</v>
      </c>
      <c r="V78" s="30">
        <v>501594</v>
      </c>
      <c r="W78" s="30">
        <v>506617.00000000006</v>
      </c>
      <c r="X78" s="30">
        <v>506122</v>
      </c>
      <c r="Y78" s="30">
        <v>503725</v>
      </c>
      <c r="Z78" s="30">
        <v>504223</v>
      </c>
      <c r="AA78" s="30">
        <v>502769</v>
      </c>
      <c r="AB78" s="30">
        <v>502176</v>
      </c>
      <c r="AC78" s="30">
        <v>501793</v>
      </c>
      <c r="AD78" s="30">
        <v>501145</v>
      </c>
      <c r="AE78" s="30">
        <v>503407</v>
      </c>
      <c r="AF78" s="30">
        <v>500012</v>
      </c>
      <c r="AG78" s="30">
        <v>503053</v>
      </c>
      <c r="AH78" s="30">
        <v>502393</v>
      </c>
      <c r="AI78" s="30">
        <v>503629.00000000006</v>
      </c>
      <c r="AJ78" s="30">
        <v>503671.99999999994</v>
      </c>
      <c r="AK78" s="30">
        <v>503979</v>
      </c>
      <c r="AL78" s="30">
        <v>505266</v>
      </c>
      <c r="AM78" s="30">
        <v>502196</v>
      </c>
      <c r="AN78" s="30">
        <v>503591</v>
      </c>
      <c r="AO78" s="30">
        <v>503718</v>
      </c>
      <c r="AP78" s="30">
        <v>500622</v>
      </c>
      <c r="AQ78" s="30">
        <v>496415</v>
      </c>
      <c r="AR78" s="30">
        <v>499895</v>
      </c>
      <c r="AS78" s="30">
        <v>500484</v>
      </c>
      <c r="AT78" s="30">
        <v>493872</v>
      </c>
      <c r="AU78" s="30">
        <v>498051.00000000006</v>
      </c>
      <c r="AV78" s="30">
        <v>500240</v>
      </c>
      <c r="AW78" s="30">
        <v>498688</v>
      </c>
      <c r="AX78" s="30">
        <v>497588</v>
      </c>
      <c r="AY78" s="30">
        <v>501124</v>
      </c>
      <c r="AZ78" s="30">
        <v>501200</v>
      </c>
      <c r="BA78" s="30">
        <v>499129</v>
      </c>
      <c r="BB78" s="30">
        <v>497954.99999999994</v>
      </c>
      <c r="BC78" s="30">
        <v>500362</v>
      </c>
      <c r="BD78" s="30">
        <v>500596.00000000006</v>
      </c>
      <c r="BE78" s="30">
        <v>500620</v>
      </c>
      <c r="BF78" s="30">
        <v>497992</v>
      </c>
      <c r="BG78" s="30">
        <v>501974</v>
      </c>
      <c r="BH78" s="30">
        <v>500601</v>
      </c>
      <c r="BI78" s="30">
        <v>496989</v>
      </c>
      <c r="BJ78" s="30">
        <v>496244</v>
      </c>
      <c r="BK78" s="30">
        <v>497827</v>
      </c>
      <c r="BL78" s="30">
        <v>495833</v>
      </c>
      <c r="BM78" s="30">
        <v>491755</v>
      </c>
      <c r="BN78" s="30">
        <v>495120.99999999994</v>
      </c>
      <c r="BO78" s="30">
        <v>499268</v>
      </c>
      <c r="BP78" s="30">
        <v>497986</v>
      </c>
      <c r="BQ78" s="30">
        <v>494106</v>
      </c>
      <c r="BR78" s="30">
        <v>495193</v>
      </c>
      <c r="BS78" s="30">
        <v>501385.99999999994</v>
      </c>
      <c r="BT78" s="30">
        <v>498050</v>
      </c>
      <c r="BU78" s="30">
        <v>495551.00000000006</v>
      </c>
      <c r="BV78" s="30">
        <v>495690</v>
      </c>
      <c r="BW78" s="30">
        <v>498210</v>
      </c>
      <c r="BX78" s="30">
        <f>AVERAGE(B78:BW78)</f>
        <v>499904.25675675675</v>
      </c>
      <c r="BY78" s="30">
        <f>STDEV(B78:BX78)</f>
        <v>3885.2329648082532</v>
      </c>
    </row>
    <row r="79" spans="1:77" x14ac:dyDescent="0.2">
      <c r="A79" s="28" t="s">
        <v>27</v>
      </c>
      <c r="B79" s="30" t="s">
        <v>73</v>
      </c>
      <c r="C79" s="30" t="s">
        <v>73</v>
      </c>
      <c r="D79" s="30" t="s">
        <v>73</v>
      </c>
      <c r="E79" s="30" t="s">
        <v>73</v>
      </c>
      <c r="F79" s="30" t="s">
        <v>73</v>
      </c>
      <c r="G79" s="30" t="s">
        <v>73</v>
      </c>
      <c r="H79" s="30" t="s">
        <v>73</v>
      </c>
      <c r="I79" s="30" t="s">
        <v>73</v>
      </c>
      <c r="J79" s="30" t="s">
        <v>73</v>
      </c>
      <c r="K79" s="30" t="s">
        <v>73</v>
      </c>
      <c r="L79" s="30" t="s">
        <v>73</v>
      </c>
      <c r="M79" s="30" t="s">
        <v>73</v>
      </c>
      <c r="N79" s="30" t="s">
        <v>73</v>
      </c>
      <c r="O79" s="30" t="s">
        <v>73</v>
      </c>
      <c r="P79" s="30" t="s">
        <v>73</v>
      </c>
      <c r="Q79" s="30" t="s">
        <v>73</v>
      </c>
      <c r="R79" s="30" t="s">
        <v>73</v>
      </c>
      <c r="S79" s="30" t="s">
        <v>73</v>
      </c>
      <c r="T79" s="30" t="s">
        <v>73</v>
      </c>
      <c r="U79" s="30" t="s">
        <v>73</v>
      </c>
      <c r="V79" s="30" t="s">
        <v>73</v>
      </c>
      <c r="W79" s="30" t="s">
        <v>73</v>
      </c>
      <c r="X79" s="30" t="s">
        <v>73</v>
      </c>
      <c r="Y79" s="30" t="s">
        <v>73</v>
      </c>
      <c r="Z79" s="30" t="s">
        <v>73</v>
      </c>
      <c r="AA79" s="30" t="s">
        <v>73</v>
      </c>
      <c r="AB79" s="30" t="s">
        <v>73</v>
      </c>
      <c r="AC79" s="30" t="s">
        <v>73</v>
      </c>
      <c r="AD79" s="30" t="s">
        <v>73</v>
      </c>
      <c r="AE79" s="30" t="s">
        <v>73</v>
      </c>
      <c r="AF79" s="30" t="s">
        <v>73</v>
      </c>
      <c r="AG79" s="30" t="s">
        <v>73</v>
      </c>
      <c r="AH79" s="30" t="s">
        <v>73</v>
      </c>
      <c r="AI79" s="30" t="s">
        <v>73</v>
      </c>
      <c r="AJ79" s="30" t="s">
        <v>73</v>
      </c>
      <c r="AK79" s="30" t="s">
        <v>73</v>
      </c>
      <c r="AL79" s="30" t="s">
        <v>73</v>
      </c>
      <c r="AM79" s="30" t="s">
        <v>73</v>
      </c>
      <c r="AN79" s="30" t="s">
        <v>73</v>
      </c>
      <c r="AO79" s="30" t="s">
        <v>73</v>
      </c>
      <c r="AP79" s="30" t="s">
        <v>73</v>
      </c>
      <c r="AQ79" s="30" t="s">
        <v>73</v>
      </c>
      <c r="AR79" s="30" t="s">
        <v>73</v>
      </c>
      <c r="AS79" s="30" t="s">
        <v>73</v>
      </c>
      <c r="AT79" s="30" t="s">
        <v>73</v>
      </c>
      <c r="AU79" s="30" t="s">
        <v>73</v>
      </c>
      <c r="AV79" s="30" t="s">
        <v>73</v>
      </c>
      <c r="AW79" s="30" t="s">
        <v>73</v>
      </c>
      <c r="AX79" s="30" t="s">
        <v>73</v>
      </c>
      <c r="AY79" s="30" t="s">
        <v>73</v>
      </c>
      <c r="AZ79" s="30" t="s">
        <v>73</v>
      </c>
      <c r="BA79" s="30" t="s">
        <v>73</v>
      </c>
      <c r="BB79" s="30" t="s">
        <v>73</v>
      </c>
      <c r="BC79" s="30" t="s">
        <v>73</v>
      </c>
      <c r="BD79" s="30" t="s">
        <v>73</v>
      </c>
      <c r="BE79" s="30" t="s">
        <v>73</v>
      </c>
      <c r="BF79" s="30" t="s">
        <v>73</v>
      </c>
      <c r="BG79" s="30" t="s">
        <v>73</v>
      </c>
      <c r="BH79" s="30" t="s">
        <v>73</v>
      </c>
      <c r="BI79" s="30" t="s">
        <v>73</v>
      </c>
      <c r="BJ79" s="30" t="s">
        <v>73</v>
      </c>
      <c r="BK79" s="30" t="s">
        <v>73</v>
      </c>
      <c r="BL79" s="30" t="s">
        <v>73</v>
      </c>
      <c r="BM79" s="30" t="s">
        <v>73</v>
      </c>
      <c r="BN79" s="30" t="s">
        <v>73</v>
      </c>
      <c r="BO79" s="30" t="s">
        <v>73</v>
      </c>
      <c r="BP79" s="30" t="s">
        <v>73</v>
      </c>
      <c r="BQ79" s="30" t="s">
        <v>73</v>
      </c>
      <c r="BR79" s="30" t="s">
        <v>73</v>
      </c>
      <c r="BS79" s="30" t="s">
        <v>73</v>
      </c>
      <c r="BT79" s="30" t="s">
        <v>73</v>
      </c>
      <c r="BU79" s="30" t="s">
        <v>73</v>
      </c>
      <c r="BV79" s="30" t="s">
        <v>73</v>
      </c>
      <c r="BW79" s="30" t="s">
        <v>73</v>
      </c>
      <c r="BX79" s="30" t="s">
        <v>73</v>
      </c>
      <c r="BY79" s="30"/>
    </row>
    <row r="80" spans="1:77" x14ac:dyDescent="0.2">
      <c r="A80" s="28" t="s">
        <v>8</v>
      </c>
      <c r="B80" s="30">
        <v>3010.9378322509488</v>
      </c>
      <c r="C80" s="30">
        <v>3658.8873215955591</v>
      </c>
      <c r="D80" s="30">
        <v>2639.6928655119154</v>
      </c>
      <c r="E80" s="30">
        <v>2992.6746342345546</v>
      </c>
      <c r="F80" s="30">
        <v>4359.3972657163831</v>
      </c>
      <c r="G80" s="30">
        <v>4036.6190603420723</v>
      </c>
      <c r="H80" s="30">
        <v>2778.0490791798761</v>
      </c>
      <c r="I80" s="30">
        <v>2693.1046496390327</v>
      </c>
      <c r="J80" s="30">
        <v>4620.1825172885892</v>
      </c>
      <c r="K80" s="30">
        <v>6206.4173514757713</v>
      </c>
      <c r="L80" s="30">
        <v>2858.0757424733188</v>
      </c>
      <c r="M80" s="30">
        <v>3438.5519074285594</v>
      </c>
      <c r="N80" s="30">
        <v>2538.7830036292798</v>
      </c>
      <c r="O80" s="30">
        <v>2592.9097573333929</v>
      </c>
      <c r="P80" s="30">
        <v>1710.2138416996268</v>
      </c>
      <c r="Q80" s="30">
        <v>3224.2847411219791</v>
      </c>
      <c r="R80" s="30">
        <v>3550.2692921196299</v>
      </c>
      <c r="S80" s="30">
        <v>2525.1345232540853</v>
      </c>
      <c r="T80" s="30">
        <v>1878.8449647668033</v>
      </c>
      <c r="U80" s="30">
        <v>2087.1363267063352</v>
      </c>
      <c r="V80" s="30">
        <v>2706.3918781882417</v>
      </c>
      <c r="W80" s="30">
        <v>2290.1341069467148</v>
      </c>
      <c r="X80" s="30">
        <v>2686.5460726004758</v>
      </c>
      <c r="Y80" s="30">
        <v>1195.3231973868192</v>
      </c>
      <c r="Z80" s="30">
        <v>2551.6567325484652</v>
      </c>
      <c r="AA80" s="30">
        <v>2017.5921374637617</v>
      </c>
      <c r="AB80" s="30">
        <v>3190.620314751256</v>
      </c>
      <c r="AC80" s="30">
        <v>3611.4868081512668</v>
      </c>
      <c r="AD80" s="30">
        <v>3235.783417455978</v>
      </c>
      <c r="AE80" s="30">
        <v>3573.2068995990576</v>
      </c>
      <c r="AF80" s="30">
        <v>2970.8654406735204</v>
      </c>
      <c r="AG80" s="30">
        <v>2918.3623482131748</v>
      </c>
      <c r="AH80" s="30">
        <v>2022.8403278523838</v>
      </c>
      <c r="AI80" s="30">
        <v>2345.2804268981713</v>
      </c>
      <c r="AJ80" s="30">
        <v>2169.6259187059486</v>
      </c>
      <c r="AK80" s="30">
        <v>1549.9730661249071</v>
      </c>
      <c r="AL80" s="30">
        <v>2011.4950769505726</v>
      </c>
      <c r="AM80" s="30">
        <v>1013.8378458518331</v>
      </c>
      <c r="AN80" s="30">
        <v>3409.2999920349221</v>
      </c>
      <c r="AO80" s="30">
        <v>3076.2108054503415</v>
      </c>
      <c r="AP80" s="30">
        <v>564.98672681032315</v>
      </c>
      <c r="AQ80" s="30">
        <v>762.14766673472798</v>
      </c>
      <c r="AR80" s="30">
        <v>714.27159167808747</v>
      </c>
      <c r="AS80" s="30">
        <v>616.28978216007852</v>
      </c>
      <c r="AT80" s="30">
        <v>498.84186824522203</v>
      </c>
      <c r="AU80" s="30">
        <v>501.6335348866711</v>
      </c>
      <c r="AV80" s="30">
        <v>608.49431068588206</v>
      </c>
      <c r="AW80" s="30">
        <v>620.60737563294072</v>
      </c>
      <c r="AX80" s="30">
        <v>608.72761087622939</v>
      </c>
      <c r="AY80" s="30">
        <v>619.23348462389549</v>
      </c>
      <c r="AZ80" s="30">
        <v>1635.8688407296931</v>
      </c>
      <c r="BA80" s="30">
        <v>1582.5958929381286</v>
      </c>
      <c r="BB80" s="30">
        <v>1609.1297022602337</v>
      </c>
      <c r="BC80" s="30">
        <v>634.01168014866175</v>
      </c>
      <c r="BD80" s="30">
        <v>588.94920660636615</v>
      </c>
      <c r="BE80" s="30">
        <v>453.0806242295011</v>
      </c>
      <c r="BF80" s="30">
        <v>714.32418301440532</v>
      </c>
      <c r="BG80" s="30">
        <v>317.7993010494319</v>
      </c>
      <c r="BH80" s="30">
        <v>366.85329854587582</v>
      </c>
      <c r="BI80" s="30">
        <v>481.54590646586604</v>
      </c>
      <c r="BJ80" s="30">
        <v>663.97842254826833</v>
      </c>
      <c r="BK80" s="30">
        <v>507.13890878849179</v>
      </c>
      <c r="BL80" s="30">
        <v>1010.4495620297314</v>
      </c>
      <c r="BM80" s="30">
        <v>1141.3252363278777</v>
      </c>
      <c r="BN80" s="30">
        <v>1336.3382540788364</v>
      </c>
      <c r="BO80" s="30">
        <v>1518.5016229610731</v>
      </c>
      <c r="BP80" s="30">
        <v>1499.9448207697239</v>
      </c>
      <c r="BQ80" s="30">
        <v>1292.1704697006676</v>
      </c>
      <c r="BR80" s="30">
        <v>1666.038206815532</v>
      </c>
      <c r="BS80" s="30">
        <v>1726.9208154273599</v>
      </c>
      <c r="BT80" s="30">
        <v>772.49624210288061</v>
      </c>
      <c r="BU80" s="30">
        <v>1428.2947254989576</v>
      </c>
      <c r="BV80" s="30">
        <v>1420.1514058223113</v>
      </c>
      <c r="BW80" s="30">
        <v>1766.332453087851</v>
      </c>
      <c r="BX80" s="30">
        <f t="shared" ref="BX80:BX85" si="4">AVERAGE(B80:BW80)</f>
        <v>1975.6239625121261</v>
      </c>
      <c r="BY80" s="30">
        <f t="shared" ref="BY80" si="5">STDEV(B80:BX80)</f>
        <v>1216.7827551833673</v>
      </c>
    </row>
    <row r="81" spans="1:77" x14ac:dyDescent="0.2">
      <c r="A81" s="28" t="s">
        <v>32</v>
      </c>
      <c r="B81" s="30" t="s">
        <v>73</v>
      </c>
      <c r="C81" s="30" t="s">
        <v>73</v>
      </c>
      <c r="D81" s="30" t="s">
        <v>73</v>
      </c>
      <c r="E81" s="30" t="s">
        <v>73</v>
      </c>
      <c r="F81" s="30" t="s">
        <v>73</v>
      </c>
      <c r="G81" s="30" t="s">
        <v>73</v>
      </c>
      <c r="H81" s="30" t="s">
        <v>73</v>
      </c>
      <c r="I81" s="30" t="s">
        <v>73</v>
      </c>
      <c r="J81" s="30" t="s">
        <v>73</v>
      </c>
      <c r="K81" s="30" t="s">
        <v>73</v>
      </c>
      <c r="L81" s="30" t="s">
        <v>73</v>
      </c>
      <c r="M81" s="30" t="s">
        <v>73</v>
      </c>
      <c r="N81" s="30" t="s">
        <v>73</v>
      </c>
      <c r="O81" s="30" t="s">
        <v>73</v>
      </c>
      <c r="P81" s="30" t="s">
        <v>73</v>
      </c>
      <c r="Q81" s="30" t="s">
        <v>73</v>
      </c>
      <c r="R81" s="30" t="s">
        <v>73</v>
      </c>
      <c r="S81" s="30" t="s">
        <v>73</v>
      </c>
      <c r="T81" s="30" t="s">
        <v>73</v>
      </c>
      <c r="U81" s="30" t="s">
        <v>73</v>
      </c>
      <c r="V81" s="30" t="s">
        <v>73</v>
      </c>
      <c r="W81" s="30" t="s">
        <v>73</v>
      </c>
      <c r="X81" s="30" t="s">
        <v>73</v>
      </c>
      <c r="Y81" s="30" t="s">
        <v>73</v>
      </c>
      <c r="Z81" s="30" t="s">
        <v>73</v>
      </c>
      <c r="AA81" s="30" t="s">
        <v>73</v>
      </c>
      <c r="AB81" s="30" t="s">
        <v>73</v>
      </c>
      <c r="AC81" s="30" t="s">
        <v>73</v>
      </c>
      <c r="AD81" s="30" t="s">
        <v>73</v>
      </c>
      <c r="AE81" s="30" t="s">
        <v>73</v>
      </c>
      <c r="AF81" s="30" t="s">
        <v>73</v>
      </c>
      <c r="AG81" s="30" t="s">
        <v>73</v>
      </c>
      <c r="AH81" s="30" t="s">
        <v>73</v>
      </c>
      <c r="AI81" s="30" t="s">
        <v>73</v>
      </c>
      <c r="AJ81" s="30" t="s">
        <v>73</v>
      </c>
      <c r="AK81" s="30" t="s">
        <v>73</v>
      </c>
      <c r="AL81" s="30" t="s">
        <v>73</v>
      </c>
      <c r="AM81" s="30" t="s">
        <v>73</v>
      </c>
      <c r="AN81" s="30" t="s">
        <v>73</v>
      </c>
      <c r="AO81" s="30" t="s">
        <v>73</v>
      </c>
      <c r="AP81" s="30" t="s">
        <v>73</v>
      </c>
      <c r="AQ81" s="30" t="s">
        <v>73</v>
      </c>
      <c r="AR81" s="30" t="s">
        <v>73</v>
      </c>
      <c r="AS81" s="30" t="s">
        <v>73</v>
      </c>
      <c r="AT81" s="30" t="s">
        <v>73</v>
      </c>
      <c r="AU81" s="30" t="s">
        <v>73</v>
      </c>
      <c r="AV81" s="30" t="s">
        <v>73</v>
      </c>
      <c r="AW81" s="30" t="s">
        <v>73</v>
      </c>
      <c r="AX81" s="30" t="s">
        <v>73</v>
      </c>
      <c r="AY81" s="30" t="s">
        <v>73</v>
      </c>
      <c r="AZ81" s="30" t="s">
        <v>73</v>
      </c>
      <c r="BA81" s="30" t="s">
        <v>73</v>
      </c>
      <c r="BB81" s="30" t="s">
        <v>73</v>
      </c>
      <c r="BC81" s="30" t="s">
        <v>73</v>
      </c>
      <c r="BD81" s="30" t="s">
        <v>73</v>
      </c>
      <c r="BE81" s="30" t="s">
        <v>73</v>
      </c>
      <c r="BF81" s="30" t="s">
        <v>73</v>
      </c>
      <c r="BG81" s="30" t="s">
        <v>73</v>
      </c>
      <c r="BH81" s="30" t="s">
        <v>73</v>
      </c>
      <c r="BI81" s="30" t="s">
        <v>73</v>
      </c>
      <c r="BJ81" s="30" t="s">
        <v>73</v>
      </c>
      <c r="BK81" s="30" t="s">
        <v>73</v>
      </c>
      <c r="BL81" s="30" t="s">
        <v>73</v>
      </c>
      <c r="BM81" s="30" t="s">
        <v>73</v>
      </c>
      <c r="BN81" s="30" t="s">
        <v>73</v>
      </c>
      <c r="BO81" s="30" t="s">
        <v>73</v>
      </c>
      <c r="BP81" s="30" t="s">
        <v>73</v>
      </c>
      <c r="BQ81" s="30" t="s">
        <v>73</v>
      </c>
      <c r="BR81" s="30" t="s">
        <v>73</v>
      </c>
      <c r="BS81" s="30" t="s">
        <v>73</v>
      </c>
      <c r="BT81" s="30" t="s">
        <v>73</v>
      </c>
      <c r="BU81" s="30" t="s">
        <v>73</v>
      </c>
      <c r="BV81" s="30" t="s">
        <v>73</v>
      </c>
      <c r="BW81" s="30" t="s">
        <v>73</v>
      </c>
      <c r="BX81" s="30" t="s">
        <v>73</v>
      </c>
      <c r="BY81" s="30"/>
    </row>
    <row r="82" spans="1:77" x14ac:dyDescent="0.2">
      <c r="A82" s="28" t="s">
        <v>18</v>
      </c>
      <c r="B82" s="30" t="s">
        <v>73</v>
      </c>
      <c r="C82" s="30" t="s">
        <v>73</v>
      </c>
      <c r="D82" s="30">
        <v>28.625838944704704</v>
      </c>
      <c r="E82" s="30" t="s">
        <v>73</v>
      </c>
      <c r="F82" s="30" t="s">
        <v>73</v>
      </c>
      <c r="G82" s="30" t="s">
        <v>73</v>
      </c>
      <c r="H82" s="30" t="s">
        <v>73</v>
      </c>
      <c r="I82" s="30" t="s">
        <v>73</v>
      </c>
      <c r="J82" s="30" t="s">
        <v>73</v>
      </c>
      <c r="K82" s="30" t="s">
        <v>73</v>
      </c>
      <c r="L82" s="30" t="s">
        <v>73</v>
      </c>
      <c r="M82" s="30" t="s">
        <v>73</v>
      </c>
      <c r="N82" s="30">
        <v>47.391602586298347</v>
      </c>
      <c r="O82" s="30" t="s">
        <v>73</v>
      </c>
      <c r="P82" s="30" t="s">
        <v>73</v>
      </c>
      <c r="Q82" s="30">
        <v>13.520104488983597</v>
      </c>
      <c r="R82" s="30">
        <v>19.227748989213708</v>
      </c>
      <c r="S82" s="30" t="s">
        <v>73</v>
      </c>
      <c r="T82" s="30" t="s">
        <v>73</v>
      </c>
      <c r="U82" s="30">
        <v>22.013464259530672</v>
      </c>
      <c r="V82" s="30">
        <v>36.25015991147054</v>
      </c>
      <c r="W82" s="30" t="s">
        <v>73</v>
      </c>
      <c r="X82" s="30" t="s">
        <v>73</v>
      </c>
      <c r="Y82" s="30" t="s">
        <v>73</v>
      </c>
      <c r="Z82" s="30" t="s">
        <v>73</v>
      </c>
      <c r="AA82" s="30">
        <v>49.69707459888793</v>
      </c>
      <c r="AB82" s="30">
        <v>16.966625899755954</v>
      </c>
      <c r="AC82" s="30">
        <v>9.033934095087595</v>
      </c>
      <c r="AD82" s="30" t="s">
        <v>73</v>
      </c>
      <c r="AE82" s="30" t="s">
        <v>73</v>
      </c>
      <c r="AF82" s="30" t="s">
        <v>73</v>
      </c>
      <c r="AG82" s="30" t="s">
        <v>73</v>
      </c>
      <c r="AH82" s="30" t="s">
        <v>73</v>
      </c>
      <c r="AI82" s="30">
        <v>14.189589972041057</v>
      </c>
      <c r="AJ82" s="30">
        <v>75.68905475117657</v>
      </c>
      <c r="AK82" s="30" t="s">
        <v>73</v>
      </c>
      <c r="AL82" s="30">
        <v>11.157898472356861</v>
      </c>
      <c r="AM82" s="30" t="s">
        <v>73</v>
      </c>
      <c r="AN82" s="30" t="s">
        <v>73</v>
      </c>
      <c r="AO82" s="30" t="s">
        <v>73</v>
      </c>
      <c r="AP82" s="30">
        <v>266.17863394456344</v>
      </c>
      <c r="AQ82" s="30">
        <v>279.78039271962626</v>
      </c>
      <c r="AR82" s="30">
        <v>260.07280647450534</v>
      </c>
      <c r="AS82" s="30">
        <v>293.6215043647972</v>
      </c>
      <c r="AT82" s="30">
        <v>261.55489173488922</v>
      </c>
      <c r="AU82" s="30">
        <v>295.44678464927807</v>
      </c>
      <c r="AV82" s="30">
        <v>272.82334219807581</v>
      </c>
      <c r="AW82" s="30">
        <v>228.00613214310866</v>
      </c>
      <c r="AX82" s="30">
        <v>219.63381713293364</v>
      </c>
      <c r="AY82" s="30">
        <v>285.7221482353944</v>
      </c>
      <c r="AZ82" s="30">
        <v>8.9327590400622476</v>
      </c>
      <c r="BA82" s="30">
        <v>7.7942184271231953</v>
      </c>
      <c r="BB82" s="30">
        <v>240.77734287811944</v>
      </c>
      <c r="BC82" s="30">
        <v>271.67887666137295</v>
      </c>
      <c r="BD82" s="30">
        <v>285.85570279288129</v>
      </c>
      <c r="BE82" s="30">
        <v>282.38551824293506</v>
      </c>
      <c r="BF82" s="30">
        <v>228.92897190890153</v>
      </c>
      <c r="BG82" s="30">
        <v>195.51478329598399</v>
      </c>
      <c r="BH82" s="30">
        <v>151.91928895281936</v>
      </c>
      <c r="BI82" s="30" t="s">
        <v>73</v>
      </c>
      <c r="BJ82" s="30" t="s">
        <v>73</v>
      </c>
      <c r="BK82" s="30" t="s">
        <v>73</v>
      </c>
      <c r="BL82" s="30">
        <v>215.41436130315674</v>
      </c>
      <c r="BM82" s="30">
        <v>191.11578269491997</v>
      </c>
      <c r="BN82" s="30">
        <v>86.942328748612638</v>
      </c>
      <c r="BO82" s="30">
        <v>72.521316307105451</v>
      </c>
      <c r="BP82" s="30">
        <v>64.372082524267739</v>
      </c>
      <c r="BQ82" s="30">
        <v>68.432399237122922</v>
      </c>
      <c r="BR82" s="30" t="s">
        <v>73</v>
      </c>
      <c r="BS82" s="30" t="s">
        <v>73</v>
      </c>
      <c r="BT82" s="30">
        <v>6.7208242677506949</v>
      </c>
      <c r="BU82" s="30">
        <v>8.8137818903517982</v>
      </c>
      <c r="BV82" s="30">
        <v>75.644500240461014</v>
      </c>
      <c r="BW82" s="30">
        <v>72.401052973148893</v>
      </c>
      <c r="BX82" s="30">
        <f t="shared" si="4"/>
        <v>135.1894986086287</v>
      </c>
      <c r="BY82" s="30"/>
    </row>
    <row r="83" spans="1:77" x14ac:dyDescent="0.2">
      <c r="A83" s="1" t="s">
        <v>10</v>
      </c>
      <c r="B83" s="30" t="s">
        <v>73</v>
      </c>
      <c r="C83" s="30" t="s">
        <v>73</v>
      </c>
      <c r="D83" s="30">
        <v>49.497457387453409</v>
      </c>
      <c r="E83" s="30" t="s">
        <v>73</v>
      </c>
      <c r="F83" s="30" t="s">
        <v>73</v>
      </c>
      <c r="G83" s="30" t="s">
        <v>73</v>
      </c>
      <c r="H83" s="30">
        <v>35.767496744001711</v>
      </c>
      <c r="I83" s="30" t="s">
        <v>73</v>
      </c>
      <c r="J83" s="30" t="s">
        <v>73</v>
      </c>
      <c r="K83" s="30" t="s">
        <v>73</v>
      </c>
      <c r="L83" s="30" t="s">
        <v>73</v>
      </c>
      <c r="M83" s="30" t="s">
        <v>73</v>
      </c>
      <c r="N83" s="30" t="s">
        <v>73</v>
      </c>
      <c r="O83" s="30">
        <v>54.412224453825985</v>
      </c>
      <c r="P83" s="30">
        <v>58.851128800962421</v>
      </c>
      <c r="Q83" s="30" t="s">
        <v>73</v>
      </c>
      <c r="R83" s="30" t="s">
        <v>73</v>
      </c>
      <c r="S83" s="30" t="s">
        <v>73</v>
      </c>
      <c r="T83" s="30" t="s">
        <v>73</v>
      </c>
      <c r="U83" s="30">
        <v>30.383140019323079</v>
      </c>
      <c r="V83" s="30">
        <v>12.159539070758226</v>
      </c>
      <c r="W83" s="30">
        <v>15.062855770873874</v>
      </c>
      <c r="X83" s="30" t="s">
        <v>73</v>
      </c>
      <c r="Y83" s="30" t="s">
        <v>73</v>
      </c>
      <c r="Z83" s="30" t="s">
        <v>73</v>
      </c>
      <c r="AA83" s="30" t="s">
        <v>73</v>
      </c>
      <c r="AB83" s="30" t="s">
        <v>73</v>
      </c>
      <c r="AC83" s="30" t="s">
        <v>73</v>
      </c>
      <c r="AD83" s="30">
        <v>27.219866466826652</v>
      </c>
      <c r="AE83" s="30" t="s">
        <v>73</v>
      </c>
      <c r="AF83" s="30" t="s">
        <v>73</v>
      </c>
      <c r="AG83" s="30" t="s">
        <v>73</v>
      </c>
      <c r="AH83" s="30" t="s">
        <v>73</v>
      </c>
      <c r="AI83" s="30">
        <v>20.077153968334024</v>
      </c>
      <c r="AJ83" s="30" t="s">
        <v>73</v>
      </c>
      <c r="AK83" s="30" t="s">
        <v>73</v>
      </c>
      <c r="AL83" s="30" t="s">
        <v>73</v>
      </c>
      <c r="AM83" s="30" t="s">
        <v>73</v>
      </c>
      <c r="AN83" s="30">
        <v>16.696975386263365</v>
      </c>
      <c r="AO83" s="30">
        <v>26.69759370006393</v>
      </c>
      <c r="AP83" s="30" t="s">
        <v>73</v>
      </c>
      <c r="AQ83" s="30" t="s">
        <v>73</v>
      </c>
      <c r="AR83" s="30" t="s">
        <v>73</v>
      </c>
      <c r="AS83" s="30" t="s">
        <v>73</v>
      </c>
      <c r="AT83" s="30" t="s">
        <v>73</v>
      </c>
      <c r="AU83" s="30" t="s">
        <v>73</v>
      </c>
      <c r="AV83" s="30" t="s">
        <v>73</v>
      </c>
      <c r="AW83" s="30">
        <v>26.090043027592092</v>
      </c>
      <c r="AX83" s="30">
        <v>35.60370162441167</v>
      </c>
      <c r="AY83" s="30" t="s">
        <v>73</v>
      </c>
      <c r="AZ83" s="30">
        <v>50.198836008748529</v>
      </c>
      <c r="BA83" s="30">
        <v>22.742647540123009</v>
      </c>
      <c r="BB83" s="30">
        <v>42.918191774013856</v>
      </c>
      <c r="BC83" s="30" t="s">
        <v>73</v>
      </c>
      <c r="BD83" s="30" t="s">
        <v>73</v>
      </c>
      <c r="BE83" s="30" t="s">
        <v>73</v>
      </c>
      <c r="BF83" s="30" t="s">
        <v>73</v>
      </c>
      <c r="BG83" s="30" t="s">
        <v>73</v>
      </c>
      <c r="BH83" s="30" t="s">
        <v>73</v>
      </c>
      <c r="BI83" s="30" t="s">
        <v>73</v>
      </c>
      <c r="BJ83" s="30" t="s">
        <v>73</v>
      </c>
      <c r="BK83" s="30" t="s">
        <v>73</v>
      </c>
      <c r="BL83" s="30">
        <v>27.085951487179468</v>
      </c>
      <c r="BM83" s="30">
        <v>26.832921973082939</v>
      </c>
      <c r="BN83" s="30">
        <v>23.771190309457669</v>
      </c>
      <c r="BO83" s="30">
        <v>50.868740742421522</v>
      </c>
      <c r="BP83" s="30">
        <v>51.905062560026046</v>
      </c>
      <c r="BQ83" s="30">
        <v>35.630656512293619</v>
      </c>
      <c r="BR83" s="30">
        <v>62.064499957923573</v>
      </c>
      <c r="BS83" s="30">
        <v>40.46115843287253</v>
      </c>
      <c r="BT83" s="30">
        <v>25.248039778910627</v>
      </c>
      <c r="BU83" s="30">
        <v>39.917165998879184</v>
      </c>
      <c r="BV83" s="30">
        <v>20.027524516632958</v>
      </c>
      <c r="BW83" s="30">
        <v>52.475989618093415</v>
      </c>
      <c r="BX83" s="30">
        <f t="shared" si="4"/>
        <v>35.023848343976773</v>
      </c>
      <c r="BY83" s="30"/>
    </row>
    <row r="84" spans="1:77" x14ac:dyDescent="0.2">
      <c r="A84" s="1" t="s">
        <v>11</v>
      </c>
      <c r="B84" s="30" t="s">
        <v>73</v>
      </c>
      <c r="C84" s="30">
        <v>25.486400914080942</v>
      </c>
      <c r="D84" s="30">
        <v>63.205940140225366</v>
      </c>
      <c r="E84" s="30" t="s">
        <v>73</v>
      </c>
      <c r="F84" s="30" t="s">
        <v>73</v>
      </c>
      <c r="G84" s="30">
        <v>23.882467354308709</v>
      </c>
      <c r="H84" s="30">
        <v>47.798804128186127</v>
      </c>
      <c r="I84" s="30" t="s">
        <v>73</v>
      </c>
      <c r="J84" s="30" t="s">
        <v>73</v>
      </c>
      <c r="K84" s="30">
        <v>28.970094260268997</v>
      </c>
      <c r="L84" s="30">
        <v>28.754122040716297</v>
      </c>
      <c r="M84" s="30" t="s">
        <v>73</v>
      </c>
      <c r="N84" s="30">
        <v>22.31370711573744</v>
      </c>
      <c r="O84" s="30">
        <v>79.407849170434162</v>
      </c>
      <c r="P84" s="30">
        <v>92.666339835470566</v>
      </c>
      <c r="Q84" s="30" t="s">
        <v>73</v>
      </c>
      <c r="R84" s="30" t="s">
        <v>73</v>
      </c>
      <c r="S84" s="30" t="s">
        <v>73</v>
      </c>
      <c r="T84" s="30" t="s">
        <v>73</v>
      </c>
      <c r="U84" s="30" t="s">
        <v>73</v>
      </c>
      <c r="V84" s="30">
        <v>36.758182259776369</v>
      </c>
      <c r="W84" s="30">
        <v>31.141673354513831</v>
      </c>
      <c r="X84" s="30" t="s">
        <v>73</v>
      </c>
      <c r="Y84" s="30" t="s">
        <v>73</v>
      </c>
      <c r="Z84" s="30" t="s">
        <v>73</v>
      </c>
      <c r="AA84" s="30" t="s">
        <v>73</v>
      </c>
      <c r="AB84" s="30" t="s">
        <v>73</v>
      </c>
      <c r="AC84" s="30">
        <v>33.568562309323077</v>
      </c>
      <c r="AD84" s="30">
        <v>18.05636235517883</v>
      </c>
      <c r="AE84" s="30">
        <v>13.400089206332545</v>
      </c>
      <c r="AF84" s="30">
        <v>25.340579002951557</v>
      </c>
      <c r="AG84" s="30">
        <v>22.308250218591869</v>
      </c>
      <c r="AH84" s="30" t="s">
        <v>73</v>
      </c>
      <c r="AI84" s="30" t="s">
        <v>73</v>
      </c>
      <c r="AJ84" s="30" t="s">
        <v>73</v>
      </c>
      <c r="AK84" s="30" t="s">
        <v>73</v>
      </c>
      <c r="AL84" s="30" t="s">
        <v>73</v>
      </c>
      <c r="AM84" s="30" t="s">
        <v>73</v>
      </c>
      <c r="AN84" s="30">
        <v>17.283677048891008</v>
      </c>
      <c r="AO84" s="30">
        <v>16.433150427817225</v>
      </c>
      <c r="AP84" s="30">
        <v>17.044605232969989</v>
      </c>
      <c r="AQ84" s="30" t="s">
        <v>73</v>
      </c>
      <c r="AR84" s="30">
        <v>22.288620961124906</v>
      </c>
      <c r="AS84" s="30">
        <v>28.842583467154711</v>
      </c>
      <c r="AT84" s="30" t="s">
        <v>73</v>
      </c>
      <c r="AU84" s="30" t="s">
        <v>73</v>
      </c>
      <c r="AV84" s="30">
        <v>32.271148708522318</v>
      </c>
      <c r="AW84" s="30">
        <v>48.953778313677297</v>
      </c>
      <c r="AX84" s="30">
        <v>113.66065816410151</v>
      </c>
      <c r="AY84" s="30">
        <v>16.666962071824067</v>
      </c>
      <c r="AZ84" s="30">
        <v>47.900072690498128</v>
      </c>
      <c r="BA84" s="30">
        <v>47.019244669449506</v>
      </c>
      <c r="BB84" s="30">
        <v>71.174708300377873</v>
      </c>
      <c r="BC84" s="30" t="s">
        <v>73</v>
      </c>
      <c r="BD84" s="30">
        <v>25.599515152406738</v>
      </c>
      <c r="BE84" s="30">
        <v>15.030998596082837</v>
      </c>
      <c r="BF84" s="30" t="s">
        <v>73</v>
      </c>
      <c r="BG84" s="30" t="s">
        <v>73</v>
      </c>
      <c r="BH84" s="30" t="s">
        <v>73</v>
      </c>
      <c r="BI84" s="30" t="s">
        <v>73</v>
      </c>
      <c r="BJ84" s="30">
        <v>18.024955417041436</v>
      </c>
      <c r="BK84" s="30">
        <v>44.508018526479702</v>
      </c>
      <c r="BL84" s="30">
        <v>39.528564985554617</v>
      </c>
      <c r="BM84" s="30">
        <v>55.475674994425496</v>
      </c>
      <c r="BN84" s="30">
        <v>65.913061190214023</v>
      </c>
      <c r="BO84" s="30">
        <v>27.757077924000782</v>
      </c>
      <c r="BP84" s="30">
        <v>38.305625246541922</v>
      </c>
      <c r="BQ84" s="30">
        <v>48.438328323322494</v>
      </c>
      <c r="BR84" s="30">
        <v>65.524223175412232</v>
      </c>
      <c r="BS84" s="30">
        <v>43.814162567958888</v>
      </c>
      <c r="BT84" s="30">
        <v>24.192378001293147</v>
      </c>
      <c r="BU84" s="30">
        <v>61.872389184778683</v>
      </c>
      <c r="BV84" s="30">
        <v>113.13937526668714</v>
      </c>
      <c r="BW84" s="30">
        <v>51.132067910100389</v>
      </c>
      <c r="BX84" s="30">
        <f t="shared" si="4"/>
        <v>41.155796595109223</v>
      </c>
      <c r="BY84" s="30"/>
    </row>
    <row r="85" spans="1:77" x14ac:dyDescent="0.2">
      <c r="A85" s="1" t="s">
        <v>12</v>
      </c>
      <c r="B85" s="30" t="s">
        <v>73</v>
      </c>
      <c r="C85" s="30" t="s">
        <v>73</v>
      </c>
      <c r="D85" s="30" t="s">
        <v>73</v>
      </c>
      <c r="E85" s="30" t="s">
        <v>73</v>
      </c>
      <c r="F85" s="30" t="s">
        <v>73</v>
      </c>
      <c r="G85" s="30" t="s">
        <v>73</v>
      </c>
      <c r="H85" s="30" t="s">
        <v>73</v>
      </c>
      <c r="I85" s="30" t="s">
        <v>73</v>
      </c>
      <c r="J85" s="30" t="s">
        <v>73</v>
      </c>
      <c r="K85" s="30" t="s">
        <v>73</v>
      </c>
      <c r="L85" s="30">
        <v>4.6999614719229434</v>
      </c>
      <c r="M85" s="30" t="s">
        <v>73</v>
      </c>
      <c r="N85" s="30" t="s">
        <v>73</v>
      </c>
      <c r="O85" s="30">
        <v>28.574249774647871</v>
      </c>
      <c r="P85" s="30">
        <v>5.2933275540779627</v>
      </c>
      <c r="Q85" s="30" t="s">
        <v>73</v>
      </c>
      <c r="R85" s="30" t="s">
        <v>73</v>
      </c>
      <c r="S85" s="30" t="s">
        <v>73</v>
      </c>
      <c r="T85" s="30" t="s">
        <v>73</v>
      </c>
      <c r="U85" s="30" t="s">
        <v>73</v>
      </c>
      <c r="V85" s="30">
        <v>3.7107069562957933</v>
      </c>
      <c r="W85" s="30">
        <v>5.3628253444730287</v>
      </c>
      <c r="X85" s="30" t="s">
        <v>73</v>
      </c>
      <c r="Y85" s="30" t="s">
        <v>73</v>
      </c>
      <c r="Z85" s="30" t="s">
        <v>73</v>
      </c>
      <c r="AA85" s="30" t="s">
        <v>73</v>
      </c>
      <c r="AB85" s="30" t="s">
        <v>73</v>
      </c>
      <c r="AC85" s="30">
        <v>3.2172645876116892</v>
      </c>
      <c r="AD85" s="30" t="s">
        <v>73</v>
      </c>
      <c r="AE85" s="30" t="s">
        <v>73</v>
      </c>
      <c r="AF85" s="30" t="s">
        <v>73</v>
      </c>
      <c r="AG85" s="30" t="s">
        <v>73</v>
      </c>
      <c r="AH85" s="30" t="s">
        <v>73</v>
      </c>
      <c r="AI85" s="30" t="s">
        <v>73</v>
      </c>
      <c r="AJ85" s="30" t="s">
        <v>73</v>
      </c>
      <c r="AK85" s="30" t="s">
        <v>73</v>
      </c>
      <c r="AL85" s="30" t="s">
        <v>73</v>
      </c>
      <c r="AM85" s="30" t="s">
        <v>73</v>
      </c>
      <c r="AN85" s="30" t="s">
        <v>73</v>
      </c>
      <c r="AO85" s="30" t="s">
        <v>73</v>
      </c>
      <c r="AP85" s="30" t="s">
        <v>73</v>
      </c>
      <c r="AQ85" s="30" t="s">
        <v>73</v>
      </c>
      <c r="AR85" s="30" t="s">
        <v>73</v>
      </c>
      <c r="AS85" s="30" t="s">
        <v>73</v>
      </c>
      <c r="AT85" s="30" t="s">
        <v>73</v>
      </c>
      <c r="AU85" s="30" t="s">
        <v>73</v>
      </c>
      <c r="AV85" s="30" t="s">
        <v>73</v>
      </c>
      <c r="AW85" s="30" t="s">
        <v>73</v>
      </c>
      <c r="AX85" s="30" t="s">
        <v>73</v>
      </c>
      <c r="AY85" s="30" t="s">
        <v>73</v>
      </c>
      <c r="AZ85" s="30" t="s">
        <v>73</v>
      </c>
      <c r="BA85" s="30" t="s">
        <v>73</v>
      </c>
      <c r="BB85" s="30">
        <v>4.1408557791166229</v>
      </c>
      <c r="BC85" s="30" t="s">
        <v>73</v>
      </c>
      <c r="BD85" s="30">
        <v>5.2460256471196542</v>
      </c>
      <c r="BE85" s="30" t="s">
        <v>73</v>
      </c>
      <c r="BF85" s="30">
        <v>6.9501055624628085</v>
      </c>
      <c r="BG85" s="30" t="s">
        <v>73</v>
      </c>
      <c r="BH85" s="30">
        <v>4.7773163577098456</v>
      </c>
      <c r="BI85" s="30" t="s">
        <v>73</v>
      </c>
      <c r="BJ85" s="30" t="s">
        <v>73</v>
      </c>
      <c r="BK85" s="30" t="s">
        <v>73</v>
      </c>
      <c r="BL85" s="30">
        <v>7.7147244492900482</v>
      </c>
      <c r="BM85" s="30">
        <v>6.448490674238089</v>
      </c>
      <c r="BN85" s="30">
        <v>6.2781940942545083</v>
      </c>
      <c r="BO85" s="30" t="s">
        <v>73</v>
      </c>
      <c r="BP85" s="30" t="s">
        <v>73</v>
      </c>
      <c r="BQ85" s="30">
        <v>6.5837767670915426</v>
      </c>
      <c r="BR85" s="30">
        <v>3.4429914428851363</v>
      </c>
      <c r="BS85" s="30">
        <v>6.6698871872314616</v>
      </c>
      <c r="BT85" s="30">
        <v>5.1508213949605519</v>
      </c>
      <c r="BU85" s="30">
        <v>3.8133257523959956</v>
      </c>
      <c r="BV85" s="30">
        <v>6.9003825529895657</v>
      </c>
      <c r="BW85" s="30">
        <v>5.3460861774394708</v>
      </c>
      <c r="BX85" s="30">
        <f t="shared" si="4"/>
        <v>6.5160659764107294</v>
      </c>
      <c r="BY85" s="30"/>
    </row>
    <row r="86" spans="1:77" x14ac:dyDescent="0.2">
      <c r="A86" s="1" t="s">
        <v>13</v>
      </c>
      <c r="B86" s="30" t="s">
        <v>73</v>
      </c>
      <c r="C86" s="30" t="s">
        <v>73</v>
      </c>
      <c r="D86" s="30" t="s">
        <v>73</v>
      </c>
      <c r="E86" s="30" t="s">
        <v>73</v>
      </c>
      <c r="F86" s="30" t="s">
        <v>73</v>
      </c>
      <c r="G86" s="30" t="s">
        <v>73</v>
      </c>
      <c r="H86" s="30" t="s">
        <v>73</v>
      </c>
      <c r="I86" s="30" t="s">
        <v>73</v>
      </c>
      <c r="J86" s="30" t="s">
        <v>73</v>
      </c>
      <c r="K86" s="30" t="s">
        <v>73</v>
      </c>
      <c r="L86" s="30" t="s">
        <v>73</v>
      </c>
      <c r="M86" s="30" t="s">
        <v>73</v>
      </c>
      <c r="N86" s="30" t="s">
        <v>73</v>
      </c>
      <c r="O86" s="30">
        <v>18.109528119692108</v>
      </c>
      <c r="P86" s="30">
        <v>24.741332806879154</v>
      </c>
      <c r="Q86" s="30" t="s">
        <v>73</v>
      </c>
      <c r="R86" s="30" t="s">
        <v>73</v>
      </c>
      <c r="S86" s="30" t="s">
        <v>73</v>
      </c>
      <c r="T86" s="30" t="s">
        <v>73</v>
      </c>
      <c r="U86" s="30" t="s">
        <v>73</v>
      </c>
      <c r="V86" s="30" t="s">
        <v>73</v>
      </c>
      <c r="W86" s="30" t="s">
        <v>73</v>
      </c>
      <c r="X86" s="30" t="s">
        <v>73</v>
      </c>
      <c r="Y86" s="30" t="s">
        <v>73</v>
      </c>
      <c r="Z86" s="30" t="s">
        <v>73</v>
      </c>
      <c r="AA86" s="30" t="s">
        <v>73</v>
      </c>
      <c r="AB86" s="30" t="s">
        <v>73</v>
      </c>
      <c r="AC86" s="30" t="s">
        <v>73</v>
      </c>
      <c r="AD86" s="30" t="s">
        <v>73</v>
      </c>
      <c r="AE86" s="30" t="s">
        <v>73</v>
      </c>
      <c r="AF86" s="30" t="s">
        <v>73</v>
      </c>
      <c r="AG86" s="30" t="s">
        <v>73</v>
      </c>
      <c r="AH86" s="30" t="s">
        <v>73</v>
      </c>
      <c r="AI86" s="30" t="s">
        <v>73</v>
      </c>
      <c r="AJ86" s="30" t="s">
        <v>73</v>
      </c>
      <c r="AK86" s="30" t="s">
        <v>73</v>
      </c>
      <c r="AL86" s="30" t="s">
        <v>73</v>
      </c>
      <c r="AM86" s="30" t="s">
        <v>73</v>
      </c>
      <c r="AN86" s="30" t="s">
        <v>73</v>
      </c>
      <c r="AO86" s="30" t="s">
        <v>73</v>
      </c>
      <c r="AP86" s="30" t="s">
        <v>73</v>
      </c>
      <c r="AQ86" s="30">
        <v>46.068119471355665</v>
      </c>
      <c r="AR86" s="30">
        <v>37.314424306811439</v>
      </c>
      <c r="AS86" s="30" t="s">
        <v>73</v>
      </c>
      <c r="AT86" s="30" t="s">
        <v>73</v>
      </c>
      <c r="AU86" s="30" t="s">
        <v>73</v>
      </c>
      <c r="AV86" s="30" t="s">
        <v>73</v>
      </c>
      <c r="AW86" s="30">
        <v>49.618930577221875</v>
      </c>
      <c r="AX86" s="30">
        <v>35.548973169414737</v>
      </c>
      <c r="AY86" s="30" t="s">
        <v>73</v>
      </c>
      <c r="AZ86" s="30" t="s">
        <v>73</v>
      </c>
      <c r="BA86" s="30" t="s">
        <v>73</v>
      </c>
      <c r="BB86" s="30" t="s">
        <v>73</v>
      </c>
      <c r="BC86" s="30" t="s">
        <v>73</v>
      </c>
      <c r="BD86" s="30" t="s">
        <v>73</v>
      </c>
      <c r="BE86" s="30" t="s">
        <v>73</v>
      </c>
      <c r="BF86" s="30" t="s">
        <v>73</v>
      </c>
      <c r="BG86" s="30" t="s">
        <v>73</v>
      </c>
      <c r="BH86" s="30" t="s">
        <v>73</v>
      </c>
      <c r="BI86" s="30" t="s">
        <v>73</v>
      </c>
      <c r="BJ86" s="30" t="s">
        <v>73</v>
      </c>
      <c r="BK86" s="30">
        <v>25.837310681923043</v>
      </c>
      <c r="BL86" s="30">
        <v>24.039392129462431</v>
      </c>
      <c r="BM86" s="30">
        <v>17.86111705164377</v>
      </c>
      <c r="BN86" s="30" t="s">
        <v>73</v>
      </c>
      <c r="BO86" s="30" t="s">
        <v>73</v>
      </c>
      <c r="BP86" s="30" t="s">
        <v>73</v>
      </c>
      <c r="BQ86" s="30" t="s">
        <v>73</v>
      </c>
      <c r="BR86" s="30" t="s">
        <v>73</v>
      </c>
      <c r="BS86" s="30" t="s">
        <v>73</v>
      </c>
      <c r="BT86" s="30">
        <v>16.050166939361812</v>
      </c>
      <c r="BU86" s="30">
        <v>38.618049091163229</v>
      </c>
      <c r="BV86" s="30">
        <v>86.007479917125266</v>
      </c>
      <c r="BW86" s="30" t="s">
        <v>73</v>
      </c>
      <c r="BX86" s="30" t="s">
        <v>73</v>
      </c>
      <c r="BY86" s="30"/>
    </row>
    <row r="87" spans="1:77" x14ac:dyDescent="0.2">
      <c r="A87" s="1" t="s">
        <v>14</v>
      </c>
      <c r="B87" s="30" t="s">
        <v>73</v>
      </c>
      <c r="C87" s="30" t="s">
        <v>73</v>
      </c>
      <c r="D87" s="30" t="s">
        <v>73</v>
      </c>
      <c r="E87" s="30" t="s">
        <v>73</v>
      </c>
      <c r="F87" s="30" t="s">
        <v>73</v>
      </c>
      <c r="G87" s="30" t="s">
        <v>73</v>
      </c>
      <c r="H87" s="30" t="s">
        <v>73</v>
      </c>
      <c r="I87" s="30" t="s">
        <v>73</v>
      </c>
      <c r="J87" s="30" t="s">
        <v>73</v>
      </c>
      <c r="K87" s="30" t="s">
        <v>73</v>
      </c>
      <c r="L87" s="30" t="s">
        <v>73</v>
      </c>
      <c r="M87" s="30" t="s">
        <v>73</v>
      </c>
      <c r="N87" s="30" t="s">
        <v>73</v>
      </c>
      <c r="O87" s="30" t="s">
        <v>73</v>
      </c>
      <c r="P87" s="30" t="s">
        <v>73</v>
      </c>
      <c r="Q87" s="30" t="s">
        <v>73</v>
      </c>
      <c r="R87" s="30" t="s">
        <v>73</v>
      </c>
      <c r="S87" s="30" t="s">
        <v>73</v>
      </c>
      <c r="T87" s="30" t="s">
        <v>73</v>
      </c>
      <c r="U87" s="30" t="s">
        <v>73</v>
      </c>
      <c r="V87" s="30" t="s">
        <v>73</v>
      </c>
      <c r="W87" s="30" t="s">
        <v>73</v>
      </c>
      <c r="X87" s="30" t="s">
        <v>73</v>
      </c>
      <c r="Y87" s="30" t="s">
        <v>73</v>
      </c>
      <c r="Z87" s="30" t="s">
        <v>73</v>
      </c>
      <c r="AA87" s="30" t="s">
        <v>73</v>
      </c>
      <c r="AB87" s="30" t="s">
        <v>73</v>
      </c>
      <c r="AC87" s="30" t="s">
        <v>73</v>
      </c>
      <c r="AD87" s="30" t="s">
        <v>73</v>
      </c>
      <c r="AE87" s="30" t="s">
        <v>73</v>
      </c>
      <c r="AF87" s="30" t="s">
        <v>73</v>
      </c>
      <c r="AG87" s="30" t="s">
        <v>73</v>
      </c>
      <c r="AH87" s="30" t="s">
        <v>73</v>
      </c>
      <c r="AI87" s="30" t="s">
        <v>73</v>
      </c>
      <c r="AJ87" s="30" t="s">
        <v>73</v>
      </c>
      <c r="AK87" s="30" t="s">
        <v>73</v>
      </c>
      <c r="AL87" s="30" t="s">
        <v>73</v>
      </c>
      <c r="AM87" s="30" t="s">
        <v>73</v>
      </c>
      <c r="AN87" s="30" t="s">
        <v>73</v>
      </c>
      <c r="AO87" s="30" t="s">
        <v>73</v>
      </c>
      <c r="AP87" s="30" t="s">
        <v>73</v>
      </c>
      <c r="AQ87" s="30" t="s">
        <v>73</v>
      </c>
      <c r="AR87" s="30" t="s">
        <v>73</v>
      </c>
      <c r="AS87" s="30" t="s">
        <v>73</v>
      </c>
      <c r="AT87" s="30" t="s">
        <v>73</v>
      </c>
      <c r="AU87" s="30" t="s">
        <v>73</v>
      </c>
      <c r="AV87" s="30" t="s">
        <v>73</v>
      </c>
      <c r="AW87" s="30" t="s">
        <v>73</v>
      </c>
      <c r="AX87" s="30" t="s">
        <v>73</v>
      </c>
      <c r="AY87" s="30" t="s">
        <v>73</v>
      </c>
      <c r="AZ87" s="30" t="s">
        <v>73</v>
      </c>
      <c r="BA87" s="30" t="s">
        <v>73</v>
      </c>
      <c r="BB87" s="30" t="s">
        <v>73</v>
      </c>
      <c r="BC87" s="30" t="s">
        <v>73</v>
      </c>
      <c r="BD87" s="30" t="s">
        <v>73</v>
      </c>
      <c r="BE87" s="30" t="s">
        <v>73</v>
      </c>
      <c r="BF87" s="30" t="s">
        <v>73</v>
      </c>
      <c r="BG87" s="30" t="s">
        <v>73</v>
      </c>
      <c r="BH87" s="30" t="s">
        <v>73</v>
      </c>
      <c r="BI87" s="30" t="s">
        <v>73</v>
      </c>
      <c r="BJ87" s="30" t="s">
        <v>73</v>
      </c>
      <c r="BK87" s="30" t="s">
        <v>73</v>
      </c>
      <c r="BL87" s="30" t="s">
        <v>73</v>
      </c>
      <c r="BM87" s="30" t="s">
        <v>73</v>
      </c>
      <c r="BN87" s="30" t="s">
        <v>73</v>
      </c>
      <c r="BO87" s="30" t="s">
        <v>73</v>
      </c>
      <c r="BP87" s="30" t="s">
        <v>73</v>
      </c>
      <c r="BQ87" s="30" t="s">
        <v>73</v>
      </c>
      <c r="BR87" s="30" t="s">
        <v>73</v>
      </c>
      <c r="BS87" s="30" t="s">
        <v>73</v>
      </c>
      <c r="BT87" s="30" t="s">
        <v>73</v>
      </c>
      <c r="BU87" s="30" t="s">
        <v>73</v>
      </c>
      <c r="BV87" s="30" t="s">
        <v>73</v>
      </c>
      <c r="BW87" s="30" t="s">
        <v>73</v>
      </c>
      <c r="BX87" s="30" t="s">
        <v>73</v>
      </c>
      <c r="BY87" s="30"/>
    </row>
    <row r="88" spans="1:77" x14ac:dyDescent="0.2">
      <c r="A88" s="1" t="s">
        <v>15</v>
      </c>
      <c r="B88" s="30" t="s">
        <v>73</v>
      </c>
      <c r="C88" s="30" t="s">
        <v>73</v>
      </c>
      <c r="D88" s="30" t="s">
        <v>73</v>
      </c>
      <c r="E88" s="30" t="s">
        <v>73</v>
      </c>
      <c r="F88" s="30" t="s">
        <v>73</v>
      </c>
      <c r="G88" s="30" t="s">
        <v>73</v>
      </c>
      <c r="H88" s="30" t="s">
        <v>73</v>
      </c>
      <c r="I88" s="30" t="s">
        <v>73</v>
      </c>
      <c r="J88" s="30" t="s">
        <v>73</v>
      </c>
      <c r="K88" s="30" t="s">
        <v>73</v>
      </c>
      <c r="L88" s="30" t="s">
        <v>73</v>
      </c>
      <c r="M88" s="30" t="s">
        <v>73</v>
      </c>
      <c r="N88" s="30" t="s">
        <v>73</v>
      </c>
      <c r="O88" s="30" t="s">
        <v>73</v>
      </c>
      <c r="P88" s="30" t="s">
        <v>73</v>
      </c>
      <c r="Q88" s="30" t="s">
        <v>73</v>
      </c>
      <c r="R88" s="30" t="s">
        <v>73</v>
      </c>
      <c r="S88" s="30" t="s">
        <v>73</v>
      </c>
      <c r="T88" s="30" t="s">
        <v>73</v>
      </c>
      <c r="U88" s="30" t="s">
        <v>73</v>
      </c>
      <c r="V88" s="30" t="s">
        <v>73</v>
      </c>
      <c r="W88" s="30" t="s">
        <v>73</v>
      </c>
      <c r="X88" s="30" t="s">
        <v>73</v>
      </c>
      <c r="Y88" s="30" t="s">
        <v>73</v>
      </c>
      <c r="Z88" s="30" t="s">
        <v>73</v>
      </c>
      <c r="AA88" s="30" t="s">
        <v>73</v>
      </c>
      <c r="AB88" s="30" t="s">
        <v>73</v>
      </c>
      <c r="AC88" s="30" t="s">
        <v>73</v>
      </c>
      <c r="AD88" s="30" t="s">
        <v>73</v>
      </c>
      <c r="AE88" s="30" t="s">
        <v>73</v>
      </c>
      <c r="AF88" s="30" t="s">
        <v>73</v>
      </c>
      <c r="AG88" s="30" t="s">
        <v>73</v>
      </c>
      <c r="AH88" s="30" t="s">
        <v>73</v>
      </c>
      <c r="AI88" s="30" t="s">
        <v>73</v>
      </c>
      <c r="AJ88" s="30" t="s">
        <v>73</v>
      </c>
      <c r="AK88" s="30" t="s">
        <v>73</v>
      </c>
      <c r="AL88" s="30" t="s">
        <v>73</v>
      </c>
      <c r="AM88" s="30" t="s">
        <v>73</v>
      </c>
      <c r="AN88" s="30" t="s">
        <v>73</v>
      </c>
      <c r="AO88" s="30" t="s">
        <v>73</v>
      </c>
      <c r="AP88" s="30" t="s">
        <v>73</v>
      </c>
      <c r="AQ88" s="30" t="s">
        <v>73</v>
      </c>
      <c r="AR88" s="30" t="s">
        <v>73</v>
      </c>
      <c r="AS88" s="30" t="s">
        <v>73</v>
      </c>
      <c r="AT88" s="30" t="s">
        <v>73</v>
      </c>
      <c r="AU88" s="30" t="s">
        <v>73</v>
      </c>
      <c r="AV88" s="30" t="s">
        <v>73</v>
      </c>
      <c r="AW88" s="30" t="s">
        <v>73</v>
      </c>
      <c r="AX88" s="30" t="s">
        <v>73</v>
      </c>
      <c r="AY88" s="30" t="s">
        <v>73</v>
      </c>
      <c r="AZ88" s="30" t="s">
        <v>73</v>
      </c>
      <c r="BA88" s="30" t="s">
        <v>73</v>
      </c>
      <c r="BB88" s="30" t="s">
        <v>73</v>
      </c>
      <c r="BC88" s="30" t="s">
        <v>73</v>
      </c>
      <c r="BD88" s="30" t="s">
        <v>73</v>
      </c>
      <c r="BE88" s="30" t="s">
        <v>73</v>
      </c>
      <c r="BF88" s="30" t="s">
        <v>73</v>
      </c>
      <c r="BG88" s="30" t="s">
        <v>73</v>
      </c>
      <c r="BH88" s="30" t="s">
        <v>73</v>
      </c>
      <c r="BI88" s="30" t="s">
        <v>73</v>
      </c>
      <c r="BJ88" s="30" t="s">
        <v>73</v>
      </c>
      <c r="BK88" s="30" t="s">
        <v>73</v>
      </c>
      <c r="BL88" s="30" t="s">
        <v>73</v>
      </c>
      <c r="BM88" s="30" t="s">
        <v>73</v>
      </c>
      <c r="BN88" s="30" t="s">
        <v>73</v>
      </c>
      <c r="BO88" s="30" t="s">
        <v>73</v>
      </c>
      <c r="BP88" s="30" t="s">
        <v>73</v>
      </c>
      <c r="BQ88" s="30" t="s">
        <v>73</v>
      </c>
      <c r="BR88" s="30" t="s">
        <v>73</v>
      </c>
      <c r="BS88" s="30" t="s">
        <v>73</v>
      </c>
      <c r="BT88" s="30" t="s">
        <v>73</v>
      </c>
      <c r="BU88" s="30" t="s">
        <v>73</v>
      </c>
      <c r="BV88" s="30" t="s">
        <v>73</v>
      </c>
      <c r="BW88" s="30" t="s">
        <v>73</v>
      </c>
      <c r="BX88" s="30" t="s">
        <v>73</v>
      </c>
      <c r="BY88" s="30"/>
    </row>
    <row r="89" spans="1:77" x14ac:dyDescent="0.2">
      <c r="A89" s="1" t="s">
        <v>19</v>
      </c>
      <c r="B89" s="30" t="s">
        <v>73</v>
      </c>
      <c r="C89" s="30" t="s">
        <v>73</v>
      </c>
      <c r="D89" s="30" t="s">
        <v>73</v>
      </c>
      <c r="E89" s="30" t="s">
        <v>73</v>
      </c>
      <c r="F89" s="30" t="s">
        <v>73</v>
      </c>
      <c r="G89" s="30" t="s">
        <v>73</v>
      </c>
      <c r="H89" s="30" t="s">
        <v>73</v>
      </c>
      <c r="I89" s="30" t="s">
        <v>73</v>
      </c>
      <c r="J89" s="30" t="s">
        <v>73</v>
      </c>
      <c r="K89" s="30" t="s">
        <v>73</v>
      </c>
      <c r="L89" s="30" t="s">
        <v>73</v>
      </c>
      <c r="M89" s="30" t="s">
        <v>73</v>
      </c>
      <c r="N89" s="30" t="s">
        <v>73</v>
      </c>
      <c r="O89" s="30" t="s">
        <v>73</v>
      </c>
      <c r="P89" s="30" t="s">
        <v>73</v>
      </c>
      <c r="Q89" s="30" t="s">
        <v>73</v>
      </c>
      <c r="R89" s="30" t="s">
        <v>73</v>
      </c>
      <c r="S89" s="30" t="s">
        <v>73</v>
      </c>
      <c r="T89" s="30" t="s">
        <v>73</v>
      </c>
      <c r="U89" s="30" t="s">
        <v>73</v>
      </c>
      <c r="V89" s="30" t="s">
        <v>73</v>
      </c>
      <c r="W89" s="30" t="s">
        <v>73</v>
      </c>
      <c r="X89" s="30" t="s">
        <v>73</v>
      </c>
      <c r="Y89" s="30" t="s">
        <v>73</v>
      </c>
      <c r="Z89" s="30" t="s">
        <v>73</v>
      </c>
      <c r="AA89" s="30" t="s">
        <v>73</v>
      </c>
      <c r="AB89" s="30" t="s">
        <v>73</v>
      </c>
      <c r="AC89" s="30" t="s">
        <v>73</v>
      </c>
      <c r="AD89" s="30" t="s">
        <v>73</v>
      </c>
      <c r="AE89" s="30" t="s">
        <v>73</v>
      </c>
      <c r="AF89" s="30" t="s">
        <v>73</v>
      </c>
      <c r="AG89" s="30" t="s">
        <v>73</v>
      </c>
      <c r="AH89" s="30" t="s">
        <v>73</v>
      </c>
      <c r="AI89" s="30" t="s">
        <v>73</v>
      </c>
      <c r="AJ89" s="30" t="s">
        <v>73</v>
      </c>
      <c r="AK89" s="30" t="s">
        <v>73</v>
      </c>
      <c r="AL89" s="30" t="s">
        <v>73</v>
      </c>
      <c r="AM89" s="30" t="s">
        <v>73</v>
      </c>
      <c r="AN89" s="30" t="s">
        <v>73</v>
      </c>
      <c r="AO89" s="30" t="s">
        <v>73</v>
      </c>
      <c r="AP89" s="30" t="s">
        <v>73</v>
      </c>
      <c r="AQ89" s="30" t="s">
        <v>73</v>
      </c>
      <c r="AR89" s="30" t="s">
        <v>73</v>
      </c>
      <c r="AS89" s="30" t="s">
        <v>73</v>
      </c>
      <c r="AT89" s="30" t="s">
        <v>73</v>
      </c>
      <c r="AU89" s="30" t="s">
        <v>73</v>
      </c>
      <c r="AV89" s="30" t="s">
        <v>73</v>
      </c>
      <c r="AW89" s="30" t="s">
        <v>73</v>
      </c>
      <c r="AX89" s="30" t="s">
        <v>73</v>
      </c>
      <c r="AY89" s="30" t="s">
        <v>73</v>
      </c>
      <c r="AZ89" s="30" t="s">
        <v>73</v>
      </c>
      <c r="BA89" s="30" t="s">
        <v>73</v>
      </c>
      <c r="BB89" s="30" t="s">
        <v>73</v>
      </c>
      <c r="BC89" s="30" t="s">
        <v>73</v>
      </c>
      <c r="BD89" s="30" t="s">
        <v>73</v>
      </c>
      <c r="BE89" s="30" t="s">
        <v>73</v>
      </c>
      <c r="BF89" s="30" t="s">
        <v>73</v>
      </c>
      <c r="BG89" s="30" t="s">
        <v>73</v>
      </c>
      <c r="BH89" s="30" t="s">
        <v>73</v>
      </c>
      <c r="BI89" s="30" t="s">
        <v>73</v>
      </c>
      <c r="BJ89" s="30" t="s">
        <v>73</v>
      </c>
      <c r="BK89" s="30" t="s">
        <v>73</v>
      </c>
      <c r="BL89" s="30" t="s">
        <v>73</v>
      </c>
      <c r="BM89" s="30" t="s">
        <v>73</v>
      </c>
      <c r="BN89" s="30" t="s">
        <v>73</v>
      </c>
      <c r="BO89" s="30" t="s">
        <v>73</v>
      </c>
      <c r="BP89" s="30" t="s">
        <v>73</v>
      </c>
      <c r="BQ89" s="30" t="s">
        <v>73</v>
      </c>
      <c r="BR89" s="30" t="s">
        <v>73</v>
      </c>
      <c r="BS89" s="30" t="s">
        <v>73</v>
      </c>
      <c r="BT89" s="30" t="s">
        <v>73</v>
      </c>
      <c r="BU89" s="30" t="s">
        <v>73</v>
      </c>
      <c r="BV89" s="30" t="s">
        <v>73</v>
      </c>
      <c r="BW89" s="30" t="s">
        <v>73</v>
      </c>
      <c r="BX89" s="30" t="s">
        <v>73</v>
      </c>
      <c r="BY89" s="30"/>
    </row>
    <row r="90" spans="1:77" x14ac:dyDescent="0.2">
      <c r="A90" s="1" t="s">
        <v>20</v>
      </c>
      <c r="B90" s="30" t="s">
        <v>73</v>
      </c>
      <c r="C90" s="30" t="s">
        <v>73</v>
      </c>
      <c r="D90" s="30" t="s">
        <v>73</v>
      </c>
      <c r="E90" s="30" t="s">
        <v>73</v>
      </c>
      <c r="F90" s="30" t="s">
        <v>73</v>
      </c>
      <c r="G90" s="30" t="s">
        <v>73</v>
      </c>
      <c r="H90" s="30" t="s">
        <v>73</v>
      </c>
      <c r="I90" s="30" t="s">
        <v>73</v>
      </c>
      <c r="J90" s="30" t="s">
        <v>73</v>
      </c>
      <c r="K90" s="30" t="s">
        <v>73</v>
      </c>
      <c r="L90" s="30" t="s">
        <v>73</v>
      </c>
      <c r="M90" s="30" t="s">
        <v>73</v>
      </c>
      <c r="N90" s="30" t="s">
        <v>73</v>
      </c>
      <c r="O90" s="30" t="s">
        <v>73</v>
      </c>
      <c r="P90" s="30" t="s">
        <v>73</v>
      </c>
      <c r="Q90" s="30" t="s">
        <v>73</v>
      </c>
      <c r="R90" s="30" t="s">
        <v>73</v>
      </c>
      <c r="S90" s="30" t="s">
        <v>73</v>
      </c>
      <c r="T90" s="30" t="s">
        <v>73</v>
      </c>
      <c r="U90" s="30" t="s">
        <v>73</v>
      </c>
      <c r="V90" s="30" t="s">
        <v>73</v>
      </c>
      <c r="W90" s="30" t="s">
        <v>73</v>
      </c>
      <c r="X90" s="30" t="s">
        <v>73</v>
      </c>
      <c r="Y90" s="30" t="s">
        <v>73</v>
      </c>
      <c r="Z90" s="30" t="s">
        <v>73</v>
      </c>
      <c r="AA90" s="30" t="s">
        <v>73</v>
      </c>
      <c r="AB90" s="30" t="s">
        <v>73</v>
      </c>
      <c r="AC90" s="30" t="s">
        <v>73</v>
      </c>
      <c r="AD90" s="30" t="s">
        <v>73</v>
      </c>
      <c r="AE90" s="30" t="s">
        <v>73</v>
      </c>
      <c r="AF90" s="30" t="s">
        <v>73</v>
      </c>
      <c r="AG90" s="30" t="s">
        <v>73</v>
      </c>
      <c r="AH90" s="30" t="s">
        <v>73</v>
      </c>
      <c r="AI90" s="30" t="s">
        <v>73</v>
      </c>
      <c r="AJ90" s="30" t="s">
        <v>73</v>
      </c>
      <c r="AK90" s="30" t="s">
        <v>73</v>
      </c>
      <c r="AL90" s="30" t="s">
        <v>73</v>
      </c>
      <c r="AM90" s="30" t="s">
        <v>73</v>
      </c>
      <c r="AN90" s="30" t="s">
        <v>73</v>
      </c>
      <c r="AO90" s="30" t="s">
        <v>73</v>
      </c>
      <c r="AP90" s="30" t="s">
        <v>73</v>
      </c>
      <c r="AQ90" s="30" t="s">
        <v>73</v>
      </c>
      <c r="AR90" s="30" t="s">
        <v>73</v>
      </c>
      <c r="AS90" s="30" t="s">
        <v>73</v>
      </c>
      <c r="AT90" s="30" t="s">
        <v>73</v>
      </c>
      <c r="AU90" s="30" t="s">
        <v>73</v>
      </c>
      <c r="AV90" s="30" t="s">
        <v>73</v>
      </c>
      <c r="AW90" s="30" t="s">
        <v>73</v>
      </c>
      <c r="AX90" s="30" t="s">
        <v>73</v>
      </c>
      <c r="AY90" s="30" t="s">
        <v>73</v>
      </c>
      <c r="AZ90" s="30" t="s">
        <v>73</v>
      </c>
      <c r="BA90" s="30" t="s">
        <v>73</v>
      </c>
      <c r="BB90" s="30" t="s">
        <v>73</v>
      </c>
      <c r="BC90" s="30" t="s">
        <v>73</v>
      </c>
      <c r="BD90" s="30" t="s">
        <v>73</v>
      </c>
      <c r="BE90" s="30" t="s">
        <v>73</v>
      </c>
      <c r="BF90" s="30" t="s">
        <v>73</v>
      </c>
      <c r="BG90" s="30" t="s">
        <v>73</v>
      </c>
      <c r="BH90" s="30" t="s">
        <v>73</v>
      </c>
      <c r="BI90" s="30" t="s">
        <v>73</v>
      </c>
      <c r="BJ90" s="30" t="s">
        <v>73</v>
      </c>
      <c r="BK90" s="30" t="s">
        <v>73</v>
      </c>
      <c r="BL90" s="30" t="s">
        <v>73</v>
      </c>
      <c r="BM90" s="30" t="s">
        <v>73</v>
      </c>
      <c r="BN90" s="30" t="s">
        <v>73</v>
      </c>
      <c r="BO90" s="30" t="s">
        <v>73</v>
      </c>
      <c r="BP90" s="30" t="s">
        <v>73</v>
      </c>
      <c r="BQ90" s="30" t="s">
        <v>73</v>
      </c>
      <c r="BR90" s="30" t="s">
        <v>73</v>
      </c>
      <c r="BS90" s="30" t="s">
        <v>73</v>
      </c>
      <c r="BT90" s="30" t="s">
        <v>73</v>
      </c>
      <c r="BU90" s="30" t="s">
        <v>73</v>
      </c>
      <c r="BV90" s="30" t="s">
        <v>73</v>
      </c>
      <c r="BW90" s="30" t="s">
        <v>73</v>
      </c>
      <c r="BX90" s="30" t="s">
        <v>73</v>
      </c>
      <c r="BY90" s="30"/>
    </row>
    <row r="91" spans="1:77" x14ac:dyDescent="0.2">
      <c r="A91" s="1" t="s">
        <v>21</v>
      </c>
      <c r="B91" s="30" t="s">
        <v>73</v>
      </c>
      <c r="C91" s="30" t="s">
        <v>73</v>
      </c>
      <c r="D91" s="30" t="s">
        <v>73</v>
      </c>
      <c r="E91" s="30" t="s">
        <v>73</v>
      </c>
      <c r="F91" s="30" t="s">
        <v>73</v>
      </c>
      <c r="G91" s="30" t="s">
        <v>73</v>
      </c>
      <c r="H91" s="30" t="s">
        <v>73</v>
      </c>
      <c r="I91" s="30" t="s">
        <v>73</v>
      </c>
      <c r="J91" s="30" t="s">
        <v>73</v>
      </c>
      <c r="K91" s="30" t="s">
        <v>73</v>
      </c>
      <c r="L91" s="30" t="s">
        <v>73</v>
      </c>
      <c r="M91" s="30" t="s">
        <v>73</v>
      </c>
      <c r="N91" s="30" t="s">
        <v>73</v>
      </c>
      <c r="O91" s="30" t="s">
        <v>73</v>
      </c>
      <c r="P91" s="30" t="s">
        <v>73</v>
      </c>
      <c r="Q91" s="30" t="s">
        <v>73</v>
      </c>
      <c r="R91" s="30" t="s">
        <v>73</v>
      </c>
      <c r="S91" s="30" t="s">
        <v>73</v>
      </c>
      <c r="T91" s="30" t="s">
        <v>73</v>
      </c>
      <c r="U91" s="30" t="s">
        <v>73</v>
      </c>
      <c r="V91" s="30" t="s">
        <v>73</v>
      </c>
      <c r="W91" s="30" t="s">
        <v>73</v>
      </c>
      <c r="X91" s="30" t="s">
        <v>73</v>
      </c>
      <c r="Y91" s="30" t="s">
        <v>73</v>
      </c>
      <c r="Z91" s="30" t="s">
        <v>73</v>
      </c>
      <c r="AA91" s="30" t="s">
        <v>73</v>
      </c>
      <c r="AB91" s="30" t="s">
        <v>73</v>
      </c>
      <c r="AC91" s="30" t="s">
        <v>73</v>
      </c>
      <c r="AD91" s="30" t="s">
        <v>73</v>
      </c>
      <c r="AE91" s="30" t="s">
        <v>73</v>
      </c>
      <c r="AF91" s="30" t="s">
        <v>73</v>
      </c>
      <c r="AG91" s="30" t="s">
        <v>73</v>
      </c>
      <c r="AH91" s="30" t="s">
        <v>73</v>
      </c>
      <c r="AI91" s="30" t="s">
        <v>73</v>
      </c>
      <c r="AJ91" s="30" t="s">
        <v>73</v>
      </c>
      <c r="AK91" s="30" t="s">
        <v>73</v>
      </c>
      <c r="AL91" s="30" t="s">
        <v>73</v>
      </c>
      <c r="AM91" s="30" t="s">
        <v>73</v>
      </c>
      <c r="AN91" s="30" t="s">
        <v>73</v>
      </c>
      <c r="AO91" s="30" t="s">
        <v>73</v>
      </c>
      <c r="AP91" s="30" t="s">
        <v>73</v>
      </c>
      <c r="AQ91" s="30" t="s">
        <v>73</v>
      </c>
      <c r="AR91" s="30" t="s">
        <v>73</v>
      </c>
      <c r="AS91" s="30" t="s">
        <v>73</v>
      </c>
      <c r="AT91" s="30" t="s">
        <v>73</v>
      </c>
      <c r="AU91" s="30" t="s">
        <v>73</v>
      </c>
      <c r="AV91" s="30" t="s">
        <v>73</v>
      </c>
      <c r="AW91" s="30" t="s">
        <v>73</v>
      </c>
      <c r="AX91" s="30" t="s">
        <v>73</v>
      </c>
      <c r="AY91" s="30" t="s">
        <v>73</v>
      </c>
      <c r="AZ91" s="30" t="s">
        <v>73</v>
      </c>
      <c r="BA91" s="30" t="s">
        <v>73</v>
      </c>
      <c r="BB91" s="30" t="s">
        <v>73</v>
      </c>
      <c r="BC91" s="30" t="s">
        <v>73</v>
      </c>
      <c r="BD91" s="30" t="s">
        <v>73</v>
      </c>
      <c r="BE91" s="30" t="s">
        <v>73</v>
      </c>
      <c r="BF91" s="30" t="s">
        <v>73</v>
      </c>
      <c r="BG91" s="30" t="s">
        <v>73</v>
      </c>
      <c r="BH91" s="30" t="s">
        <v>73</v>
      </c>
      <c r="BI91" s="30" t="s">
        <v>73</v>
      </c>
      <c r="BJ91" s="30" t="s">
        <v>73</v>
      </c>
      <c r="BK91" s="30" t="s">
        <v>73</v>
      </c>
      <c r="BL91" s="30" t="s">
        <v>73</v>
      </c>
      <c r="BM91" s="30" t="s">
        <v>73</v>
      </c>
      <c r="BN91" s="30" t="s">
        <v>73</v>
      </c>
      <c r="BO91" s="30" t="s">
        <v>73</v>
      </c>
      <c r="BP91" s="30" t="s">
        <v>73</v>
      </c>
      <c r="BQ91" s="30" t="s">
        <v>73</v>
      </c>
      <c r="BR91" s="30" t="s">
        <v>73</v>
      </c>
      <c r="BS91" s="30" t="s">
        <v>73</v>
      </c>
      <c r="BT91" s="30" t="s">
        <v>73</v>
      </c>
      <c r="BU91" s="30" t="s">
        <v>73</v>
      </c>
      <c r="BV91" s="30" t="s">
        <v>73</v>
      </c>
      <c r="BW91" s="30" t="s">
        <v>73</v>
      </c>
      <c r="BX91" s="30" t="s">
        <v>73</v>
      </c>
      <c r="BY91" s="30"/>
    </row>
    <row r="92" spans="1:77" x14ac:dyDescent="0.2">
      <c r="A92" s="1" t="s">
        <v>22</v>
      </c>
      <c r="B92" s="30" t="s">
        <v>73</v>
      </c>
      <c r="C92" s="30" t="s">
        <v>73</v>
      </c>
      <c r="D92" s="30" t="s">
        <v>73</v>
      </c>
      <c r="E92" s="30" t="s">
        <v>73</v>
      </c>
      <c r="F92" s="30" t="s">
        <v>73</v>
      </c>
      <c r="G92" s="30" t="s">
        <v>73</v>
      </c>
      <c r="H92" s="30" t="s">
        <v>73</v>
      </c>
      <c r="I92" s="30" t="s">
        <v>73</v>
      </c>
      <c r="J92" s="30" t="s">
        <v>73</v>
      </c>
      <c r="K92" s="30" t="s">
        <v>73</v>
      </c>
      <c r="L92" s="30" t="s">
        <v>73</v>
      </c>
      <c r="M92" s="30" t="s">
        <v>73</v>
      </c>
      <c r="N92" s="30" t="s">
        <v>73</v>
      </c>
      <c r="O92" s="30" t="s">
        <v>73</v>
      </c>
      <c r="P92" s="30" t="s">
        <v>73</v>
      </c>
      <c r="Q92" s="30" t="s">
        <v>73</v>
      </c>
      <c r="R92" s="30" t="s">
        <v>73</v>
      </c>
      <c r="S92" s="30" t="s">
        <v>73</v>
      </c>
      <c r="T92" s="30" t="s">
        <v>73</v>
      </c>
      <c r="U92" s="30" t="s">
        <v>73</v>
      </c>
      <c r="V92" s="30" t="s">
        <v>73</v>
      </c>
      <c r="W92" s="30" t="s">
        <v>73</v>
      </c>
      <c r="X92" s="30" t="s">
        <v>73</v>
      </c>
      <c r="Y92" s="30" t="s">
        <v>73</v>
      </c>
      <c r="Z92" s="30" t="s">
        <v>73</v>
      </c>
      <c r="AA92" s="30" t="s">
        <v>73</v>
      </c>
      <c r="AB92" s="30" t="s">
        <v>73</v>
      </c>
      <c r="AC92" s="30" t="s">
        <v>73</v>
      </c>
      <c r="AD92" s="30" t="s">
        <v>73</v>
      </c>
      <c r="AE92" s="30" t="s">
        <v>73</v>
      </c>
      <c r="AF92" s="30" t="s">
        <v>73</v>
      </c>
      <c r="AG92" s="30" t="s">
        <v>73</v>
      </c>
      <c r="AH92" s="30" t="s">
        <v>73</v>
      </c>
      <c r="AI92" s="30" t="s">
        <v>73</v>
      </c>
      <c r="AJ92" s="30" t="s">
        <v>73</v>
      </c>
      <c r="AK92" s="30" t="s">
        <v>73</v>
      </c>
      <c r="AL92" s="30" t="s">
        <v>73</v>
      </c>
      <c r="AM92" s="30" t="s">
        <v>73</v>
      </c>
      <c r="AN92" s="30" t="s">
        <v>73</v>
      </c>
      <c r="AO92" s="30" t="s">
        <v>73</v>
      </c>
      <c r="AP92" s="30" t="s">
        <v>73</v>
      </c>
      <c r="AQ92" s="30" t="s">
        <v>73</v>
      </c>
      <c r="AR92" s="30" t="s">
        <v>73</v>
      </c>
      <c r="AS92" s="30" t="s">
        <v>73</v>
      </c>
      <c r="AT92" s="30" t="s">
        <v>73</v>
      </c>
      <c r="AU92" s="30" t="s">
        <v>73</v>
      </c>
      <c r="AV92" s="30" t="s">
        <v>73</v>
      </c>
      <c r="AW92" s="30" t="s">
        <v>73</v>
      </c>
      <c r="AX92" s="30" t="s">
        <v>73</v>
      </c>
      <c r="AY92" s="30" t="s">
        <v>73</v>
      </c>
      <c r="AZ92" s="30" t="s">
        <v>73</v>
      </c>
      <c r="BA92" s="30" t="s">
        <v>73</v>
      </c>
      <c r="BB92" s="30" t="s">
        <v>73</v>
      </c>
      <c r="BC92" s="30" t="s">
        <v>73</v>
      </c>
      <c r="BD92" s="30" t="s">
        <v>73</v>
      </c>
      <c r="BE92" s="30" t="s">
        <v>73</v>
      </c>
      <c r="BF92" s="30" t="s">
        <v>73</v>
      </c>
      <c r="BG92" s="30" t="s">
        <v>73</v>
      </c>
      <c r="BH92" s="30" t="s">
        <v>73</v>
      </c>
      <c r="BI92" s="30" t="s">
        <v>73</v>
      </c>
      <c r="BJ92" s="30" t="s">
        <v>73</v>
      </c>
      <c r="BK92" s="30" t="s">
        <v>73</v>
      </c>
      <c r="BL92" s="30" t="s">
        <v>73</v>
      </c>
      <c r="BM92" s="30" t="s">
        <v>73</v>
      </c>
      <c r="BN92" s="30" t="s">
        <v>73</v>
      </c>
      <c r="BO92" s="30" t="s">
        <v>73</v>
      </c>
      <c r="BP92" s="30" t="s">
        <v>73</v>
      </c>
      <c r="BQ92" s="30" t="s">
        <v>73</v>
      </c>
      <c r="BR92" s="30" t="s">
        <v>73</v>
      </c>
      <c r="BS92" s="30" t="s">
        <v>73</v>
      </c>
      <c r="BT92" s="30" t="s">
        <v>73</v>
      </c>
      <c r="BU92" s="30" t="s">
        <v>73</v>
      </c>
      <c r="BV92" s="30" t="s">
        <v>73</v>
      </c>
      <c r="BW92" s="30" t="s">
        <v>73</v>
      </c>
      <c r="BX92" s="30" t="s">
        <v>73</v>
      </c>
      <c r="BY92" s="30"/>
    </row>
    <row r="93" spans="1:77" x14ac:dyDescent="0.2">
      <c r="A93" s="1" t="s">
        <v>23</v>
      </c>
      <c r="B93" s="30" t="s">
        <v>73</v>
      </c>
      <c r="C93" s="30" t="s">
        <v>73</v>
      </c>
      <c r="D93" s="30" t="s">
        <v>73</v>
      </c>
      <c r="E93" s="30" t="s">
        <v>73</v>
      </c>
      <c r="F93" s="30" t="s">
        <v>73</v>
      </c>
      <c r="G93" s="30" t="s">
        <v>73</v>
      </c>
      <c r="H93" s="30" t="s">
        <v>73</v>
      </c>
      <c r="I93" s="30" t="s">
        <v>73</v>
      </c>
      <c r="J93" s="30" t="s">
        <v>73</v>
      </c>
      <c r="K93" s="30" t="s">
        <v>73</v>
      </c>
      <c r="L93" s="30" t="s">
        <v>73</v>
      </c>
      <c r="M93" s="30" t="s">
        <v>73</v>
      </c>
      <c r="N93" s="30" t="s">
        <v>73</v>
      </c>
      <c r="O93" s="30" t="s">
        <v>73</v>
      </c>
      <c r="P93" s="30" t="s">
        <v>73</v>
      </c>
      <c r="Q93" s="30" t="s">
        <v>73</v>
      </c>
      <c r="R93" s="30" t="s">
        <v>73</v>
      </c>
      <c r="S93" s="30" t="s">
        <v>73</v>
      </c>
      <c r="T93" s="30" t="s">
        <v>73</v>
      </c>
      <c r="U93" s="30" t="s">
        <v>73</v>
      </c>
      <c r="V93" s="30" t="s">
        <v>73</v>
      </c>
      <c r="W93" s="30" t="s">
        <v>73</v>
      </c>
      <c r="X93" s="30" t="s">
        <v>73</v>
      </c>
      <c r="Y93" s="30" t="s">
        <v>73</v>
      </c>
      <c r="Z93" s="30" t="s">
        <v>73</v>
      </c>
      <c r="AA93" s="30" t="s">
        <v>73</v>
      </c>
      <c r="AB93" s="30" t="s">
        <v>73</v>
      </c>
      <c r="AC93" s="30" t="s">
        <v>73</v>
      </c>
      <c r="AD93" s="30" t="s">
        <v>73</v>
      </c>
      <c r="AE93" s="30" t="s">
        <v>73</v>
      </c>
      <c r="AF93" s="30" t="s">
        <v>73</v>
      </c>
      <c r="AG93" s="30" t="s">
        <v>73</v>
      </c>
      <c r="AH93" s="30" t="s">
        <v>73</v>
      </c>
      <c r="AI93" s="30" t="s">
        <v>73</v>
      </c>
      <c r="AJ93" s="30" t="s">
        <v>73</v>
      </c>
      <c r="AK93" s="30" t="s">
        <v>73</v>
      </c>
      <c r="AL93" s="30" t="s">
        <v>73</v>
      </c>
      <c r="AM93" s="30" t="s">
        <v>73</v>
      </c>
      <c r="AN93" s="30" t="s">
        <v>73</v>
      </c>
      <c r="AO93" s="30" t="s">
        <v>73</v>
      </c>
      <c r="AP93" s="30" t="s">
        <v>73</v>
      </c>
      <c r="AQ93" s="30" t="s">
        <v>73</v>
      </c>
      <c r="AR93" s="30" t="s">
        <v>73</v>
      </c>
      <c r="AS93" s="30" t="s">
        <v>73</v>
      </c>
      <c r="AT93" s="30" t="s">
        <v>73</v>
      </c>
      <c r="AU93" s="30" t="s">
        <v>73</v>
      </c>
      <c r="AV93" s="30" t="s">
        <v>73</v>
      </c>
      <c r="AW93" s="30" t="s">
        <v>73</v>
      </c>
      <c r="AX93" s="30" t="s">
        <v>73</v>
      </c>
      <c r="AY93" s="30" t="s">
        <v>73</v>
      </c>
      <c r="AZ93" s="30" t="s">
        <v>73</v>
      </c>
      <c r="BA93" s="30" t="s">
        <v>73</v>
      </c>
      <c r="BB93" s="30" t="s">
        <v>73</v>
      </c>
      <c r="BC93" s="30" t="s">
        <v>73</v>
      </c>
      <c r="BD93" s="30" t="s">
        <v>73</v>
      </c>
      <c r="BE93" s="30" t="s">
        <v>73</v>
      </c>
      <c r="BF93" s="30" t="s">
        <v>73</v>
      </c>
      <c r="BG93" s="30" t="s">
        <v>73</v>
      </c>
      <c r="BH93" s="30" t="s">
        <v>73</v>
      </c>
      <c r="BI93" s="30" t="s">
        <v>73</v>
      </c>
      <c r="BJ93" s="30" t="s">
        <v>73</v>
      </c>
      <c r="BK93" s="30" t="s">
        <v>73</v>
      </c>
      <c r="BL93" s="30" t="s">
        <v>73</v>
      </c>
      <c r="BM93" s="30" t="s">
        <v>73</v>
      </c>
      <c r="BN93" s="30" t="s">
        <v>73</v>
      </c>
      <c r="BO93" s="30" t="s">
        <v>73</v>
      </c>
      <c r="BP93" s="30" t="s">
        <v>73</v>
      </c>
      <c r="BQ93" s="30" t="s">
        <v>73</v>
      </c>
      <c r="BR93" s="30" t="s">
        <v>73</v>
      </c>
      <c r="BS93" s="30" t="s">
        <v>73</v>
      </c>
      <c r="BT93" s="30" t="s">
        <v>73</v>
      </c>
      <c r="BU93" s="30" t="s">
        <v>73</v>
      </c>
      <c r="BV93" s="30" t="s">
        <v>73</v>
      </c>
      <c r="BW93" s="30" t="s">
        <v>73</v>
      </c>
      <c r="BX93" s="30" t="s">
        <v>73</v>
      </c>
      <c r="BY93" s="30"/>
    </row>
    <row r="94" spans="1:77" x14ac:dyDescent="0.2">
      <c r="A94" s="1" t="s">
        <v>24</v>
      </c>
      <c r="B94" s="30" t="s">
        <v>73</v>
      </c>
      <c r="C94" s="30" t="s">
        <v>73</v>
      </c>
      <c r="D94" s="30" t="s">
        <v>73</v>
      </c>
      <c r="E94" s="30" t="s">
        <v>73</v>
      </c>
      <c r="F94" s="30" t="s">
        <v>73</v>
      </c>
      <c r="G94" s="30" t="s">
        <v>73</v>
      </c>
      <c r="H94" s="30" t="s">
        <v>73</v>
      </c>
      <c r="I94" s="30" t="s">
        <v>73</v>
      </c>
      <c r="J94" s="30" t="s">
        <v>73</v>
      </c>
      <c r="K94" s="30" t="s">
        <v>73</v>
      </c>
      <c r="L94" s="30" t="s">
        <v>73</v>
      </c>
      <c r="M94" s="30" t="s">
        <v>73</v>
      </c>
      <c r="N94" s="30" t="s">
        <v>73</v>
      </c>
      <c r="O94" s="30" t="s">
        <v>73</v>
      </c>
      <c r="P94" s="30" t="s">
        <v>73</v>
      </c>
      <c r="Q94" s="30" t="s">
        <v>73</v>
      </c>
      <c r="R94" s="30" t="s">
        <v>73</v>
      </c>
      <c r="S94" s="30" t="s">
        <v>73</v>
      </c>
      <c r="T94" s="30" t="s">
        <v>73</v>
      </c>
      <c r="U94" s="30" t="s">
        <v>73</v>
      </c>
      <c r="V94" s="30" t="s">
        <v>73</v>
      </c>
      <c r="W94" s="30" t="s">
        <v>73</v>
      </c>
      <c r="X94" s="30" t="s">
        <v>73</v>
      </c>
      <c r="Y94" s="30" t="s">
        <v>73</v>
      </c>
      <c r="Z94" s="30" t="s">
        <v>73</v>
      </c>
      <c r="AA94" s="30" t="s">
        <v>73</v>
      </c>
      <c r="AB94" s="30" t="s">
        <v>73</v>
      </c>
      <c r="AC94" s="30" t="s">
        <v>73</v>
      </c>
      <c r="AD94" s="30" t="s">
        <v>73</v>
      </c>
      <c r="AE94" s="30" t="s">
        <v>73</v>
      </c>
      <c r="AF94" s="30" t="s">
        <v>73</v>
      </c>
      <c r="AG94" s="30" t="s">
        <v>73</v>
      </c>
      <c r="AH94" s="30" t="s">
        <v>73</v>
      </c>
      <c r="AI94" s="30" t="s">
        <v>73</v>
      </c>
      <c r="AJ94" s="30" t="s">
        <v>73</v>
      </c>
      <c r="AK94" s="30" t="s">
        <v>73</v>
      </c>
      <c r="AL94" s="30" t="s">
        <v>73</v>
      </c>
      <c r="AM94" s="30" t="s">
        <v>73</v>
      </c>
      <c r="AN94" s="30" t="s">
        <v>73</v>
      </c>
      <c r="AO94" s="30" t="s">
        <v>73</v>
      </c>
      <c r="AP94" s="30" t="s">
        <v>73</v>
      </c>
      <c r="AQ94" s="30" t="s">
        <v>73</v>
      </c>
      <c r="AR94" s="30" t="s">
        <v>73</v>
      </c>
      <c r="AS94" s="30" t="s">
        <v>73</v>
      </c>
      <c r="AT94" s="30" t="s">
        <v>73</v>
      </c>
      <c r="AU94" s="30" t="s">
        <v>73</v>
      </c>
      <c r="AV94" s="30" t="s">
        <v>73</v>
      </c>
      <c r="AW94" s="30" t="s">
        <v>73</v>
      </c>
      <c r="AX94" s="30" t="s">
        <v>73</v>
      </c>
      <c r="AY94" s="30" t="s">
        <v>73</v>
      </c>
      <c r="AZ94" s="30" t="s">
        <v>73</v>
      </c>
      <c r="BA94" s="30" t="s">
        <v>73</v>
      </c>
      <c r="BB94" s="30" t="s">
        <v>73</v>
      </c>
      <c r="BC94" s="30" t="s">
        <v>73</v>
      </c>
      <c r="BD94" s="30" t="s">
        <v>73</v>
      </c>
      <c r="BE94" s="30" t="s">
        <v>73</v>
      </c>
      <c r="BF94" s="30" t="s">
        <v>73</v>
      </c>
      <c r="BG94" s="30" t="s">
        <v>73</v>
      </c>
      <c r="BH94" s="30" t="s">
        <v>73</v>
      </c>
      <c r="BI94" s="30" t="s">
        <v>73</v>
      </c>
      <c r="BJ94" s="30" t="s">
        <v>73</v>
      </c>
      <c r="BK94" s="30" t="s">
        <v>73</v>
      </c>
      <c r="BL94" s="30" t="s">
        <v>73</v>
      </c>
      <c r="BM94" s="30" t="s">
        <v>73</v>
      </c>
      <c r="BN94" s="30" t="s">
        <v>73</v>
      </c>
      <c r="BO94" s="30" t="s">
        <v>73</v>
      </c>
      <c r="BP94" s="30" t="s">
        <v>73</v>
      </c>
      <c r="BQ94" s="30" t="s">
        <v>73</v>
      </c>
      <c r="BR94" s="30" t="s">
        <v>73</v>
      </c>
      <c r="BS94" s="30" t="s">
        <v>73</v>
      </c>
      <c r="BT94" s="30" t="s">
        <v>73</v>
      </c>
      <c r="BU94" s="30" t="s">
        <v>73</v>
      </c>
      <c r="BV94" s="30" t="s">
        <v>73</v>
      </c>
      <c r="BW94" s="30" t="s">
        <v>73</v>
      </c>
      <c r="BX94" s="30" t="s">
        <v>73</v>
      </c>
      <c r="BY94" s="30"/>
    </row>
    <row r="95" spans="1:77" x14ac:dyDescent="0.2">
      <c r="A95" s="1" t="s">
        <v>25</v>
      </c>
      <c r="B95" s="30" t="s">
        <v>73</v>
      </c>
      <c r="C95" s="30" t="s">
        <v>73</v>
      </c>
      <c r="D95" s="30" t="s">
        <v>73</v>
      </c>
      <c r="E95" s="30" t="s">
        <v>73</v>
      </c>
      <c r="F95" s="30" t="s">
        <v>73</v>
      </c>
      <c r="G95" s="30" t="s">
        <v>73</v>
      </c>
      <c r="H95" s="30" t="s">
        <v>73</v>
      </c>
      <c r="I95" s="30" t="s">
        <v>73</v>
      </c>
      <c r="J95" s="30" t="s">
        <v>73</v>
      </c>
      <c r="K95" s="30" t="s">
        <v>73</v>
      </c>
      <c r="L95" s="30" t="s">
        <v>73</v>
      </c>
      <c r="M95" s="30" t="s">
        <v>73</v>
      </c>
      <c r="N95" s="30" t="s">
        <v>73</v>
      </c>
      <c r="O95" s="30" t="s">
        <v>73</v>
      </c>
      <c r="P95" s="30" t="s">
        <v>73</v>
      </c>
      <c r="Q95" s="30" t="s">
        <v>73</v>
      </c>
      <c r="R95" s="30" t="s">
        <v>73</v>
      </c>
      <c r="S95" s="30" t="s">
        <v>73</v>
      </c>
      <c r="T95" s="30" t="s">
        <v>73</v>
      </c>
      <c r="U95" s="30" t="s">
        <v>73</v>
      </c>
      <c r="V95" s="30" t="s">
        <v>73</v>
      </c>
      <c r="W95" s="30" t="s">
        <v>73</v>
      </c>
      <c r="X95" s="30" t="s">
        <v>73</v>
      </c>
      <c r="Y95" s="30" t="s">
        <v>73</v>
      </c>
      <c r="Z95" s="30" t="s">
        <v>73</v>
      </c>
      <c r="AA95" s="30" t="s">
        <v>73</v>
      </c>
      <c r="AB95" s="30" t="s">
        <v>73</v>
      </c>
      <c r="AC95" s="30" t="s">
        <v>73</v>
      </c>
      <c r="AD95" s="30" t="s">
        <v>73</v>
      </c>
      <c r="AE95" s="30" t="s">
        <v>73</v>
      </c>
      <c r="AF95" s="30" t="s">
        <v>73</v>
      </c>
      <c r="AG95" s="30" t="s">
        <v>73</v>
      </c>
      <c r="AH95" s="30" t="s">
        <v>73</v>
      </c>
      <c r="AI95" s="30" t="s">
        <v>73</v>
      </c>
      <c r="AJ95" s="30" t="s">
        <v>73</v>
      </c>
      <c r="AK95" s="30" t="s">
        <v>73</v>
      </c>
      <c r="AL95" s="30" t="s">
        <v>73</v>
      </c>
      <c r="AM95" s="30" t="s">
        <v>73</v>
      </c>
      <c r="AN95" s="30" t="s">
        <v>73</v>
      </c>
      <c r="AO95" s="30" t="s">
        <v>73</v>
      </c>
      <c r="AP95" s="30" t="s">
        <v>73</v>
      </c>
      <c r="AQ95" s="30" t="s">
        <v>73</v>
      </c>
      <c r="AR95" s="30" t="s">
        <v>73</v>
      </c>
      <c r="AS95" s="30" t="s">
        <v>73</v>
      </c>
      <c r="AT95" s="30" t="s">
        <v>73</v>
      </c>
      <c r="AU95" s="30" t="s">
        <v>73</v>
      </c>
      <c r="AV95" s="30" t="s">
        <v>73</v>
      </c>
      <c r="AW95" s="30" t="s">
        <v>73</v>
      </c>
      <c r="AX95" s="30" t="s">
        <v>73</v>
      </c>
      <c r="AY95" s="30" t="s">
        <v>73</v>
      </c>
      <c r="AZ95" s="30" t="s">
        <v>73</v>
      </c>
      <c r="BA95" s="30" t="s">
        <v>73</v>
      </c>
      <c r="BB95" s="30" t="s">
        <v>73</v>
      </c>
      <c r="BC95" s="30" t="s">
        <v>73</v>
      </c>
      <c r="BD95" s="30" t="s">
        <v>73</v>
      </c>
      <c r="BE95" s="30" t="s">
        <v>73</v>
      </c>
      <c r="BF95" s="30" t="s">
        <v>73</v>
      </c>
      <c r="BG95" s="30" t="s">
        <v>73</v>
      </c>
      <c r="BH95" s="30" t="s">
        <v>73</v>
      </c>
      <c r="BI95" s="30" t="s">
        <v>73</v>
      </c>
      <c r="BJ95" s="30" t="s">
        <v>73</v>
      </c>
      <c r="BK95" s="30" t="s">
        <v>73</v>
      </c>
      <c r="BL95" s="30" t="s">
        <v>73</v>
      </c>
      <c r="BM95" s="30" t="s">
        <v>73</v>
      </c>
      <c r="BN95" s="30" t="s">
        <v>73</v>
      </c>
      <c r="BO95" s="30" t="s">
        <v>73</v>
      </c>
      <c r="BP95" s="30" t="s">
        <v>73</v>
      </c>
      <c r="BQ95" s="30" t="s">
        <v>73</v>
      </c>
      <c r="BR95" s="30" t="s">
        <v>73</v>
      </c>
      <c r="BS95" s="30" t="s">
        <v>73</v>
      </c>
      <c r="BT95" s="30" t="s">
        <v>73</v>
      </c>
      <c r="BU95" s="30" t="s">
        <v>73</v>
      </c>
      <c r="BV95" s="30" t="s">
        <v>73</v>
      </c>
      <c r="BW95" s="30" t="s">
        <v>73</v>
      </c>
      <c r="BX95" s="30" t="s">
        <v>73</v>
      </c>
      <c r="BY95" s="30"/>
    </row>
    <row r="96" spans="1:77" x14ac:dyDescent="0.2">
      <c r="A96" s="1" t="s">
        <v>26</v>
      </c>
      <c r="B96" s="30" t="s">
        <v>73</v>
      </c>
      <c r="C96" s="30" t="s">
        <v>73</v>
      </c>
      <c r="D96" s="30" t="s">
        <v>73</v>
      </c>
      <c r="E96" s="30" t="s">
        <v>73</v>
      </c>
      <c r="F96" s="30" t="s">
        <v>73</v>
      </c>
      <c r="G96" s="30" t="s">
        <v>73</v>
      </c>
      <c r="H96" s="30" t="s">
        <v>73</v>
      </c>
      <c r="I96" s="30" t="s">
        <v>73</v>
      </c>
      <c r="J96" s="30" t="s">
        <v>73</v>
      </c>
      <c r="K96" s="30" t="s">
        <v>73</v>
      </c>
      <c r="L96" s="30" t="s">
        <v>73</v>
      </c>
      <c r="M96" s="30" t="s">
        <v>73</v>
      </c>
      <c r="N96" s="30" t="s">
        <v>73</v>
      </c>
      <c r="O96" s="30" t="s">
        <v>73</v>
      </c>
      <c r="P96" s="30" t="s">
        <v>73</v>
      </c>
      <c r="Q96" s="30" t="s">
        <v>73</v>
      </c>
      <c r="R96" s="30" t="s">
        <v>73</v>
      </c>
      <c r="S96" s="30" t="s">
        <v>73</v>
      </c>
      <c r="T96" s="30" t="s">
        <v>73</v>
      </c>
      <c r="U96" s="30" t="s">
        <v>73</v>
      </c>
      <c r="V96" s="30" t="s">
        <v>73</v>
      </c>
      <c r="W96" s="30" t="s">
        <v>73</v>
      </c>
      <c r="X96" s="30" t="s">
        <v>73</v>
      </c>
      <c r="Y96" s="30" t="s">
        <v>73</v>
      </c>
      <c r="Z96" s="30" t="s">
        <v>73</v>
      </c>
      <c r="AA96" s="30" t="s">
        <v>73</v>
      </c>
      <c r="AB96" s="30" t="s">
        <v>73</v>
      </c>
      <c r="AC96" s="30" t="s">
        <v>73</v>
      </c>
      <c r="AD96" s="30" t="s">
        <v>73</v>
      </c>
      <c r="AE96" s="30" t="s">
        <v>73</v>
      </c>
      <c r="AF96" s="30" t="s">
        <v>73</v>
      </c>
      <c r="AG96" s="30" t="s">
        <v>73</v>
      </c>
      <c r="AH96" s="30" t="s">
        <v>73</v>
      </c>
      <c r="AI96" s="30" t="s">
        <v>73</v>
      </c>
      <c r="AJ96" s="30" t="s">
        <v>73</v>
      </c>
      <c r="AK96" s="30" t="s">
        <v>73</v>
      </c>
      <c r="AL96" s="30" t="s">
        <v>73</v>
      </c>
      <c r="AM96" s="30" t="s">
        <v>73</v>
      </c>
      <c r="AN96" s="30" t="s">
        <v>73</v>
      </c>
      <c r="AO96" s="30" t="s">
        <v>73</v>
      </c>
      <c r="AP96" s="30" t="s">
        <v>73</v>
      </c>
      <c r="AQ96" s="30" t="s">
        <v>73</v>
      </c>
      <c r="AR96" s="30" t="s">
        <v>73</v>
      </c>
      <c r="AS96" s="30" t="s">
        <v>73</v>
      </c>
      <c r="AT96" s="30" t="s">
        <v>73</v>
      </c>
      <c r="AU96" s="30" t="s">
        <v>73</v>
      </c>
      <c r="AV96" s="30" t="s">
        <v>73</v>
      </c>
      <c r="AW96" s="30" t="s">
        <v>73</v>
      </c>
      <c r="AX96" s="30" t="s">
        <v>73</v>
      </c>
      <c r="AY96" s="30" t="s">
        <v>73</v>
      </c>
      <c r="AZ96" s="30" t="s">
        <v>73</v>
      </c>
      <c r="BA96" s="30" t="s">
        <v>73</v>
      </c>
      <c r="BB96" s="30" t="s">
        <v>73</v>
      </c>
      <c r="BC96" s="30" t="s">
        <v>73</v>
      </c>
      <c r="BD96" s="30" t="s">
        <v>73</v>
      </c>
      <c r="BE96" s="30" t="s">
        <v>73</v>
      </c>
      <c r="BF96" s="30" t="s">
        <v>73</v>
      </c>
      <c r="BG96" s="30" t="s">
        <v>73</v>
      </c>
      <c r="BH96" s="30" t="s">
        <v>73</v>
      </c>
      <c r="BI96" s="30" t="s">
        <v>73</v>
      </c>
      <c r="BJ96" s="30" t="s">
        <v>73</v>
      </c>
      <c r="BK96" s="30" t="s">
        <v>73</v>
      </c>
      <c r="BL96" s="30" t="s">
        <v>73</v>
      </c>
      <c r="BM96" s="30" t="s">
        <v>73</v>
      </c>
      <c r="BN96" s="30" t="s">
        <v>73</v>
      </c>
      <c r="BO96" s="30" t="s">
        <v>73</v>
      </c>
      <c r="BP96" s="30" t="s">
        <v>73</v>
      </c>
      <c r="BQ96" s="30" t="s">
        <v>73</v>
      </c>
      <c r="BR96" s="30" t="s">
        <v>73</v>
      </c>
      <c r="BS96" s="30" t="s">
        <v>73</v>
      </c>
      <c r="BT96" s="30" t="s">
        <v>73</v>
      </c>
      <c r="BU96" s="30" t="s">
        <v>73</v>
      </c>
      <c r="BV96" s="30" t="s">
        <v>73</v>
      </c>
      <c r="BW96" s="30" t="s">
        <v>73</v>
      </c>
      <c r="BX96" s="30" t="s">
        <v>73</v>
      </c>
      <c r="BY96" s="30"/>
    </row>
    <row r="97" spans="1:84" x14ac:dyDescent="0.2">
      <c r="A97" s="28" t="s">
        <v>41</v>
      </c>
      <c r="B97" s="30" t="s">
        <v>73</v>
      </c>
      <c r="C97" s="30" t="s">
        <v>73</v>
      </c>
      <c r="D97" s="30" t="s">
        <v>73</v>
      </c>
      <c r="E97" s="30" t="s">
        <v>73</v>
      </c>
      <c r="F97" s="30" t="s">
        <v>73</v>
      </c>
      <c r="G97" s="30" t="s">
        <v>73</v>
      </c>
      <c r="H97" s="30" t="s">
        <v>73</v>
      </c>
      <c r="I97" s="30" t="s">
        <v>73</v>
      </c>
      <c r="J97" s="30" t="s">
        <v>73</v>
      </c>
      <c r="K97" s="30" t="s">
        <v>73</v>
      </c>
      <c r="L97" s="30" t="s">
        <v>73</v>
      </c>
      <c r="M97" s="30" t="s">
        <v>73</v>
      </c>
      <c r="N97" s="30" t="s">
        <v>73</v>
      </c>
      <c r="O97" s="30" t="s">
        <v>73</v>
      </c>
      <c r="P97" s="30" t="s">
        <v>73</v>
      </c>
      <c r="Q97" s="30" t="s">
        <v>73</v>
      </c>
      <c r="R97" s="30" t="s">
        <v>73</v>
      </c>
      <c r="S97" s="30" t="s">
        <v>73</v>
      </c>
      <c r="T97" s="30" t="s">
        <v>73</v>
      </c>
      <c r="U97" s="30" t="s">
        <v>73</v>
      </c>
      <c r="V97" s="30" t="s">
        <v>73</v>
      </c>
      <c r="W97" s="30" t="s">
        <v>73</v>
      </c>
      <c r="X97" s="30" t="s">
        <v>73</v>
      </c>
      <c r="Y97" s="30" t="s">
        <v>73</v>
      </c>
      <c r="Z97" s="30" t="s">
        <v>73</v>
      </c>
      <c r="AA97" s="30" t="s">
        <v>73</v>
      </c>
      <c r="AB97" s="30" t="s">
        <v>73</v>
      </c>
      <c r="AC97" s="30" t="s">
        <v>73</v>
      </c>
      <c r="AD97" s="30" t="s">
        <v>73</v>
      </c>
      <c r="AE97" s="30" t="s">
        <v>73</v>
      </c>
      <c r="AF97" s="30" t="s">
        <v>73</v>
      </c>
      <c r="AG97" s="30" t="s">
        <v>73</v>
      </c>
      <c r="AH97" s="30" t="s">
        <v>73</v>
      </c>
      <c r="AI97" s="30" t="s">
        <v>73</v>
      </c>
      <c r="AJ97" s="30" t="s">
        <v>73</v>
      </c>
      <c r="AK97" s="30" t="s">
        <v>73</v>
      </c>
      <c r="AL97" s="30" t="s">
        <v>73</v>
      </c>
      <c r="AM97" s="30" t="s">
        <v>73</v>
      </c>
      <c r="AN97" s="30" t="s">
        <v>73</v>
      </c>
      <c r="AO97" s="30" t="s">
        <v>73</v>
      </c>
      <c r="AP97" s="30" t="s">
        <v>73</v>
      </c>
      <c r="AQ97" s="30" t="s">
        <v>73</v>
      </c>
      <c r="AR97" s="30" t="s">
        <v>73</v>
      </c>
      <c r="AS97" s="30" t="s">
        <v>73</v>
      </c>
      <c r="AT97" s="30" t="s">
        <v>73</v>
      </c>
      <c r="AU97" s="30" t="s">
        <v>73</v>
      </c>
      <c r="AV97" s="30" t="s">
        <v>73</v>
      </c>
      <c r="AW97" s="30" t="s">
        <v>73</v>
      </c>
      <c r="AX97" s="30" t="s">
        <v>73</v>
      </c>
      <c r="AY97" s="30" t="s">
        <v>73</v>
      </c>
      <c r="AZ97" s="30" t="s">
        <v>73</v>
      </c>
      <c r="BA97" s="30" t="s">
        <v>73</v>
      </c>
      <c r="BB97" s="30" t="s">
        <v>73</v>
      </c>
      <c r="BC97" s="30" t="s">
        <v>73</v>
      </c>
      <c r="BD97" s="30" t="s">
        <v>73</v>
      </c>
      <c r="BE97" s="30" t="s">
        <v>73</v>
      </c>
      <c r="BF97" s="30" t="s">
        <v>73</v>
      </c>
      <c r="BG97" s="30" t="s">
        <v>73</v>
      </c>
      <c r="BH97" s="30" t="s">
        <v>73</v>
      </c>
      <c r="BI97" s="30" t="s">
        <v>73</v>
      </c>
      <c r="BJ97" s="30" t="s">
        <v>73</v>
      </c>
      <c r="BK97" s="30" t="s">
        <v>73</v>
      </c>
      <c r="BL97" s="30" t="s">
        <v>73</v>
      </c>
      <c r="BM97" s="30" t="s">
        <v>73</v>
      </c>
      <c r="BN97" s="30" t="s">
        <v>73</v>
      </c>
      <c r="BO97" s="30" t="s">
        <v>73</v>
      </c>
      <c r="BP97" s="30" t="s">
        <v>73</v>
      </c>
      <c r="BQ97" s="30" t="s">
        <v>73</v>
      </c>
      <c r="BR97" s="30" t="s">
        <v>73</v>
      </c>
      <c r="BS97" s="30" t="s">
        <v>73</v>
      </c>
      <c r="BT97" s="30" t="s">
        <v>73</v>
      </c>
      <c r="BU97" s="30" t="s">
        <v>73</v>
      </c>
      <c r="BV97" s="30" t="s">
        <v>73</v>
      </c>
      <c r="BW97" s="30" t="s">
        <v>73</v>
      </c>
      <c r="BX97" s="30" t="s">
        <v>73</v>
      </c>
      <c r="BY97" s="30"/>
      <c r="CB97" s="129" t="s">
        <v>198</v>
      </c>
      <c r="CC97" s="129"/>
      <c r="CD97" s="129"/>
      <c r="CE97" s="129"/>
      <c r="CF97" s="129"/>
    </row>
    <row r="98" spans="1:84" x14ac:dyDescent="0.2">
      <c r="A98" s="28" t="s">
        <v>31</v>
      </c>
      <c r="B98" s="30" t="s">
        <v>73</v>
      </c>
      <c r="C98" s="30" t="s">
        <v>73</v>
      </c>
      <c r="D98" s="30" t="s">
        <v>73</v>
      </c>
      <c r="E98" s="30" t="s">
        <v>73</v>
      </c>
      <c r="F98" s="30" t="s">
        <v>73</v>
      </c>
      <c r="G98" s="30" t="s">
        <v>73</v>
      </c>
      <c r="H98" s="30" t="s">
        <v>73</v>
      </c>
      <c r="I98" s="30" t="s">
        <v>73</v>
      </c>
      <c r="J98" s="30" t="s">
        <v>73</v>
      </c>
      <c r="K98" s="30" t="s">
        <v>73</v>
      </c>
      <c r="L98" s="30" t="s">
        <v>73</v>
      </c>
      <c r="M98" s="30" t="s">
        <v>73</v>
      </c>
      <c r="N98" s="30" t="s">
        <v>73</v>
      </c>
      <c r="O98" s="30" t="s">
        <v>73</v>
      </c>
      <c r="P98" s="30" t="s">
        <v>73</v>
      </c>
      <c r="Q98" s="30" t="s">
        <v>73</v>
      </c>
      <c r="R98" s="30" t="s">
        <v>73</v>
      </c>
      <c r="S98" s="30" t="s">
        <v>73</v>
      </c>
      <c r="T98" s="30" t="s">
        <v>73</v>
      </c>
      <c r="U98" s="30" t="s">
        <v>73</v>
      </c>
      <c r="V98" s="30" t="s">
        <v>73</v>
      </c>
      <c r="W98" s="30" t="s">
        <v>73</v>
      </c>
      <c r="X98" s="30" t="s">
        <v>73</v>
      </c>
      <c r="Y98" s="30" t="s">
        <v>73</v>
      </c>
      <c r="Z98" s="30" t="s">
        <v>73</v>
      </c>
      <c r="AA98" s="30" t="s">
        <v>73</v>
      </c>
      <c r="AB98" s="30" t="s">
        <v>73</v>
      </c>
      <c r="AC98" s="30" t="s">
        <v>73</v>
      </c>
      <c r="AD98" s="30" t="s">
        <v>73</v>
      </c>
      <c r="AE98" s="30" t="s">
        <v>73</v>
      </c>
      <c r="AF98" s="30" t="s">
        <v>73</v>
      </c>
      <c r="AG98" s="30" t="s">
        <v>73</v>
      </c>
      <c r="AH98" s="30" t="s">
        <v>73</v>
      </c>
      <c r="AI98" s="30" t="s">
        <v>73</v>
      </c>
      <c r="AJ98" s="30" t="s">
        <v>73</v>
      </c>
      <c r="AK98" s="30" t="s">
        <v>73</v>
      </c>
      <c r="AL98" s="30" t="s">
        <v>73</v>
      </c>
      <c r="AM98" s="30" t="s">
        <v>73</v>
      </c>
      <c r="AN98" s="30" t="s">
        <v>73</v>
      </c>
      <c r="AO98" s="30" t="s">
        <v>73</v>
      </c>
      <c r="AP98" s="30" t="s">
        <v>73</v>
      </c>
      <c r="AQ98" s="30" t="s">
        <v>73</v>
      </c>
      <c r="AR98" s="30" t="s">
        <v>73</v>
      </c>
      <c r="AS98" s="30" t="s">
        <v>73</v>
      </c>
      <c r="AT98" s="30" t="s">
        <v>73</v>
      </c>
      <c r="AU98" s="30" t="s">
        <v>73</v>
      </c>
      <c r="AV98" s="30" t="s">
        <v>73</v>
      </c>
      <c r="AW98" s="30" t="s">
        <v>73</v>
      </c>
      <c r="AX98" s="30" t="s">
        <v>73</v>
      </c>
      <c r="AY98" s="30" t="s">
        <v>73</v>
      </c>
      <c r="AZ98" s="30" t="s">
        <v>73</v>
      </c>
      <c r="BA98" s="30" t="s">
        <v>73</v>
      </c>
      <c r="BB98" s="30" t="s">
        <v>73</v>
      </c>
      <c r="BC98" s="30" t="s">
        <v>73</v>
      </c>
      <c r="BD98" s="30" t="s">
        <v>73</v>
      </c>
      <c r="BE98" s="30" t="s">
        <v>73</v>
      </c>
      <c r="BF98" s="30" t="s">
        <v>73</v>
      </c>
      <c r="BG98" s="30" t="s">
        <v>73</v>
      </c>
      <c r="BH98" s="30" t="s">
        <v>73</v>
      </c>
      <c r="BI98" s="30" t="s">
        <v>73</v>
      </c>
      <c r="BJ98" s="30" t="s">
        <v>73</v>
      </c>
      <c r="BK98" s="30" t="s">
        <v>73</v>
      </c>
      <c r="BL98" s="30" t="s">
        <v>73</v>
      </c>
      <c r="BM98" s="30" t="s">
        <v>73</v>
      </c>
      <c r="BN98" s="30" t="s">
        <v>73</v>
      </c>
      <c r="BO98" s="30" t="s">
        <v>73</v>
      </c>
      <c r="BP98" s="30" t="s">
        <v>73</v>
      </c>
      <c r="BQ98" s="30" t="s">
        <v>73</v>
      </c>
      <c r="BR98" s="30" t="s">
        <v>73</v>
      </c>
      <c r="BS98" s="30" t="s">
        <v>73</v>
      </c>
      <c r="BT98" s="30" t="s">
        <v>73</v>
      </c>
      <c r="BU98" s="30" t="s">
        <v>73</v>
      </c>
      <c r="BV98" s="30" t="s">
        <v>73</v>
      </c>
      <c r="BW98" s="30" t="s">
        <v>73</v>
      </c>
      <c r="BX98" s="30" t="s">
        <v>73</v>
      </c>
      <c r="BY98" s="30"/>
      <c r="CB98" s="129"/>
      <c r="CC98" s="129"/>
      <c r="CD98" s="129"/>
      <c r="CE98" s="129"/>
      <c r="CF98" s="129"/>
    </row>
    <row r="100" spans="1:84" x14ac:dyDescent="0.2">
      <c r="A100" s="28" t="s">
        <v>66</v>
      </c>
      <c r="B100" s="135" t="s">
        <v>180</v>
      </c>
      <c r="C100" s="135"/>
      <c r="D100" s="135"/>
      <c r="E100" s="27"/>
      <c r="F100" s="27"/>
      <c r="G100" s="27"/>
      <c r="H100" s="27"/>
      <c r="I100" s="27"/>
      <c r="J100" s="27"/>
      <c r="K100" s="27"/>
      <c r="L100" s="27"/>
      <c r="M100" s="27"/>
      <c r="N100" s="27"/>
      <c r="O100" s="27"/>
      <c r="P100" s="27"/>
    </row>
    <row r="101" spans="1:84" x14ac:dyDescent="0.2">
      <c r="A101" s="28" t="s">
        <v>158</v>
      </c>
      <c r="B101" s="5" t="s">
        <v>79</v>
      </c>
      <c r="C101" s="5" t="s">
        <v>80</v>
      </c>
      <c r="D101" s="5" t="s">
        <v>81</v>
      </c>
      <c r="E101" s="5" t="s">
        <v>82</v>
      </c>
      <c r="F101" s="5" t="s">
        <v>83</v>
      </c>
      <c r="G101" s="5" t="s">
        <v>84</v>
      </c>
      <c r="H101" s="5" t="s">
        <v>85</v>
      </c>
      <c r="I101" s="5" t="s">
        <v>86</v>
      </c>
      <c r="J101" s="5" t="s">
        <v>87</v>
      </c>
      <c r="K101" s="5" t="s">
        <v>88</v>
      </c>
      <c r="L101" s="5" t="s">
        <v>89</v>
      </c>
      <c r="M101" s="5" t="s">
        <v>90</v>
      </c>
      <c r="N101" s="5" t="s">
        <v>91</v>
      </c>
      <c r="O101" s="5" t="s">
        <v>92</v>
      </c>
      <c r="P101" s="5" t="s">
        <v>93</v>
      </c>
      <c r="Q101" s="29" t="s">
        <v>17</v>
      </c>
      <c r="R101" s="29" t="s">
        <v>186</v>
      </c>
    </row>
    <row r="102" spans="1:84" x14ac:dyDescent="0.2">
      <c r="A102" s="28" t="s">
        <v>58</v>
      </c>
      <c r="B102" s="28">
        <v>496340.99999999994</v>
      </c>
      <c r="C102" s="28">
        <v>494445</v>
      </c>
      <c r="D102" s="28">
        <v>491622</v>
      </c>
      <c r="E102" s="28">
        <v>493302</v>
      </c>
      <c r="F102" s="28">
        <v>495591</v>
      </c>
      <c r="G102" s="28">
        <v>494310</v>
      </c>
      <c r="H102" s="28">
        <v>496096</v>
      </c>
      <c r="I102" s="28">
        <v>498782</v>
      </c>
      <c r="J102" s="28">
        <v>494616</v>
      </c>
      <c r="K102" s="28">
        <v>496983.00000000006</v>
      </c>
      <c r="L102" s="28">
        <v>500578</v>
      </c>
      <c r="M102" s="28">
        <v>499822</v>
      </c>
      <c r="N102" s="28">
        <v>498238</v>
      </c>
      <c r="O102" s="28">
        <v>501445</v>
      </c>
      <c r="P102" s="28">
        <v>500195.99999999994</v>
      </c>
      <c r="Q102" s="30">
        <f>AVERAGE(B102:P102)</f>
        <v>496824.46666666667</v>
      </c>
      <c r="R102" s="30">
        <f>STDEV(B102:Q102)</f>
        <v>2831.5712214638365</v>
      </c>
    </row>
    <row r="103" spans="1:84" x14ac:dyDescent="0.2">
      <c r="A103" s="28" t="s">
        <v>27</v>
      </c>
      <c r="B103" s="28" t="s">
        <v>73</v>
      </c>
      <c r="C103" s="28" t="s">
        <v>73</v>
      </c>
      <c r="D103" s="28" t="s">
        <v>73</v>
      </c>
      <c r="E103" s="28" t="s">
        <v>73</v>
      </c>
      <c r="F103" s="28" t="s">
        <v>73</v>
      </c>
      <c r="G103" s="28" t="s">
        <v>73</v>
      </c>
      <c r="H103" s="28" t="s">
        <v>73</v>
      </c>
      <c r="I103" s="28" t="s">
        <v>73</v>
      </c>
      <c r="J103" s="28" t="s">
        <v>73</v>
      </c>
      <c r="K103" s="28" t="s">
        <v>73</v>
      </c>
      <c r="L103" s="28" t="s">
        <v>73</v>
      </c>
      <c r="M103" s="28" t="s">
        <v>73</v>
      </c>
      <c r="N103" s="28" t="s">
        <v>73</v>
      </c>
      <c r="O103" s="28" t="s">
        <v>73</v>
      </c>
      <c r="P103" s="28" t="s">
        <v>73</v>
      </c>
      <c r="Q103" s="30"/>
      <c r="R103" s="30"/>
    </row>
    <row r="104" spans="1:84" x14ac:dyDescent="0.2">
      <c r="A104" s="28" t="s">
        <v>8</v>
      </c>
      <c r="B104" s="30">
        <v>2035.0520443545893</v>
      </c>
      <c r="C104" s="30">
        <v>1973.6731447710686</v>
      </c>
      <c r="D104" s="30">
        <v>569.86429383165819</v>
      </c>
      <c r="E104" s="30">
        <v>1649.8305637804042</v>
      </c>
      <c r="F104" s="30">
        <v>1606.3217470151794</v>
      </c>
      <c r="G104" s="30">
        <v>2643.7315126953599</v>
      </c>
      <c r="H104" s="30">
        <v>3874.1031153378735</v>
      </c>
      <c r="I104" s="30">
        <v>1749.7491908619381</v>
      </c>
      <c r="J104" s="30">
        <v>1589.5386804729087</v>
      </c>
      <c r="K104" s="30">
        <v>1936.493449445029</v>
      </c>
      <c r="L104" s="30">
        <v>2672.6896120084161</v>
      </c>
      <c r="M104" s="30">
        <v>2636.9135248756288</v>
      </c>
      <c r="N104" s="30">
        <v>1041.730423650713</v>
      </c>
      <c r="O104" s="30">
        <v>2427.556342157754</v>
      </c>
      <c r="P104" s="30">
        <v>613.16177518424854</v>
      </c>
      <c r="Q104" s="30">
        <f t="shared" ref="Q104:Q106" si="6">AVERAGE(B104:P104)</f>
        <v>1934.6939613628513</v>
      </c>
      <c r="R104" s="30">
        <f t="shared" ref="R104:R106" si="7">STDEV(B104:Q104)</f>
        <v>828.86280007638652</v>
      </c>
    </row>
    <row r="105" spans="1:84" x14ac:dyDescent="0.2">
      <c r="A105" s="28" t="s">
        <v>32</v>
      </c>
      <c r="B105" s="30" t="s">
        <v>73</v>
      </c>
      <c r="C105" s="30" t="s">
        <v>73</v>
      </c>
      <c r="D105" s="30" t="s">
        <v>73</v>
      </c>
      <c r="E105" s="30" t="s">
        <v>73</v>
      </c>
      <c r="F105" s="30" t="s">
        <v>73</v>
      </c>
      <c r="G105" s="30" t="s">
        <v>73</v>
      </c>
      <c r="H105" s="30" t="s">
        <v>73</v>
      </c>
      <c r="I105" s="30" t="s">
        <v>73</v>
      </c>
      <c r="J105" s="30" t="s">
        <v>73</v>
      </c>
      <c r="K105" s="30" t="s">
        <v>73</v>
      </c>
      <c r="L105" s="30" t="s">
        <v>73</v>
      </c>
      <c r="M105" s="30" t="s">
        <v>73</v>
      </c>
      <c r="N105" s="30" t="s">
        <v>73</v>
      </c>
      <c r="O105" s="30" t="s">
        <v>73</v>
      </c>
      <c r="P105" s="30" t="s">
        <v>73</v>
      </c>
      <c r="Q105" s="30"/>
      <c r="R105" s="30"/>
    </row>
    <row r="106" spans="1:84" x14ac:dyDescent="0.2">
      <c r="A106" s="28" t="s">
        <v>18</v>
      </c>
      <c r="B106" s="30">
        <v>333.25022363539466</v>
      </c>
      <c r="C106" s="30">
        <v>318.20726181708932</v>
      </c>
      <c r="D106" s="30">
        <v>49.901328753072157</v>
      </c>
      <c r="E106" s="30">
        <v>38.118418271346286</v>
      </c>
      <c r="F106" s="30">
        <v>36.739058486170052</v>
      </c>
      <c r="G106" s="30">
        <v>26.757058673971141</v>
      </c>
      <c r="H106" s="30">
        <v>122.11218108371871</v>
      </c>
      <c r="I106" s="30">
        <v>183.5847788791036</v>
      </c>
      <c r="J106" s="30">
        <v>28.717913059551503</v>
      </c>
      <c r="K106" s="30">
        <v>633.54075107239555</v>
      </c>
      <c r="L106" s="30">
        <v>89.262268225466926</v>
      </c>
      <c r="M106" s="30">
        <v>119.66811480012946</v>
      </c>
      <c r="N106" s="30">
        <v>60.923983779502045</v>
      </c>
      <c r="O106" s="30">
        <v>105.40461919812189</v>
      </c>
      <c r="P106" s="30">
        <v>25.103716121751752</v>
      </c>
      <c r="Q106" s="30">
        <f t="shared" si="6"/>
        <v>144.75277839045233</v>
      </c>
      <c r="R106" s="30">
        <f t="shared" si="7"/>
        <v>161.77629723882012</v>
      </c>
    </row>
    <row r="107" spans="1:84" x14ac:dyDescent="0.2">
      <c r="A107" s="1" t="s">
        <v>10</v>
      </c>
      <c r="B107" s="30">
        <v>128.58002630940553</v>
      </c>
      <c r="C107" s="30" t="s">
        <v>73</v>
      </c>
      <c r="D107" s="30">
        <v>12.392036724605084</v>
      </c>
      <c r="E107" s="30" t="s">
        <v>73</v>
      </c>
      <c r="F107" s="30">
        <v>15.044352746829658</v>
      </c>
      <c r="G107" s="30">
        <v>16.265431238185968</v>
      </c>
      <c r="H107" s="30" t="s">
        <v>73</v>
      </c>
      <c r="I107" s="30" t="s">
        <v>73</v>
      </c>
      <c r="J107" s="30" t="s">
        <v>73</v>
      </c>
      <c r="K107" s="30">
        <v>49.710735792530656</v>
      </c>
      <c r="L107" s="30">
        <v>50.933852373360047</v>
      </c>
      <c r="M107" s="30" t="s">
        <v>73</v>
      </c>
      <c r="N107" s="30">
        <v>20.607945722516934</v>
      </c>
      <c r="O107" s="30">
        <v>55.202853182429244</v>
      </c>
      <c r="P107" s="30">
        <v>48.833202288979997</v>
      </c>
      <c r="Q107" s="30"/>
      <c r="R107" s="30"/>
    </row>
    <row r="108" spans="1:84" x14ac:dyDescent="0.2">
      <c r="A108" s="1" t="s">
        <v>11</v>
      </c>
      <c r="B108" s="30">
        <v>129.00696697519385</v>
      </c>
      <c r="C108" s="30">
        <v>44.180610315728444</v>
      </c>
      <c r="D108" s="30">
        <v>34.662208782804747</v>
      </c>
      <c r="E108" s="30" t="s">
        <v>73</v>
      </c>
      <c r="F108" s="30">
        <v>16.466516106148493</v>
      </c>
      <c r="G108" s="30" t="s">
        <v>73</v>
      </c>
      <c r="H108" s="30">
        <v>22.605772336164016</v>
      </c>
      <c r="I108" s="30" t="s">
        <v>73</v>
      </c>
      <c r="J108" s="30" t="s">
        <v>73</v>
      </c>
      <c r="K108" s="30">
        <v>36.273306684184043</v>
      </c>
      <c r="L108" s="30">
        <v>54.059344969640037</v>
      </c>
      <c r="M108" s="30">
        <v>57.5798566297617</v>
      </c>
      <c r="N108" s="30">
        <v>50.124540397314256</v>
      </c>
      <c r="O108" s="30">
        <v>23.017620886738257</v>
      </c>
      <c r="P108" s="30">
        <v>66.811840091936631</v>
      </c>
      <c r="Q108" s="30"/>
      <c r="R108" s="30"/>
    </row>
    <row r="109" spans="1:84" x14ac:dyDescent="0.2">
      <c r="A109" s="1"/>
    </row>
    <row r="113" spans="42:71" x14ac:dyDescent="0.2">
      <c r="AP113" s="36"/>
      <c r="AQ113" s="36"/>
      <c r="AR113" s="36"/>
      <c r="AS113" s="36"/>
      <c r="AT113" s="36"/>
      <c r="AU113" s="36"/>
      <c r="AV113" s="36"/>
      <c r="AW113" s="36"/>
      <c r="AX113" s="36"/>
      <c r="AY113" s="36"/>
      <c r="AZ113" s="36"/>
      <c r="BA113" s="36"/>
      <c r="BB113" s="36"/>
      <c r="BC113" s="36"/>
      <c r="BD113" s="36"/>
      <c r="BE113" s="36"/>
      <c r="BF113" s="36"/>
      <c r="BG113" s="36"/>
      <c r="BH113" s="36"/>
      <c r="BI113" s="36"/>
      <c r="BJ113" s="36"/>
      <c r="BK113" s="36"/>
      <c r="BL113" s="36"/>
      <c r="BM113" s="36"/>
      <c r="BN113" s="36"/>
      <c r="BO113" s="36"/>
      <c r="BP113" s="36"/>
      <c r="BQ113" s="36"/>
      <c r="BR113" s="36"/>
      <c r="BS113" s="36"/>
    </row>
    <row r="130" spans="20:20" x14ac:dyDescent="0.2">
      <c r="T130" s="27" t="s">
        <v>200</v>
      </c>
    </row>
  </sheetData>
  <mergeCells count="8">
    <mergeCell ref="B100:D100"/>
    <mergeCell ref="B28:D28"/>
    <mergeCell ref="C13:F13"/>
    <mergeCell ref="B5:F9"/>
    <mergeCell ref="C52:E52"/>
    <mergeCell ref="C15:F15"/>
    <mergeCell ref="CB97:CF98"/>
    <mergeCell ref="C76:E76"/>
  </mergeCells>
  <pageMargins left="0.7" right="0.7" top="0.75" bottom="0.75" header="0.3" footer="0.3"/>
  <pageSetup paperSize="9" scale="10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46"/>
  <sheetViews>
    <sheetView view="pageBreakPreview" zoomScale="90" zoomScaleNormal="90" zoomScaleSheetLayoutView="90" workbookViewId="0">
      <selection activeCell="K17" sqref="K17"/>
    </sheetView>
  </sheetViews>
  <sheetFormatPr defaultColWidth="8.85546875" defaultRowHeight="12.75" x14ac:dyDescent="0.2"/>
  <cols>
    <col min="1" max="2" width="8.85546875" style="5"/>
    <col min="3" max="3" width="13.140625" style="5" customWidth="1"/>
    <col min="4" max="4" width="12.42578125" style="5" customWidth="1"/>
    <col min="5" max="5" width="12.140625" style="5" customWidth="1"/>
    <col min="6" max="6" width="12.7109375" style="5" customWidth="1"/>
    <col min="7" max="7" width="12.28515625" style="5" customWidth="1"/>
    <col min="8" max="8" width="11.7109375" style="5" customWidth="1"/>
    <col min="9" max="16384" width="8.85546875" style="5"/>
  </cols>
  <sheetData>
    <row r="1" spans="1:9" ht="18.75" x14ac:dyDescent="0.3">
      <c r="A1" s="3" t="s">
        <v>243</v>
      </c>
      <c r="B1" s="3"/>
      <c r="C1" s="3"/>
      <c r="D1" s="3"/>
      <c r="E1" s="3"/>
      <c r="F1" s="3"/>
      <c r="G1" s="37"/>
      <c r="H1" s="37"/>
      <c r="I1" s="37"/>
    </row>
    <row r="2" spans="1:9" s="48" customFormat="1" ht="18.75" x14ac:dyDescent="0.3">
      <c r="A2" s="37"/>
      <c r="B2" s="37"/>
      <c r="C2" s="37"/>
      <c r="D2" s="37"/>
      <c r="E2" s="37"/>
      <c r="F2" s="37"/>
      <c r="G2" s="37"/>
      <c r="H2" s="37"/>
      <c r="I2" s="37"/>
    </row>
    <row r="3" spans="1:9" s="48" customFormat="1" ht="15" customHeight="1" x14ac:dyDescent="0.3">
      <c r="A3" s="47"/>
      <c r="B3" s="134" t="s">
        <v>78</v>
      </c>
      <c r="C3" s="134"/>
      <c r="D3" s="134"/>
      <c r="E3" s="134"/>
      <c r="F3" s="134"/>
      <c r="G3" s="134"/>
      <c r="H3" s="134"/>
      <c r="I3" s="37"/>
    </row>
    <row r="4" spans="1:9" ht="26.25" customHeight="1" x14ac:dyDescent="0.2">
      <c r="B4" s="134"/>
      <c r="C4" s="134"/>
      <c r="D4" s="134"/>
      <c r="E4" s="134"/>
      <c r="F4" s="134"/>
      <c r="G4" s="134"/>
      <c r="H4" s="134"/>
    </row>
    <row r="5" spans="1:9" ht="12.75" customHeight="1" x14ac:dyDescent="0.2">
      <c r="B5" s="137"/>
      <c r="C5" s="137"/>
      <c r="D5" s="137"/>
      <c r="E5" s="137"/>
      <c r="F5" s="137"/>
      <c r="G5" s="137"/>
      <c r="H5" s="137"/>
    </row>
    <row r="6" spans="1:9" ht="24" x14ac:dyDescent="0.2">
      <c r="B6" s="97"/>
      <c r="C6" s="98" t="s">
        <v>201</v>
      </c>
      <c r="D6" s="98" t="s">
        <v>202</v>
      </c>
      <c r="E6" s="98" t="s">
        <v>203</v>
      </c>
      <c r="F6" s="98" t="s">
        <v>204</v>
      </c>
      <c r="G6" s="98" t="s">
        <v>205</v>
      </c>
      <c r="H6" s="99" t="s">
        <v>206</v>
      </c>
    </row>
    <row r="7" spans="1:9" x14ac:dyDescent="0.2">
      <c r="B7" s="81"/>
      <c r="C7" s="140" t="s">
        <v>33</v>
      </c>
      <c r="D7" s="140"/>
      <c r="E7" s="140"/>
      <c r="F7" s="140"/>
      <c r="G7" s="140"/>
      <c r="H7" s="141"/>
    </row>
    <row r="8" spans="1:9" x14ac:dyDescent="0.2">
      <c r="B8" s="82" t="s">
        <v>1</v>
      </c>
      <c r="C8" s="83">
        <v>12.94</v>
      </c>
      <c r="D8" s="83">
        <v>14.04</v>
      </c>
      <c r="E8" s="83">
        <v>10.02</v>
      </c>
      <c r="F8" s="83">
        <v>0.21</v>
      </c>
      <c r="G8" s="83">
        <v>1.02</v>
      </c>
      <c r="H8" s="84">
        <v>0.2</v>
      </c>
    </row>
    <row r="9" spans="1:9" x14ac:dyDescent="0.2">
      <c r="B9" s="82" t="s">
        <v>4</v>
      </c>
      <c r="C9" s="83">
        <v>0.33</v>
      </c>
      <c r="D9" s="83">
        <v>0.46</v>
      </c>
      <c r="E9" s="83">
        <v>0.54</v>
      </c>
      <c r="F9" s="83">
        <v>0.02</v>
      </c>
      <c r="G9" s="83">
        <v>0.08</v>
      </c>
      <c r="H9" s="84" t="s">
        <v>34</v>
      </c>
    </row>
    <row r="10" spans="1:9" x14ac:dyDescent="0.2">
      <c r="B10" s="82" t="s">
        <v>35</v>
      </c>
      <c r="C10" s="83">
        <v>1.56</v>
      </c>
      <c r="D10" s="83">
        <v>0.73</v>
      </c>
      <c r="E10" s="83">
        <v>1.1200000000000001</v>
      </c>
      <c r="F10" s="83">
        <v>0.04</v>
      </c>
      <c r="G10" s="83">
        <v>0.18</v>
      </c>
      <c r="H10" s="84">
        <v>0.04</v>
      </c>
    </row>
    <row r="11" spans="1:9" x14ac:dyDescent="0.2">
      <c r="B11" s="82" t="s">
        <v>6</v>
      </c>
      <c r="C11" s="83">
        <v>2.5999999999999999E-2</v>
      </c>
      <c r="D11" s="83">
        <v>5.1999999999999998E-2</v>
      </c>
      <c r="E11" s="83">
        <v>1.6E-2</v>
      </c>
      <c r="F11" s="83" t="s">
        <v>34</v>
      </c>
      <c r="G11" s="83">
        <v>4.3999999999999997E-2</v>
      </c>
      <c r="H11" s="85" t="s">
        <v>34</v>
      </c>
    </row>
    <row r="12" spans="1:9" x14ac:dyDescent="0.2">
      <c r="B12" s="82" t="s">
        <v>3</v>
      </c>
      <c r="C12" s="83">
        <v>0.03</v>
      </c>
      <c r="D12" s="83">
        <v>0.67</v>
      </c>
      <c r="E12" s="83">
        <v>0.03</v>
      </c>
      <c r="F12" s="83" t="s">
        <v>34</v>
      </c>
      <c r="G12" s="83">
        <v>0.11</v>
      </c>
      <c r="H12" s="84">
        <v>0.01</v>
      </c>
    </row>
    <row r="13" spans="1:9" x14ac:dyDescent="0.2">
      <c r="B13" s="82" t="s">
        <v>2</v>
      </c>
      <c r="C13" s="83">
        <v>57.73</v>
      </c>
      <c r="D13" s="83">
        <v>58.37</v>
      </c>
      <c r="E13" s="83">
        <v>59.61</v>
      </c>
      <c r="F13" s="83">
        <v>71.709999999999994</v>
      </c>
      <c r="G13" s="83">
        <v>64.75</v>
      </c>
      <c r="H13" s="84">
        <v>70.52</v>
      </c>
    </row>
    <row r="14" spans="1:9" x14ac:dyDescent="0.2">
      <c r="B14" s="82" t="s">
        <v>36</v>
      </c>
      <c r="C14" s="83">
        <v>0.02</v>
      </c>
      <c r="D14" s="83">
        <v>0.02</v>
      </c>
      <c r="E14" s="83">
        <v>0.02</v>
      </c>
      <c r="F14" s="83" t="s">
        <v>34</v>
      </c>
      <c r="G14" s="83" t="s">
        <v>34</v>
      </c>
      <c r="H14" s="84" t="s">
        <v>34</v>
      </c>
    </row>
    <row r="15" spans="1:9" x14ac:dyDescent="0.2">
      <c r="B15" s="82" t="s">
        <v>7</v>
      </c>
      <c r="C15" s="83">
        <v>0.13</v>
      </c>
      <c r="D15" s="83">
        <v>0.23</v>
      </c>
      <c r="E15" s="83">
        <v>0.28999999999999998</v>
      </c>
      <c r="F15" s="83" t="s">
        <v>34</v>
      </c>
      <c r="G15" s="83">
        <v>0.03</v>
      </c>
      <c r="H15" s="84" t="s">
        <v>34</v>
      </c>
    </row>
    <row r="16" spans="1:9" x14ac:dyDescent="0.2">
      <c r="B16" s="82" t="s">
        <v>5</v>
      </c>
      <c r="C16" s="83">
        <v>1.6E-2</v>
      </c>
      <c r="D16" s="83">
        <v>1.4999999999999999E-2</v>
      </c>
      <c r="E16" s="83">
        <v>2.1999999999999999E-2</v>
      </c>
      <c r="F16" s="83" t="s">
        <v>77</v>
      </c>
      <c r="G16" s="86" t="s">
        <v>34</v>
      </c>
      <c r="H16" s="85" t="s">
        <v>34</v>
      </c>
    </row>
    <row r="17" spans="2:8" x14ac:dyDescent="0.2">
      <c r="B17" s="82" t="s">
        <v>37</v>
      </c>
      <c r="C17" s="83">
        <v>0.28999999999999998</v>
      </c>
      <c r="D17" s="83">
        <v>7.0000000000000007E-2</v>
      </c>
      <c r="E17" s="83">
        <v>0.14000000000000001</v>
      </c>
      <c r="F17" s="83">
        <v>0.02</v>
      </c>
      <c r="G17" s="83">
        <v>0.03</v>
      </c>
      <c r="H17" s="84">
        <v>0.04</v>
      </c>
    </row>
    <row r="18" spans="2:8" x14ac:dyDescent="0.2">
      <c r="B18" s="82" t="s">
        <v>38</v>
      </c>
      <c r="C18" s="83">
        <v>3.88</v>
      </c>
      <c r="D18" s="83">
        <v>3.79</v>
      </c>
      <c r="E18" s="83">
        <v>3.58</v>
      </c>
      <c r="F18" s="83">
        <v>0.18</v>
      </c>
      <c r="G18" s="83">
        <v>15</v>
      </c>
      <c r="H18" s="84">
        <v>0.28000000000000003</v>
      </c>
    </row>
    <row r="19" spans="2:8" x14ac:dyDescent="0.2">
      <c r="B19" s="87" t="s">
        <v>39</v>
      </c>
      <c r="C19" s="88">
        <v>76.959999999999994</v>
      </c>
      <c r="D19" s="88">
        <v>78.42</v>
      </c>
      <c r="E19" s="88">
        <v>75.39</v>
      </c>
      <c r="F19" s="88">
        <v>72.19</v>
      </c>
      <c r="G19" s="88">
        <v>81.25</v>
      </c>
      <c r="H19" s="89">
        <v>71.099999999999994</v>
      </c>
    </row>
    <row r="20" spans="2:8" x14ac:dyDescent="0.2">
      <c r="B20" s="82"/>
      <c r="C20" s="142" t="s">
        <v>40</v>
      </c>
      <c r="D20" s="142"/>
      <c r="E20" s="142"/>
      <c r="F20" s="142"/>
      <c r="G20" s="142"/>
      <c r="H20" s="143"/>
    </row>
    <row r="21" spans="2:8" x14ac:dyDescent="0.2">
      <c r="B21" s="82" t="s">
        <v>32</v>
      </c>
      <c r="C21" s="90">
        <v>8835</v>
      </c>
      <c r="D21" s="90">
        <v>78</v>
      </c>
      <c r="E21" s="90">
        <v>8693</v>
      </c>
      <c r="F21" s="90">
        <v>7</v>
      </c>
      <c r="G21" s="90">
        <v>2431</v>
      </c>
      <c r="H21" s="91">
        <v>25</v>
      </c>
    </row>
    <row r="22" spans="2:8" x14ac:dyDescent="0.2">
      <c r="B22" s="82" t="s">
        <v>8</v>
      </c>
      <c r="C22" s="90">
        <v>1570</v>
      </c>
      <c r="D22" s="90">
        <v>1578</v>
      </c>
      <c r="E22" s="90">
        <v>1000</v>
      </c>
      <c r="F22" s="90">
        <v>1494</v>
      </c>
      <c r="G22" s="90">
        <v>1036</v>
      </c>
      <c r="H22" s="91">
        <v>2090</v>
      </c>
    </row>
    <row r="23" spans="2:8" x14ac:dyDescent="0.2">
      <c r="B23" s="82" t="s">
        <v>41</v>
      </c>
      <c r="C23" s="90">
        <v>11.9</v>
      </c>
      <c r="D23" s="90">
        <v>13.8</v>
      </c>
      <c r="E23" s="90">
        <v>32.799999999999997</v>
      </c>
      <c r="F23" s="90">
        <v>8.6</v>
      </c>
      <c r="G23" s="90">
        <v>6.3</v>
      </c>
      <c r="H23" s="91">
        <v>2.6</v>
      </c>
    </row>
    <row r="24" spans="2:8" x14ac:dyDescent="0.2">
      <c r="B24" s="82" t="s">
        <v>42</v>
      </c>
      <c r="C24" s="90">
        <v>73</v>
      </c>
      <c r="D24" s="90">
        <v>35</v>
      </c>
      <c r="E24" s="90">
        <v>34</v>
      </c>
      <c r="F24" s="90">
        <v>5</v>
      </c>
      <c r="G24" s="90">
        <v>11</v>
      </c>
      <c r="H24" s="91" t="s">
        <v>43</v>
      </c>
    </row>
    <row r="25" spans="2:8" x14ac:dyDescent="0.2">
      <c r="B25" s="82" t="s">
        <v>44</v>
      </c>
      <c r="C25" s="90">
        <v>30</v>
      </c>
      <c r="D25" s="90" t="s">
        <v>45</v>
      </c>
      <c r="E25" s="90">
        <v>30</v>
      </c>
      <c r="F25" s="90" t="s">
        <v>45</v>
      </c>
      <c r="G25" s="90" t="s">
        <v>45</v>
      </c>
      <c r="H25" s="91" t="s">
        <v>45</v>
      </c>
    </row>
    <row r="26" spans="2:8" x14ac:dyDescent="0.2">
      <c r="B26" s="82" t="s">
        <v>46</v>
      </c>
      <c r="C26" s="90">
        <v>20</v>
      </c>
      <c r="D26" s="90" t="s">
        <v>45</v>
      </c>
      <c r="E26" s="90">
        <v>40</v>
      </c>
      <c r="F26" s="90" t="s">
        <v>45</v>
      </c>
      <c r="G26" s="90" t="s">
        <v>45</v>
      </c>
      <c r="H26" s="91" t="s">
        <v>45</v>
      </c>
    </row>
    <row r="27" spans="2:8" x14ac:dyDescent="0.2">
      <c r="B27" s="82" t="s">
        <v>47</v>
      </c>
      <c r="C27" s="90">
        <v>20</v>
      </c>
      <c r="D27" s="90">
        <v>20</v>
      </c>
      <c r="E27" s="90">
        <v>20</v>
      </c>
      <c r="F27" s="90" t="s">
        <v>48</v>
      </c>
      <c r="G27" s="90">
        <v>10</v>
      </c>
      <c r="H27" s="91" t="s">
        <v>48</v>
      </c>
    </row>
    <row r="28" spans="2:8" x14ac:dyDescent="0.2">
      <c r="B28" s="82" t="s">
        <v>10</v>
      </c>
      <c r="C28" s="90">
        <v>197</v>
      </c>
      <c r="D28" s="90">
        <v>46.2</v>
      </c>
      <c r="E28" s="90">
        <v>322</v>
      </c>
      <c r="F28" s="90">
        <v>30.4</v>
      </c>
      <c r="G28" s="90">
        <v>61.1</v>
      </c>
      <c r="H28" s="91">
        <v>42.7</v>
      </c>
    </row>
    <row r="29" spans="2:8" x14ac:dyDescent="0.2">
      <c r="B29" s="82" t="s">
        <v>11</v>
      </c>
      <c r="C29" s="90">
        <v>247</v>
      </c>
      <c r="D29" s="90">
        <v>53</v>
      </c>
      <c r="E29" s="90">
        <v>481</v>
      </c>
      <c r="F29" s="90">
        <v>49.3</v>
      </c>
      <c r="G29" s="90">
        <v>89.8</v>
      </c>
      <c r="H29" s="91">
        <v>64.099999999999994</v>
      </c>
    </row>
    <row r="30" spans="2:8" x14ac:dyDescent="0.2">
      <c r="B30" s="82" t="s">
        <v>12</v>
      </c>
      <c r="C30" s="90">
        <v>18.5</v>
      </c>
      <c r="D30" s="90">
        <v>3.77</v>
      </c>
      <c r="E30" s="90">
        <v>40.5</v>
      </c>
      <c r="F30" s="90">
        <v>4.78</v>
      </c>
      <c r="G30" s="90">
        <v>7.62</v>
      </c>
      <c r="H30" s="91">
        <v>5.6</v>
      </c>
    </row>
    <row r="31" spans="2:8" x14ac:dyDescent="0.2">
      <c r="B31" s="82" t="s">
        <v>13</v>
      </c>
      <c r="C31" s="90">
        <v>48.8</v>
      </c>
      <c r="D31" s="90">
        <v>9.1999999999999993</v>
      </c>
      <c r="E31" s="90">
        <v>117</v>
      </c>
      <c r="F31" s="90">
        <v>15.8</v>
      </c>
      <c r="G31" s="90">
        <v>23.2</v>
      </c>
      <c r="H31" s="91">
        <v>16.5</v>
      </c>
    </row>
    <row r="32" spans="2:8" x14ac:dyDescent="0.2">
      <c r="B32" s="82" t="s">
        <v>14</v>
      </c>
      <c r="C32" s="90">
        <v>6</v>
      </c>
      <c r="D32" s="90">
        <v>1.3</v>
      </c>
      <c r="E32" s="90">
        <v>18</v>
      </c>
      <c r="F32" s="90">
        <v>3.3</v>
      </c>
      <c r="G32" s="90">
        <v>4.4000000000000004</v>
      </c>
      <c r="H32" s="91">
        <v>3</v>
      </c>
    </row>
    <row r="33" spans="2:8" x14ac:dyDescent="0.2">
      <c r="B33" s="82" t="s">
        <v>15</v>
      </c>
      <c r="C33" s="90">
        <v>1.64</v>
      </c>
      <c r="D33" s="83" t="s">
        <v>76</v>
      </c>
      <c r="E33" s="90">
        <v>5.95</v>
      </c>
      <c r="F33" s="90">
        <v>1.19</v>
      </c>
      <c r="G33" s="90">
        <v>1.61</v>
      </c>
      <c r="H33" s="91">
        <v>0.95</v>
      </c>
    </row>
    <row r="34" spans="2:8" x14ac:dyDescent="0.2">
      <c r="B34" s="82" t="s">
        <v>19</v>
      </c>
      <c r="C34" s="90">
        <v>4.0999999999999996</v>
      </c>
      <c r="D34" s="90">
        <v>1.3</v>
      </c>
      <c r="E34" s="90">
        <v>16.7</v>
      </c>
      <c r="F34" s="90">
        <v>3.5</v>
      </c>
      <c r="G34" s="90">
        <v>5</v>
      </c>
      <c r="H34" s="91">
        <v>2.8</v>
      </c>
    </row>
    <row r="35" spans="2:8" x14ac:dyDescent="0.2">
      <c r="B35" s="82" t="s">
        <v>20</v>
      </c>
      <c r="C35" s="90">
        <v>0.6</v>
      </c>
      <c r="D35" s="83" t="s">
        <v>76</v>
      </c>
      <c r="E35" s="90">
        <v>3</v>
      </c>
      <c r="F35" s="90">
        <v>0.7</v>
      </c>
      <c r="G35" s="90">
        <v>0.9</v>
      </c>
      <c r="H35" s="91">
        <v>0.6</v>
      </c>
    </row>
    <row r="36" spans="2:8" x14ac:dyDescent="0.2">
      <c r="B36" s="82" t="s">
        <v>21</v>
      </c>
      <c r="C36" s="90">
        <v>3.8</v>
      </c>
      <c r="D36" s="90">
        <v>1.4</v>
      </c>
      <c r="E36" s="90">
        <v>19</v>
      </c>
      <c r="F36" s="90">
        <v>5.4</v>
      </c>
      <c r="G36" s="90">
        <v>6</v>
      </c>
      <c r="H36" s="91">
        <v>3.8</v>
      </c>
    </row>
    <row r="37" spans="2:8" x14ac:dyDescent="0.2">
      <c r="B37" s="82" t="s">
        <v>22</v>
      </c>
      <c r="C37" s="90">
        <v>0.7</v>
      </c>
      <c r="D37" s="92" t="s">
        <v>76</v>
      </c>
      <c r="E37" s="90">
        <v>3.8</v>
      </c>
      <c r="F37" s="90">
        <v>1.2</v>
      </c>
      <c r="G37" s="90">
        <v>1.3</v>
      </c>
      <c r="H37" s="91">
        <v>0.8</v>
      </c>
    </row>
    <row r="38" spans="2:8" x14ac:dyDescent="0.2">
      <c r="B38" s="82" t="s">
        <v>23</v>
      </c>
      <c r="C38" s="90">
        <v>2.2999999999999998</v>
      </c>
      <c r="D38" s="90">
        <v>0.8</v>
      </c>
      <c r="E38" s="90">
        <v>11.1</v>
      </c>
      <c r="F38" s="90">
        <v>4.0999999999999996</v>
      </c>
      <c r="G38" s="90">
        <v>3.8</v>
      </c>
      <c r="H38" s="91">
        <v>2.6</v>
      </c>
    </row>
    <row r="39" spans="2:8" x14ac:dyDescent="0.2">
      <c r="B39" s="82" t="s">
        <v>24</v>
      </c>
      <c r="C39" s="90">
        <v>0.33</v>
      </c>
      <c r="D39" s="92" t="s">
        <v>76</v>
      </c>
      <c r="E39" s="90">
        <v>1.58</v>
      </c>
      <c r="F39" s="90">
        <v>0.72</v>
      </c>
      <c r="G39" s="90">
        <v>0.56999999999999995</v>
      </c>
      <c r="H39" s="93" t="s">
        <v>76</v>
      </c>
    </row>
    <row r="40" spans="2:8" x14ac:dyDescent="0.2">
      <c r="B40" s="82" t="s">
        <v>25</v>
      </c>
      <c r="C40" s="90">
        <v>2.2000000000000002</v>
      </c>
      <c r="D40" s="90">
        <v>0.9</v>
      </c>
      <c r="E40" s="90">
        <v>9.5</v>
      </c>
      <c r="F40" s="90">
        <v>5.0999999999999996</v>
      </c>
      <c r="G40" s="90">
        <v>3.7</v>
      </c>
      <c r="H40" s="91">
        <v>2.9</v>
      </c>
    </row>
    <row r="41" spans="2:8" x14ac:dyDescent="0.2">
      <c r="B41" s="82" t="s">
        <v>26</v>
      </c>
      <c r="C41" s="92" t="s">
        <v>76</v>
      </c>
      <c r="D41" s="92" t="s">
        <v>76</v>
      </c>
      <c r="E41" s="90">
        <v>1.38</v>
      </c>
      <c r="F41" s="90">
        <v>0.76</v>
      </c>
      <c r="G41" s="90">
        <v>0.55000000000000004</v>
      </c>
      <c r="H41" s="93" t="s">
        <v>76</v>
      </c>
    </row>
    <row r="42" spans="2:8" x14ac:dyDescent="0.2">
      <c r="B42" s="82" t="s">
        <v>9</v>
      </c>
      <c r="C42" s="90">
        <v>28</v>
      </c>
      <c r="D42" s="90">
        <v>13</v>
      </c>
      <c r="E42" s="90">
        <v>154</v>
      </c>
      <c r="F42" s="90">
        <v>35</v>
      </c>
      <c r="G42" s="90">
        <v>52</v>
      </c>
      <c r="H42" s="91">
        <v>26</v>
      </c>
    </row>
    <row r="43" spans="2:8" ht="15.75" customHeight="1" x14ac:dyDescent="0.2">
      <c r="B43" s="82" t="s">
        <v>49</v>
      </c>
      <c r="C43" s="16">
        <f>SUM(C28:C32)</f>
        <v>517.29999999999995</v>
      </c>
      <c r="D43" s="16">
        <f t="shared" ref="D43:H43" si="0">SUM(D28:D32)</f>
        <v>113.47</v>
      </c>
      <c r="E43" s="16">
        <f t="shared" si="0"/>
        <v>978.5</v>
      </c>
      <c r="F43" s="16">
        <f t="shared" si="0"/>
        <v>103.57999999999998</v>
      </c>
      <c r="G43" s="16">
        <f t="shared" si="0"/>
        <v>186.12</v>
      </c>
      <c r="H43" s="94">
        <f t="shared" si="0"/>
        <v>131.89999999999998</v>
      </c>
    </row>
    <row r="44" spans="2:8" ht="12.75" customHeight="1" x14ac:dyDescent="0.2">
      <c r="B44" s="95" t="s">
        <v>50</v>
      </c>
      <c r="C44" s="55">
        <f>SUM(C33:C42)</f>
        <v>43.67</v>
      </c>
      <c r="D44" s="55">
        <f t="shared" ref="D44:H44" si="1">SUM(D33:D42)</f>
        <v>17.399999999999999</v>
      </c>
      <c r="E44" s="55">
        <f t="shared" si="1"/>
        <v>226.01</v>
      </c>
      <c r="F44" s="55">
        <f t="shared" si="1"/>
        <v>57.67</v>
      </c>
      <c r="G44" s="55">
        <f t="shared" si="1"/>
        <v>75.430000000000007</v>
      </c>
      <c r="H44" s="56">
        <f t="shared" si="1"/>
        <v>40.450000000000003</v>
      </c>
    </row>
    <row r="45" spans="2:8" ht="12.75" customHeight="1" x14ac:dyDescent="0.2"/>
    <row r="46" spans="2:8" ht="12.75" customHeight="1" x14ac:dyDescent="0.2">
      <c r="B46" s="96"/>
      <c r="C46" s="96"/>
      <c r="D46" s="96"/>
      <c r="E46" s="96"/>
      <c r="F46" s="96"/>
      <c r="G46" s="96"/>
      <c r="H46" s="96"/>
    </row>
  </sheetData>
  <mergeCells count="3">
    <mergeCell ref="C7:H7"/>
    <mergeCell ref="B3:H5"/>
    <mergeCell ref="C20:H20"/>
  </mergeCells>
  <pageMargins left="0.7" right="0.7" top="0.75" bottom="0.75" header="0.3" footer="0.3"/>
  <pageSetup paperSize="9" scale="88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6</vt:i4>
      </vt:variant>
      <vt:variant>
        <vt:lpstr>Named Ranges</vt:lpstr>
      </vt:variant>
      <vt:variant>
        <vt:i4>6</vt:i4>
      </vt:variant>
    </vt:vector>
  </HeadingPairs>
  <TitlesOfParts>
    <vt:vector size="12" baseType="lpstr">
      <vt:lpstr>diopside</vt:lpstr>
      <vt:lpstr>apatite</vt:lpstr>
      <vt:lpstr>parisite</vt:lpstr>
      <vt:lpstr>calcite</vt:lpstr>
      <vt:lpstr>fluorite</vt:lpstr>
      <vt:lpstr>stage 4 fluorite bulk rock</vt:lpstr>
      <vt:lpstr>apatite!Print_Area</vt:lpstr>
      <vt:lpstr>calcite!Print_Area</vt:lpstr>
      <vt:lpstr>diopside!Print_Area</vt:lpstr>
      <vt:lpstr>fluorite!Print_Area</vt:lpstr>
      <vt:lpstr>parisite!Print_Area</vt:lpstr>
      <vt:lpstr>'stage 4 fluorite bulk rock'!Print_Area</vt:lpstr>
    </vt:vector>
  </TitlesOfParts>
  <Company>University of Leeds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Delia Cangelosi</dc:creator>
  <cp:lastModifiedBy>Delia Cangelosi</cp:lastModifiedBy>
  <dcterms:created xsi:type="dcterms:W3CDTF">2018-07-05T15:32:26Z</dcterms:created>
  <dcterms:modified xsi:type="dcterms:W3CDTF">2019-08-06T10:06:49Z</dcterms:modified>
</cp:coreProperties>
</file>