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insoc\2020\05 Oct\New folder (2)\mgm_2000071_Sup_Mat\"/>
    </mc:Choice>
  </mc:AlternateContent>
  <bookViews>
    <workbookView xWindow="360" yWindow="210" windowWidth="9405" windowHeight="7980" activeTab="5"/>
  </bookViews>
  <sheets>
    <sheet name="Opx" sheetId="1" r:id="rId1"/>
    <sheet name="lm" sheetId="13" r:id="rId2"/>
    <sheet name="Felds" sheetId="14" r:id="rId3"/>
    <sheet name="Grt" sheetId="16" r:id="rId4"/>
    <sheet name="Bt" sheetId="18" r:id="rId5"/>
    <sheet name="Crd" sheetId="19" r:id="rId6"/>
  </sheets>
  <calcPr calcId="152511"/>
</workbook>
</file>

<file path=xl/calcChain.xml><?xml version="1.0" encoding="utf-8"?>
<calcChain xmlns="http://schemas.openxmlformats.org/spreadsheetml/2006/main">
  <c r="C30" i="19" l="1"/>
  <c r="D30" i="19"/>
  <c r="E30" i="19"/>
  <c r="F30" i="19"/>
  <c r="G30" i="19"/>
  <c r="B30" i="19"/>
  <c r="I37" i="18"/>
  <c r="H37" i="18"/>
  <c r="G37" i="18"/>
  <c r="F37" i="18"/>
  <c r="E37" i="18"/>
  <c r="D37" i="18"/>
  <c r="C37" i="18"/>
  <c r="B37" i="18"/>
  <c r="G14" i="16"/>
  <c r="H14" i="16"/>
  <c r="I14" i="16"/>
  <c r="J14" i="16"/>
  <c r="K14" i="16"/>
  <c r="L14" i="16"/>
  <c r="M14" i="16"/>
  <c r="N14" i="16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27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15" i="1"/>
  <c r="C27" i="16"/>
  <c r="D27" i="16"/>
  <c r="E27" i="16"/>
  <c r="F27" i="16"/>
  <c r="C28" i="16"/>
  <c r="D28" i="16"/>
  <c r="E28" i="16"/>
  <c r="F28" i="16"/>
  <c r="C29" i="16"/>
  <c r="D29" i="16"/>
  <c r="E29" i="16"/>
  <c r="F29" i="16"/>
  <c r="C30" i="16"/>
  <c r="D30" i="16"/>
  <c r="E30" i="16"/>
  <c r="F30" i="16"/>
  <c r="B30" i="16"/>
  <c r="B29" i="16"/>
  <c r="B28" i="16"/>
  <c r="B27" i="16"/>
  <c r="B14" i="16"/>
  <c r="C14" i="16"/>
  <c r="D14" i="16"/>
  <c r="E14" i="16"/>
  <c r="F14" i="16"/>
  <c r="B14" i="13"/>
  <c r="C14" i="13"/>
  <c r="D14" i="13"/>
  <c r="E14" i="13"/>
  <c r="F14" i="13"/>
  <c r="G14" i="13"/>
  <c r="H14" i="13"/>
  <c r="I14" i="13"/>
  <c r="J14" i="13"/>
  <c r="K14" i="13"/>
  <c r="L14" i="13"/>
  <c r="M14" i="13"/>
  <c r="N14" i="13"/>
  <c r="O14" i="13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AJ28" i="14"/>
  <c r="AK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AJ29" i="14"/>
  <c r="AK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AG30" i="14"/>
  <c r="AH30" i="14"/>
  <c r="AI30" i="14"/>
  <c r="AJ30" i="14"/>
  <c r="AK30" i="14"/>
  <c r="B30" i="14"/>
  <c r="B29" i="14"/>
  <c r="B28" i="14"/>
  <c r="C27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AJ27" i="14"/>
  <c r="AK27" i="14"/>
  <c r="B27" i="14"/>
  <c r="AK15" i="14"/>
  <c r="AJ15" i="14"/>
  <c r="AI15" i="14"/>
  <c r="AD15" i="14"/>
  <c r="AE15" i="14"/>
  <c r="AF15" i="14"/>
  <c r="AA15" i="14"/>
  <c r="AB15" i="14"/>
  <c r="AC15" i="14"/>
  <c r="AO4" i="1"/>
  <c r="AA4" i="14" s="1"/>
  <c r="AP4" i="1" s="1"/>
  <c r="AQ4" i="1" s="1"/>
  <c r="AR4" i="1" s="1"/>
  <c r="Z15" i="14"/>
  <c r="Y15" i="14"/>
  <c r="W15" i="14"/>
  <c r="X15" i="14"/>
  <c r="S15" i="14"/>
  <c r="T15" i="14"/>
  <c r="U15" i="14"/>
  <c r="V15" i="14"/>
  <c r="Q15" i="14"/>
  <c r="R15" i="14"/>
  <c r="AA4" i="1"/>
  <c r="AC4" i="1"/>
  <c r="AD4" i="1"/>
  <c r="O15" i="14"/>
  <c r="P15" i="14"/>
  <c r="D4" i="13"/>
  <c r="O4" i="14" s="1"/>
  <c r="N15" i="14"/>
  <c r="M15" i="14"/>
  <c r="K4" i="1"/>
  <c r="I15" i="14"/>
  <c r="J15" i="14"/>
  <c r="K15" i="14"/>
  <c r="L15" i="14"/>
  <c r="H15" i="14"/>
  <c r="G15" i="14"/>
  <c r="F15" i="14"/>
  <c r="E15" i="14"/>
  <c r="D15" i="14"/>
  <c r="C15" i="14"/>
  <c r="B15" i="14"/>
  <c r="C4" i="1"/>
  <c r="D4" i="1" s="1"/>
  <c r="AF4" i="1"/>
  <c r="AG4" i="1" s="1"/>
  <c r="AH4" i="1" s="1"/>
  <c r="AI4" i="1" s="1"/>
  <c r="AV4" i="1"/>
  <c r="AW4" i="1" s="1"/>
  <c r="S4" i="14"/>
  <c r="S4" i="1"/>
  <c r="T4" i="1"/>
  <c r="U4" i="1" s="1"/>
  <c r="E4" i="13" s="1"/>
  <c r="AG15" i="14" l="1"/>
  <c r="AH15" i="14"/>
</calcChain>
</file>

<file path=xl/sharedStrings.xml><?xml version="1.0" encoding="utf-8"?>
<sst xmlns="http://schemas.openxmlformats.org/spreadsheetml/2006/main" count="217" uniqueCount="79">
  <si>
    <t>Sample</t>
  </si>
  <si>
    <t>Phase</t>
  </si>
  <si>
    <t>Point No</t>
  </si>
  <si>
    <t>FeO</t>
  </si>
  <si>
    <t>MnO</t>
  </si>
  <si>
    <t>MgO</t>
  </si>
  <si>
    <t>CaO</t>
  </si>
  <si>
    <t>Total</t>
  </si>
  <si>
    <t>Si</t>
  </si>
  <si>
    <t>Ti</t>
  </si>
  <si>
    <t>Al</t>
  </si>
  <si>
    <t>Cr</t>
  </si>
  <si>
    <t>Fe</t>
  </si>
  <si>
    <t>Mn</t>
  </si>
  <si>
    <t>Mg</t>
  </si>
  <si>
    <t>Ca</t>
  </si>
  <si>
    <t>K</t>
  </si>
  <si>
    <t>Na</t>
  </si>
  <si>
    <t>No.</t>
  </si>
  <si>
    <t>FeO*</t>
  </si>
  <si>
    <t>Sum</t>
  </si>
  <si>
    <t>ZnO</t>
  </si>
  <si>
    <t>Zn</t>
  </si>
  <si>
    <t>Ch-KHQ13</t>
  </si>
  <si>
    <t>Ch-35B</t>
  </si>
  <si>
    <t>Ch-35A</t>
  </si>
  <si>
    <t>Ch-29C</t>
  </si>
  <si>
    <t>CH-HQ1</t>
  </si>
  <si>
    <t>Ch-KHQ14</t>
  </si>
  <si>
    <t>Ch-BT10</t>
  </si>
  <si>
    <t>Ch-N1C</t>
  </si>
  <si>
    <t>Ch-N1B</t>
  </si>
  <si>
    <t>Ch-DQ5</t>
  </si>
  <si>
    <t>Ch-2A</t>
  </si>
  <si>
    <t>Ch-SQ2/2</t>
  </si>
  <si>
    <t>Opx</t>
  </si>
  <si>
    <t>Ch-HQ1</t>
  </si>
  <si>
    <t>Ch-KHQ13A</t>
  </si>
  <si>
    <t>Feldspar</t>
  </si>
  <si>
    <t>Comment</t>
  </si>
  <si>
    <t>Bt</t>
  </si>
  <si>
    <t>BaO</t>
  </si>
  <si>
    <t>F</t>
  </si>
  <si>
    <t>Cl</t>
  </si>
  <si>
    <t>Ba</t>
  </si>
  <si>
    <t>Data Point</t>
  </si>
  <si>
    <t>Crd</t>
  </si>
  <si>
    <t>Ch-BT4</t>
  </si>
  <si>
    <r>
      <t>SiO</t>
    </r>
    <r>
      <rPr>
        <vertAlign val="subscript"/>
        <sz val="11"/>
        <color indexed="8"/>
        <rFont val="Times New Roman"/>
        <family val="1"/>
      </rPr>
      <t>2</t>
    </r>
  </si>
  <si>
    <r>
      <t>TiO</t>
    </r>
    <r>
      <rPr>
        <vertAlign val="subscript"/>
        <sz val="11"/>
        <color indexed="8"/>
        <rFont val="Times New Roman"/>
        <family val="1"/>
      </rPr>
      <t>2</t>
    </r>
  </si>
  <si>
    <r>
      <t>Al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  <r>
      <rPr>
        <vertAlign val="subscript"/>
        <sz val="11"/>
        <color indexed="8"/>
        <rFont val="Times New Roman"/>
        <family val="1"/>
      </rPr>
      <t>3</t>
    </r>
  </si>
  <si>
    <r>
      <t>Cr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O3</t>
    </r>
  </si>
  <si>
    <r>
      <t>Fe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  <r>
      <rPr>
        <vertAlign val="subscript"/>
        <sz val="11"/>
        <color indexed="8"/>
        <rFont val="Times New Roman"/>
        <family val="1"/>
      </rPr>
      <t>3</t>
    </r>
  </si>
  <si>
    <r>
      <t>Fe</t>
    </r>
    <r>
      <rPr>
        <vertAlign val="superscript"/>
        <sz val="11"/>
        <color indexed="8"/>
        <rFont val="Times New Roman"/>
        <family val="1"/>
      </rPr>
      <t>3+</t>
    </r>
  </si>
  <si>
    <r>
      <t>Fe</t>
    </r>
    <r>
      <rPr>
        <vertAlign val="superscript"/>
        <sz val="11"/>
        <color indexed="8"/>
        <rFont val="Times New Roman"/>
        <family val="1"/>
      </rPr>
      <t>2+</t>
    </r>
  </si>
  <si>
    <r>
      <t>X</t>
    </r>
    <r>
      <rPr>
        <vertAlign val="subscript"/>
        <sz val="11"/>
        <color indexed="8"/>
        <rFont val="Times New Roman"/>
        <family val="1"/>
      </rPr>
      <t>Mg</t>
    </r>
  </si>
  <si>
    <r>
      <t>X</t>
    </r>
    <r>
      <rPr>
        <vertAlign val="superscript"/>
        <sz val="11"/>
        <color indexed="8"/>
        <rFont val="Times New Roman"/>
        <family val="1"/>
      </rPr>
      <t>Fe3+</t>
    </r>
  </si>
  <si>
    <r>
      <t>X</t>
    </r>
    <r>
      <rPr>
        <vertAlign val="subscript"/>
        <sz val="11"/>
        <color indexed="8"/>
        <rFont val="Times New Roman"/>
        <family val="1"/>
      </rPr>
      <t>Hem</t>
    </r>
  </si>
  <si>
    <r>
      <t>X</t>
    </r>
    <r>
      <rPr>
        <vertAlign val="subscript"/>
        <sz val="11"/>
        <color indexed="8"/>
        <rFont val="Times New Roman"/>
        <family val="1"/>
      </rPr>
      <t>Ilm</t>
    </r>
  </si>
  <si>
    <r>
      <t>X</t>
    </r>
    <r>
      <rPr>
        <vertAlign val="subscript"/>
        <sz val="11"/>
        <color indexed="8"/>
        <rFont val="Times New Roman"/>
        <family val="1"/>
      </rPr>
      <t>Gk</t>
    </r>
  </si>
  <si>
    <r>
      <t>Cr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  <r>
      <rPr>
        <vertAlign val="subscript"/>
        <sz val="11"/>
        <color indexed="8"/>
        <rFont val="Times New Roman"/>
        <family val="1"/>
      </rPr>
      <t>3</t>
    </r>
  </si>
  <si>
    <r>
      <t>Na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</si>
  <si>
    <r>
      <t>K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</si>
  <si>
    <r>
      <t>X</t>
    </r>
    <r>
      <rPr>
        <vertAlign val="subscript"/>
        <sz val="11"/>
        <color indexed="8"/>
        <rFont val="Times New Roman"/>
        <family val="1"/>
      </rPr>
      <t>Or</t>
    </r>
  </si>
  <si>
    <r>
      <t>X</t>
    </r>
    <r>
      <rPr>
        <vertAlign val="subscript"/>
        <sz val="11"/>
        <color indexed="8"/>
        <rFont val="Times New Roman"/>
        <family val="1"/>
      </rPr>
      <t>Ab</t>
    </r>
  </si>
  <si>
    <r>
      <t>X</t>
    </r>
    <r>
      <rPr>
        <vertAlign val="subscript"/>
        <sz val="11"/>
        <color indexed="8"/>
        <rFont val="Times New Roman"/>
        <family val="1"/>
      </rPr>
      <t>An</t>
    </r>
  </si>
  <si>
    <r>
      <t>X</t>
    </r>
    <r>
      <rPr>
        <vertAlign val="subscript"/>
        <sz val="11"/>
        <color indexed="8"/>
        <rFont val="Times New Roman"/>
        <family val="1"/>
      </rPr>
      <t>Prp</t>
    </r>
  </si>
  <si>
    <r>
      <t>X</t>
    </r>
    <r>
      <rPr>
        <vertAlign val="subscript"/>
        <sz val="11"/>
        <color indexed="8"/>
        <rFont val="Times New Roman"/>
        <family val="1"/>
      </rPr>
      <t>Alm</t>
    </r>
  </si>
  <si>
    <r>
      <t>X</t>
    </r>
    <r>
      <rPr>
        <vertAlign val="subscript"/>
        <sz val="11"/>
        <color indexed="8"/>
        <rFont val="Times New Roman"/>
        <family val="1"/>
      </rPr>
      <t>Grs</t>
    </r>
  </si>
  <si>
    <r>
      <t>X</t>
    </r>
    <r>
      <rPr>
        <vertAlign val="subscript"/>
        <sz val="11"/>
        <color indexed="8"/>
        <rFont val="Times New Roman"/>
        <family val="1"/>
      </rPr>
      <t>Sps</t>
    </r>
  </si>
  <si>
    <r>
      <t>P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  <r>
      <rPr>
        <vertAlign val="subscript"/>
        <sz val="11"/>
        <color indexed="8"/>
        <rFont val="Times New Roman"/>
        <family val="1"/>
      </rPr>
      <t>5</t>
    </r>
  </si>
  <si>
    <r>
      <t>H</t>
    </r>
    <r>
      <rPr>
        <vertAlign val="subscript"/>
        <sz val="11"/>
        <color indexed="8"/>
        <rFont val="Times New Roman"/>
        <family val="1"/>
      </rPr>
      <t>2</t>
    </r>
    <r>
      <rPr>
        <sz val="11"/>
        <color indexed="8"/>
        <rFont val="Times New Roman"/>
        <family val="1"/>
      </rPr>
      <t>O</t>
    </r>
  </si>
  <si>
    <r>
      <t>X</t>
    </r>
    <r>
      <rPr>
        <vertAlign val="subscript"/>
        <sz val="11"/>
        <rFont val="Times New Roman"/>
        <family val="1"/>
      </rPr>
      <t>Mg</t>
    </r>
  </si>
  <si>
    <t>Table S1. EPMA data of orthopyroxene from different samples of OFG of the Chilka Lake area.</t>
  </si>
  <si>
    <t>Table S1. EPMA data of ilmenite from different samples of OFG of the Chilka Lake area.</t>
  </si>
  <si>
    <t>Table S1. EPMA data of feldpars from different samples of OFG of the Chilka Lake area.</t>
  </si>
  <si>
    <t>Table S1. EPMA data of garnet from different samples of OFG of the Chilka Lake area.</t>
  </si>
  <si>
    <t>Table S1. EPMA data of biotite from different samples of OFG of the Chilka Lake area.</t>
  </si>
  <si>
    <t>Table S1. EPMA data of cordierite from different samples of OFG of the Chilka Lake area.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</si>
</sst>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vertAlign val="subscript"/>
      <sz val="11"/>
      <color indexed="8"/>
      <name val="Times New Roman"/>
      <family val="1"/>
    </font>
    <font>
      <vertAlign val="superscript"/>
      <sz val="11"/>
      <color indexed="8"/>
      <name val="Times New Roman"/>
      <family val="1"/>
    </font>
    <font>
      <vertAlign val="subscript"/>
      <sz val="1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Font="1"/>
    <xf numFmtId="0" fontId="6" fillId="0" borderId="0" xfId="0" applyFont="1"/>
    <xf numFmtId="2" fontId="6" fillId="0" borderId="0" xfId="0" applyNumberFormat="1" applyFont="1"/>
    <xf numFmtId="0" fontId="6" fillId="0" borderId="0" xfId="0" applyFont="1" applyFill="1"/>
    <xf numFmtId="2" fontId="6" fillId="0" borderId="0" xfId="0" applyNumberFormat="1" applyFont="1" applyFill="1"/>
    <xf numFmtId="164" fontId="6" fillId="0" borderId="0" xfId="0" applyNumberFormat="1" applyFont="1"/>
    <xf numFmtId="1" fontId="6" fillId="0" borderId="0" xfId="0" applyNumberFormat="1" applyFont="1"/>
    <xf numFmtId="0" fontId="6" fillId="0" borderId="1" xfId="0" applyFont="1" applyBorder="1"/>
    <xf numFmtId="2" fontId="6" fillId="0" borderId="1" xfId="0" applyNumberFormat="1" applyFont="1" applyBorder="1"/>
    <xf numFmtId="0" fontId="6" fillId="0" borderId="2" xfId="0" applyFont="1" applyBorder="1"/>
    <xf numFmtId="0" fontId="1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6" fillId="0" borderId="0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2" xfId="0" applyFont="1" applyFill="1" applyBorder="1"/>
    <xf numFmtId="0" fontId="6" fillId="0" borderId="2" xfId="0" applyFont="1" applyFill="1" applyBorder="1"/>
    <xf numFmtId="1" fontId="6" fillId="0" borderId="1" xfId="0" applyNumberFormat="1" applyFont="1" applyBorder="1"/>
    <xf numFmtId="164" fontId="6" fillId="0" borderId="1" xfId="0" applyNumberFormat="1" applyFont="1" applyBorder="1"/>
    <xf numFmtId="2" fontId="2" fillId="0" borderId="0" xfId="0" applyNumberFormat="1" applyFont="1"/>
    <xf numFmtId="0" fontId="6" fillId="0" borderId="0" xfId="0" applyNumberFormat="1" applyFont="1" applyBorder="1"/>
    <xf numFmtId="0" fontId="6" fillId="0" borderId="1" xfId="0" applyNumberFormat="1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0" xfId="0" applyNumberFormat="1"/>
    <xf numFmtId="0" fontId="6" fillId="0" borderId="1" xfId="0" applyFont="1" applyFill="1" applyBorder="1"/>
    <xf numFmtId="0" fontId="6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"/>
  <sheetViews>
    <sheetView view="pageBreakPreview" topLeftCell="AB1" zoomScale="60" zoomScaleNormal="91" workbookViewId="0">
      <selection activeCell="I21" sqref="I21"/>
    </sheetView>
  </sheetViews>
  <sheetFormatPr defaultColWidth="8.85546875" defaultRowHeight="15" x14ac:dyDescent="0.25"/>
  <cols>
    <col min="1" max="25" width="8.85546875" style="2" customWidth="1"/>
    <col min="26" max="26" width="10.140625" style="2" customWidth="1"/>
    <col min="27" max="16384" width="8.85546875" style="2"/>
  </cols>
  <sheetData>
    <row r="1" spans="1:62" ht="23.25" customHeight="1" x14ac:dyDescent="0.25">
      <c r="A1" s="31" t="s">
        <v>73</v>
      </c>
    </row>
    <row r="2" spans="1:62" x14ac:dyDescent="0.25">
      <c r="A2" s="10" t="s">
        <v>0</v>
      </c>
      <c r="B2" s="10" t="s">
        <v>23</v>
      </c>
      <c r="C2" s="10"/>
      <c r="D2" s="10"/>
      <c r="E2" s="10"/>
      <c r="F2" s="10"/>
      <c r="G2" s="10" t="s">
        <v>24</v>
      </c>
      <c r="H2" s="10"/>
      <c r="I2" s="10"/>
      <c r="J2" s="10" t="s">
        <v>25</v>
      </c>
      <c r="K2" s="10"/>
      <c r="L2" s="10"/>
      <c r="M2" s="10"/>
      <c r="N2" s="10"/>
      <c r="O2" s="10" t="s">
        <v>26</v>
      </c>
      <c r="P2" s="10"/>
      <c r="Q2" s="10"/>
      <c r="R2" s="10"/>
      <c r="S2" s="10"/>
      <c r="T2" s="10"/>
      <c r="U2" s="10"/>
      <c r="V2" s="10" t="s">
        <v>27</v>
      </c>
      <c r="W2" s="10"/>
      <c r="X2" s="10"/>
      <c r="Y2" s="10"/>
      <c r="Z2" s="10" t="s">
        <v>28</v>
      </c>
      <c r="AA2" s="10"/>
      <c r="AB2" s="10"/>
      <c r="AC2" s="10"/>
      <c r="AD2" s="10"/>
      <c r="AE2" s="10" t="s">
        <v>29</v>
      </c>
      <c r="AF2" s="10"/>
      <c r="AG2" s="10"/>
      <c r="AH2" s="10"/>
      <c r="AI2" s="10"/>
      <c r="AJ2" s="10" t="s">
        <v>30</v>
      </c>
      <c r="AK2" s="10"/>
      <c r="AL2" s="10"/>
      <c r="AM2" s="10"/>
      <c r="AN2" s="10"/>
      <c r="AO2" s="10" t="s">
        <v>31</v>
      </c>
      <c r="AP2" s="10"/>
      <c r="AQ2" s="10"/>
      <c r="AR2" s="10"/>
      <c r="AS2" s="10"/>
      <c r="AT2" s="10"/>
      <c r="AU2" s="10"/>
      <c r="AV2" s="10"/>
      <c r="AW2" s="10"/>
      <c r="AX2" s="10"/>
      <c r="AY2" s="10" t="s">
        <v>32</v>
      </c>
      <c r="AZ2" s="10"/>
      <c r="BA2" s="10"/>
      <c r="BB2" s="10"/>
      <c r="BC2" s="10" t="s">
        <v>33</v>
      </c>
      <c r="BD2" s="10"/>
      <c r="BE2" s="10"/>
      <c r="BF2" s="10" t="s">
        <v>34</v>
      </c>
      <c r="BG2" s="10"/>
      <c r="BH2" s="10"/>
      <c r="BI2" s="10"/>
      <c r="BJ2" s="10"/>
    </row>
    <row r="3" spans="1:62" x14ac:dyDescent="0.25">
      <c r="A3" s="2" t="s">
        <v>1</v>
      </c>
      <c r="B3" s="2" t="s">
        <v>35</v>
      </c>
    </row>
    <row r="4" spans="1:62" x14ac:dyDescent="0.25">
      <c r="A4" s="8" t="s">
        <v>2</v>
      </c>
      <c r="B4" s="8">
        <v>1</v>
      </c>
      <c r="C4" s="8">
        <f>1+B4</f>
        <v>2</v>
      </c>
      <c r="D4" s="8">
        <f>1+C4</f>
        <v>3</v>
      </c>
      <c r="E4" s="8">
        <v>5</v>
      </c>
      <c r="F4" s="8">
        <v>12</v>
      </c>
      <c r="G4" s="8">
        <v>1</v>
      </c>
      <c r="H4" s="8">
        <v>9</v>
      </c>
      <c r="I4" s="8">
        <v>10</v>
      </c>
      <c r="J4" s="8">
        <v>1</v>
      </c>
      <c r="K4" s="8">
        <f>1+J4</f>
        <v>2</v>
      </c>
      <c r="L4" s="8">
        <v>8</v>
      </c>
      <c r="M4" s="8">
        <v>14</v>
      </c>
      <c r="N4" s="8">
        <v>15</v>
      </c>
      <c r="O4" s="8">
        <v>1</v>
      </c>
      <c r="P4" s="28">
        <v>5</v>
      </c>
      <c r="Q4" s="28">
        <v>6</v>
      </c>
      <c r="R4" s="28">
        <v>7</v>
      </c>
      <c r="S4" s="8">
        <f>1+Felds!P4</f>
        <v>11</v>
      </c>
      <c r="T4" s="8">
        <f>1+S4</f>
        <v>12</v>
      </c>
      <c r="U4" s="8">
        <f>1+T4</f>
        <v>13</v>
      </c>
      <c r="V4" s="8">
        <v>6</v>
      </c>
      <c r="W4" s="8">
        <v>7</v>
      </c>
      <c r="X4" s="8">
        <v>8</v>
      </c>
      <c r="Y4" s="8">
        <v>9</v>
      </c>
      <c r="Z4" s="8">
        <v>1</v>
      </c>
      <c r="AA4" s="8">
        <f>1+Z4</f>
        <v>2</v>
      </c>
      <c r="AB4" s="8">
        <v>3</v>
      </c>
      <c r="AC4" s="8">
        <f>1+lm!F4</f>
        <v>6</v>
      </c>
      <c r="AD4" s="8">
        <f>1+lm!G4</f>
        <v>8</v>
      </c>
      <c r="AE4" s="8">
        <v>1</v>
      </c>
      <c r="AF4" s="8">
        <f>1+Felds!X4</f>
        <v>4</v>
      </c>
      <c r="AG4" s="8">
        <f>1+AF4</f>
        <v>5</v>
      </c>
      <c r="AH4" s="8">
        <f>1+AG4</f>
        <v>6</v>
      </c>
      <c r="AI4" s="8">
        <f>1+AH4</f>
        <v>7</v>
      </c>
      <c r="AJ4" s="8">
        <v>2</v>
      </c>
      <c r="AK4" s="8">
        <v>4</v>
      </c>
      <c r="AL4" s="8">
        <v>5</v>
      </c>
      <c r="AM4" s="8">
        <v>6</v>
      </c>
      <c r="AN4" s="8">
        <v>7</v>
      </c>
      <c r="AO4" s="8">
        <f>1+lm!L4</f>
        <v>2</v>
      </c>
      <c r="AP4" s="8">
        <f>1+Felds!AA4</f>
        <v>4</v>
      </c>
      <c r="AQ4" s="8">
        <f>1+AP4</f>
        <v>5</v>
      </c>
      <c r="AR4" s="8">
        <f>1+AQ4</f>
        <v>6</v>
      </c>
      <c r="AS4" s="8">
        <v>7</v>
      </c>
      <c r="AT4" s="28">
        <v>13</v>
      </c>
      <c r="AU4" s="28">
        <v>14</v>
      </c>
      <c r="AV4" s="8">
        <f>1+Felds!AC4</f>
        <v>17</v>
      </c>
      <c r="AW4" s="8">
        <f>1+AV4</f>
        <v>18</v>
      </c>
      <c r="AX4" s="8">
        <v>21</v>
      </c>
      <c r="AY4" s="8">
        <v>1</v>
      </c>
      <c r="AZ4" s="8">
        <v>2</v>
      </c>
      <c r="BA4" s="8">
        <v>3</v>
      </c>
      <c r="BB4" s="8">
        <v>7</v>
      </c>
      <c r="BC4" s="8">
        <v>6</v>
      </c>
      <c r="BD4" s="8">
        <v>7</v>
      </c>
      <c r="BE4" s="8">
        <v>8</v>
      </c>
      <c r="BF4" s="8">
        <v>8</v>
      </c>
      <c r="BG4" s="8">
        <v>9</v>
      </c>
      <c r="BH4" s="8">
        <v>12</v>
      </c>
      <c r="BI4" s="8">
        <v>20</v>
      </c>
      <c r="BJ4" s="8">
        <v>21</v>
      </c>
    </row>
    <row r="5" spans="1:62" ht="16.5" x14ac:dyDescent="0.3">
      <c r="A5" s="2" t="s">
        <v>48</v>
      </c>
      <c r="B5" s="3">
        <v>48.828000000000003</v>
      </c>
      <c r="C5" s="3">
        <v>48.606000000000002</v>
      </c>
      <c r="D5" s="3">
        <v>47.954000000000001</v>
      </c>
      <c r="E5" s="3">
        <v>48.744</v>
      </c>
      <c r="F5" s="3">
        <v>48.317999999999998</v>
      </c>
      <c r="G5" s="3">
        <v>51.930999999999997</v>
      </c>
      <c r="H5" s="3">
        <v>52.262999999999998</v>
      </c>
      <c r="I5" s="3">
        <v>52.356000000000002</v>
      </c>
      <c r="J5" s="3">
        <v>48.472000000000001</v>
      </c>
      <c r="K5" s="3">
        <v>48.68</v>
      </c>
      <c r="L5" s="3">
        <v>48.619</v>
      </c>
      <c r="M5" s="3">
        <v>48.52</v>
      </c>
      <c r="N5" s="3">
        <v>49.686</v>
      </c>
      <c r="O5" s="3">
        <v>50.037999999999997</v>
      </c>
      <c r="P5" s="3">
        <v>48.765999999999998</v>
      </c>
      <c r="Q5" s="3">
        <v>48.920999999999999</v>
      </c>
      <c r="R5" s="3">
        <v>49.936999999999998</v>
      </c>
      <c r="S5" s="3">
        <v>48.417000000000002</v>
      </c>
      <c r="T5" s="3">
        <v>49.832999999999998</v>
      </c>
      <c r="U5" s="3">
        <v>49.758000000000003</v>
      </c>
      <c r="V5" s="3">
        <v>46.906999999999996</v>
      </c>
      <c r="W5" s="3">
        <v>46.539000000000001</v>
      </c>
      <c r="X5" s="3">
        <v>46.634999999999998</v>
      </c>
      <c r="Y5" s="3">
        <v>46.841999999999999</v>
      </c>
      <c r="Z5" s="3">
        <v>47.323</v>
      </c>
      <c r="AA5" s="3">
        <v>47.683999999999997</v>
      </c>
      <c r="AB5" s="3">
        <v>48.198999999999998</v>
      </c>
      <c r="AC5" s="3">
        <v>49.280999999999999</v>
      </c>
      <c r="AD5" s="3">
        <v>46.694000000000003</v>
      </c>
      <c r="AE5" s="3">
        <v>49.985999999999997</v>
      </c>
      <c r="AF5" s="3">
        <v>48.924999999999997</v>
      </c>
      <c r="AG5" s="3">
        <v>48.869</v>
      </c>
      <c r="AH5" s="3">
        <v>48.945</v>
      </c>
      <c r="AI5" s="3">
        <v>48.72</v>
      </c>
      <c r="AJ5" s="3">
        <v>50.69</v>
      </c>
      <c r="AK5" s="3">
        <v>49.292000000000002</v>
      </c>
      <c r="AL5" s="3">
        <v>49.746000000000002</v>
      </c>
      <c r="AM5" s="3">
        <v>49.262999999999998</v>
      </c>
      <c r="AN5" s="3">
        <v>49.606000000000002</v>
      </c>
      <c r="AO5" s="3">
        <v>49.503999999999998</v>
      </c>
      <c r="AP5" s="3">
        <v>50.331000000000003</v>
      </c>
      <c r="AQ5" s="3">
        <v>50.255000000000003</v>
      </c>
      <c r="AR5" s="3">
        <v>50.481999999999999</v>
      </c>
      <c r="AS5" s="3">
        <v>49.293999999999997</v>
      </c>
      <c r="AT5" s="3">
        <v>49.933999999999997</v>
      </c>
      <c r="AU5" s="3">
        <v>49.65</v>
      </c>
      <c r="AV5" s="3">
        <v>50.457999999999998</v>
      </c>
      <c r="AW5" s="3">
        <v>49.962000000000003</v>
      </c>
      <c r="AX5" s="3">
        <v>50.142000000000003</v>
      </c>
      <c r="AY5" s="3">
        <v>49.003</v>
      </c>
      <c r="AZ5" s="3">
        <v>48.643999999999998</v>
      </c>
      <c r="BA5" s="3">
        <v>48.698999999999998</v>
      </c>
      <c r="BB5" s="3">
        <v>49.255000000000003</v>
      </c>
      <c r="BC5" s="3">
        <v>50.198</v>
      </c>
      <c r="BD5" s="3">
        <v>49.189</v>
      </c>
      <c r="BE5" s="3">
        <v>49.52</v>
      </c>
      <c r="BF5" s="2">
        <v>49.582999999999998</v>
      </c>
      <c r="BG5" s="2">
        <v>50.731000000000002</v>
      </c>
      <c r="BH5" s="2">
        <v>48.82</v>
      </c>
      <c r="BI5" s="2">
        <v>49.201999999999998</v>
      </c>
      <c r="BJ5" s="2">
        <v>49.418999999999997</v>
      </c>
    </row>
    <row r="6" spans="1:62" ht="16.5" x14ac:dyDescent="0.3">
      <c r="A6" s="2" t="s">
        <v>49</v>
      </c>
      <c r="B6" s="3">
        <v>0</v>
      </c>
      <c r="C6" s="3">
        <v>0</v>
      </c>
      <c r="D6" s="3">
        <v>0</v>
      </c>
      <c r="E6" s="3">
        <v>0</v>
      </c>
      <c r="F6" s="3">
        <v>0.316</v>
      </c>
      <c r="G6" s="3">
        <v>0.33500000000000002</v>
      </c>
      <c r="H6" s="3">
        <v>0</v>
      </c>
      <c r="I6" s="3">
        <v>0</v>
      </c>
      <c r="J6" s="3">
        <v>0</v>
      </c>
      <c r="K6" s="3">
        <v>0.22700000000000001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0.53100000000000003</v>
      </c>
      <c r="X6" s="3">
        <v>0</v>
      </c>
      <c r="Y6" s="3">
        <v>0</v>
      </c>
      <c r="Z6" s="3">
        <v>0</v>
      </c>
      <c r="AA6" s="3">
        <v>0.33500000000000002</v>
      </c>
      <c r="AB6" s="3">
        <v>0.374</v>
      </c>
      <c r="AC6" s="3">
        <v>0</v>
      </c>
      <c r="AD6" s="3">
        <v>0.8</v>
      </c>
      <c r="AE6" s="3">
        <v>0</v>
      </c>
      <c r="AF6" s="3">
        <v>0.33100000000000002</v>
      </c>
      <c r="AG6" s="3">
        <v>0</v>
      </c>
      <c r="AH6" s="3">
        <v>0</v>
      </c>
      <c r="AI6" s="3">
        <v>0</v>
      </c>
      <c r="AJ6" s="3">
        <v>0.32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0.309</v>
      </c>
      <c r="AU6" s="3">
        <v>0</v>
      </c>
      <c r="AV6" s="3">
        <v>0</v>
      </c>
      <c r="AW6" s="3">
        <v>0.26700000000000002</v>
      </c>
      <c r="AX6" s="3">
        <v>0</v>
      </c>
      <c r="AY6" s="3">
        <v>0</v>
      </c>
      <c r="AZ6" s="3">
        <v>0</v>
      </c>
      <c r="BA6" s="3">
        <v>0</v>
      </c>
      <c r="BB6" s="3">
        <v>0</v>
      </c>
      <c r="BC6" s="3">
        <v>0</v>
      </c>
      <c r="BD6" s="3">
        <v>0</v>
      </c>
      <c r="BE6" s="3">
        <v>0</v>
      </c>
      <c r="BF6" s="2">
        <v>0.193</v>
      </c>
      <c r="BG6" s="2">
        <v>0.10100000000000001</v>
      </c>
      <c r="BH6" s="2">
        <v>9.6000000000000002E-2</v>
      </c>
      <c r="BI6" s="2">
        <v>9.6000000000000002E-2</v>
      </c>
      <c r="BJ6" s="2">
        <v>0.13200000000000001</v>
      </c>
    </row>
    <row r="7" spans="1:62" s="4" customFormat="1" ht="16.5" x14ac:dyDescent="0.3">
      <c r="A7" s="4" t="s">
        <v>50</v>
      </c>
      <c r="B7" s="5">
        <v>5.75</v>
      </c>
      <c r="C7" s="5">
        <v>4.4059999999999997</v>
      </c>
      <c r="D7" s="5">
        <v>5.2320000000000002</v>
      </c>
      <c r="E7" s="5">
        <v>4.9770000000000003</v>
      </c>
      <c r="F7" s="5">
        <v>5.3010000000000002</v>
      </c>
      <c r="G7" s="5">
        <v>4.0650000000000004</v>
      </c>
      <c r="H7" s="5">
        <v>4.5419999999999998</v>
      </c>
      <c r="I7" s="5">
        <v>4.2469999999999999</v>
      </c>
      <c r="J7" s="5">
        <v>2.9239999999999999</v>
      </c>
      <c r="K7" s="5">
        <v>3.202</v>
      </c>
      <c r="L7" s="5">
        <v>2.84</v>
      </c>
      <c r="M7" s="5">
        <v>2.9079999999999999</v>
      </c>
      <c r="N7" s="5">
        <v>1.794</v>
      </c>
      <c r="O7" s="5">
        <v>1.6259999999999999</v>
      </c>
      <c r="P7" s="5">
        <v>2.4279999999999999</v>
      </c>
      <c r="Q7" s="5">
        <v>1.927</v>
      </c>
      <c r="R7" s="5">
        <v>1.5049999999999999</v>
      </c>
      <c r="S7" s="5">
        <v>2.2130000000000001</v>
      </c>
      <c r="T7" s="5">
        <v>2.3479999999999999</v>
      </c>
      <c r="U7" s="5">
        <v>2.266</v>
      </c>
      <c r="V7" s="5">
        <v>1.38</v>
      </c>
      <c r="W7" s="5">
        <v>1.359</v>
      </c>
      <c r="X7" s="5">
        <v>1.6890000000000001</v>
      </c>
      <c r="Y7" s="5">
        <v>1.425</v>
      </c>
      <c r="Z7" s="5">
        <v>4.609</v>
      </c>
      <c r="AA7" s="5">
        <v>4.5</v>
      </c>
      <c r="AB7" s="5">
        <v>4.3079999999999998</v>
      </c>
      <c r="AC7" s="5">
        <v>4.9039999999999999</v>
      </c>
      <c r="AD7" s="5">
        <v>4.6559999999999997</v>
      </c>
      <c r="AE7" s="5">
        <v>1.1399999999999999</v>
      </c>
      <c r="AF7" s="5">
        <v>1.3029999999999999</v>
      </c>
      <c r="AG7" s="5">
        <v>1.248</v>
      </c>
      <c r="AH7" s="5">
        <v>0.96</v>
      </c>
      <c r="AI7" s="5">
        <v>1.327</v>
      </c>
      <c r="AJ7" s="5">
        <v>3.1309999999999998</v>
      </c>
      <c r="AK7" s="5">
        <v>3.52</v>
      </c>
      <c r="AL7" s="5">
        <v>3.5219999999999998</v>
      </c>
      <c r="AM7" s="5">
        <v>2.9969999999999999</v>
      </c>
      <c r="AN7" s="5">
        <v>3.1560000000000001</v>
      </c>
      <c r="AO7" s="5">
        <v>3.4060000000000001</v>
      </c>
      <c r="AP7" s="5">
        <v>3.2090000000000001</v>
      </c>
      <c r="AQ7" s="5">
        <v>3.2589999999999999</v>
      </c>
      <c r="AR7" s="5">
        <v>3.0640000000000001</v>
      </c>
      <c r="AS7" s="5">
        <v>3.0840000000000001</v>
      </c>
      <c r="AT7" s="5">
        <v>2.778</v>
      </c>
      <c r="AU7" s="5">
        <v>3.734</v>
      </c>
      <c r="AV7" s="5">
        <v>3.952</v>
      </c>
      <c r="AW7" s="5">
        <v>4.7060000000000004</v>
      </c>
      <c r="AX7" s="5">
        <v>4.5990000000000002</v>
      </c>
      <c r="AY7" s="5">
        <v>2.6930000000000001</v>
      </c>
      <c r="AZ7" s="5">
        <v>3.34</v>
      </c>
      <c r="BA7" s="5">
        <v>2.831</v>
      </c>
      <c r="BB7" s="5">
        <v>3.1789999999999998</v>
      </c>
      <c r="BC7" s="5">
        <v>1.696</v>
      </c>
      <c r="BD7" s="5">
        <v>1.5449999999999999</v>
      </c>
      <c r="BE7" s="5">
        <v>1.698</v>
      </c>
      <c r="BF7" s="4">
        <v>3.3519999999999999</v>
      </c>
      <c r="BG7" s="4">
        <v>2.77</v>
      </c>
      <c r="BH7" s="4">
        <v>3.21</v>
      </c>
      <c r="BI7" s="4">
        <v>3.6309999999999998</v>
      </c>
      <c r="BJ7" s="4">
        <v>3.4710000000000001</v>
      </c>
    </row>
    <row r="8" spans="1:62" ht="16.5" x14ac:dyDescent="0.3">
      <c r="A8" s="2" t="s">
        <v>51</v>
      </c>
      <c r="B8" s="3">
        <v>0</v>
      </c>
      <c r="C8" s="3">
        <v>0.27400000000000002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0.23799999999999999</v>
      </c>
      <c r="L8" s="3">
        <v>0.28899999999999998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0.32400000000000001</v>
      </c>
      <c r="T8" s="3">
        <v>0.28299999999999997</v>
      </c>
      <c r="U8" s="3">
        <v>0.33100000000000002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0</v>
      </c>
      <c r="AN8" s="3">
        <v>0.35199999999999998</v>
      </c>
      <c r="AO8" s="3">
        <v>0</v>
      </c>
      <c r="AP8" s="3">
        <v>0</v>
      </c>
      <c r="AQ8" s="3">
        <v>0.23300000000000001</v>
      </c>
      <c r="AR8" s="3">
        <v>0</v>
      </c>
      <c r="AS8" s="3">
        <v>0</v>
      </c>
      <c r="AT8" s="3">
        <v>0</v>
      </c>
      <c r="AU8" s="3">
        <v>0.36499999999999999</v>
      </c>
      <c r="AV8" s="3">
        <v>0</v>
      </c>
      <c r="AW8" s="3">
        <v>0</v>
      </c>
      <c r="AX8" s="3">
        <v>0</v>
      </c>
      <c r="AY8" s="3">
        <v>0</v>
      </c>
      <c r="AZ8" s="3">
        <v>0.29799999999999999</v>
      </c>
      <c r="BA8" s="3">
        <v>0</v>
      </c>
      <c r="BB8" s="3">
        <v>0</v>
      </c>
      <c r="BC8" s="3">
        <v>0</v>
      </c>
      <c r="BD8" s="3">
        <v>0</v>
      </c>
      <c r="BE8" s="3">
        <v>0</v>
      </c>
      <c r="BF8" s="2">
        <v>0.14499999999999999</v>
      </c>
      <c r="BG8" s="2">
        <v>0.20200000000000001</v>
      </c>
      <c r="BH8" s="2">
        <v>0.23799999999999999</v>
      </c>
      <c r="BI8" s="2">
        <v>2.5000000000000001E-2</v>
      </c>
      <c r="BJ8" s="2">
        <v>0.17499999999999999</v>
      </c>
    </row>
    <row r="9" spans="1:62" ht="16.5" x14ac:dyDescent="0.3">
      <c r="A9" s="2" t="s">
        <v>52</v>
      </c>
      <c r="B9" s="3">
        <v>2.2141385123895905</v>
      </c>
      <c r="C9" s="3">
        <v>4.1032898692814417</v>
      </c>
      <c r="D9" s="3">
        <v>4.2627086106925534</v>
      </c>
      <c r="E9" s="3">
        <v>3.263759074024414</v>
      </c>
      <c r="F9" s="3">
        <v>3.1738427208290956</v>
      </c>
      <c r="G9" s="3">
        <v>0.81575104252375497</v>
      </c>
      <c r="H9" s="3">
        <v>0</v>
      </c>
      <c r="I9" s="3">
        <v>0.17297422443846946</v>
      </c>
      <c r="J9" s="3">
        <v>2.9722243144752847</v>
      </c>
      <c r="K9" s="3">
        <v>2.1937453145659078</v>
      </c>
      <c r="L9" s="3">
        <v>3.1791255334091502</v>
      </c>
      <c r="M9" s="3">
        <v>2.8919606099677808</v>
      </c>
      <c r="N9" s="3">
        <v>0.88545998589617003</v>
      </c>
      <c r="O9" s="3">
        <v>0.93687861067272216</v>
      </c>
      <c r="P9" s="3">
        <v>2.0074217793958526</v>
      </c>
      <c r="Q9" s="3">
        <v>2.7131255609548917</v>
      </c>
      <c r="R9" s="3">
        <v>1.2530173172365378</v>
      </c>
      <c r="S9" s="3">
        <v>3.6973087482915079</v>
      </c>
      <c r="T9" s="3">
        <v>0</v>
      </c>
      <c r="U9" s="3">
        <v>0.45263571681931397</v>
      </c>
      <c r="V9" s="3">
        <v>3.7906393335040285</v>
      </c>
      <c r="W9" s="3">
        <v>4.0634553083733902</v>
      </c>
      <c r="X9" s="3">
        <v>4.084106786495278</v>
      </c>
      <c r="Y9" s="3">
        <v>4.6447837180529712</v>
      </c>
      <c r="Z9" s="3">
        <v>5.0847973278039413</v>
      </c>
      <c r="AA9" s="3">
        <v>4.5038512439371257</v>
      </c>
      <c r="AB9" s="3">
        <v>3.436571332874832</v>
      </c>
      <c r="AC9" s="3">
        <v>0.80523545155012577</v>
      </c>
      <c r="AD9" s="3">
        <v>4.300888322695041</v>
      </c>
      <c r="AE9" s="3">
        <v>0.47195469586536398</v>
      </c>
      <c r="AF9" s="3">
        <v>2.7085359297414078</v>
      </c>
      <c r="AG9" s="3">
        <v>2.4005073063406428</v>
      </c>
      <c r="AH9" s="3">
        <v>3.301070649008274</v>
      </c>
      <c r="AI9" s="3">
        <v>3.7453846105569455</v>
      </c>
      <c r="AJ9" s="3">
        <v>0.12019139008736286</v>
      </c>
      <c r="AK9" s="3">
        <v>3.299878397122892</v>
      </c>
      <c r="AL9" s="3">
        <v>2.2496006462294416</v>
      </c>
      <c r="AM9" s="3">
        <v>4.3962290934746875</v>
      </c>
      <c r="AN9" s="3">
        <v>2.7100598437291317</v>
      </c>
      <c r="AO9" s="3">
        <v>2.5822654773596119</v>
      </c>
      <c r="AP9" s="3">
        <v>0.16506700873049612</v>
      </c>
      <c r="AQ9" s="3">
        <v>1.3591945162470753</v>
      </c>
      <c r="AR9" s="3">
        <v>1.0000242824199841</v>
      </c>
      <c r="AS9" s="3">
        <v>3.7629405916813292</v>
      </c>
      <c r="AT9" s="3">
        <v>2.7384464019149752</v>
      </c>
      <c r="AU9" s="3">
        <v>1.861050208560739</v>
      </c>
      <c r="AV9" s="3">
        <v>0.96685368211437728</v>
      </c>
      <c r="AW9" s="3">
        <v>6.0877736603708711E-3</v>
      </c>
      <c r="AX9" s="3">
        <v>0</v>
      </c>
      <c r="AY9" s="3">
        <v>2.5535625039858774</v>
      </c>
      <c r="AZ9" s="3">
        <v>2.0811004483656119</v>
      </c>
      <c r="BA9" s="3">
        <v>3.1088434675286014</v>
      </c>
      <c r="BB9" s="3">
        <v>2.0952044944871187</v>
      </c>
      <c r="BC9" s="3">
        <v>0</v>
      </c>
      <c r="BD9" s="3">
        <v>1.9522035830101563</v>
      </c>
      <c r="BE9" s="3">
        <v>1.3689356202243483</v>
      </c>
      <c r="BF9" s="3">
        <v>2.14413509705996</v>
      </c>
      <c r="BG9" s="3">
        <v>2.3743068909716358</v>
      </c>
      <c r="BH9" s="3">
        <v>2.720915141446842</v>
      </c>
      <c r="BI9" s="3">
        <v>2.4011330301309823</v>
      </c>
      <c r="BJ9" s="3">
        <v>1.9485913259800771</v>
      </c>
    </row>
    <row r="10" spans="1:62" x14ac:dyDescent="0.25">
      <c r="A10" s="2" t="s">
        <v>3</v>
      </c>
      <c r="B10" s="3">
        <v>23.892699342349371</v>
      </c>
      <c r="C10" s="3">
        <v>22.779824890197229</v>
      </c>
      <c r="D10" s="3">
        <v>22.684378551326397</v>
      </c>
      <c r="E10" s="3">
        <v>23.038241837307464</v>
      </c>
      <c r="F10" s="3">
        <v>23.697149336365069</v>
      </c>
      <c r="G10" s="3">
        <v>16.536980276570297</v>
      </c>
      <c r="H10" s="3">
        <v>17.10688897674294</v>
      </c>
      <c r="I10" s="3">
        <v>17.109356322254904</v>
      </c>
      <c r="J10" s="3">
        <v>28.550567292525209</v>
      </c>
      <c r="K10" s="3">
        <v>28.820049315130372</v>
      </c>
      <c r="L10" s="3">
        <v>28.646395816692031</v>
      </c>
      <c r="M10" s="3">
        <v>27.70278925622846</v>
      </c>
      <c r="N10" s="3">
        <v>30.594255576671053</v>
      </c>
      <c r="O10" s="3">
        <v>29.729988660945324</v>
      </c>
      <c r="P10" s="3">
        <v>28.618704816165156</v>
      </c>
      <c r="Q10" s="3">
        <v>29.521706553753283</v>
      </c>
      <c r="R10" s="3">
        <v>30.455524365025479</v>
      </c>
      <c r="S10" s="3">
        <v>27.530130154441537</v>
      </c>
      <c r="T10" s="3">
        <v>30.783609755962132</v>
      </c>
      <c r="U10" s="3">
        <v>30.346714533779537</v>
      </c>
      <c r="V10" s="3">
        <v>36.611150500387673</v>
      </c>
      <c r="W10" s="3">
        <v>36.06166836676848</v>
      </c>
      <c r="X10" s="3">
        <v>36.100085991179292</v>
      </c>
      <c r="Y10" s="3">
        <v>35.215584121390499</v>
      </c>
      <c r="Z10" s="3">
        <v>23.203656134420982</v>
      </c>
      <c r="AA10" s="3">
        <v>24.085396359782173</v>
      </c>
      <c r="AB10" s="3">
        <v>25.305743897575493</v>
      </c>
      <c r="AC10" s="3">
        <v>25.876442294730005</v>
      </c>
      <c r="AD10" s="3">
        <v>24.506024121869601</v>
      </c>
      <c r="AE10" s="3">
        <v>32.868331152187459</v>
      </c>
      <c r="AF10" s="3">
        <v>31.580836342939381</v>
      </c>
      <c r="AG10" s="3">
        <v>30.895003117078659</v>
      </c>
      <c r="AH10" s="3">
        <v>30.867668564920759</v>
      </c>
      <c r="AI10" s="3">
        <v>30.112871084842869</v>
      </c>
      <c r="AJ10" s="3">
        <v>25.713850765354078</v>
      </c>
      <c r="AK10" s="3">
        <v>24.59674136330354</v>
      </c>
      <c r="AL10" s="3">
        <v>24.180790212827667</v>
      </c>
      <c r="AM10" s="3">
        <v>22.673235685752203</v>
      </c>
      <c r="AN10" s="3">
        <v>23.778465112177194</v>
      </c>
      <c r="AO10" s="3">
        <v>24.067455569520913</v>
      </c>
      <c r="AP10" s="3">
        <v>26.078471302174645</v>
      </c>
      <c r="AQ10" s="3">
        <v>24.601985218656591</v>
      </c>
      <c r="AR10" s="3">
        <v>25.136169648654139</v>
      </c>
      <c r="AS10" s="3">
        <v>23.392074063769392</v>
      </c>
      <c r="AT10" s="3">
        <v>23.710922645784223</v>
      </c>
      <c r="AU10" s="3">
        <v>24.417411200027036</v>
      </c>
      <c r="AV10" s="3">
        <v>23.548016836819524</v>
      </c>
      <c r="AW10" s="3">
        <v>24.179522169503255</v>
      </c>
      <c r="AX10" s="3">
        <v>24.58508958457108</v>
      </c>
      <c r="AY10" s="3">
        <v>29.419282748990053</v>
      </c>
      <c r="AZ10" s="3">
        <v>29.548408123423542</v>
      </c>
      <c r="BA10" s="3">
        <v>28.403636217096668</v>
      </c>
      <c r="BB10" s="3">
        <v>27.681717182813379</v>
      </c>
      <c r="BC10" s="3">
        <v>31.330564649512205</v>
      </c>
      <c r="BD10" s="3">
        <v>30.421390618728054</v>
      </c>
      <c r="BE10" s="3">
        <v>31.582220090480746</v>
      </c>
      <c r="BF10" s="3">
        <v>24.796689010619257</v>
      </c>
      <c r="BG10" s="3">
        <v>24.704578473578859</v>
      </c>
      <c r="BH10" s="3">
        <v>26.143697423001029</v>
      </c>
      <c r="BI10" s="3">
        <v>25.078440085492325</v>
      </c>
      <c r="BJ10" s="3">
        <v>26.038640958314481</v>
      </c>
    </row>
    <row r="11" spans="1:62" x14ac:dyDescent="0.25">
      <c r="A11" s="2" t="s">
        <v>4</v>
      </c>
      <c r="B11" s="3">
        <v>0</v>
      </c>
      <c r="C11" s="3">
        <v>0</v>
      </c>
      <c r="D11" s="3">
        <v>0.39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0.52300000000000002</v>
      </c>
      <c r="K11" s="3">
        <v>0.36599999999999999</v>
      </c>
      <c r="L11" s="3">
        <v>0</v>
      </c>
      <c r="M11" s="3">
        <v>0.32200000000000001</v>
      </c>
      <c r="N11" s="3">
        <v>0</v>
      </c>
      <c r="O11" s="3">
        <v>0.49099999999999999</v>
      </c>
      <c r="P11" s="3">
        <v>0.71</v>
      </c>
      <c r="Q11" s="3">
        <v>0.83399999999999996</v>
      </c>
      <c r="R11" s="3">
        <v>0.50900000000000001</v>
      </c>
      <c r="S11" s="3">
        <v>0.34799999999999998</v>
      </c>
      <c r="T11" s="3">
        <v>0.45300000000000001</v>
      </c>
      <c r="U11" s="3">
        <v>0.38300000000000001</v>
      </c>
      <c r="V11" s="3">
        <v>0</v>
      </c>
      <c r="W11" s="3">
        <v>0.36099999999999999</v>
      </c>
      <c r="X11" s="3">
        <v>0</v>
      </c>
      <c r="Y11" s="3">
        <v>0.42399999999999999</v>
      </c>
      <c r="Z11" s="3">
        <v>0</v>
      </c>
      <c r="AA11" s="3">
        <v>0.46200000000000002</v>
      </c>
      <c r="AB11" s="3">
        <v>0.34499999999999997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0.29399999999999998</v>
      </c>
      <c r="AJ11" s="3">
        <v>0.46</v>
      </c>
      <c r="AK11" s="3">
        <v>0.45900000000000002</v>
      </c>
      <c r="AL11" s="3">
        <v>0.56000000000000005</v>
      </c>
      <c r="AM11" s="3">
        <v>0.53700000000000003</v>
      </c>
      <c r="AN11" s="3">
        <v>0</v>
      </c>
      <c r="AO11" s="3">
        <v>0.51600000000000001</v>
      </c>
      <c r="AP11" s="3">
        <v>0</v>
      </c>
      <c r="AQ11" s="3">
        <v>0.47699999999999998</v>
      </c>
      <c r="AR11" s="3">
        <v>0.52100000000000002</v>
      </c>
      <c r="AS11" s="3">
        <v>0.45900000000000002</v>
      </c>
      <c r="AT11" s="3">
        <v>0.54100000000000004</v>
      </c>
      <c r="AU11" s="3">
        <v>0.27200000000000002</v>
      </c>
      <c r="AV11" s="3">
        <v>0.55400000000000005</v>
      </c>
      <c r="AW11" s="3">
        <v>0</v>
      </c>
      <c r="AX11" s="3">
        <v>0</v>
      </c>
      <c r="AY11" s="3">
        <v>0</v>
      </c>
      <c r="AZ11" s="3">
        <v>0</v>
      </c>
      <c r="BA11" s="3">
        <v>0.60299999999999998</v>
      </c>
      <c r="BB11" s="3">
        <v>0</v>
      </c>
      <c r="BC11" s="3">
        <v>0.32100000000000001</v>
      </c>
      <c r="BD11" s="3">
        <v>0</v>
      </c>
      <c r="BE11" s="3">
        <v>0.40200000000000002</v>
      </c>
      <c r="BF11" s="2">
        <v>0.32400000000000001</v>
      </c>
      <c r="BG11" s="2">
        <v>0.27</v>
      </c>
      <c r="BH11" s="2">
        <v>0.248</v>
      </c>
      <c r="BI11" s="2">
        <v>0.26300000000000001</v>
      </c>
      <c r="BJ11" s="2">
        <v>0.151</v>
      </c>
    </row>
    <row r="12" spans="1:62" x14ac:dyDescent="0.25">
      <c r="A12" s="2" t="s">
        <v>5</v>
      </c>
      <c r="B12" s="3">
        <v>19.350000000000001</v>
      </c>
      <c r="C12" s="3">
        <v>19.645</v>
      </c>
      <c r="D12" s="3">
        <v>19.22</v>
      </c>
      <c r="E12" s="3">
        <v>19.773</v>
      </c>
      <c r="F12" s="3">
        <v>19.277000000000001</v>
      </c>
      <c r="G12" s="3">
        <v>25.727</v>
      </c>
      <c r="H12" s="3">
        <v>25.460999999999999</v>
      </c>
      <c r="I12" s="3">
        <v>25.521999999999998</v>
      </c>
      <c r="J12" s="3">
        <v>16.201000000000001</v>
      </c>
      <c r="K12" s="3">
        <v>16.268000000000001</v>
      </c>
      <c r="L12" s="3">
        <v>16.542999999999999</v>
      </c>
      <c r="M12" s="3">
        <v>16.823</v>
      </c>
      <c r="N12" s="3">
        <v>16.166</v>
      </c>
      <c r="O12" s="3">
        <v>16.608000000000001</v>
      </c>
      <c r="P12" s="3">
        <v>15.994999999999999</v>
      </c>
      <c r="Q12" s="3">
        <v>15.624000000000001</v>
      </c>
      <c r="R12" s="3">
        <v>16.123000000000001</v>
      </c>
      <c r="S12" s="3">
        <v>16.721</v>
      </c>
      <c r="T12" s="3">
        <v>15.901</v>
      </c>
      <c r="U12" s="3">
        <v>15.999000000000001</v>
      </c>
      <c r="V12" s="3">
        <v>10.769</v>
      </c>
      <c r="W12" s="3">
        <v>10.821999999999999</v>
      </c>
      <c r="X12" s="3">
        <v>10.81</v>
      </c>
      <c r="Y12" s="3">
        <v>11.11</v>
      </c>
      <c r="Z12" s="3">
        <v>18.727</v>
      </c>
      <c r="AA12" s="3">
        <v>18.381</v>
      </c>
      <c r="AB12" s="3">
        <v>18.128</v>
      </c>
      <c r="AC12" s="3">
        <v>18.541</v>
      </c>
      <c r="AD12" s="3">
        <v>17.978000000000002</v>
      </c>
      <c r="AE12" s="3">
        <v>14.85</v>
      </c>
      <c r="AF12" s="3">
        <v>15.103</v>
      </c>
      <c r="AG12" s="3">
        <v>15.132999999999999</v>
      </c>
      <c r="AH12" s="3">
        <v>15.287000000000001</v>
      </c>
      <c r="AI12" s="3">
        <v>15.34</v>
      </c>
      <c r="AJ12" s="3">
        <v>19.268999999999998</v>
      </c>
      <c r="AK12" s="3">
        <v>18.879000000000001</v>
      </c>
      <c r="AL12" s="3">
        <v>19.486000000000001</v>
      </c>
      <c r="AM12" s="3">
        <v>19.751999999999999</v>
      </c>
      <c r="AN12" s="3">
        <v>19.826000000000001</v>
      </c>
      <c r="AO12" s="3">
        <v>19.303000000000001</v>
      </c>
      <c r="AP12" s="3">
        <v>19.132000000000001</v>
      </c>
      <c r="AQ12" s="3">
        <v>19.404</v>
      </c>
      <c r="AR12" s="3">
        <v>19.32</v>
      </c>
      <c r="AS12" s="3">
        <v>19.507999999999999</v>
      </c>
      <c r="AT12" s="3">
        <v>19.936</v>
      </c>
      <c r="AU12" s="3">
        <v>19.210999999999999</v>
      </c>
      <c r="AV12" s="3">
        <v>20.321999999999999</v>
      </c>
      <c r="AW12" s="3">
        <v>19.940000000000001</v>
      </c>
      <c r="AX12" s="3">
        <v>19.843</v>
      </c>
      <c r="AY12" s="3">
        <v>16.367000000000001</v>
      </c>
      <c r="AZ12" s="3">
        <v>15.887</v>
      </c>
      <c r="BA12" s="3">
        <v>16.234999999999999</v>
      </c>
      <c r="BB12" s="3">
        <v>17.356999999999999</v>
      </c>
      <c r="BC12" s="3">
        <v>15.914</v>
      </c>
      <c r="BD12" s="3">
        <v>15.811</v>
      </c>
      <c r="BE12" s="3">
        <v>15.272</v>
      </c>
      <c r="BF12" s="3">
        <v>19.097999999999999</v>
      </c>
      <c r="BG12" s="3">
        <v>19.902999999999999</v>
      </c>
      <c r="BH12" s="3">
        <v>17.847999999999999</v>
      </c>
      <c r="BI12" s="3">
        <v>18.681000000000001</v>
      </c>
      <c r="BJ12" s="3">
        <v>18.370999999999999</v>
      </c>
    </row>
    <row r="13" spans="1:62" x14ac:dyDescent="0.25">
      <c r="A13" s="2" t="s">
        <v>6</v>
      </c>
      <c r="B13" s="3">
        <v>0</v>
      </c>
      <c r="C13" s="3">
        <v>0.251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0.17399999999999999</v>
      </c>
      <c r="L13" s="3">
        <v>0</v>
      </c>
      <c r="M13" s="3">
        <v>0</v>
      </c>
      <c r="N13" s="3">
        <v>0</v>
      </c>
      <c r="O13" s="3">
        <v>0</v>
      </c>
      <c r="P13" s="3">
        <v>0.36</v>
      </c>
      <c r="Q13" s="3">
        <v>0.218</v>
      </c>
      <c r="R13" s="3">
        <v>0</v>
      </c>
      <c r="S13" s="3">
        <v>0.16</v>
      </c>
      <c r="T13" s="3">
        <v>0</v>
      </c>
      <c r="U13" s="3">
        <v>0.19</v>
      </c>
      <c r="V13" s="3">
        <v>0.219</v>
      </c>
      <c r="W13" s="3">
        <v>0.318</v>
      </c>
      <c r="X13" s="3">
        <v>0.307</v>
      </c>
      <c r="Y13" s="3">
        <v>0.438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0.33600000000000002</v>
      </c>
      <c r="AF13" s="3">
        <v>0.23100000000000001</v>
      </c>
      <c r="AG13" s="3">
        <v>0.44</v>
      </c>
      <c r="AH13" s="3">
        <v>0.318</v>
      </c>
      <c r="AI13" s="3">
        <v>0.39100000000000001</v>
      </c>
      <c r="AJ13" s="3">
        <v>0.28999999999999998</v>
      </c>
      <c r="AK13" s="3">
        <v>0.17599999999999999</v>
      </c>
      <c r="AL13" s="3">
        <v>0</v>
      </c>
      <c r="AM13" s="3">
        <v>0.374</v>
      </c>
      <c r="AN13" s="3">
        <v>0.153</v>
      </c>
      <c r="AO13" s="3">
        <v>0.152</v>
      </c>
      <c r="AP13" s="3">
        <v>0</v>
      </c>
      <c r="AQ13" s="3">
        <v>0.32600000000000001</v>
      </c>
      <c r="AR13" s="3">
        <v>0.20300000000000001</v>
      </c>
      <c r="AS13" s="3">
        <v>0.24299999999999999</v>
      </c>
      <c r="AT13" s="3">
        <v>0.14799999999999999</v>
      </c>
      <c r="AU13" s="3">
        <v>0.33600000000000002</v>
      </c>
      <c r="AV13" s="3">
        <v>0</v>
      </c>
      <c r="AW13" s="3">
        <v>0.20100000000000001</v>
      </c>
      <c r="AX13" s="3">
        <v>0</v>
      </c>
      <c r="AY13" s="3">
        <v>0</v>
      </c>
      <c r="AZ13" s="3">
        <v>0.23200000000000001</v>
      </c>
      <c r="BA13" s="3">
        <v>0.216</v>
      </c>
      <c r="BB13" s="3">
        <v>0.214</v>
      </c>
      <c r="BC13" s="3">
        <v>0</v>
      </c>
      <c r="BD13" s="3">
        <v>0.16500000000000001</v>
      </c>
      <c r="BE13" s="3">
        <v>0</v>
      </c>
      <c r="BF13" s="3">
        <v>0.22900000000000001</v>
      </c>
      <c r="BG13" s="3">
        <v>0.156</v>
      </c>
      <c r="BH13" s="3">
        <v>0.17599999999999999</v>
      </c>
      <c r="BI13" s="3">
        <v>0.20899999999999999</v>
      </c>
      <c r="BJ13" s="3">
        <v>0.21199999999999999</v>
      </c>
    </row>
    <row r="14" spans="1:62" x14ac:dyDescent="0.25">
      <c r="A14" s="2" t="s">
        <v>21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>
        <v>0</v>
      </c>
      <c r="AI14" s="3">
        <v>0</v>
      </c>
      <c r="AJ14" s="3">
        <v>0</v>
      </c>
      <c r="AK14" s="3">
        <v>0</v>
      </c>
      <c r="AL14" s="3">
        <v>0</v>
      </c>
      <c r="AM14" s="3">
        <v>0</v>
      </c>
      <c r="AN14" s="3">
        <v>0</v>
      </c>
      <c r="AO14" s="3">
        <v>0</v>
      </c>
      <c r="AP14" s="3">
        <v>0</v>
      </c>
      <c r="AQ14" s="3">
        <v>0</v>
      </c>
      <c r="AR14" s="3">
        <v>0</v>
      </c>
      <c r="AS14" s="3">
        <v>0</v>
      </c>
      <c r="AT14" s="3">
        <v>0</v>
      </c>
      <c r="AU14" s="3">
        <v>0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2">
        <v>0</v>
      </c>
      <c r="BG14" s="2">
        <v>0.108</v>
      </c>
      <c r="BH14" s="2">
        <v>0.03</v>
      </c>
      <c r="BI14" s="2">
        <v>7.0000000000000001E-3</v>
      </c>
      <c r="BJ14" s="2">
        <v>0</v>
      </c>
    </row>
    <row r="15" spans="1:62" x14ac:dyDescent="0.25">
      <c r="A15" s="2" t="s">
        <v>7</v>
      </c>
      <c r="B15" s="3">
        <f>SUM(B5:B13)</f>
        <v>100.03483785473895</v>
      </c>
      <c r="C15" s="3">
        <f t="shared" ref="C15:BE15" si="0">SUM(C5:C13)</f>
        <v>100.06511475947867</v>
      </c>
      <c r="D15" s="3">
        <f t="shared" si="0"/>
        <v>99.743087162018952</v>
      </c>
      <c r="E15" s="3">
        <f t="shared" si="0"/>
        <v>99.796000911331873</v>
      </c>
      <c r="F15" s="3">
        <f t="shared" si="0"/>
        <v>100.08299205719416</v>
      </c>
      <c r="G15" s="3">
        <f t="shared" si="0"/>
        <v>99.410731319094054</v>
      </c>
      <c r="H15" s="3">
        <f t="shared" si="0"/>
        <v>99.372888976742942</v>
      </c>
      <c r="I15" s="3">
        <f t="shared" si="0"/>
        <v>99.407330546693373</v>
      </c>
      <c r="J15" s="3">
        <f t="shared" si="0"/>
        <v>99.642791607000476</v>
      </c>
      <c r="K15" s="3">
        <f t="shared" si="0"/>
        <v>100.16879462969628</v>
      </c>
      <c r="L15" s="3">
        <f t="shared" si="0"/>
        <v>100.11652135010118</v>
      </c>
      <c r="M15" s="3">
        <f t="shared" si="0"/>
        <v>99.16774986619626</v>
      </c>
      <c r="N15" s="3">
        <f t="shared" si="0"/>
        <v>99.125715562567223</v>
      </c>
      <c r="O15" s="3">
        <f t="shared" si="0"/>
        <v>99.42986727161805</v>
      </c>
      <c r="P15" s="3">
        <f t="shared" si="0"/>
        <v>98.885126595561005</v>
      </c>
      <c r="Q15" s="3">
        <f t="shared" si="0"/>
        <v>99.75883211470817</v>
      </c>
      <c r="R15" s="3">
        <f t="shared" si="0"/>
        <v>99.782541682262021</v>
      </c>
      <c r="S15" s="3">
        <f t="shared" si="0"/>
        <v>99.410438902733048</v>
      </c>
      <c r="T15" s="3">
        <f t="shared" si="0"/>
        <v>99.60160975596213</v>
      </c>
      <c r="U15" s="3">
        <f t="shared" si="0"/>
        <v>99.726350250598841</v>
      </c>
      <c r="V15" s="3">
        <f t="shared" si="0"/>
        <v>99.676789833891689</v>
      </c>
      <c r="W15" s="3">
        <f t="shared" si="0"/>
        <v>100.05512367514189</v>
      </c>
      <c r="X15" s="3">
        <f t="shared" si="0"/>
        <v>99.62519277767457</v>
      </c>
      <c r="Y15" s="3">
        <f t="shared" si="0"/>
        <v>100.09936783944347</v>
      </c>
      <c r="Z15" s="3">
        <f t="shared" si="0"/>
        <v>98.947453462224928</v>
      </c>
      <c r="AA15" s="3">
        <f t="shared" si="0"/>
        <v>99.951247603719295</v>
      </c>
      <c r="AB15" s="3">
        <f t="shared" si="0"/>
        <v>100.09631523045033</v>
      </c>
      <c r="AC15" s="3">
        <f t="shared" si="0"/>
        <v>99.407677746280129</v>
      </c>
      <c r="AD15" s="3">
        <f t="shared" si="0"/>
        <v>98.934912444564645</v>
      </c>
      <c r="AE15" s="3">
        <f t="shared" si="0"/>
        <v>99.652285848052813</v>
      </c>
      <c r="AF15" s="3">
        <f t="shared" si="0"/>
        <v>100.18237227268078</v>
      </c>
      <c r="AG15" s="3">
        <f t="shared" si="0"/>
        <v>98.985510423419285</v>
      </c>
      <c r="AH15" s="3">
        <f t="shared" si="0"/>
        <v>99.678739213929035</v>
      </c>
      <c r="AI15" s="3">
        <f t="shared" si="0"/>
        <v>99.930255695399822</v>
      </c>
      <c r="AJ15" s="3">
        <f t="shared" si="0"/>
        <v>99.994042155441448</v>
      </c>
      <c r="AK15" s="3">
        <f t="shared" si="0"/>
        <v>100.22261976042644</v>
      </c>
      <c r="AL15" s="3">
        <f t="shared" si="0"/>
        <v>99.744390859057106</v>
      </c>
      <c r="AM15" s="3">
        <f t="shared" si="0"/>
        <v>99.992464779226893</v>
      </c>
      <c r="AN15" s="3">
        <f t="shared" si="0"/>
        <v>99.581524955906318</v>
      </c>
      <c r="AO15" s="3">
        <f t="shared" si="0"/>
        <v>99.530721046880529</v>
      </c>
      <c r="AP15" s="3">
        <f t="shared" si="0"/>
        <v>98.915538310905148</v>
      </c>
      <c r="AQ15" s="3">
        <f t="shared" si="0"/>
        <v>99.91517973490366</v>
      </c>
      <c r="AR15" s="3">
        <f t="shared" si="0"/>
        <v>99.726193931074135</v>
      </c>
      <c r="AS15" s="3">
        <f t="shared" si="0"/>
        <v>99.743014655450722</v>
      </c>
      <c r="AT15" s="3">
        <f t="shared" si="0"/>
        <v>100.09536904769919</v>
      </c>
      <c r="AU15" s="3">
        <f t="shared" si="0"/>
        <v>99.846461408587786</v>
      </c>
      <c r="AV15" s="3">
        <f t="shared" si="0"/>
        <v>99.800870518933905</v>
      </c>
      <c r="AW15" s="3">
        <f t="shared" si="0"/>
        <v>99.26160994316362</v>
      </c>
      <c r="AX15" s="3">
        <f t="shared" si="0"/>
        <v>99.169089584571083</v>
      </c>
      <c r="AY15" s="3">
        <f t="shared" si="0"/>
        <v>100.03584525297593</v>
      </c>
      <c r="AZ15" s="3">
        <f t="shared" si="0"/>
        <v>100.03050857178914</v>
      </c>
      <c r="BA15" s="3">
        <f t="shared" si="0"/>
        <v>100.09647968462527</v>
      </c>
      <c r="BB15" s="3">
        <f t="shared" si="0"/>
        <v>99.781921677300502</v>
      </c>
      <c r="BC15" s="3">
        <f t="shared" si="0"/>
        <v>99.459564649512203</v>
      </c>
      <c r="BD15" s="3">
        <f t="shared" si="0"/>
        <v>99.083594201738222</v>
      </c>
      <c r="BE15" s="3">
        <f t="shared" si="0"/>
        <v>99.843155710705105</v>
      </c>
      <c r="BF15" s="3">
        <v>99.864824107679212</v>
      </c>
      <c r="BG15" s="3">
        <v>101.31988536455052</v>
      </c>
      <c r="BH15" s="3">
        <v>99.530612564447878</v>
      </c>
      <c r="BI15" s="3">
        <v>99.593573115623315</v>
      </c>
      <c r="BJ15" s="3">
        <v>99.918232284294547</v>
      </c>
    </row>
    <row r="16" spans="1:62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</row>
    <row r="17" spans="1:62" x14ac:dyDescent="0.25">
      <c r="A17" s="3" t="s">
        <v>8</v>
      </c>
      <c r="B17" s="6">
        <v>1.8408473273512818</v>
      </c>
      <c r="C17" s="6">
        <v>1.839233975892747</v>
      </c>
      <c r="D17" s="6">
        <v>1.8219248758095612</v>
      </c>
      <c r="E17" s="6">
        <v>1.842702792671246</v>
      </c>
      <c r="F17" s="6">
        <v>1.8276786867492367</v>
      </c>
      <c r="G17" s="6">
        <v>1.8923463416183659</v>
      </c>
      <c r="H17" s="6">
        <v>1.9037074102152807</v>
      </c>
      <c r="I17" s="6">
        <v>1.9064966462671662</v>
      </c>
      <c r="J17" s="6">
        <v>1.8892530917791914</v>
      </c>
      <c r="K17" s="6">
        <v>1.8847360202060222</v>
      </c>
      <c r="L17" s="6">
        <v>1.8843479735188771</v>
      </c>
      <c r="M17" s="6">
        <v>1.8908154755541453</v>
      </c>
      <c r="N17" s="6">
        <v>1.9455582997998049</v>
      </c>
      <c r="O17" s="6">
        <v>1.9489494943492314</v>
      </c>
      <c r="P17" s="6">
        <v>1.9141900729722743</v>
      </c>
      <c r="Q17" s="6">
        <v>1.9155636618921206</v>
      </c>
      <c r="R17" s="6">
        <v>1.9470386502473003</v>
      </c>
      <c r="S17" s="6">
        <v>1.8898007975326101</v>
      </c>
      <c r="T17" s="6">
        <v>1.9443826108021436</v>
      </c>
      <c r="U17" s="6">
        <v>1.9363169120982622</v>
      </c>
      <c r="V17" s="6">
        <v>1.9088650770742075</v>
      </c>
      <c r="W17" s="6">
        <v>1.8892154773298087</v>
      </c>
      <c r="X17" s="6">
        <v>1.8970044870168674</v>
      </c>
      <c r="Y17" s="6">
        <v>1.8953100877192339</v>
      </c>
      <c r="Z17" s="6">
        <v>1.8217892160699958</v>
      </c>
      <c r="AA17" s="6">
        <v>1.8240963514680084</v>
      </c>
      <c r="AB17" s="6">
        <v>1.8427534231840832</v>
      </c>
      <c r="AC17" s="6">
        <v>1.8783075770479245</v>
      </c>
      <c r="AD17" s="6">
        <v>1.8078279728348099</v>
      </c>
      <c r="AE17" s="6">
        <v>1.9665837666269208</v>
      </c>
      <c r="AF17" s="6">
        <v>1.9201007824773233</v>
      </c>
      <c r="AG17" s="6">
        <v>1.935113051338899</v>
      </c>
      <c r="AH17" s="6">
        <v>1.9287615202252473</v>
      </c>
      <c r="AI17" s="6">
        <v>1.9139199318885578</v>
      </c>
      <c r="AJ17" s="6">
        <v>1.9193153854636722</v>
      </c>
      <c r="AK17" s="6">
        <v>1.8739391734321651</v>
      </c>
      <c r="AL17" s="6">
        <v>1.8890444253650271</v>
      </c>
      <c r="AM17" s="6">
        <v>1.8701592414780153</v>
      </c>
      <c r="AN17" s="6">
        <v>1.8852771290481598</v>
      </c>
      <c r="AO17" s="6">
        <v>1.8864879550615201</v>
      </c>
      <c r="AP17" s="6">
        <v>1.9252880202644367</v>
      </c>
      <c r="AQ17" s="6">
        <v>1.9043558658270696</v>
      </c>
      <c r="AR17" s="6">
        <v>1.9171408702401305</v>
      </c>
      <c r="AS17" s="6">
        <v>1.8768942250867655</v>
      </c>
      <c r="AT17" s="6">
        <v>1.8902303344638649</v>
      </c>
      <c r="AU17" s="6">
        <v>1.8844320648823925</v>
      </c>
      <c r="AV17" s="6">
        <v>1.8986787563260008</v>
      </c>
      <c r="AW17" s="6">
        <v>1.8875575512237279</v>
      </c>
      <c r="AX17" s="6">
        <v>1.9053909515368457</v>
      </c>
      <c r="AY17" s="6">
        <v>1.901155674801738</v>
      </c>
      <c r="AZ17" s="6">
        <v>1.8886086968401061</v>
      </c>
      <c r="BA17" s="6">
        <v>1.889865496845837</v>
      </c>
      <c r="BB17" s="6">
        <v>1.8974633812213748</v>
      </c>
      <c r="BC17" s="6">
        <v>1.9622009502771642</v>
      </c>
      <c r="BD17" s="6">
        <v>1.9352802068563311</v>
      </c>
      <c r="BE17" s="6">
        <v>1.9406030233904161</v>
      </c>
      <c r="BF17" s="6">
        <v>1.909041551114111</v>
      </c>
      <c r="BG17" s="6">
        <v>1.9174746443005313</v>
      </c>
      <c r="BH17" s="6">
        <v>1.9023798508338574</v>
      </c>
      <c r="BI17" s="6">
        <v>1.9060284046156104</v>
      </c>
      <c r="BJ17" s="6">
        <v>1.9107729135863873</v>
      </c>
    </row>
    <row r="18" spans="1:62" x14ac:dyDescent="0.25">
      <c r="A18" s="3" t="s">
        <v>9</v>
      </c>
      <c r="B18" s="6">
        <v>0</v>
      </c>
      <c r="C18" s="6">
        <v>0</v>
      </c>
      <c r="D18" s="6">
        <v>0</v>
      </c>
      <c r="E18" s="6">
        <v>0</v>
      </c>
      <c r="F18" s="6">
        <v>8.9887381602687944E-3</v>
      </c>
      <c r="G18" s="6">
        <v>9.179932662908747E-3</v>
      </c>
      <c r="H18" s="6">
        <v>0</v>
      </c>
      <c r="I18" s="6">
        <v>0</v>
      </c>
      <c r="J18" s="6">
        <v>0</v>
      </c>
      <c r="K18" s="6">
        <v>6.6091645918123524E-3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1.6209876942715629E-2</v>
      </c>
      <c r="X18" s="6">
        <v>0</v>
      </c>
      <c r="Y18" s="6">
        <v>0</v>
      </c>
      <c r="Z18" s="6">
        <v>0</v>
      </c>
      <c r="AA18" s="6">
        <v>9.6369732079633636E-3</v>
      </c>
      <c r="AB18" s="6">
        <v>1.07527995555739E-2</v>
      </c>
      <c r="AC18" s="6">
        <v>0</v>
      </c>
      <c r="AD18" s="6">
        <v>2.3291998808654974E-2</v>
      </c>
      <c r="AE18" s="6">
        <v>0</v>
      </c>
      <c r="AF18" s="6">
        <v>9.7688160827901424E-3</v>
      </c>
      <c r="AG18" s="6">
        <v>0</v>
      </c>
      <c r="AH18" s="6">
        <v>0</v>
      </c>
      <c r="AI18" s="6">
        <v>0</v>
      </c>
      <c r="AJ18" s="6">
        <v>9.1116028329251333E-3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8.7962507311288504E-3</v>
      </c>
      <c r="AU18" s="6">
        <v>0</v>
      </c>
      <c r="AV18" s="6">
        <v>0</v>
      </c>
      <c r="AW18" s="6">
        <v>7.5856429603382482E-3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5.5880545789547161E-3</v>
      </c>
      <c r="BG18" s="6">
        <v>2.8707695403677957E-3</v>
      </c>
      <c r="BH18" s="6">
        <v>2.8131406385929515E-3</v>
      </c>
      <c r="BI18" s="6">
        <v>2.796653065622645E-3</v>
      </c>
      <c r="BJ18" s="6">
        <v>3.8380427118705714E-3</v>
      </c>
    </row>
    <row r="19" spans="1:62" x14ac:dyDescent="0.25">
      <c r="A19" s="3" t="s">
        <v>10</v>
      </c>
      <c r="B19" s="6">
        <v>0.25548912551487979</v>
      </c>
      <c r="C19" s="6">
        <v>0.19649311201277433</v>
      </c>
      <c r="D19" s="6">
        <v>0.2342767019833597</v>
      </c>
      <c r="E19" s="6">
        <v>0.22174687560093401</v>
      </c>
      <c r="F19" s="6">
        <v>0.23632215694597464</v>
      </c>
      <c r="G19" s="6">
        <v>0.17457828747718099</v>
      </c>
      <c r="H19" s="6">
        <v>0.19498838154074163</v>
      </c>
      <c r="I19" s="6">
        <v>0.18226680773443377</v>
      </c>
      <c r="J19" s="6">
        <v>0.1343174103942332</v>
      </c>
      <c r="K19" s="6">
        <v>0.14610902019945343</v>
      </c>
      <c r="L19" s="6">
        <v>0.12972663790051905</v>
      </c>
      <c r="M19" s="6">
        <v>0.13356064197328985</v>
      </c>
      <c r="N19" s="6">
        <v>8.279200356048802E-2</v>
      </c>
      <c r="O19" s="6">
        <v>7.464090956208759E-2</v>
      </c>
      <c r="P19" s="6">
        <v>0.11232394480410378</v>
      </c>
      <c r="Q19" s="6">
        <v>8.8928039572564024E-2</v>
      </c>
      <c r="R19" s="6">
        <v>6.9158308735835894E-2</v>
      </c>
      <c r="S19" s="6">
        <v>0.10180176442821483</v>
      </c>
      <c r="T19" s="6">
        <v>0.10797383521568063</v>
      </c>
      <c r="U19" s="6">
        <v>0.1039271859842997</v>
      </c>
      <c r="V19" s="6">
        <v>6.6186954899326106E-2</v>
      </c>
      <c r="W19" s="6">
        <v>6.501890394201966E-2</v>
      </c>
      <c r="X19" s="6">
        <v>8.0973286457248564E-2</v>
      </c>
      <c r="Y19" s="6">
        <v>6.7954066121855436E-2</v>
      </c>
      <c r="Z19" s="6">
        <v>0.20911650230582343</v>
      </c>
      <c r="AA19" s="6">
        <v>0.20288192122839391</v>
      </c>
      <c r="AB19" s="6">
        <v>0.19411568690980735</v>
      </c>
      <c r="AC19" s="6">
        <v>0.22028929842825798</v>
      </c>
      <c r="AD19" s="6">
        <v>0.21245391300680544</v>
      </c>
      <c r="AE19" s="6">
        <v>5.2859695386454672E-2</v>
      </c>
      <c r="AF19" s="6">
        <v>6.0268911198248509E-2</v>
      </c>
      <c r="AG19" s="6">
        <v>5.8242930023916326E-2</v>
      </c>
      <c r="AH19" s="6">
        <v>4.4585862562591477E-2</v>
      </c>
      <c r="AI19" s="6">
        <v>6.143885992561339E-2</v>
      </c>
      <c r="AJ19" s="6">
        <v>0.13972137818221389</v>
      </c>
      <c r="AK19" s="6">
        <v>0.15771661713168836</v>
      </c>
      <c r="AL19" s="6">
        <v>0.15762645096546263</v>
      </c>
      <c r="AM19" s="6">
        <v>0.1340911806020311</v>
      </c>
      <c r="AN19" s="6">
        <v>0.14136233959887368</v>
      </c>
      <c r="AO19" s="6">
        <v>0.1529727689722678</v>
      </c>
      <c r="AP19" s="6">
        <v>0.14467237333487473</v>
      </c>
      <c r="AQ19" s="6">
        <v>0.14554890109389346</v>
      </c>
      <c r="AR19" s="6">
        <v>0.13713931437808508</v>
      </c>
      <c r="AS19" s="6">
        <v>0.13839354892537511</v>
      </c>
      <c r="AT19" s="6">
        <v>0.12393853337759102</v>
      </c>
      <c r="AU19" s="6">
        <v>0.16702877113530232</v>
      </c>
      <c r="AV19" s="6">
        <v>0.17526457111863081</v>
      </c>
      <c r="AW19" s="6">
        <v>0.20954053554790633</v>
      </c>
      <c r="AX19" s="6">
        <v>0.20596887420297702</v>
      </c>
      <c r="AY19" s="6">
        <v>0.12313658492115502</v>
      </c>
      <c r="AZ19" s="6">
        <v>0.15283221660340851</v>
      </c>
      <c r="BA19" s="6">
        <v>0.12948112433902018</v>
      </c>
      <c r="BB19" s="6">
        <v>0.14433423260323167</v>
      </c>
      <c r="BC19" s="6">
        <v>7.8133747569320691E-2</v>
      </c>
      <c r="BD19" s="6">
        <v>7.1640743567488521E-2</v>
      </c>
      <c r="BE19" s="6">
        <v>7.8424090945386563E-2</v>
      </c>
      <c r="BF19" s="6">
        <v>0.10203801608663114</v>
      </c>
      <c r="BG19" s="6">
        <v>8.2777325565827481E-2</v>
      </c>
      <c r="BH19" s="6">
        <v>9.8896269522083982E-2</v>
      </c>
      <c r="BI19" s="6">
        <v>0.11121113567919735</v>
      </c>
      <c r="BJ19" s="6">
        <v>0.10610727268494806</v>
      </c>
    </row>
    <row r="20" spans="1:62" x14ac:dyDescent="0.25">
      <c r="A20" s="3" t="s">
        <v>11</v>
      </c>
      <c r="B20" s="6">
        <v>0</v>
      </c>
      <c r="C20" s="6">
        <v>8.1973424100831513E-3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7.2853820811444158E-3</v>
      </c>
      <c r="L20" s="6">
        <v>8.8558110302628407E-3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9.9985857807292182E-3</v>
      </c>
      <c r="T20" s="6">
        <v>8.7302472995476107E-3</v>
      </c>
      <c r="U20" s="6">
        <v>1.0183965789536259E-2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1.0576916324218638E-2</v>
      </c>
      <c r="AO20" s="6">
        <v>0</v>
      </c>
      <c r="AP20" s="6">
        <v>0</v>
      </c>
      <c r="AQ20" s="6">
        <v>6.9807191665526404E-3</v>
      </c>
      <c r="AR20" s="6">
        <v>0</v>
      </c>
      <c r="AS20" s="6">
        <v>0</v>
      </c>
      <c r="AT20" s="6">
        <v>0</v>
      </c>
      <c r="AU20" s="6">
        <v>1.095290982456444E-2</v>
      </c>
      <c r="AV20" s="6">
        <v>0</v>
      </c>
      <c r="AW20" s="6">
        <v>0</v>
      </c>
      <c r="AX20" s="6">
        <v>0</v>
      </c>
      <c r="AY20" s="6">
        <v>0</v>
      </c>
      <c r="AZ20" s="6">
        <v>9.1475414184637952E-3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6.5797034921520892E-3</v>
      </c>
      <c r="BG20" s="6">
        <v>8.9983589986433049E-3</v>
      </c>
      <c r="BH20" s="6">
        <v>1.0930301940203602E-2</v>
      </c>
      <c r="BI20" s="6">
        <v>1.1414118056507026E-3</v>
      </c>
      <c r="BJ20" s="6">
        <v>7.9746000571885509E-3</v>
      </c>
    </row>
    <row r="21" spans="1:62" ht="18" x14ac:dyDescent="0.25">
      <c r="A21" s="2" t="s">
        <v>53</v>
      </c>
      <c r="B21" s="6">
        <v>6.2816219782558136E-2</v>
      </c>
      <c r="C21" s="6">
        <v>0.1168415937916496</v>
      </c>
      <c r="D21" s="6">
        <v>0.12187354639751825</v>
      </c>
      <c r="E21" s="6">
        <v>9.2847539056574405E-2</v>
      </c>
      <c r="F21" s="6">
        <v>9.0342993235015712E-2</v>
      </c>
      <c r="G21" s="6">
        <v>2.2369163960270552E-2</v>
      </c>
      <c r="H21" s="6">
        <v>0</v>
      </c>
      <c r="I21" s="6">
        <v>4.7398997312342308E-3</v>
      </c>
      <c r="J21" s="6">
        <v>8.7176406047383637E-2</v>
      </c>
      <c r="K21" s="6">
        <v>6.3915228123734749E-2</v>
      </c>
      <c r="L21" s="6">
        <v>9.2721604031463997E-2</v>
      </c>
      <c r="M21" s="6">
        <v>8.4808406918419621E-2</v>
      </c>
      <c r="N21" s="6">
        <v>2.6091396839902359E-2</v>
      </c>
      <c r="O21" s="6">
        <v>2.7460101739452011E-2</v>
      </c>
      <c r="P21" s="6">
        <v>5.929590925134854E-2</v>
      </c>
      <c r="Q21" s="6">
        <v>7.9944636643192638E-2</v>
      </c>
      <c r="R21" s="6">
        <v>3.6764390769562276E-2</v>
      </c>
      <c r="S21" s="6">
        <v>0.10859805472583695</v>
      </c>
      <c r="T21" s="6">
        <v>0</v>
      </c>
      <c r="U21" s="6">
        <v>1.325502402963963E-2</v>
      </c>
      <c r="V21" s="6">
        <v>0.11608289095225999</v>
      </c>
      <c r="W21" s="6">
        <v>0.12413038751293114</v>
      </c>
      <c r="X21" s="6">
        <v>0.12501773950901734</v>
      </c>
      <c r="Y21" s="6">
        <v>0.14142575843967539</v>
      </c>
      <c r="Z21" s="6">
        <v>0.14730506555418546</v>
      </c>
      <c r="AA21" s="6">
        <v>0.12965142941966334</v>
      </c>
      <c r="AB21" s="6">
        <v>9.8871867610878197E-2</v>
      </c>
      <c r="AC21" s="6">
        <v>2.30955474758936E-2</v>
      </c>
      <c r="AD21" s="6">
        <v>0.12530614370626655</v>
      </c>
      <c r="AE21" s="6">
        <v>1.3972771359703982E-2</v>
      </c>
      <c r="AF21" s="6">
        <v>7.9991891681523E-2</v>
      </c>
      <c r="AG21" s="6">
        <v>7.1530967298285106E-2</v>
      </c>
      <c r="AH21" s="6">
        <v>9.7891096986915102E-2</v>
      </c>
      <c r="AI21" s="6">
        <v>0.11072127629726934</v>
      </c>
      <c r="AJ21" s="6">
        <v>3.4246452245909609E-3</v>
      </c>
      <c r="AK21" s="6">
        <v>9.4405036003980314E-2</v>
      </c>
      <c r="AL21" s="6">
        <v>6.4284698304481594E-2</v>
      </c>
      <c r="AM21" s="6">
        <v>0.12559033644193821</v>
      </c>
      <c r="AN21" s="6">
        <v>7.7506485980586973E-2</v>
      </c>
      <c r="AO21" s="6">
        <v>7.4051320904693796E-2</v>
      </c>
      <c r="AP21" s="6">
        <v>4.7515861362512615E-3</v>
      </c>
      <c r="AQ21" s="6">
        <v>3.875864808541607E-2</v>
      </c>
      <c r="AR21" s="6">
        <v>2.8578945141653381E-2</v>
      </c>
      <c r="AS21" s="6">
        <v>0.1078180009010925</v>
      </c>
      <c r="AT21" s="6">
        <v>7.8008296232422211E-2</v>
      </c>
      <c r="AU21" s="6">
        <v>5.3154189275348408E-2</v>
      </c>
      <c r="AV21" s="6">
        <v>2.7377916229367461E-2</v>
      </c>
      <c r="AW21" s="6">
        <v>1.7307608396244234E-4</v>
      </c>
      <c r="AX21" s="6">
        <v>0</v>
      </c>
      <c r="AY21" s="6">
        <v>7.4552065475369744E-2</v>
      </c>
      <c r="AZ21" s="6">
        <v>6.080284829791615E-2</v>
      </c>
      <c r="BA21" s="6">
        <v>9.0787881969307066E-2</v>
      </c>
      <c r="BB21" s="6">
        <v>6.0739004954019279E-2</v>
      </c>
      <c r="BC21" s="6">
        <v>0</v>
      </c>
      <c r="BD21" s="6">
        <v>5.7798842719849475E-2</v>
      </c>
      <c r="BE21" s="6">
        <v>4.0369862273781365E-2</v>
      </c>
      <c r="BF21" s="6">
        <v>6.2123069035084903E-2</v>
      </c>
      <c r="BG21" s="6">
        <v>6.7532252495769871E-2</v>
      </c>
      <c r="BH21" s="6">
        <v>7.978709184120901E-2</v>
      </c>
      <c r="BI21" s="6">
        <v>6.999725509441472E-2</v>
      </c>
      <c r="BJ21" s="6">
        <v>5.6696214661348762E-2</v>
      </c>
    </row>
    <row r="22" spans="1:62" ht="18" x14ac:dyDescent="0.25">
      <c r="A22" s="2" t="s">
        <v>54</v>
      </c>
      <c r="B22" s="6">
        <v>0.75332457845867418</v>
      </c>
      <c r="C22" s="6">
        <v>0.72088429375916341</v>
      </c>
      <c r="D22" s="6">
        <v>0.72077646318042699</v>
      </c>
      <c r="E22" s="6">
        <v>0.72836915410938918</v>
      </c>
      <c r="F22" s="6">
        <v>0.749644030566879</v>
      </c>
      <c r="G22" s="6">
        <v>0.50396251136947501</v>
      </c>
      <c r="H22" s="6">
        <v>0.52112869261443162</v>
      </c>
      <c r="I22" s="6">
        <v>0.5210403314053158</v>
      </c>
      <c r="J22" s="6">
        <v>0.9306406701578176</v>
      </c>
      <c r="K22" s="6">
        <v>0.93317428881740527</v>
      </c>
      <c r="L22" s="6">
        <v>0.92852404584417891</v>
      </c>
      <c r="M22" s="6">
        <v>0.9028590131067854</v>
      </c>
      <c r="N22" s="6">
        <v>1.0018857238273418</v>
      </c>
      <c r="O22" s="6">
        <v>0.96841937411872181</v>
      </c>
      <c r="P22" s="6">
        <v>0.9394766364087388</v>
      </c>
      <c r="Q22" s="6">
        <v>0.96674248937800644</v>
      </c>
      <c r="R22" s="6">
        <v>0.99308469656910148</v>
      </c>
      <c r="S22" s="6">
        <v>0.89865811405663509</v>
      </c>
      <c r="T22" s="6">
        <v>1.0045055115399713</v>
      </c>
      <c r="U22" s="6">
        <v>0.98762775430862892</v>
      </c>
      <c r="V22" s="6">
        <v>1.2460028481632857</v>
      </c>
      <c r="W22" s="6">
        <v>1.2242732108995027</v>
      </c>
      <c r="X22" s="6">
        <v>1.2280970754324307</v>
      </c>
      <c r="Y22" s="6">
        <v>1.1916475502602593</v>
      </c>
      <c r="Z22" s="6">
        <v>0.74705119186601421</v>
      </c>
      <c r="AA22" s="6">
        <v>0.77054317259041583</v>
      </c>
      <c r="AB22" s="6">
        <v>0.80912643634986769</v>
      </c>
      <c r="AC22" s="6">
        <v>0.82482126292820512</v>
      </c>
      <c r="AD22" s="6">
        <v>0.79348178825541416</v>
      </c>
      <c r="AE22" s="6">
        <v>1.0814583610975788</v>
      </c>
      <c r="AF22" s="6">
        <v>1.0365372192539142</v>
      </c>
      <c r="AG22" s="6">
        <v>1.0231262253764328</v>
      </c>
      <c r="AH22" s="6">
        <v>1.017283762196727</v>
      </c>
      <c r="AI22" s="6">
        <v>0.98931987571564095</v>
      </c>
      <c r="AJ22" s="6">
        <v>0.81425279168847331</v>
      </c>
      <c r="AK22" s="6">
        <v>0.7820323313319506</v>
      </c>
      <c r="AL22" s="6">
        <v>0.76793167064321088</v>
      </c>
      <c r="AM22" s="6">
        <v>0.71984553977211507</v>
      </c>
      <c r="AN22" s="6">
        <v>0.75577564301419753</v>
      </c>
      <c r="AO22" s="6">
        <v>0.76702939369684586</v>
      </c>
      <c r="AP22" s="6">
        <v>0.83427717679006086</v>
      </c>
      <c r="AQ22" s="6">
        <v>0.77966325660030966</v>
      </c>
      <c r="AR22" s="6">
        <v>0.79833405528689982</v>
      </c>
      <c r="AS22" s="6">
        <v>0.74487354714369025</v>
      </c>
      <c r="AT22" s="6">
        <v>0.75064554062469946</v>
      </c>
      <c r="AU22" s="6">
        <v>0.77504859495131306</v>
      </c>
      <c r="AV22" s="6">
        <v>0.74104380361719668</v>
      </c>
      <c r="AW22" s="6">
        <v>0.76396978907388324</v>
      </c>
      <c r="AX22" s="6">
        <v>0.78130809640860865</v>
      </c>
      <c r="AY22" s="6">
        <v>0.95454229312901273</v>
      </c>
      <c r="AZ22" s="6">
        <v>0.95943349912320242</v>
      </c>
      <c r="BA22" s="6">
        <v>0.921834331357689</v>
      </c>
      <c r="BB22" s="6">
        <v>0.8918343400656088</v>
      </c>
      <c r="BC22" s="6">
        <v>1.0242202854780622</v>
      </c>
      <c r="BD22" s="6">
        <v>1.0009744855272198</v>
      </c>
      <c r="BE22" s="6">
        <v>1.0350630542842367</v>
      </c>
      <c r="BF22" s="6">
        <v>0.79844381321990887</v>
      </c>
      <c r="BG22" s="6">
        <v>0.78091135604407458</v>
      </c>
      <c r="BH22" s="6">
        <v>0.85199011223302723</v>
      </c>
      <c r="BI22" s="6">
        <v>0.81248474353658817</v>
      </c>
      <c r="BJ22" s="6">
        <v>0.84197950457609094</v>
      </c>
    </row>
    <row r="23" spans="1:62" x14ac:dyDescent="0.25">
      <c r="A23" s="2" t="s">
        <v>13</v>
      </c>
      <c r="B23" s="6">
        <v>0</v>
      </c>
      <c r="C23" s="6">
        <v>0</v>
      </c>
      <c r="D23" s="6">
        <v>1.2550353913558609E-2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1.7265796990806367E-2</v>
      </c>
      <c r="K23" s="6">
        <v>1.2002363781654566E-2</v>
      </c>
      <c r="L23" s="6">
        <v>0</v>
      </c>
      <c r="M23" s="6">
        <v>1.0628450809826627E-2</v>
      </c>
      <c r="N23" s="6">
        <v>0</v>
      </c>
      <c r="O23" s="6">
        <v>1.6198241642112799E-2</v>
      </c>
      <c r="P23" s="6">
        <v>2.3605435285780921E-2</v>
      </c>
      <c r="Q23" s="6">
        <v>2.7660055924746289E-2</v>
      </c>
      <c r="R23" s="6">
        <v>1.680953291865607E-2</v>
      </c>
      <c r="S23" s="6">
        <v>1.1504907593376149E-2</v>
      </c>
      <c r="T23" s="6">
        <v>1.49709250690904E-2</v>
      </c>
      <c r="U23" s="6">
        <v>1.2624030528070472E-2</v>
      </c>
      <c r="V23" s="6">
        <v>0</v>
      </c>
      <c r="W23" s="6">
        <v>1.2412446476158169E-2</v>
      </c>
      <c r="X23" s="6">
        <v>0</v>
      </c>
      <c r="Y23" s="6">
        <v>1.453103136527366E-2</v>
      </c>
      <c r="Z23" s="6">
        <v>0</v>
      </c>
      <c r="AA23" s="6">
        <v>1.4969345428175141E-2</v>
      </c>
      <c r="AB23" s="6">
        <v>1.1172079901093344E-2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9.7824932136012701E-3</v>
      </c>
      <c r="AJ23" s="6">
        <v>1.4752567973512853E-2</v>
      </c>
      <c r="AK23" s="6">
        <v>1.4780103486329375E-2</v>
      </c>
      <c r="AL23" s="6">
        <v>1.8011827216181227E-2</v>
      </c>
      <c r="AM23" s="6">
        <v>1.7267034502303404E-2</v>
      </c>
      <c r="AN23" s="6">
        <v>0</v>
      </c>
      <c r="AO23" s="6">
        <v>1.665517443189456E-2</v>
      </c>
      <c r="AP23" s="6">
        <v>0</v>
      </c>
      <c r="AQ23" s="6">
        <v>1.5309920971786775E-2</v>
      </c>
      <c r="AR23" s="6">
        <v>1.6758723503943966E-2</v>
      </c>
      <c r="AS23" s="6">
        <v>1.4802809905987192E-2</v>
      </c>
      <c r="AT23" s="6">
        <v>1.7346081231616007E-2</v>
      </c>
      <c r="AU23" s="6">
        <v>8.744115305645405E-3</v>
      </c>
      <c r="AV23" s="6">
        <v>1.7657001860557985E-2</v>
      </c>
      <c r="AW23" s="6">
        <v>0</v>
      </c>
      <c r="AX23" s="6">
        <v>0</v>
      </c>
      <c r="AY23" s="6">
        <v>0</v>
      </c>
      <c r="AZ23" s="6">
        <v>0</v>
      </c>
      <c r="BA23" s="6">
        <v>1.9820467972129139E-2</v>
      </c>
      <c r="BB23" s="6">
        <v>0</v>
      </c>
      <c r="BC23" s="6">
        <v>1.0627909292050573E-2</v>
      </c>
      <c r="BD23" s="6">
        <v>0</v>
      </c>
      <c r="BE23" s="6">
        <v>1.3343441623342528E-2</v>
      </c>
      <c r="BF23" s="6">
        <v>1.0566066276148506E-2</v>
      </c>
      <c r="BG23" s="6">
        <v>8.6438199108620547E-3</v>
      </c>
      <c r="BH23" s="6">
        <v>8.1853429912607505E-3</v>
      </c>
      <c r="BI23" s="6">
        <v>8.6295490080818688E-3</v>
      </c>
      <c r="BJ23" s="6">
        <v>4.9451310999159932E-3</v>
      </c>
    </row>
    <row r="24" spans="1:62" x14ac:dyDescent="0.25">
      <c r="A24" s="2" t="s">
        <v>14</v>
      </c>
      <c r="B24" s="6">
        <v>1.087522748892606</v>
      </c>
      <c r="C24" s="6">
        <v>1.1081732871265075</v>
      </c>
      <c r="D24" s="6">
        <v>1.0885980587155757</v>
      </c>
      <c r="E24" s="6">
        <v>1.1143336385618561</v>
      </c>
      <c r="F24" s="6">
        <v>1.0870233943426248</v>
      </c>
      <c r="G24" s="6">
        <v>1.3975637629117976</v>
      </c>
      <c r="H24" s="6">
        <v>1.3825787176008462</v>
      </c>
      <c r="I24" s="6">
        <v>1.3854563148618497</v>
      </c>
      <c r="J24" s="6">
        <v>0.94134662463056795</v>
      </c>
      <c r="K24" s="6">
        <v>0.93895044132027639</v>
      </c>
      <c r="L24" s="6">
        <v>0.95582392767469671</v>
      </c>
      <c r="M24" s="6">
        <v>0.97732801163753247</v>
      </c>
      <c r="N24" s="6">
        <v>0.94367257597246268</v>
      </c>
      <c r="O24" s="6">
        <v>0.96433187858839375</v>
      </c>
      <c r="P24" s="6">
        <v>0.93596738466885587</v>
      </c>
      <c r="Q24" s="6">
        <v>0.91201512297360932</v>
      </c>
      <c r="R24" s="6">
        <v>0.93714442075954352</v>
      </c>
      <c r="S24" s="6">
        <v>0.97294646403513196</v>
      </c>
      <c r="T24" s="6">
        <v>0.9249061741930813</v>
      </c>
      <c r="U24" s="6">
        <v>0.9281430283562947</v>
      </c>
      <c r="V24" s="6">
        <v>0.653313296359185</v>
      </c>
      <c r="W24" s="6">
        <v>0.65490834267010289</v>
      </c>
      <c r="X24" s="6">
        <v>0.65552704879684753</v>
      </c>
      <c r="Y24" s="6">
        <v>0.67014294347149128</v>
      </c>
      <c r="Z24" s="6">
        <v>1.0747380242039819</v>
      </c>
      <c r="AA24" s="6">
        <v>1.0482208066573795</v>
      </c>
      <c r="AB24" s="6">
        <v>1.0332077064886969</v>
      </c>
      <c r="AC24" s="6">
        <v>1.0534863141197188</v>
      </c>
      <c r="AD24" s="6">
        <v>1.0376381833880493</v>
      </c>
      <c r="AE24" s="6">
        <v>0.87096171337902928</v>
      </c>
      <c r="AF24" s="6">
        <v>0.88361882200512754</v>
      </c>
      <c r="AG24" s="6">
        <v>0.89331878682936561</v>
      </c>
      <c r="AH24" s="6">
        <v>0.89805102182120411</v>
      </c>
      <c r="AI24" s="6">
        <v>0.89835996763174408</v>
      </c>
      <c r="AJ24" s="6">
        <v>1.0876565404259524</v>
      </c>
      <c r="AK24" s="6">
        <v>1.0699576350493711</v>
      </c>
      <c r="AL24" s="6">
        <v>1.1031009275056372</v>
      </c>
      <c r="AM24" s="6">
        <v>1.117834101381163</v>
      </c>
      <c r="AN24" s="6">
        <v>1.1232712348389517</v>
      </c>
      <c r="AO24" s="6">
        <v>1.0965971197410682</v>
      </c>
      <c r="AP24" s="6">
        <v>1.0910108434743768</v>
      </c>
      <c r="AQ24" s="6">
        <v>1.0961466026591051</v>
      </c>
      <c r="AR24" s="6">
        <v>1.0937879659183822</v>
      </c>
      <c r="AS24" s="6">
        <v>1.1073044105796297</v>
      </c>
      <c r="AT24" s="6">
        <v>1.1250321723319605</v>
      </c>
      <c r="AU24" s="6">
        <v>1.0869754869891926</v>
      </c>
      <c r="AV24" s="6">
        <v>1.1399779508482453</v>
      </c>
      <c r="AW24" s="6">
        <v>1.1230370558889458</v>
      </c>
      <c r="AX24" s="6">
        <v>1.1240828551282347</v>
      </c>
      <c r="AY24" s="6">
        <v>0.94661338167272413</v>
      </c>
      <c r="AZ24" s="6">
        <v>0.91952416413914662</v>
      </c>
      <c r="BA24" s="6">
        <v>0.93922942777060481</v>
      </c>
      <c r="BB24" s="6">
        <v>0.99679600537815871</v>
      </c>
      <c r="BC24" s="6">
        <v>0.92735275550705054</v>
      </c>
      <c r="BD24" s="6">
        <v>0.92735014786694792</v>
      </c>
      <c r="BE24" s="6">
        <v>0.89219652748283673</v>
      </c>
      <c r="BF24" s="6">
        <v>1.0961727852693419</v>
      </c>
      <c r="BG24" s="6">
        <v>1.1214587278011436</v>
      </c>
      <c r="BH24" s="6">
        <v>1.0368061513537854</v>
      </c>
      <c r="BI24" s="6">
        <v>1.0788356215421313</v>
      </c>
      <c r="BJ24" s="6">
        <v>1.0589037000578572</v>
      </c>
    </row>
    <row r="25" spans="1:62" x14ac:dyDescent="0.25">
      <c r="A25" s="3" t="s">
        <v>15</v>
      </c>
      <c r="B25" s="6">
        <v>0</v>
      </c>
      <c r="C25" s="6">
        <v>1.0176395007075336E-2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7.2180908784964292E-3</v>
      </c>
      <c r="L25" s="6">
        <v>0</v>
      </c>
      <c r="M25" s="6">
        <v>0</v>
      </c>
      <c r="N25" s="6">
        <v>0</v>
      </c>
      <c r="O25" s="6">
        <v>0</v>
      </c>
      <c r="P25" s="6">
        <v>1.5140616608899255E-2</v>
      </c>
      <c r="Q25" s="6">
        <v>9.1459936157618615E-3</v>
      </c>
      <c r="R25" s="6">
        <v>0</v>
      </c>
      <c r="S25" s="6">
        <v>6.6913118474663342E-3</v>
      </c>
      <c r="T25" s="6">
        <v>0</v>
      </c>
      <c r="U25" s="6">
        <v>7.9220989052686611E-3</v>
      </c>
      <c r="V25" s="6">
        <v>9.5489325517353861E-3</v>
      </c>
      <c r="W25" s="6">
        <v>1.3831354226760779E-2</v>
      </c>
      <c r="X25" s="6">
        <v>1.3380362787588862E-2</v>
      </c>
      <c r="Y25" s="6">
        <v>1.8988562622210721E-2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1.4163692150311656E-2</v>
      </c>
      <c r="AF25" s="6">
        <v>9.7135573010742379E-3</v>
      </c>
      <c r="AG25" s="6">
        <v>1.8668039133100365E-2</v>
      </c>
      <c r="AH25" s="6">
        <v>1.3426736207314032E-2</v>
      </c>
      <c r="AI25" s="6">
        <v>1.645759532757269E-2</v>
      </c>
      <c r="AJ25" s="6">
        <v>1.1765088208659055E-2</v>
      </c>
      <c r="AK25" s="6">
        <v>7.1691035645154739E-3</v>
      </c>
      <c r="AL25" s="6">
        <v>0</v>
      </c>
      <c r="AM25" s="6">
        <v>1.5212565822434566E-2</v>
      </c>
      <c r="AN25" s="6">
        <v>6.230251195012592E-3</v>
      </c>
      <c r="AO25" s="6">
        <v>6.2062671917096591E-3</v>
      </c>
      <c r="AP25" s="6">
        <v>0</v>
      </c>
      <c r="AQ25" s="6">
        <v>1.3236085595865928E-2</v>
      </c>
      <c r="AR25" s="6">
        <v>8.2601255309061195E-3</v>
      </c>
      <c r="AS25" s="6">
        <v>9.9134574574603514E-3</v>
      </c>
      <c r="AT25" s="6">
        <v>6.0027910067165843E-3</v>
      </c>
      <c r="AU25" s="6">
        <v>1.3663867636240265E-2</v>
      </c>
      <c r="AV25" s="6">
        <v>0</v>
      </c>
      <c r="AW25" s="6">
        <v>8.1363492212358189E-3</v>
      </c>
      <c r="AX25" s="6">
        <v>0</v>
      </c>
      <c r="AY25" s="6">
        <v>0</v>
      </c>
      <c r="AZ25" s="6">
        <v>9.651033577755961E-3</v>
      </c>
      <c r="BA25" s="6">
        <v>8.9812697454107072E-3</v>
      </c>
      <c r="BB25" s="6">
        <v>8.8330357776059965E-3</v>
      </c>
      <c r="BC25" s="6">
        <v>0</v>
      </c>
      <c r="BD25" s="6">
        <v>6.955573462163577E-3</v>
      </c>
      <c r="BE25" s="6">
        <v>0</v>
      </c>
      <c r="BF25" s="6">
        <v>9.4469409276673154E-3</v>
      </c>
      <c r="BG25" s="6">
        <v>6.3176264211664713E-3</v>
      </c>
      <c r="BH25" s="6">
        <v>7.3482727260385195E-3</v>
      </c>
      <c r="BI25" s="6">
        <v>8.6749311010968465E-3</v>
      </c>
      <c r="BJ25" s="6">
        <v>8.7826205643919148E-3</v>
      </c>
    </row>
    <row r="26" spans="1:62" x14ac:dyDescent="0.25">
      <c r="A26" s="2" t="s">
        <v>22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2">
        <v>0</v>
      </c>
      <c r="BG26" s="6">
        <v>3.0157365505944266E-3</v>
      </c>
      <c r="BH26" s="6">
        <v>8.6364279574333849E-4</v>
      </c>
      <c r="BI26" s="6">
        <v>2.0033558074183938E-4</v>
      </c>
      <c r="BJ26" s="2">
        <v>0</v>
      </c>
    </row>
    <row r="27" spans="1:62" x14ac:dyDescent="0.25">
      <c r="A27" s="2" t="s">
        <v>20</v>
      </c>
      <c r="B27" s="6">
        <f>SUM(B17:B26)</f>
        <v>3.9999999999999996</v>
      </c>
      <c r="C27" s="6">
        <f t="shared" ref="C27:BE27" si="1">SUM(C17:C26)</f>
        <v>4</v>
      </c>
      <c r="D27" s="6">
        <f t="shared" si="1"/>
        <v>4</v>
      </c>
      <c r="E27" s="6">
        <f t="shared" si="1"/>
        <v>3.9999999999999996</v>
      </c>
      <c r="F27" s="6">
        <f t="shared" si="1"/>
        <v>4</v>
      </c>
      <c r="G27" s="6">
        <f t="shared" si="1"/>
        <v>3.9999999999999991</v>
      </c>
      <c r="H27" s="6">
        <f t="shared" si="1"/>
        <v>4.0024032019713003</v>
      </c>
      <c r="I27" s="6">
        <f t="shared" si="1"/>
        <v>4</v>
      </c>
      <c r="J27" s="6">
        <f t="shared" si="1"/>
        <v>4</v>
      </c>
      <c r="K27" s="6">
        <f t="shared" si="1"/>
        <v>3.9999999999999996</v>
      </c>
      <c r="L27" s="6">
        <f t="shared" si="1"/>
        <v>3.9999999999999987</v>
      </c>
      <c r="M27" s="6">
        <f t="shared" si="1"/>
        <v>3.9999999999999991</v>
      </c>
      <c r="N27" s="6">
        <f t="shared" si="1"/>
        <v>4</v>
      </c>
      <c r="O27" s="6">
        <f t="shared" si="1"/>
        <v>3.9999999999999991</v>
      </c>
      <c r="P27" s="6">
        <f t="shared" si="1"/>
        <v>4.0000000000000018</v>
      </c>
      <c r="Q27" s="6">
        <f t="shared" si="1"/>
        <v>4.0000000000000018</v>
      </c>
      <c r="R27" s="6">
        <f t="shared" si="1"/>
        <v>4</v>
      </c>
      <c r="S27" s="6">
        <f t="shared" si="1"/>
        <v>4</v>
      </c>
      <c r="T27" s="6">
        <f t="shared" si="1"/>
        <v>4.0054693041195151</v>
      </c>
      <c r="U27" s="6">
        <f t="shared" si="1"/>
        <v>4.0000000000000009</v>
      </c>
      <c r="V27" s="6">
        <f t="shared" si="1"/>
        <v>4</v>
      </c>
      <c r="W27" s="6">
        <f t="shared" si="1"/>
        <v>4</v>
      </c>
      <c r="X27" s="6">
        <f t="shared" si="1"/>
        <v>4.0000000000000009</v>
      </c>
      <c r="Y27" s="6">
        <f t="shared" si="1"/>
        <v>4</v>
      </c>
      <c r="Z27" s="6">
        <f t="shared" si="1"/>
        <v>4</v>
      </c>
      <c r="AA27" s="6">
        <f t="shared" si="1"/>
        <v>3.9999999999999991</v>
      </c>
      <c r="AB27" s="6">
        <f t="shared" si="1"/>
        <v>4.0000000000000009</v>
      </c>
      <c r="AC27" s="6">
        <f t="shared" si="1"/>
        <v>4</v>
      </c>
      <c r="AD27" s="6">
        <f t="shared" si="1"/>
        <v>4</v>
      </c>
      <c r="AE27" s="6">
        <f t="shared" si="1"/>
        <v>3.9999999999999987</v>
      </c>
      <c r="AF27" s="6">
        <f t="shared" si="1"/>
        <v>4.0000000000000009</v>
      </c>
      <c r="AG27" s="6">
        <f t="shared" si="1"/>
        <v>3.9999999999999987</v>
      </c>
      <c r="AH27" s="6">
        <f t="shared" si="1"/>
        <v>3.9999999999999991</v>
      </c>
      <c r="AI27" s="6">
        <f t="shared" si="1"/>
        <v>3.9999999999999996</v>
      </c>
      <c r="AJ27" s="6">
        <f t="shared" si="1"/>
        <v>3.9999999999999996</v>
      </c>
      <c r="AK27" s="6">
        <f t="shared" si="1"/>
        <v>4</v>
      </c>
      <c r="AL27" s="6">
        <f t="shared" si="1"/>
        <v>4.0000000000000009</v>
      </c>
      <c r="AM27" s="6">
        <f t="shared" si="1"/>
        <v>4.0000000000000009</v>
      </c>
      <c r="AN27" s="6">
        <f t="shared" si="1"/>
        <v>4.0000000000000009</v>
      </c>
      <c r="AO27" s="6">
        <f t="shared" si="1"/>
        <v>4</v>
      </c>
      <c r="AP27" s="6">
        <f t="shared" si="1"/>
        <v>4</v>
      </c>
      <c r="AQ27" s="6">
        <f t="shared" si="1"/>
        <v>3.9999999999999987</v>
      </c>
      <c r="AR27" s="6">
        <f t="shared" si="1"/>
        <v>4.0000000000000018</v>
      </c>
      <c r="AS27" s="6">
        <f t="shared" si="1"/>
        <v>4.0000000000000009</v>
      </c>
      <c r="AT27" s="6">
        <f t="shared" si="1"/>
        <v>3.9999999999999991</v>
      </c>
      <c r="AU27" s="6">
        <f t="shared" si="1"/>
        <v>3.9999999999999991</v>
      </c>
      <c r="AV27" s="6">
        <f t="shared" si="1"/>
        <v>3.9999999999999991</v>
      </c>
      <c r="AW27" s="6">
        <f t="shared" si="1"/>
        <v>4</v>
      </c>
      <c r="AX27" s="6">
        <f t="shared" si="1"/>
        <v>4.0167507772766662</v>
      </c>
      <c r="AY27" s="6">
        <f t="shared" si="1"/>
        <v>3.9999999999999996</v>
      </c>
      <c r="AZ27" s="6">
        <f t="shared" si="1"/>
        <v>4</v>
      </c>
      <c r="BA27" s="6">
        <f t="shared" si="1"/>
        <v>3.9999999999999982</v>
      </c>
      <c r="BB27" s="6">
        <f t="shared" si="1"/>
        <v>3.9999999999999991</v>
      </c>
      <c r="BC27" s="6">
        <f t="shared" si="1"/>
        <v>4.002535648123648</v>
      </c>
      <c r="BD27" s="6">
        <f t="shared" si="1"/>
        <v>4</v>
      </c>
      <c r="BE27" s="6">
        <f t="shared" si="1"/>
        <v>4</v>
      </c>
      <c r="BF27" s="2">
        <v>4</v>
      </c>
      <c r="BG27" s="7">
        <v>4.0000006176289808</v>
      </c>
      <c r="BH27" s="2">
        <v>4.000000176875802</v>
      </c>
      <c r="BI27" s="2">
        <v>4.0000000410291356</v>
      </c>
      <c r="BJ27" s="2">
        <v>3.9999999999999991</v>
      </c>
    </row>
    <row r="28" spans="1:62" ht="16.5" x14ac:dyDescent="0.3">
      <c r="A28" s="8" t="s">
        <v>55</v>
      </c>
      <c r="B28" s="9">
        <v>0.5907729189347809</v>
      </c>
      <c r="C28" s="9">
        <v>0.60587118672879892</v>
      </c>
      <c r="D28" s="9">
        <v>0.60164330023551915</v>
      </c>
      <c r="E28" s="9">
        <v>0.60472781774345707</v>
      </c>
      <c r="F28" s="9">
        <v>0.59184552390925349</v>
      </c>
      <c r="G28" s="9">
        <v>0.7349694725833017</v>
      </c>
      <c r="H28" s="9">
        <v>0.72625588899950722</v>
      </c>
      <c r="I28" s="9">
        <v>0.72670272857521712</v>
      </c>
      <c r="J28" s="9">
        <v>0.50285951579440624</v>
      </c>
      <c r="K28" s="9">
        <v>0.50154267298804556</v>
      </c>
      <c r="L28" s="9">
        <v>0.50724385363376845</v>
      </c>
      <c r="M28" s="9">
        <v>0.51980361462734637</v>
      </c>
      <c r="N28" s="9">
        <v>0.4850394748230189</v>
      </c>
      <c r="O28" s="9">
        <v>0.49894257072020964</v>
      </c>
      <c r="P28" s="9">
        <v>0.4990644210916339</v>
      </c>
      <c r="Q28" s="9">
        <v>0.48543522430871333</v>
      </c>
      <c r="R28" s="9">
        <v>0.48550942079690079</v>
      </c>
      <c r="S28" s="9">
        <v>0.51984616591776001</v>
      </c>
      <c r="T28" s="9">
        <v>0.47937212209932084</v>
      </c>
      <c r="U28" s="9">
        <v>0.48447498873806072</v>
      </c>
      <c r="V28" s="9">
        <v>0.34397290742950126</v>
      </c>
      <c r="W28" s="9">
        <v>0.34850722189458999</v>
      </c>
      <c r="X28" s="9">
        <v>0.34801372543742998</v>
      </c>
      <c r="Y28" s="9">
        <v>0.35994541046789036</v>
      </c>
      <c r="Z28" s="9">
        <v>0.58993544078739835</v>
      </c>
      <c r="AA28" s="9">
        <v>0.57633690716202923</v>
      </c>
      <c r="AB28" s="9">
        <v>0.56081450289836599</v>
      </c>
      <c r="AC28" s="9">
        <v>0.56086996985629456</v>
      </c>
      <c r="AD28" s="9">
        <v>0.56666859597230546</v>
      </c>
      <c r="AE28" s="9">
        <v>0.44609340211404608</v>
      </c>
      <c r="AF28" s="9">
        <v>0.46018073688726924</v>
      </c>
      <c r="AG28" s="9">
        <v>0.46613327339936017</v>
      </c>
      <c r="AH28" s="9">
        <v>0.46887417767107009</v>
      </c>
      <c r="AI28" s="9">
        <v>0.47590695572544772</v>
      </c>
      <c r="AJ28" s="9">
        <v>0.57187612577554514</v>
      </c>
      <c r="AK28" s="9">
        <v>0.57773403445592353</v>
      </c>
      <c r="AL28" s="9">
        <v>0.58956798967426705</v>
      </c>
      <c r="AM28" s="9">
        <v>0.60828562081671678</v>
      </c>
      <c r="AN28" s="9">
        <v>0.59778776574340331</v>
      </c>
      <c r="AO28" s="9">
        <v>0.58842107677365418</v>
      </c>
      <c r="AP28" s="9">
        <v>0.56667409342968167</v>
      </c>
      <c r="AQ28" s="9">
        <v>0.58435912214038199</v>
      </c>
      <c r="AR28" s="9">
        <v>0.57807475081424142</v>
      </c>
      <c r="AS28" s="9">
        <v>0.59783910393832673</v>
      </c>
      <c r="AT28" s="9">
        <v>0.59980036258923974</v>
      </c>
      <c r="AU28" s="9">
        <v>0.58376016590311908</v>
      </c>
      <c r="AV28" s="9">
        <v>0.60604187492356243</v>
      </c>
      <c r="AW28" s="9">
        <v>0.59514201492526531</v>
      </c>
      <c r="AX28" s="9">
        <v>0.58994866865593965</v>
      </c>
      <c r="AY28" s="9">
        <v>0.49791471272937304</v>
      </c>
      <c r="AZ28" s="9">
        <v>0.48937992702965882</v>
      </c>
      <c r="BA28" s="9">
        <v>0.50467342838943452</v>
      </c>
      <c r="BB28" s="9">
        <v>0.52778777370748198</v>
      </c>
      <c r="BC28" s="9">
        <v>0.47518219202236084</v>
      </c>
      <c r="BD28" s="9">
        <v>0.48090976581814415</v>
      </c>
      <c r="BE28" s="9">
        <v>0.46293531806690824</v>
      </c>
      <c r="BF28" s="9">
        <v>0.57857235397569073</v>
      </c>
      <c r="BG28" s="9">
        <v>0.58950607840424196</v>
      </c>
      <c r="BH28" s="9">
        <v>0.54892429180524582</v>
      </c>
      <c r="BI28" s="9">
        <v>0.57041400360389427</v>
      </c>
      <c r="BJ28" s="9">
        <v>0.55705879113270906</v>
      </c>
    </row>
    <row r="29" spans="1:62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</row>
    <row r="30" spans="1:62" x14ac:dyDescent="0.25">
      <c r="BA30" s="6"/>
    </row>
    <row r="31" spans="1:62" x14ac:dyDescent="0.25">
      <c r="BA31" s="6"/>
    </row>
    <row r="32" spans="1:62" x14ac:dyDescent="0.25">
      <c r="BA32" s="6"/>
    </row>
  </sheetData>
  <phoneticPr fontId="0" type="noConversion"/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60" zoomScaleNormal="100" workbookViewId="0"/>
  </sheetViews>
  <sheetFormatPr defaultColWidth="8.42578125" defaultRowHeight="15" x14ac:dyDescent="0.25"/>
  <cols>
    <col min="1" max="1" width="8.42578125" style="2" customWidth="1"/>
    <col min="2" max="2" width="10.42578125" style="2" customWidth="1"/>
    <col min="3" max="11" width="8.42578125" style="2" customWidth="1"/>
    <col min="12" max="12" width="8.7109375" style="2" customWidth="1"/>
    <col min="13" max="16384" width="8.42578125" style="2"/>
  </cols>
  <sheetData>
    <row r="1" spans="1:15" ht="20.25" customHeight="1" x14ac:dyDescent="0.25">
      <c r="A1" s="29" t="s">
        <v>74</v>
      </c>
    </row>
    <row r="2" spans="1:15" x14ac:dyDescent="0.25">
      <c r="A2" s="10" t="s">
        <v>0</v>
      </c>
      <c r="B2" s="10" t="s">
        <v>23</v>
      </c>
      <c r="C2" s="10"/>
      <c r="D2" s="10" t="s">
        <v>26</v>
      </c>
      <c r="E2" s="10"/>
      <c r="F2" s="10" t="s">
        <v>28</v>
      </c>
      <c r="G2" s="10"/>
      <c r="H2" s="10"/>
      <c r="I2" s="10"/>
      <c r="J2" s="10"/>
      <c r="K2" s="10" t="s">
        <v>29</v>
      </c>
      <c r="L2" s="10" t="s">
        <v>30</v>
      </c>
      <c r="M2" s="10" t="s">
        <v>31</v>
      </c>
      <c r="N2" s="10"/>
      <c r="O2" s="10" t="s">
        <v>32</v>
      </c>
    </row>
    <row r="3" spans="1:15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8" t="s">
        <v>2</v>
      </c>
      <c r="B4" s="8">
        <v>7</v>
      </c>
      <c r="C4" s="8">
        <v>9</v>
      </c>
      <c r="D4" s="15">
        <f>1+Opx!O4</f>
        <v>2</v>
      </c>
      <c r="E4" s="15">
        <f>1+Opx!U4</f>
        <v>14</v>
      </c>
      <c r="F4" s="15">
        <v>5</v>
      </c>
      <c r="G4" s="15">
        <v>7</v>
      </c>
      <c r="H4" s="15">
        <v>9</v>
      </c>
      <c r="I4" s="15">
        <v>11</v>
      </c>
      <c r="J4" s="15">
        <v>13</v>
      </c>
      <c r="K4" s="15">
        <v>9</v>
      </c>
      <c r="L4" s="8">
        <v>1</v>
      </c>
      <c r="M4" s="15">
        <v>1</v>
      </c>
      <c r="N4" s="15">
        <v>11</v>
      </c>
      <c r="O4" s="8">
        <v>8</v>
      </c>
    </row>
    <row r="5" spans="1:15" ht="16.5" x14ac:dyDescent="0.3">
      <c r="A5" s="2" t="s">
        <v>48</v>
      </c>
      <c r="B5" s="3">
        <v>0.58799999999999997</v>
      </c>
      <c r="C5" s="3">
        <v>0.66100000000000003</v>
      </c>
      <c r="D5" s="12">
        <v>0.65</v>
      </c>
      <c r="E5" s="12">
        <v>0.57299999999999995</v>
      </c>
      <c r="F5" s="3">
        <v>0.38800000000000001</v>
      </c>
      <c r="G5" s="3">
        <v>0.46800000000000003</v>
      </c>
      <c r="H5" s="12">
        <v>0.63300000000000001</v>
      </c>
      <c r="I5" s="12">
        <v>0.29099999999999998</v>
      </c>
      <c r="J5" s="3">
        <v>0.30599999999999999</v>
      </c>
      <c r="K5" s="12">
        <v>0.42599999999999999</v>
      </c>
      <c r="L5" s="3">
        <v>0.46600000000000003</v>
      </c>
      <c r="M5" s="12">
        <v>0.42699999999999999</v>
      </c>
      <c r="N5" s="12">
        <v>0.47299999999999998</v>
      </c>
      <c r="O5" s="3">
        <v>0.48299999999999998</v>
      </c>
    </row>
    <row r="6" spans="1:15" ht="16.5" x14ac:dyDescent="0.3">
      <c r="A6" s="2" t="s">
        <v>49</v>
      </c>
      <c r="B6" s="3">
        <v>47.238999999999997</v>
      </c>
      <c r="C6" s="3">
        <v>46.953000000000003</v>
      </c>
      <c r="D6" s="12">
        <v>48.063000000000002</v>
      </c>
      <c r="E6" s="12">
        <v>47.960999999999999</v>
      </c>
      <c r="F6" s="3">
        <v>45.966000000000001</v>
      </c>
      <c r="G6" s="3">
        <v>45.831000000000003</v>
      </c>
      <c r="H6" s="12">
        <v>45.283000000000001</v>
      </c>
      <c r="I6" s="12">
        <v>46.183999999999997</v>
      </c>
      <c r="J6" s="3">
        <v>45.921999999999997</v>
      </c>
      <c r="K6" s="12">
        <v>48.308</v>
      </c>
      <c r="L6" s="3">
        <v>49.317999999999998</v>
      </c>
      <c r="M6" s="12">
        <v>48.567</v>
      </c>
      <c r="N6" s="12">
        <v>48.526000000000003</v>
      </c>
      <c r="O6" s="3">
        <v>47.823999999999998</v>
      </c>
    </row>
    <row r="7" spans="1:15" ht="16.5" x14ac:dyDescent="0.3">
      <c r="A7" s="4" t="s">
        <v>50</v>
      </c>
      <c r="B7" s="2">
        <v>0</v>
      </c>
      <c r="C7" s="2">
        <v>0</v>
      </c>
      <c r="D7" s="11">
        <v>0</v>
      </c>
      <c r="E7" s="11">
        <v>0</v>
      </c>
      <c r="F7" s="2">
        <v>0</v>
      </c>
      <c r="G7" s="2">
        <v>0</v>
      </c>
      <c r="H7" s="11">
        <v>0</v>
      </c>
      <c r="I7" s="11">
        <v>0</v>
      </c>
      <c r="J7" s="2">
        <v>0</v>
      </c>
      <c r="K7" s="11">
        <v>0</v>
      </c>
      <c r="L7" s="2">
        <v>0.27900000000000003</v>
      </c>
      <c r="M7" s="11">
        <v>0.23400000000000001</v>
      </c>
      <c r="N7" s="11">
        <v>0.308</v>
      </c>
      <c r="O7" s="2">
        <v>0</v>
      </c>
    </row>
    <row r="8" spans="1:15" ht="16.5" x14ac:dyDescent="0.3">
      <c r="A8" s="2" t="s">
        <v>51</v>
      </c>
      <c r="B8" s="2">
        <v>0</v>
      </c>
      <c r="C8" s="2">
        <v>0</v>
      </c>
      <c r="D8" s="11">
        <v>0</v>
      </c>
      <c r="E8" s="11">
        <v>0</v>
      </c>
      <c r="F8" s="2">
        <v>0</v>
      </c>
      <c r="G8" s="2">
        <v>0</v>
      </c>
      <c r="H8" s="11">
        <v>0</v>
      </c>
      <c r="I8" s="11">
        <v>0</v>
      </c>
      <c r="J8" s="2">
        <v>0</v>
      </c>
      <c r="K8" s="11">
        <v>0.255</v>
      </c>
      <c r="L8" s="2">
        <v>0</v>
      </c>
      <c r="M8" s="11">
        <v>0</v>
      </c>
      <c r="N8" s="11">
        <v>0</v>
      </c>
      <c r="O8" s="2">
        <v>0</v>
      </c>
    </row>
    <row r="9" spans="1:15" ht="16.5" x14ac:dyDescent="0.3">
      <c r="A9" s="2" t="s">
        <v>52</v>
      </c>
      <c r="B9" s="3">
        <v>10.581140085259248</v>
      </c>
      <c r="C9" s="3">
        <v>10.987096785748264</v>
      </c>
      <c r="D9" s="12">
        <v>7.5107936812712452</v>
      </c>
      <c r="E9" s="12">
        <v>7.655101181765076</v>
      </c>
      <c r="F9" s="3">
        <v>12.884396681244983</v>
      </c>
      <c r="G9" s="3">
        <v>13.171866768763676</v>
      </c>
      <c r="H9" s="12">
        <v>14.186387063778859</v>
      </c>
      <c r="I9" s="12">
        <v>13.068065404907291</v>
      </c>
      <c r="J9" s="12">
        <v>12.373137952804862</v>
      </c>
      <c r="K9" s="12">
        <v>6.6779478148981752</v>
      </c>
      <c r="L9" s="3">
        <v>5.6516174435261615</v>
      </c>
      <c r="M9" s="12">
        <v>7.3432564608898394</v>
      </c>
      <c r="N9" s="12">
        <v>7.6892880952799336</v>
      </c>
      <c r="O9" s="3">
        <v>9.3855682025307221</v>
      </c>
    </row>
    <row r="10" spans="1:15" x14ac:dyDescent="0.25">
      <c r="A10" s="2" t="s">
        <v>3</v>
      </c>
      <c r="B10" s="3">
        <v>40.672000192357366</v>
      </c>
      <c r="C10" s="3">
        <v>40.808716901887394</v>
      </c>
      <c r="D10" s="3">
        <v>42.64572399019184</v>
      </c>
      <c r="E10" s="3">
        <v>42.937874874371396</v>
      </c>
      <c r="F10" s="3">
        <v>39.528510325421202</v>
      </c>
      <c r="G10" s="3">
        <v>40.44784229665354</v>
      </c>
      <c r="H10" s="3">
        <v>39.499968309932044</v>
      </c>
      <c r="I10" s="3">
        <v>39.958243646351811</v>
      </c>
      <c r="J10" s="3">
        <v>39.806545275900234</v>
      </c>
      <c r="K10" s="3">
        <v>42.992125781458228</v>
      </c>
      <c r="L10" s="3">
        <v>43.089626575292705</v>
      </c>
      <c r="M10" s="3">
        <v>43.401475405461973</v>
      </c>
      <c r="N10" s="3">
        <v>41.328113198939818</v>
      </c>
      <c r="O10" s="3">
        <v>42.14378593697095</v>
      </c>
    </row>
    <row r="11" spans="1:15" x14ac:dyDescent="0.25">
      <c r="A11" s="2" t="s">
        <v>4</v>
      </c>
      <c r="B11" s="2">
        <v>0</v>
      </c>
      <c r="C11" s="2">
        <v>0</v>
      </c>
      <c r="D11" s="11">
        <v>0</v>
      </c>
      <c r="E11" s="11">
        <v>0</v>
      </c>
      <c r="F11" s="2">
        <v>0.34</v>
      </c>
      <c r="G11" s="2">
        <v>0</v>
      </c>
      <c r="H11" s="11">
        <v>0</v>
      </c>
      <c r="I11" s="11">
        <v>0</v>
      </c>
      <c r="J11" s="2">
        <v>0</v>
      </c>
      <c r="K11" s="11">
        <v>0</v>
      </c>
      <c r="L11" s="2">
        <v>0</v>
      </c>
      <c r="M11" s="11">
        <v>0.27400000000000002</v>
      </c>
      <c r="N11" s="11">
        <v>0</v>
      </c>
      <c r="O11" s="2">
        <v>0</v>
      </c>
    </row>
    <row r="12" spans="1:15" x14ac:dyDescent="0.25">
      <c r="A12" s="2" t="s">
        <v>5</v>
      </c>
      <c r="B12" s="3">
        <v>1.407</v>
      </c>
      <c r="C12" s="3">
        <v>1.2350000000000001</v>
      </c>
      <c r="D12" s="12">
        <v>0.75700000000000001</v>
      </c>
      <c r="E12" s="12">
        <v>0.49</v>
      </c>
      <c r="F12" s="3">
        <v>1.079</v>
      </c>
      <c r="G12" s="3">
        <v>0.74199999999999999</v>
      </c>
      <c r="H12" s="12">
        <v>1.1080000000000001</v>
      </c>
      <c r="I12" s="12">
        <v>1.0760000000000001</v>
      </c>
      <c r="J12" s="3">
        <v>1.0389999999999999</v>
      </c>
      <c r="K12" s="12">
        <v>0.53600000000000003</v>
      </c>
      <c r="L12" s="3">
        <v>0.91700000000000004</v>
      </c>
      <c r="M12" s="12">
        <v>0.28199999999999997</v>
      </c>
      <c r="N12" s="12">
        <v>1.611</v>
      </c>
      <c r="O12" s="3">
        <v>0.80600000000000005</v>
      </c>
    </row>
    <row r="13" spans="1:15" x14ac:dyDescent="0.25">
      <c r="A13" s="2" t="s">
        <v>6</v>
      </c>
      <c r="B13" s="2">
        <v>0</v>
      </c>
      <c r="C13" s="2">
        <v>0</v>
      </c>
      <c r="D13" s="11">
        <v>0</v>
      </c>
      <c r="E13" s="11">
        <v>0</v>
      </c>
      <c r="F13" s="2">
        <v>0</v>
      </c>
      <c r="G13" s="2">
        <v>0</v>
      </c>
      <c r="H13" s="11">
        <v>0</v>
      </c>
      <c r="I13" s="11">
        <v>0</v>
      </c>
      <c r="J13" s="2">
        <v>0</v>
      </c>
      <c r="K13" s="11">
        <v>0</v>
      </c>
      <c r="L13" s="2">
        <v>0.14000000000000001</v>
      </c>
      <c r="M13" s="11">
        <v>0</v>
      </c>
      <c r="N13" s="11">
        <v>0</v>
      </c>
      <c r="O13" s="2">
        <v>0</v>
      </c>
    </row>
    <row r="14" spans="1:15" x14ac:dyDescent="0.25">
      <c r="A14" s="2" t="s">
        <v>7</v>
      </c>
      <c r="B14" s="3">
        <f t="shared" ref="B14:O14" si="0">SUM(B5:B13)</f>
        <v>100.4871402776166</v>
      </c>
      <c r="C14" s="3">
        <f t="shared" si="0"/>
        <v>100.64481368763566</v>
      </c>
      <c r="D14" s="12">
        <f t="shared" si="0"/>
        <v>99.626517671463091</v>
      </c>
      <c r="E14" s="12">
        <f t="shared" si="0"/>
        <v>99.616976056136465</v>
      </c>
      <c r="F14" s="3">
        <f t="shared" si="0"/>
        <v>100.18590700666617</v>
      </c>
      <c r="G14" s="12">
        <f t="shared" si="0"/>
        <v>100.66070906541724</v>
      </c>
      <c r="H14" s="12">
        <f t="shared" si="0"/>
        <v>100.71035537371091</v>
      </c>
      <c r="I14" s="12">
        <f t="shared" si="0"/>
        <v>100.57730905125908</v>
      </c>
      <c r="J14" s="12">
        <f t="shared" si="0"/>
        <v>99.446683228705083</v>
      </c>
      <c r="K14" s="12">
        <f t="shared" si="0"/>
        <v>99.195073596356409</v>
      </c>
      <c r="L14" s="12">
        <f t="shared" si="0"/>
        <v>99.86124401881888</v>
      </c>
      <c r="M14" s="12">
        <f t="shared" si="0"/>
        <v>100.52873186635181</v>
      </c>
      <c r="N14" s="12">
        <f t="shared" si="0"/>
        <v>99.935401294219758</v>
      </c>
      <c r="O14" s="12">
        <f t="shared" si="0"/>
        <v>100.64235413950166</v>
      </c>
    </row>
    <row r="15" spans="1:15" x14ac:dyDescent="0.25">
      <c r="D15" s="11"/>
      <c r="E15" s="11"/>
      <c r="G15" s="11"/>
      <c r="H15" s="11"/>
      <c r="I15" s="11"/>
      <c r="J15" s="11"/>
      <c r="K15" s="11"/>
      <c r="M15" s="11"/>
      <c r="N15" s="11"/>
    </row>
    <row r="16" spans="1:15" x14ac:dyDescent="0.25">
      <c r="A16" s="2" t="s">
        <v>8</v>
      </c>
      <c r="B16" s="6">
        <v>1.4665818792076464E-2</v>
      </c>
      <c r="C16" s="6">
        <v>1.6482188036294781E-2</v>
      </c>
      <c r="D16" s="13">
        <v>1.6406008784061267E-2</v>
      </c>
      <c r="E16" s="13">
        <v>1.4498906123053738E-2</v>
      </c>
      <c r="F16" s="6">
        <v>9.7481196334936963E-3</v>
      </c>
      <c r="G16" s="13">
        <v>1.1732501702916226E-2</v>
      </c>
      <c r="H16" s="13">
        <v>1.5815583541541511E-2</v>
      </c>
      <c r="I16" s="13">
        <v>7.2861856882896073E-3</v>
      </c>
      <c r="J16" s="13">
        <v>7.7477978272480061E-3</v>
      </c>
      <c r="K16" s="13">
        <v>1.0821160869479655E-2</v>
      </c>
      <c r="L16" s="6">
        <v>1.169553268358752E-2</v>
      </c>
      <c r="M16" s="13">
        <v>1.0715048591706683E-2</v>
      </c>
      <c r="N16" s="13">
        <v>1.1813343560237824E-2</v>
      </c>
      <c r="O16" s="6">
        <v>1.2081553094361779E-2</v>
      </c>
    </row>
    <row r="17" spans="1:15" x14ac:dyDescent="0.25">
      <c r="A17" s="2" t="s">
        <v>9</v>
      </c>
      <c r="B17" s="6">
        <v>0.88603409329569272</v>
      </c>
      <c r="C17" s="6">
        <v>0.8804354086063787</v>
      </c>
      <c r="D17" s="13">
        <v>0.9122654083553402</v>
      </c>
      <c r="E17" s="13">
        <v>0.91261918621448568</v>
      </c>
      <c r="F17" s="6">
        <v>0.86845353388287949</v>
      </c>
      <c r="G17" s="13">
        <v>0.86402210865261575</v>
      </c>
      <c r="H17" s="13">
        <v>0.8508195311313933</v>
      </c>
      <c r="I17" s="13">
        <v>0.86960001730468828</v>
      </c>
      <c r="J17" s="13">
        <v>0.87437633831133155</v>
      </c>
      <c r="K17" s="13">
        <v>0.92279251055581002</v>
      </c>
      <c r="L17" s="6">
        <v>0.93080840388169117</v>
      </c>
      <c r="M17" s="13">
        <v>0.91649119475687923</v>
      </c>
      <c r="N17" s="13">
        <v>0.91139561933122537</v>
      </c>
      <c r="O17" s="6">
        <v>0.8995851609413118</v>
      </c>
    </row>
    <row r="18" spans="1:15" x14ac:dyDescent="0.25">
      <c r="A18" s="2" t="s">
        <v>10</v>
      </c>
      <c r="B18" s="2">
        <v>0</v>
      </c>
      <c r="C18" s="2">
        <v>0</v>
      </c>
      <c r="D18" s="11">
        <v>0</v>
      </c>
      <c r="E18" s="11">
        <v>0</v>
      </c>
      <c r="F18" s="2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6">
        <v>8.2526615234544999E-3</v>
      </c>
      <c r="M18" s="13">
        <v>6.9205062780393406E-3</v>
      </c>
      <c r="N18" s="13">
        <v>9.0660508358501261E-3</v>
      </c>
      <c r="O18" s="2">
        <v>0</v>
      </c>
    </row>
    <row r="19" spans="1:15" x14ac:dyDescent="0.25">
      <c r="A19" s="2" t="s">
        <v>11</v>
      </c>
      <c r="B19" s="2">
        <v>0</v>
      </c>
      <c r="C19" s="2">
        <v>0</v>
      </c>
      <c r="D19" s="11">
        <v>0</v>
      </c>
      <c r="E19" s="11">
        <v>0</v>
      </c>
      <c r="F19" s="2">
        <v>0</v>
      </c>
      <c r="G19" s="11">
        <v>0</v>
      </c>
      <c r="H19" s="11">
        <v>0</v>
      </c>
      <c r="I19" s="11">
        <v>0</v>
      </c>
      <c r="J19" s="11">
        <v>0</v>
      </c>
      <c r="K19" s="13">
        <v>5.1212956690217743E-3</v>
      </c>
      <c r="L19" s="2">
        <v>0</v>
      </c>
      <c r="M19" s="11">
        <v>0</v>
      </c>
      <c r="N19" s="11">
        <v>0</v>
      </c>
      <c r="O19" s="2">
        <v>0</v>
      </c>
    </row>
    <row r="20" spans="1:15" ht="18" x14ac:dyDescent="0.25">
      <c r="A20" s="2" t="s">
        <v>53</v>
      </c>
      <c r="B20" s="6">
        <v>0.19860017582446154</v>
      </c>
      <c r="C20" s="6">
        <v>0.20616480671465262</v>
      </c>
      <c r="D20" s="13">
        <v>0.14265716572119658</v>
      </c>
      <c r="E20" s="13">
        <v>0.145763815324921</v>
      </c>
      <c r="F20" s="6">
        <v>0.24359669296725436</v>
      </c>
      <c r="G20" s="13">
        <v>0.24849077928893593</v>
      </c>
      <c r="H20" s="13">
        <v>0.26672977065412967</v>
      </c>
      <c r="I20" s="13">
        <v>0.2462275940140444</v>
      </c>
      <c r="J20" s="13">
        <v>0.2357517277228407</v>
      </c>
      <c r="K20" s="13">
        <v>0.12765136148039868</v>
      </c>
      <c r="L20" s="6">
        <v>0.10673946534598855</v>
      </c>
      <c r="M20" s="13">
        <v>0.1386670070247886</v>
      </c>
      <c r="N20" s="13">
        <v>0.14451602338122435</v>
      </c>
      <c r="O20" s="6">
        <v>0.17666657192865287</v>
      </c>
    </row>
    <row r="21" spans="1:15" ht="18" x14ac:dyDescent="0.25">
      <c r="A21" s="2" t="s">
        <v>54</v>
      </c>
      <c r="B21" s="6">
        <v>0.84838426137250988</v>
      </c>
      <c r="C21" s="6">
        <v>0.85100954007242458</v>
      </c>
      <c r="D21" s="13">
        <v>0.90018787420638313</v>
      </c>
      <c r="E21" s="13">
        <v>0.90863454851384795</v>
      </c>
      <c r="F21" s="6">
        <v>0.83055358338811847</v>
      </c>
      <c r="G21" s="13">
        <v>0.84802414078691724</v>
      </c>
      <c r="H21" s="13">
        <v>0.82536555677735934</v>
      </c>
      <c r="I21" s="13">
        <v>0.83672302564681167</v>
      </c>
      <c r="J21" s="13">
        <v>0.84290654213171756</v>
      </c>
      <c r="K21" s="13">
        <v>0.91331640326322616</v>
      </c>
      <c r="L21" s="6">
        <v>0.90442988517992329</v>
      </c>
      <c r="M21" s="13">
        <v>0.91083318856055839</v>
      </c>
      <c r="N21" s="13">
        <v>0.86322767593837391</v>
      </c>
      <c r="O21" s="6">
        <v>0.88161154163914435</v>
      </c>
    </row>
    <row r="22" spans="1:15" x14ac:dyDescent="0.25">
      <c r="A22" s="2" t="s">
        <v>13</v>
      </c>
      <c r="B22" s="2">
        <v>0</v>
      </c>
      <c r="C22" s="2">
        <v>0</v>
      </c>
      <c r="D22" s="11">
        <v>0</v>
      </c>
      <c r="E22" s="11">
        <v>0</v>
      </c>
      <c r="F22" s="6">
        <v>7.2352539845065159E-3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2">
        <v>0</v>
      </c>
      <c r="M22" s="13">
        <v>5.8237479675086563E-3</v>
      </c>
      <c r="N22" s="11">
        <v>0</v>
      </c>
      <c r="O22" s="2">
        <v>0</v>
      </c>
    </row>
    <row r="23" spans="1:15" x14ac:dyDescent="0.25">
      <c r="A23" s="2" t="s">
        <v>14</v>
      </c>
      <c r="B23" s="6">
        <v>5.2315650715259475E-2</v>
      </c>
      <c r="C23" s="6">
        <v>4.5908056570249114E-2</v>
      </c>
      <c r="D23" s="13">
        <v>2.8483542933018899E-2</v>
      </c>
      <c r="E23" s="13">
        <v>1.8483543823692144E-2</v>
      </c>
      <c r="F23" s="6">
        <v>4.041281614374715E-2</v>
      </c>
      <c r="G23" s="13">
        <v>2.773046956861535E-2</v>
      </c>
      <c r="H23" s="13">
        <v>4.1269557895576875E-2</v>
      </c>
      <c r="I23" s="13">
        <v>4.0163177346166097E-2</v>
      </c>
      <c r="J23" s="13">
        <v>3.9217594006862214E-2</v>
      </c>
      <c r="K23" s="13">
        <v>2.0297268162063745E-2</v>
      </c>
      <c r="L23" s="6">
        <v>3.4309309011617828E-2</v>
      </c>
      <c r="M23" s="13">
        <v>1.054930682051905E-2</v>
      </c>
      <c r="N23" s="13">
        <v>5.9981286953088069E-2</v>
      </c>
      <c r="O23" s="6">
        <v>3.0055172396529006E-2</v>
      </c>
    </row>
    <row r="24" spans="1:15" x14ac:dyDescent="0.25">
      <c r="A24" s="2" t="s">
        <v>15</v>
      </c>
      <c r="B24" s="2">
        <v>0</v>
      </c>
      <c r="C24" s="2">
        <v>0</v>
      </c>
      <c r="D24" s="11">
        <v>0</v>
      </c>
      <c r="E24" s="11">
        <v>0</v>
      </c>
      <c r="F24" s="2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6">
        <v>3.7647423737367396E-3</v>
      </c>
      <c r="M24" s="11">
        <v>0</v>
      </c>
      <c r="N24" s="11">
        <v>0</v>
      </c>
      <c r="O24" s="2">
        <v>0</v>
      </c>
    </row>
    <row r="25" spans="1:15" x14ac:dyDescent="0.25">
      <c r="A25" s="2" t="s">
        <v>20</v>
      </c>
      <c r="B25" s="2">
        <v>2</v>
      </c>
      <c r="C25" s="2">
        <v>2</v>
      </c>
      <c r="D25" s="11">
        <v>2</v>
      </c>
      <c r="E25" s="11">
        <v>2.0000000000000004</v>
      </c>
      <c r="F25" s="2">
        <v>1.9999999999999996</v>
      </c>
      <c r="G25" s="11">
        <v>2.0000000000000004</v>
      </c>
      <c r="H25" s="11">
        <v>2.0000000000000009</v>
      </c>
      <c r="I25" s="11">
        <v>2</v>
      </c>
      <c r="J25" s="11">
        <v>2</v>
      </c>
      <c r="K25" s="11">
        <v>2</v>
      </c>
      <c r="L25" s="2">
        <v>1.9999999999999996</v>
      </c>
      <c r="M25" s="11">
        <v>2</v>
      </c>
      <c r="N25" s="11">
        <v>1.9999999999999996</v>
      </c>
      <c r="O25" s="2">
        <v>1.9999999999999998</v>
      </c>
    </row>
    <row r="26" spans="1:15" ht="18" x14ac:dyDescent="0.25">
      <c r="A26" s="2" t="s">
        <v>56</v>
      </c>
      <c r="B26" s="3">
        <v>0.18968780124006607</v>
      </c>
      <c r="C26" s="3">
        <v>0.19501495410025851</v>
      </c>
      <c r="D26" s="3">
        <v>0.13679613006655658</v>
      </c>
      <c r="E26" s="3">
        <v>0.13824359020649066</v>
      </c>
      <c r="F26" s="3">
        <v>0.2267808316298032</v>
      </c>
      <c r="G26" s="3">
        <v>0.22661869413664354</v>
      </c>
      <c r="H26" s="3">
        <v>0.24423671080202708</v>
      </c>
      <c r="I26" s="3">
        <v>0.22736733286246666</v>
      </c>
      <c r="J26" s="3">
        <v>0.21856016340988929</v>
      </c>
      <c r="K26" s="3">
        <v>0.1226275834889444</v>
      </c>
      <c r="L26" s="3">
        <v>0.10556042396901476</v>
      </c>
      <c r="M26" s="3">
        <v>0.13212670908312565</v>
      </c>
      <c r="N26" s="3">
        <v>0.1434055340448149</v>
      </c>
      <c r="O26" s="3">
        <v>0.16693775451242474</v>
      </c>
    </row>
    <row r="27" spans="1:15" ht="16.5" x14ac:dyDescent="0.3">
      <c r="A27" s="2" t="s">
        <v>57</v>
      </c>
      <c r="B27" s="3">
        <v>9.9300087912230744E-2</v>
      </c>
      <c r="C27" s="3">
        <v>0.10308240335732631</v>
      </c>
      <c r="D27" s="3">
        <v>7.1328582860598275E-2</v>
      </c>
      <c r="E27" s="3">
        <v>7.2881907662460457E-2</v>
      </c>
      <c r="F27" s="3">
        <v>0.12268601093307401</v>
      </c>
      <c r="G27" s="3">
        <v>0.12424538964446791</v>
      </c>
      <c r="H27" s="3">
        <v>0.1333648853270647</v>
      </c>
      <c r="I27" s="3">
        <v>0.1231137970070222</v>
      </c>
      <c r="J27" s="3">
        <v>0.11787586386142035</v>
      </c>
      <c r="K27" s="3">
        <v>6.3989535405466702E-2</v>
      </c>
      <c r="L27" s="3">
        <v>5.379422685134401E-2</v>
      </c>
      <c r="M27" s="3">
        <v>6.998322787744693E-2</v>
      </c>
      <c r="N27" s="3">
        <v>7.2587050636158154E-2</v>
      </c>
      <c r="O27" s="3">
        <v>8.833328596432645E-2</v>
      </c>
    </row>
    <row r="28" spans="1:15" ht="16.5" x14ac:dyDescent="0.3">
      <c r="A28" s="2" t="s">
        <v>58</v>
      </c>
      <c r="B28" s="3">
        <v>0.84838426137250988</v>
      </c>
      <c r="C28" s="3">
        <v>0.85100954007242458</v>
      </c>
      <c r="D28" s="3">
        <v>0.90018787420638291</v>
      </c>
      <c r="E28" s="3">
        <v>0.90863454851384751</v>
      </c>
      <c r="F28" s="3">
        <v>0.83585927497473123</v>
      </c>
      <c r="G28" s="3">
        <v>0.8480241407869169</v>
      </c>
      <c r="H28" s="3">
        <v>0.82536555677735857</v>
      </c>
      <c r="I28" s="3">
        <v>0.83672302564681167</v>
      </c>
      <c r="J28" s="3">
        <v>0.84290654213171756</v>
      </c>
      <c r="K28" s="3">
        <v>0.9155106930386705</v>
      </c>
      <c r="L28" s="3">
        <v>0.91123368342560318</v>
      </c>
      <c r="M28" s="3">
        <v>0.91876606906151326</v>
      </c>
      <c r="N28" s="3">
        <v>0.86687199407474924</v>
      </c>
      <c r="O28" s="3">
        <v>0.88161154163914457</v>
      </c>
    </row>
    <row r="29" spans="1:15" ht="16.5" x14ac:dyDescent="0.3">
      <c r="A29" s="8" t="s">
        <v>59</v>
      </c>
      <c r="B29" s="9">
        <v>5.2315650715259475E-2</v>
      </c>
      <c r="C29" s="9">
        <v>4.5908056570249114E-2</v>
      </c>
      <c r="D29" s="9">
        <v>2.8483542933018892E-2</v>
      </c>
      <c r="E29" s="9">
        <v>1.8483543823692137E-2</v>
      </c>
      <c r="F29" s="9">
        <v>4.0670978823306635E-2</v>
      </c>
      <c r="G29" s="9">
        <v>2.7730469568615336E-2</v>
      </c>
      <c r="H29" s="9">
        <v>4.126955789557684E-2</v>
      </c>
      <c r="I29" s="9">
        <v>4.0163177346166097E-2</v>
      </c>
      <c r="J29" s="9">
        <v>3.9217594006862214E-2</v>
      </c>
      <c r="K29" s="9">
        <v>2.0346033395928304E-2</v>
      </c>
      <c r="L29" s="9">
        <v>3.4567409302517983E-2</v>
      </c>
      <c r="M29" s="9">
        <v>1.0641185763256457E-2</v>
      </c>
      <c r="N29" s="9">
        <v>6.0234512026819224E-2</v>
      </c>
      <c r="O29" s="9">
        <v>3.0055172396529013E-2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view="pageBreakPreview" topLeftCell="C1" zoomScale="60" zoomScaleNormal="100" workbookViewId="0"/>
  </sheetViews>
  <sheetFormatPr defaultColWidth="8.42578125" defaultRowHeight="15" x14ac:dyDescent="0.25"/>
  <cols>
    <col min="1" max="1" width="8.42578125" style="2" customWidth="1"/>
    <col min="2" max="2" width="10.28515625" style="2" customWidth="1"/>
    <col min="3" max="3" width="8.42578125" style="2" customWidth="1"/>
    <col min="4" max="4" width="8.42578125" style="11" customWidth="1"/>
    <col min="5" max="5" width="8.42578125" style="2" customWidth="1"/>
    <col min="6" max="8" width="8.42578125" style="11" customWidth="1"/>
    <col min="9" max="18" width="8.42578125" style="2" customWidth="1"/>
    <col min="19" max="19" width="10.42578125" style="2" customWidth="1"/>
    <col min="20" max="29" width="8.42578125" style="2" customWidth="1"/>
    <col min="30" max="30" width="12.140625" style="2" customWidth="1"/>
    <col min="31" max="16384" width="8.42578125" style="2"/>
  </cols>
  <sheetData>
    <row r="1" spans="1:38" ht="21.75" customHeight="1" x14ac:dyDescent="0.25">
      <c r="A1" s="29" t="s">
        <v>75</v>
      </c>
      <c r="AK1" s="11"/>
    </row>
    <row r="2" spans="1:38" x14ac:dyDescent="0.25">
      <c r="A2" s="10" t="s">
        <v>0</v>
      </c>
      <c r="B2" s="10" t="s">
        <v>28</v>
      </c>
      <c r="C2" s="10"/>
      <c r="D2" s="17"/>
      <c r="E2" s="10"/>
      <c r="F2" s="17"/>
      <c r="G2" s="17"/>
      <c r="H2" s="17"/>
      <c r="I2" s="18" t="s">
        <v>24</v>
      </c>
      <c r="J2" s="17"/>
      <c r="K2" s="17"/>
      <c r="L2" s="17"/>
      <c r="M2" s="10" t="s">
        <v>25</v>
      </c>
      <c r="N2" s="10"/>
      <c r="O2" s="10" t="s">
        <v>26</v>
      </c>
      <c r="P2" s="10"/>
      <c r="Q2" s="19" t="s">
        <v>36</v>
      </c>
      <c r="R2" s="10"/>
      <c r="S2" s="10" t="s">
        <v>28</v>
      </c>
      <c r="T2" s="10"/>
      <c r="U2" s="10"/>
      <c r="V2" s="10"/>
      <c r="W2" s="10" t="s">
        <v>29</v>
      </c>
      <c r="X2" s="10"/>
      <c r="Y2" s="10"/>
      <c r="Z2" s="10" t="s">
        <v>30</v>
      </c>
      <c r="AA2" s="10" t="s">
        <v>31</v>
      </c>
      <c r="AB2" s="10"/>
      <c r="AC2" s="10"/>
      <c r="AD2" s="10" t="s">
        <v>37</v>
      </c>
      <c r="AE2" s="10"/>
      <c r="AF2" s="10"/>
      <c r="AG2" s="10"/>
      <c r="AH2" s="10" t="s">
        <v>32</v>
      </c>
      <c r="AI2" s="10" t="s">
        <v>33</v>
      </c>
      <c r="AJ2" s="10"/>
      <c r="AK2" s="17"/>
    </row>
    <row r="3" spans="1:38" x14ac:dyDescent="0.25">
      <c r="A3" s="14" t="s">
        <v>1</v>
      </c>
      <c r="B3" s="14" t="s">
        <v>38</v>
      </c>
      <c r="C3" s="14"/>
      <c r="D3" s="16"/>
      <c r="E3" s="14"/>
      <c r="F3" s="16"/>
      <c r="G3" s="16"/>
      <c r="H3" s="16"/>
      <c r="I3" s="16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8" x14ac:dyDescent="0.25">
      <c r="A4" s="8" t="s">
        <v>2</v>
      </c>
      <c r="B4" s="8">
        <v>10</v>
      </c>
      <c r="C4" s="8">
        <v>11</v>
      </c>
      <c r="D4" s="15">
        <v>14</v>
      </c>
      <c r="E4" s="8">
        <v>15</v>
      </c>
      <c r="F4" s="15">
        <v>16</v>
      </c>
      <c r="G4" s="15">
        <v>18</v>
      </c>
      <c r="H4" s="15">
        <v>19</v>
      </c>
      <c r="I4" s="15">
        <v>4</v>
      </c>
      <c r="J4" s="15">
        <v>6</v>
      </c>
      <c r="K4" s="15">
        <v>8</v>
      </c>
      <c r="L4" s="15">
        <v>13</v>
      </c>
      <c r="M4" s="15">
        <v>4</v>
      </c>
      <c r="N4" s="15">
        <v>13</v>
      </c>
      <c r="O4" s="15">
        <f>1+lm!D4</f>
        <v>3</v>
      </c>
      <c r="P4" s="15">
        <v>10</v>
      </c>
      <c r="Q4" s="15">
        <v>11</v>
      </c>
      <c r="R4" s="15">
        <v>12</v>
      </c>
      <c r="S4" s="15">
        <f>1+lm!J4</f>
        <v>14</v>
      </c>
      <c r="T4" s="15">
        <v>16</v>
      </c>
      <c r="U4" s="15">
        <v>17</v>
      </c>
      <c r="V4" s="15">
        <v>18</v>
      </c>
      <c r="W4" s="15">
        <v>2</v>
      </c>
      <c r="X4" s="15">
        <v>3</v>
      </c>
      <c r="Y4" s="15">
        <v>10</v>
      </c>
      <c r="Z4" s="15">
        <v>3</v>
      </c>
      <c r="AA4" s="15">
        <f>1+Opx!AO4</f>
        <v>3</v>
      </c>
      <c r="AB4" s="15">
        <v>10</v>
      </c>
      <c r="AC4" s="15">
        <v>16</v>
      </c>
      <c r="AD4" s="8">
        <v>2</v>
      </c>
      <c r="AE4" s="15">
        <v>4</v>
      </c>
      <c r="AF4" s="15">
        <v>5</v>
      </c>
      <c r="AG4" s="8">
        <v>5</v>
      </c>
      <c r="AH4" s="8">
        <v>16</v>
      </c>
      <c r="AI4" s="15">
        <v>4</v>
      </c>
      <c r="AJ4" s="8">
        <v>9</v>
      </c>
      <c r="AK4" s="15">
        <v>10</v>
      </c>
      <c r="AL4" s="11"/>
    </row>
    <row r="5" spans="1:38" ht="16.5" x14ac:dyDescent="0.3">
      <c r="A5" s="2" t="s">
        <v>48</v>
      </c>
      <c r="B5" s="3">
        <v>63.895000000000003</v>
      </c>
      <c r="C5" s="3">
        <v>61.036999999999999</v>
      </c>
      <c r="D5" s="12">
        <v>64.168999999999997</v>
      </c>
      <c r="E5" s="3">
        <v>63.753999999999998</v>
      </c>
      <c r="F5" s="12">
        <v>60.363999999999997</v>
      </c>
      <c r="G5" s="12">
        <v>60.932000000000002</v>
      </c>
      <c r="H5" s="12">
        <v>63.856000000000002</v>
      </c>
      <c r="I5" s="12">
        <v>65.14</v>
      </c>
      <c r="J5" s="12">
        <v>63.942</v>
      </c>
      <c r="K5" s="12">
        <v>64.887</v>
      </c>
      <c r="L5" s="12">
        <v>64.034000000000006</v>
      </c>
      <c r="M5" s="12">
        <v>65.213999999999999</v>
      </c>
      <c r="N5" s="12">
        <v>64.475999999999999</v>
      </c>
      <c r="O5" s="12">
        <v>64.236999999999995</v>
      </c>
      <c r="P5" s="12">
        <v>58.43</v>
      </c>
      <c r="Q5" s="12">
        <v>64.540000000000006</v>
      </c>
      <c r="R5" s="12">
        <v>56.65</v>
      </c>
      <c r="S5" s="12">
        <v>60.064</v>
      </c>
      <c r="T5" s="12">
        <v>64.037999999999997</v>
      </c>
      <c r="U5" s="12">
        <v>59.51</v>
      </c>
      <c r="V5" s="12">
        <v>64.998000000000005</v>
      </c>
      <c r="W5" s="12">
        <v>57.088000000000001</v>
      </c>
      <c r="X5" s="3">
        <v>64.156000000000006</v>
      </c>
      <c r="Y5" s="12">
        <v>64.162000000000006</v>
      </c>
      <c r="Z5" s="12">
        <v>55.511000000000003</v>
      </c>
      <c r="AA5" s="3">
        <v>55.472999999999999</v>
      </c>
      <c r="AB5" s="12">
        <v>55.207999999999998</v>
      </c>
      <c r="AC5" s="12">
        <v>56.610999999999997</v>
      </c>
      <c r="AD5" s="3">
        <v>60.084000000000003</v>
      </c>
      <c r="AE5" s="12">
        <v>64.272000000000006</v>
      </c>
      <c r="AF5" s="12">
        <v>59.691000000000003</v>
      </c>
      <c r="AG5" s="3">
        <v>64.832999999999998</v>
      </c>
      <c r="AH5" s="3">
        <v>64.488</v>
      </c>
      <c r="AI5" s="12">
        <v>64.370999999999995</v>
      </c>
      <c r="AJ5" s="3">
        <v>58.47</v>
      </c>
      <c r="AK5" s="12">
        <v>64.698999999999998</v>
      </c>
      <c r="AL5" s="11"/>
    </row>
    <row r="6" spans="1:38" ht="16.5" x14ac:dyDescent="0.3">
      <c r="A6" s="2" t="s">
        <v>49</v>
      </c>
      <c r="B6" s="3">
        <v>0.40899999999999997</v>
      </c>
      <c r="C6" s="3">
        <v>0</v>
      </c>
      <c r="D6" s="12">
        <v>0</v>
      </c>
      <c r="E6" s="3">
        <v>0</v>
      </c>
      <c r="F6" s="12">
        <v>0</v>
      </c>
      <c r="G6" s="12">
        <v>0</v>
      </c>
      <c r="H6" s="12">
        <v>0</v>
      </c>
      <c r="I6" s="12">
        <v>0</v>
      </c>
      <c r="J6" s="12">
        <v>0.39500000000000002</v>
      </c>
      <c r="K6" s="12">
        <v>0</v>
      </c>
      <c r="L6" s="12">
        <v>0</v>
      </c>
      <c r="M6" s="12">
        <v>0</v>
      </c>
      <c r="N6" s="12">
        <v>0.34899999999999998</v>
      </c>
      <c r="O6" s="12">
        <v>0</v>
      </c>
      <c r="P6" s="12">
        <v>0</v>
      </c>
      <c r="Q6" s="12">
        <v>0</v>
      </c>
      <c r="R6" s="12">
        <v>0</v>
      </c>
      <c r="S6" s="12">
        <v>0.30099999999999999</v>
      </c>
      <c r="T6" s="12">
        <v>0</v>
      </c>
      <c r="U6" s="12">
        <v>0.36399999999999999</v>
      </c>
      <c r="V6" s="12">
        <v>0</v>
      </c>
      <c r="W6" s="12">
        <v>0</v>
      </c>
      <c r="X6" s="3">
        <v>0</v>
      </c>
      <c r="Y6" s="12">
        <v>0.24</v>
      </c>
      <c r="Z6" s="12">
        <v>0</v>
      </c>
      <c r="AA6" s="3">
        <v>0.27400000000000002</v>
      </c>
      <c r="AB6" s="12">
        <v>0</v>
      </c>
      <c r="AC6" s="12">
        <v>0</v>
      </c>
      <c r="AD6" s="3">
        <v>0.27800000000000002</v>
      </c>
      <c r="AE6" s="12">
        <v>0</v>
      </c>
      <c r="AF6" s="12">
        <v>0</v>
      </c>
      <c r="AG6" s="3">
        <v>0</v>
      </c>
      <c r="AH6" s="3">
        <v>0</v>
      </c>
      <c r="AI6" s="12">
        <v>0</v>
      </c>
      <c r="AJ6" s="3">
        <v>0.29599999999999999</v>
      </c>
      <c r="AK6" s="12">
        <v>0</v>
      </c>
      <c r="AL6" s="11"/>
    </row>
    <row r="7" spans="1:38" ht="16.5" x14ac:dyDescent="0.3">
      <c r="A7" s="2" t="s">
        <v>50</v>
      </c>
      <c r="B7" s="3">
        <v>18.582999999999998</v>
      </c>
      <c r="C7" s="3">
        <v>24.001999999999999</v>
      </c>
      <c r="D7" s="12">
        <v>18.795999999999999</v>
      </c>
      <c r="E7" s="3">
        <v>18.914000000000001</v>
      </c>
      <c r="F7" s="12">
        <v>24.6</v>
      </c>
      <c r="G7" s="12">
        <v>24.321000000000002</v>
      </c>
      <c r="H7" s="12">
        <v>18.916</v>
      </c>
      <c r="I7" s="12">
        <v>18.498000000000001</v>
      </c>
      <c r="J7" s="12">
        <v>18.751999999999999</v>
      </c>
      <c r="K7" s="12">
        <v>18.704999999999998</v>
      </c>
      <c r="L7" s="12">
        <v>18.861000000000001</v>
      </c>
      <c r="M7" s="12">
        <v>18.463000000000001</v>
      </c>
      <c r="N7" s="12">
        <v>18.521000000000001</v>
      </c>
      <c r="O7" s="12">
        <v>18.713999999999999</v>
      </c>
      <c r="P7" s="12">
        <v>25.628</v>
      </c>
      <c r="Q7" s="12">
        <v>18.626999999999999</v>
      </c>
      <c r="R7" s="12">
        <v>25.815999999999999</v>
      </c>
      <c r="S7" s="12">
        <v>24.468</v>
      </c>
      <c r="T7" s="12">
        <v>18.552</v>
      </c>
      <c r="U7" s="12">
        <v>24.053999999999998</v>
      </c>
      <c r="V7" s="12">
        <v>18.721</v>
      </c>
      <c r="W7" s="12">
        <v>26.562999999999999</v>
      </c>
      <c r="X7" s="3">
        <v>18.649999999999999</v>
      </c>
      <c r="Y7" s="12">
        <v>18.655999999999999</v>
      </c>
      <c r="Z7" s="12">
        <v>27.585999999999999</v>
      </c>
      <c r="AA7" s="3">
        <v>27.585000000000001</v>
      </c>
      <c r="AB7" s="12">
        <v>27.69</v>
      </c>
      <c r="AC7" s="12">
        <v>27.163</v>
      </c>
      <c r="AD7" s="3">
        <v>24.433</v>
      </c>
      <c r="AE7" s="12">
        <v>18.827000000000002</v>
      </c>
      <c r="AF7" s="12">
        <v>24.905999999999999</v>
      </c>
      <c r="AG7" s="3">
        <v>18.45</v>
      </c>
      <c r="AH7" s="3">
        <v>18.52</v>
      </c>
      <c r="AI7" s="12">
        <v>17.975000000000001</v>
      </c>
      <c r="AJ7" s="3">
        <v>25.803999999999998</v>
      </c>
      <c r="AK7" s="12">
        <v>18.911000000000001</v>
      </c>
      <c r="AL7" s="11"/>
    </row>
    <row r="8" spans="1:38" ht="16.5" x14ac:dyDescent="0.3">
      <c r="A8" s="2" t="s">
        <v>60</v>
      </c>
      <c r="B8" s="3">
        <v>0.29899999999999999</v>
      </c>
      <c r="C8" s="3">
        <v>0</v>
      </c>
      <c r="D8" s="12">
        <v>0</v>
      </c>
      <c r="E8" s="3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3">
        <v>0</v>
      </c>
      <c r="Y8" s="12">
        <v>0</v>
      </c>
      <c r="Z8" s="12">
        <v>0</v>
      </c>
      <c r="AA8" s="3">
        <v>0</v>
      </c>
      <c r="AB8" s="12">
        <v>0</v>
      </c>
      <c r="AC8" s="12">
        <v>0</v>
      </c>
      <c r="AD8" s="3">
        <v>0</v>
      </c>
      <c r="AE8" s="12">
        <v>0</v>
      </c>
      <c r="AF8" s="12">
        <v>0</v>
      </c>
      <c r="AG8" s="3">
        <v>0</v>
      </c>
      <c r="AH8" s="3">
        <v>0</v>
      </c>
      <c r="AI8" s="12">
        <v>0</v>
      </c>
      <c r="AJ8" s="3">
        <v>0</v>
      </c>
      <c r="AK8" s="12">
        <v>0</v>
      </c>
      <c r="AL8" s="11"/>
    </row>
    <row r="9" spans="1:38" x14ac:dyDescent="0.25">
      <c r="A9" s="2" t="s">
        <v>19</v>
      </c>
      <c r="B9" s="3">
        <v>0</v>
      </c>
      <c r="C9" s="3">
        <v>0</v>
      </c>
      <c r="D9" s="12">
        <v>0</v>
      </c>
      <c r="E9" s="3">
        <v>0</v>
      </c>
      <c r="F9" s="12">
        <v>0.42499999999999999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4.298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3">
        <v>0</v>
      </c>
      <c r="Y9" s="12">
        <v>0</v>
      </c>
      <c r="Z9" s="12">
        <v>0</v>
      </c>
      <c r="AA9" s="3">
        <v>0</v>
      </c>
      <c r="AB9" s="12">
        <v>0.47099999999999997</v>
      </c>
      <c r="AC9" s="12">
        <v>0</v>
      </c>
      <c r="AD9" s="3">
        <v>0</v>
      </c>
      <c r="AE9" s="12">
        <v>0</v>
      </c>
      <c r="AF9" s="12">
        <v>0</v>
      </c>
      <c r="AG9" s="3">
        <v>0</v>
      </c>
      <c r="AH9" s="3">
        <v>0</v>
      </c>
      <c r="AI9" s="12">
        <v>0</v>
      </c>
      <c r="AJ9" s="3">
        <v>0</v>
      </c>
      <c r="AK9" s="12">
        <v>0</v>
      </c>
      <c r="AL9" s="11"/>
    </row>
    <row r="10" spans="1:38" x14ac:dyDescent="0.25">
      <c r="A10" s="2" t="s">
        <v>4</v>
      </c>
      <c r="B10" s="2">
        <v>0</v>
      </c>
      <c r="C10" s="2">
        <v>0</v>
      </c>
      <c r="D10" s="11">
        <v>0</v>
      </c>
      <c r="E10" s="2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0.30099999999999999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0.42</v>
      </c>
      <c r="V10" s="11">
        <v>0</v>
      </c>
      <c r="W10" s="11">
        <v>0</v>
      </c>
      <c r="X10" s="2">
        <v>0</v>
      </c>
      <c r="Y10" s="11">
        <v>0</v>
      </c>
      <c r="Z10" s="11">
        <v>0</v>
      </c>
      <c r="AA10" s="2">
        <v>0</v>
      </c>
      <c r="AB10" s="11">
        <v>0</v>
      </c>
      <c r="AC10" s="11">
        <v>0</v>
      </c>
      <c r="AD10" s="2">
        <v>0</v>
      </c>
      <c r="AE10" s="11">
        <v>0</v>
      </c>
      <c r="AF10" s="11">
        <v>0</v>
      </c>
      <c r="AG10" s="2">
        <v>0</v>
      </c>
      <c r="AH10" s="2">
        <v>0</v>
      </c>
      <c r="AI10" s="11">
        <v>0</v>
      </c>
      <c r="AJ10" s="2">
        <v>0</v>
      </c>
      <c r="AK10" s="11">
        <v>0</v>
      </c>
      <c r="AL10" s="11"/>
    </row>
    <row r="11" spans="1:38" x14ac:dyDescent="0.25">
      <c r="A11" s="2" t="s">
        <v>5</v>
      </c>
      <c r="B11" s="2">
        <v>0</v>
      </c>
      <c r="C11" s="2">
        <v>0</v>
      </c>
      <c r="D11" s="11">
        <v>0</v>
      </c>
      <c r="E11" s="2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8.8999999999999996E-2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2">
        <v>0</v>
      </c>
      <c r="Y11" s="11">
        <v>0</v>
      </c>
      <c r="Z11" s="11">
        <v>0</v>
      </c>
      <c r="AA11" s="2">
        <v>0</v>
      </c>
      <c r="AB11" s="11">
        <v>0</v>
      </c>
      <c r="AC11" s="11">
        <v>0</v>
      </c>
      <c r="AD11" s="2">
        <v>0</v>
      </c>
      <c r="AE11" s="11">
        <v>0</v>
      </c>
      <c r="AF11" s="11">
        <v>0</v>
      </c>
      <c r="AG11" s="2">
        <v>0</v>
      </c>
      <c r="AH11" s="2">
        <v>0</v>
      </c>
      <c r="AI11" s="11">
        <v>0</v>
      </c>
      <c r="AJ11" s="2">
        <v>0</v>
      </c>
      <c r="AK11" s="11">
        <v>0</v>
      </c>
      <c r="AL11" s="11"/>
    </row>
    <row r="12" spans="1:38" x14ac:dyDescent="0.25">
      <c r="A12" s="2" t="s">
        <v>6</v>
      </c>
      <c r="B12" s="2">
        <v>0</v>
      </c>
      <c r="C12" s="3">
        <v>5.4269999999999996</v>
      </c>
      <c r="D12" s="11">
        <v>0</v>
      </c>
      <c r="E12" s="2">
        <v>0</v>
      </c>
      <c r="F12" s="12">
        <v>5.931</v>
      </c>
      <c r="G12" s="12">
        <v>6.2320000000000002</v>
      </c>
      <c r="H12" s="12">
        <v>0</v>
      </c>
      <c r="I12" s="12">
        <v>0</v>
      </c>
      <c r="J12" s="12">
        <v>0</v>
      </c>
      <c r="K12" s="12">
        <v>0.52</v>
      </c>
      <c r="L12" s="12">
        <v>0</v>
      </c>
      <c r="M12" s="12">
        <v>0</v>
      </c>
      <c r="N12" s="12">
        <v>0</v>
      </c>
      <c r="O12" s="12">
        <v>0</v>
      </c>
      <c r="P12" s="12">
        <v>7.3390000000000004</v>
      </c>
      <c r="Q12" s="12">
        <v>0.26700000000000002</v>
      </c>
      <c r="R12" s="12">
        <v>5.8280000000000003</v>
      </c>
      <c r="S12" s="12">
        <v>6.2089999999999996</v>
      </c>
      <c r="T12" s="12">
        <v>0.247</v>
      </c>
      <c r="U12" s="12">
        <v>6.758</v>
      </c>
      <c r="V12" s="12">
        <v>0</v>
      </c>
      <c r="W12" s="12">
        <v>8.4179999999999993</v>
      </c>
      <c r="X12" s="3">
        <v>0</v>
      </c>
      <c r="Y12" s="12">
        <v>0.33300000000000002</v>
      </c>
      <c r="Z12" s="12">
        <v>9.76</v>
      </c>
      <c r="AA12" s="3">
        <v>9.6560000000000006</v>
      </c>
      <c r="AB12" s="12">
        <v>9.8680000000000003</v>
      </c>
      <c r="AC12" s="12">
        <v>8.9450000000000003</v>
      </c>
      <c r="AD12" s="3">
        <v>6.2519999999999998</v>
      </c>
      <c r="AE12" s="12">
        <v>0</v>
      </c>
      <c r="AF12" s="12">
        <v>6.75</v>
      </c>
      <c r="AG12" s="3">
        <v>0.19900000000000001</v>
      </c>
      <c r="AH12" s="3">
        <v>0.23200000000000001</v>
      </c>
      <c r="AI12" s="12">
        <v>0</v>
      </c>
      <c r="AJ12" s="3">
        <v>7.3070000000000004</v>
      </c>
      <c r="AK12" s="12">
        <v>0</v>
      </c>
      <c r="AL12" s="11"/>
    </row>
    <row r="13" spans="1:38" ht="16.5" x14ac:dyDescent="0.3">
      <c r="A13" s="2" t="s">
        <v>61</v>
      </c>
      <c r="B13" s="3">
        <v>0.52600000000000002</v>
      </c>
      <c r="C13" s="3">
        <v>8.2119999999999997</v>
      </c>
      <c r="D13" s="12">
        <v>0.64800000000000002</v>
      </c>
      <c r="E13" s="3">
        <v>0.45900000000000002</v>
      </c>
      <c r="F13" s="12">
        <v>7.9889999999999999</v>
      </c>
      <c r="G13" s="12">
        <v>7.93</v>
      </c>
      <c r="H13" s="12">
        <v>0.44600000000000001</v>
      </c>
      <c r="I13" s="12">
        <v>1.401</v>
      </c>
      <c r="J13" s="12">
        <v>1.85</v>
      </c>
      <c r="K13" s="12">
        <v>2.2309999999999999</v>
      </c>
      <c r="L13" s="12">
        <v>1.496</v>
      </c>
      <c r="M13" s="12">
        <v>1.8520000000000001</v>
      </c>
      <c r="N13" s="12">
        <v>2.6909999999999998</v>
      </c>
      <c r="O13" s="12">
        <v>0.25900000000000001</v>
      </c>
      <c r="P13" s="12">
        <v>7.1769999999999996</v>
      </c>
      <c r="Q13" s="12">
        <v>1.46</v>
      </c>
      <c r="R13" s="12">
        <v>6.5659999999999998</v>
      </c>
      <c r="S13" s="12">
        <v>8.0630000000000006</v>
      </c>
      <c r="T13" s="12">
        <v>1.2230000000000001</v>
      </c>
      <c r="U13" s="12">
        <v>7.8159999999999998</v>
      </c>
      <c r="V13" s="12">
        <v>1.1120000000000001</v>
      </c>
      <c r="W13" s="12">
        <v>6.9969999999999999</v>
      </c>
      <c r="X13" s="3">
        <v>1.4490000000000001</v>
      </c>
      <c r="Y13" s="12">
        <v>1.3180000000000001</v>
      </c>
      <c r="Z13" s="12">
        <v>6.1390000000000002</v>
      </c>
      <c r="AA13" s="3">
        <v>5.8520000000000003</v>
      </c>
      <c r="AB13" s="12">
        <v>5.77</v>
      </c>
      <c r="AC13" s="12">
        <v>6.218</v>
      </c>
      <c r="AD13" s="3">
        <v>7.9020000000000001</v>
      </c>
      <c r="AE13" s="12">
        <v>0.28999999999999998</v>
      </c>
      <c r="AF13" s="12">
        <v>7.7560000000000002</v>
      </c>
      <c r="AG13" s="3">
        <v>2.827</v>
      </c>
      <c r="AH13" s="3">
        <v>1.028</v>
      </c>
      <c r="AI13" s="12">
        <v>0.622</v>
      </c>
      <c r="AJ13" s="3">
        <v>7.3220000000000001</v>
      </c>
      <c r="AK13" s="12">
        <v>1.0569999999999999</v>
      </c>
      <c r="AL13" s="11"/>
    </row>
    <row r="14" spans="1:38" ht="16.5" x14ac:dyDescent="0.3">
      <c r="A14" s="2" t="s">
        <v>62</v>
      </c>
      <c r="B14" s="3">
        <v>15.673999999999999</v>
      </c>
      <c r="C14" s="3">
        <v>0.78900000000000003</v>
      </c>
      <c r="D14" s="12">
        <v>15.654</v>
      </c>
      <c r="E14" s="3">
        <v>16.795000000000002</v>
      </c>
      <c r="F14" s="12">
        <v>0.35699999999999998</v>
      </c>
      <c r="G14" s="12">
        <v>0.373</v>
      </c>
      <c r="H14" s="12">
        <v>15.667</v>
      </c>
      <c r="I14" s="12">
        <v>14.311</v>
      </c>
      <c r="J14" s="12">
        <v>14.281000000000001</v>
      </c>
      <c r="K14" s="12">
        <v>13.528</v>
      </c>
      <c r="L14" s="12">
        <v>14.569000000000001</v>
      </c>
      <c r="M14" s="12">
        <v>14.234</v>
      </c>
      <c r="N14" s="12">
        <v>12.919</v>
      </c>
      <c r="O14" s="12">
        <v>16.183</v>
      </c>
      <c r="P14" s="12">
        <v>0.53600000000000003</v>
      </c>
      <c r="Q14" s="12">
        <v>14.518000000000001</v>
      </c>
      <c r="R14" s="12">
        <v>0.312</v>
      </c>
      <c r="S14" s="12">
        <v>0.35099999999999998</v>
      </c>
      <c r="T14" s="12">
        <v>15.175000000000001</v>
      </c>
      <c r="U14" s="12">
        <v>0.29099999999999998</v>
      </c>
      <c r="V14" s="12">
        <v>14.762</v>
      </c>
      <c r="W14" s="12">
        <v>0.3</v>
      </c>
      <c r="X14" s="3">
        <v>14.5</v>
      </c>
      <c r="Y14" s="12">
        <v>14.403</v>
      </c>
      <c r="Z14" s="12">
        <v>0.23</v>
      </c>
      <c r="AA14" s="3">
        <v>0.31900000000000001</v>
      </c>
      <c r="AB14" s="12">
        <v>0.318</v>
      </c>
      <c r="AC14" s="12">
        <v>0.28499999999999998</v>
      </c>
      <c r="AD14" s="3">
        <v>0.72399999999999998</v>
      </c>
      <c r="AE14" s="12">
        <v>16.332999999999998</v>
      </c>
      <c r="AF14" s="12">
        <v>0.34300000000000003</v>
      </c>
      <c r="AG14" s="3">
        <v>13.111000000000001</v>
      </c>
      <c r="AH14" s="3">
        <v>14.933</v>
      </c>
      <c r="AI14" s="12">
        <v>16.423999999999999</v>
      </c>
      <c r="AJ14" s="3">
        <v>0.25</v>
      </c>
      <c r="AK14" s="12">
        <v>14.89</v>
      </c>
      <c r="AL14" s="11"/>
    </row>
    <row r="15" spans="1:38" x14ac:dyDescent="0.25">
      <c r="A15" s="2" t="s">
        <v>7</v>
      </c>
      <c r="B15" s="3">
        <f t="shared" ref="B15:AF15" si="0">SUM(B5:B14)</f>
        <v>99.385999999999996</v>
      </c>
      <c r="C15" s="3">
        <f t="shared" si="0"/>
        <v>99.467000000000013</v>
      </c>
      <c r="D15" s="12">
        <f t="shared" si="0"/>
        <v>99.266999999999996</v>
      </c>
      <c r="E15" s="3">
        <f t="shared" si="0"/>
        <v>99.922000000000011</v>
      </c>
      <c r="F15" s="12">
        <f t="shared" si="0"/>
        <v>99.665999999999997</v>
      </c>
      <c r="G15" s="12">
        <f t="shared" si="0"/>
        <v>99.787999999999997</v>
      </c>
      <c r="H15" s="12">
        <f t="shared" si="0"/>
        <v>98.885000000000005</v>
      </c>
      <c r="I15" s="12">
        <f t="shared" si="0"/>
        <v>99.35</v>
      </c>
      <c r="J15" s="12">
        <f t="shared" si="0"/>
        <v>99.22</v>
      </c>
      <c r="K15" s="12">
        <f t="shared" si="0"/>
        <v>99.870999999999995</v>
      </c>
      <c r="L15" s="12">
        <f t="shared" si="0"/>
        <v>98.960000000000008</v>
      </c>
      <c r="M15" s="12">
        <f t="shared" si="0"/>
        <v>99.762999999999991</v>
      </c>
      <c r="N15" s="12">
        <f t="shared" si="0"/>
        <v>99.257000000000005</v>
      </c>
      <c r="O15" s="12">
        <f t="shared" si="0"/>
        <v>99.393000000000001</v>
      </c>
      <c r="P15" s="3">
        <f t="shared" si="0"/>
        <v>99.109999999999985</v>
      </c>
      <c r="Q15" s="3">
        <f t="shared" si="0"/>
        <v>99.411999999999992</v>
      </c>
      <c r="R15" s="12">
        <f t="shared" si="0"/>
        <v>99.558999999999997</v>
      </c>
      <c r="S15" s="12">
        <f t="shared" si="0"/>
        <v>99.456000000000003</v>
      </c>
      <c r="T15" s="12">
        <f t="shared" si="0"/>
        <v>99.234999999999999</v>
      </c>
      <c r="U15" s="12">
        <f t="shared" si="0"/>
        <v>99.212999999999994</v>
      </c>
      <c r="V15" s="12">
        <f t="shared" si="0"/>
        <v>99.593000000000004</v>
      </c>
      <c r="W15" s="12">
        <f t="shared" si="0"/>
        <v>99.365999999999985</v>
      </c>
      <c r="X15" s="3">
        <f t="shared" si="0"/>
        <v>98.75500000000001</v>
      </c>
      <c r="Y15" s="3">
        <f t="shared" si="0"/>
        <v>99.111999999999995</v>
      </c>
      <c r="Z15" s="12">
        <f t="shared" si="0"/>
        <v>99.226000000000013</v>
      </c>
      <c r="AA15" s="3">
        <f t="shared" si="0"/>
        <v>99.159000000000006</v>
      </c>
      <c r="AB15" s="3">
        <f t="shared" si="0"/>
        <v>99.324999999999989</v>
      </c>
      <c r="AC15" s="3">
        <f t="shared" si="0"/>
        <v>99.221999999999994</v>
      </c>
      <c r="AD15" s="3">
        <f t="shared" si="0"/>
        <v>99.673000000000002</v>
      </c>
      <c r="AE15" s="3">
        <f t="shared" si="0"/>
        <v>99.722000000000008</v>
      </c>
      <c r="AF15" s="12">
        <f t="shared" si="0"/>
        <v>99.446000000000012</v>
      </c>
      <c r="AG15" s="3">
        <f ca="1">SUM(AG5:AG15)</f>
        <v>99.42</v>
      </c>
      <c r="AH15" s="3">
        <f ca="1">SUM(AH5:AH15)</f>
        <v>99.201000000000008</v>
      </c>
      <c r="AI15" s="3">
        <f>SUM(AI5:AI14)</f>
        <v>99.391999999999996</v>
      </c>
      <c r="AJ15" s="3">
        <f>SUM(AJ5:AJ14)</f>
        <v>99.448999999999998</v>
      </c>
      <c r="AK15" s="3">
        <f>SUM(AK5:AK14)</f>
        <v>99.557000000000002</v>
      </c>
    </row>
    <row r="16" spans="1:38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E16" s="11"/>
      <c r="AF16" s="11"/>
      <c r="AI16" s="11"/>
      <c r="AK16" s="11"/>
      <c r="AL16" s="11"/>
    </row>
    <row r="17" spans="1:38" x14ac:dyDescent="0.25">
      <c r="A17" s="2" t="s">
        <v>8</v>
      </c>
      <c r="B17" s="6">
        <v>2.9696132020845218</v>
      </c>
      <c r="C17" s="6">
        <v>2.7309824222298635</v>
      </c>
      <c r="D17" s="13">
        <v>2.9813010478448492</v>
      </c>
      <c r="E17" s="6">
        <v>2.963340389212997</v>
      </c>
      <c r="F17" s="13">
        <v>2.6991311211083455</v>
      </c>
      <c r="G17" s="13">
        <v>2.7159866420092995</v>
      </c>
      <c r="H17" s="13">
        <v>2.9771560213569637</v>
      </c>
      <c r="I17" s="13">
        <v>3.0039382716931464</v>
      </c>
      <c r="J17" s="13">
        <v>2.9646975179206834</v>
      </c>
      <c r="K17" s="13">
        <v>2.9798619085022184</v>
      </c>
      <c r="L17" s="13">
        <v>2.975461950105291</v>
      </c>
      <c r="M17" s="13">
        <v>2.9991523189992098</v>
      </c>
      <c r="N17" s="13">
        <v>2.975800896269793</v>
      </c>
      <c r="O17" s="13">
        <v>2.9853044158675948</v>
      </c>
      <c r="P17" s="13">
        <v>2.6357814419220773</v>
      </c>
      <c r="Q17" s="13">
        <v>2.9848125101488057</v>
      </c>
      <c r="R17" s="13">
        <v>2.5824931441551819</v>
      </c>
      <c r="S17" s="13">
        <v>2.6912874987044733</v>
      </c>
      <c r="T17" s="13">
        <v>2.9782750401852467</v>
      </c>
      <c r="U17" s="13">
        <v>2.6826778171041727</v>
      </c>
      <c r="V17" s="13">
        <v>2.99535481548032</v>
      </c>
      <c r="W17" s="13">
        <v>2.5781432068778072</v>
      </c>
      <c r="X17" s="13">
        <v>2.9849228227812397</v>
      </c>
      <c r="Y17" s="13">
        <v>2.9756572815580893</v>
      </c>
      <c r="Z17" s="13">
        <v>2.5180608638736444</v>
      </c>
      <c r="AA17" s="13">
        <v>2.5163162915007717</v>
      </c>
      <c r="AB17" s="13">
        <v>2.5073596179581963</v>
      </c>
      <c r="AC17" s="13">
        <v>2.5579454025105735</v>
      </c>
      <c r="AD17" s="6">
        <v>2.6911069086939228</v>
      </c>
      <c r="AE17" s="13">
        <v>2.9800830138931911</v>
      </c>
      <c r="AF17" s="13">
        <v>2.676781879561553</v>
      </c>
      <c r="AG17" s="6">
        <v>2.987519092894154</v>
      </c>
      <c r="AH17" s="6">
        <v>2.9907897285780463</v>
      </c>
      <c r="AI17" s="13">
        <v>3.0008265498398221</v>
      </c>
      <c r="AJ17" s="6">
        <v>2.6263262966911269</v>
      </c>
      <c r="AK17" s="13">
        <v>2.9855946135711955</v>
      </c>
      <c r="AL17" s="11"/>
    </row>
    <row r="18" spans="1:38" x14ac:dyDescent="0.25">
      <c r="A18" s="2" t="s">
        <v>9</v>
      </c>
      <c r="B18" s="6">
        <v>1.4295907963270639E-2</v>
      </c>
      <c r="C18" s="6">
        <v>0</v>
      </c>
      <c r="D18" s="13">
        <v>0</v>
      </c>
      <c r="E18" s="6">
        <v>0</v>
      </c>
      <c r="F18" s="13">
        <v>0</v>
      </c>
      <c r="G18" s="13">
        <v>0</v>
      </c>
      <c r="H18" s="13">
        <v>0</v>
      </c>
      <c r="I18" s="13">
        <v>0</v>
      </c>
      <c r="J18" s="13">
        <v>1.3773575499660278E-2</v>
      </c>
      <c r="K18" s="13">
        <v>0</v>
      </c>
      <c r="L18" s="13">
        <v>0</v>
      </c>
      <c r="M18" s="13">
        <v>0</v>
      </c>
      <c r="N18" s="13">
        <v>1.211397394620806E-2</v>
      </c>
      <c r="O18" s="13">
        <v>0</v>
      </c>
      <c r="P18" s="13">
        <v>0</v>
      </c>
      <c r="Q18" s="13">
        <v>0</v>
      </c>
      <c r="R18" s="13">
        <v>0</v>
      </c>
      <c r="S18" s="13">
        <v>1.0143031247466759E-2</v>
      </c>
      <c r="T18" s="13">
        <v>0</v>
      </c>
      <c r="U18" s="13">
        <v>1.2340574443235415E-2</v>
      </c>
      <c r="V18" s="13">
        <v>0</v>
      </c>
      <c r="W18" s="13">
        <v>0</v>
      </c>
      <c r="X18" s="13">
        <v>0</v>
      </c>
      <c r="Y18" s="13">
        <v>8.3708909405432446E-3</v>
      </c>
      <c r="Z18" s="13">
        <v>0</v>
      </c>
      <c r="AA18" s="13">
        <v>9.3473727924198464E-3</v>
      </c>
      <c r="AB18" s="13">
        <v>0</v>
      </c>
      <c r="AC18" s="13">
        <v>0</v>
      </c>
      <c r="AD18" s="6">
        <v>9.3642356545371626E-3</v>
      </c>
      <c r="AE18" s="13">
        <v>0</v>
      </c>
      <c r="AF18" s="13">
        <v>0</v>
      </c>
      <c r="AG18" s="6">
        <v>0</v>
      </c>
      <c r="AH18" s="6">
        <v>0</v>
      </c>
      <c r="AI18" s="13">
        <v>0</v>
      </c>
      <c r="AJ18" s="6">
        <v>9.9991417272656032E-3</v>
      </c>
      <c r="AK18" s="13">
        <v>0</v>
      </c>
      <c r="AL18" s="11"/>
    </row>
    <row r="19" spans="1:38" x14ac:dyDescent="0.25">
      <c r="A19" s="2" t="s">
        <v>10</v>
      </c>
      <c r="B19" s="6">
        <v>1.0182077730535446</v>
      </c>
      <c r="C19" s="6">
        <v>1.2660787715744071</v>
      </c>
      <c r="D19" s="13">
        <v>1.0295171085672588</v>
      </c>
      <c r="E19" s="6">
        <v>1.0364421280597509</v>
      </c>
      <c r="F19" s="13">
        <v>1.2967870047790941</v>
      </c>
      <c r="G19" s="13">
        <v>1.2780598576351527</v>
      </c>
      <c r="H19" s="13">
        <v>1.0397208670387255</v>
      </c>
      <c r="I19" s="13">
        <v>1.0056702325214057</v>
      </c>
      <c r="J19" s="13">
        <v>1.0250129171437854</v>
      </c>
      <c r="K19" s="13">
        <v>1.0127068002764366</v>
      </c>
      <c r="L19" s="13">
        <v>1.0332277333371711</v>
      </c>
      <c r="M19" s="13">
        <v>1.0010309931135934</v>
      </c>
      <c r="N19" s="13">
        <v>1.0077615533982733</v>
      </c>
      <c r="O19" s="13">
        <v>1.0253156082515689</v>
      </c>
      <c r="P19" s="13">
        <v>1.3629370430073355</v>
      </c>
      <c r="Q19" s="13">
        <v>1.0155903841152227</v>
      </c>
      <c r="R19" s="13">
        <v>1.3874450309854547</v>
      </c>
      <c r="S19" s="13">
        <v>1.2925039689286992</v>
      </c>
      <c r="T19" s="13">
        <v>1.0171976498307973</v>
      </c>
      <c r="U19" s="13">
        <v>1.2783608001927991</v>
      </c>
      <c r="V19" s="13">
        <v>1.0171029042367414</v>
      </c>
      <c r="W19" s="13">
        <v>1.4142523256084272</v>
      </c>
      <c r="X19" s="13">
        <v>1.0229684380057391</v>
      </c>
      <c r="Y19" s="13">
        <v>1.0200257158461925</v>
      </c>
      <c r="Z19" s="13">
        <v>1.4752427008125997</v>
      </c>
      <c r="AA19" s="13">
        <v>1.4751770076905284</v>
      </c>
      <c r="AB19" s="13">
        <v>1.4826039022714668</v>
      </c>
      <c r="AC19" s="13">
        <v>1.4469574096035138</v>
      </c>
      <c r="AD19" s="6">
        <v>1.2901389266086689</v>
      </c>
      <c r="AE19" s="13">
        <v>1.0291418537306969</v>
      </c>
      <c r="AF19" s="13">
        <v>1.3167268246576518</v>
      </c>
      <c r="AG19" s="6">
        <v>1.0023018047498808</v>
      </c>
      <c r="AH19" s="6">
        <v>1.0125944089196077</v>
      </c>
      <c r="AI19" s="13">
        <v>0.98788662860249932</v>
      </c>
      <c r="AJ19" s="6">
        <v>1.3664388210020133</v>
      </c>
      <c r="AK19" s="13">
        <v>1.0288103754324927</v>
      </c>
      <c r="AL19" s="11"/>
    </row>
    <row r="20" spans="1:38" x14ac:dyDescent="0.25">
      <c r="A20" s="2" t="s">
        <v>11</v>
      </c>
      <c r="B20" s="6">
        <v>1.0985900736691508E-2</v>
      </c>
      <c r="C20" s="2">
        <v>0</v>
      </c>
      <c r="D20" s="11">
        <v>0</v>
      </c>
      <c r="E20" s="2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2">
        <v>0</v>
      </c>
      <c r="AE20" s="11">
        <v>0</v>
      </c>
      <c r="AF20" s="11">
        <v>0</v>
      </c>
      <c r="AG20" s="2">
        <v>0</v>
      </c>
      <c r="AH20" s="2">
        <v>0</v>
      </c>
      <c r="AI20" s="11">
        <v>0</v>
      </c>
      <c r="AJ20" s="2">
        <v>0</v>
      </c>
      <c r="AK20" s="11">
        <v>0</v>
      </c>
      <c r="AL20" s="11"/>
    </row>
    <row r="21" spans="1:38" x14ac:dyDescent="0.25">
      <c r="A21" s="2" t="s">
        <v>12</v>
      </c>
      <c r="B21" s="6">
        <v>0</v>
      </c>
      <c r="C21" s="2">
        <v>0</v>
      </c>
      <c r="D21" s="11">
        <v>0</v>
      </c>
      <c r="E21" s="2">
        <v>0</v>
      </c>
      <c r="F21" s="13">
        <v>1.5893162864298326E-2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3">
        <v>0.1638630770103108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3">
        <v>1.7890025160923365E-2</v>
      </c>
      <c r="AC21" s="11">
        <v>0</v>
      </c>
      <c r="AD21" s="2">
        <v>0</v>
      </c>
      <c r="AE21" s="11">
        <v>0</v>
      </c>
      <c r="AF21" s="11">
        <v>0</v>
      </c>
      <c r="AG21" s="2">
        <v>0</v>
      </c>
      <c r="AH21" s="2">
        <v>0</v>
      </c>
      <c r="AI21" s="11">
        <v>0</v>
      </c>
      <c r="AJ21" s="2">
        <v>0</v>
      </c>
      <c r="AK21" s="11">
        <v>0</v>
      </c>
      <c r="AL21" s="11"/>
    </row>
    <row r="22" spans="1:38" x14ac:dyDescent="0.25">
      <c r="A22" s="2" t="s">
        <v>13</v>
      </c>
      <c r="B22" s="6">
        <v>0</v>
      </c>
      <c r="C22" s="2">
        <v>0</v>
      </c>
      <c r="D22" s="11">
        <v>0</v>
      </c>
      <c r="E22" s="2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3">
        <v>1.1767475400290221E-2</v>
      </c>
      <c r="O22" s="11">
        <v>0</v>
      </c>
      <c r="P22" s="11">
        <v>0</v>
      </c>
      <c r="Q22" s="11">
        <v>0</v>
      </c>
      <c r="R22" s="13">
        <v>0</v>
      </c>
      <c r="S22" s="11">
        <v>0</v>
      </c>
      <c r="T22" s="11">
        <v>0</v>
      </c>
      <c r="U22" s="13">
        <v>1.6037581564287962E-2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2">
        <v>0</v>
      </c>
      <c r="AE22" s="11">
        <v>0</v>
      </c>
      <c r="AF22" s="11">
        <v>0</v>
      </c>
      <c r="AG22" s="2">
        <v>0</v>
      </c>
      <c r="AH22" s="2">
        <v>0</v>
      </c>
      <c r="AI22" s="11">
        <v>0</v>
      </c>
      <c r="AJ22" s="2">
        <v>0</v>
      </c>
      <c r="AK22" s="11">
        <v>0</v>
      </c>
      <c r="AL22" s="11"/>
    </row>
    <row r="23" spans="1:38" x14ac:dyDescent="0.25">
      <c r="A23" s="2" t="s">
        <v>14</v>
      </c>
      <c r="B23" s="6">
        <v>0</v>
      </c>
      <c r="C23" s="2">
        <v>0</v>
      </c>
      <c r="D23" s="11">
        <v>0</v>
      </c>
      <c r="E23" s="2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3">
        <v>6.0465959700478061E-3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2">
        <v>0</v>
      </c>
      <c r="AE23" s="11">
        <v>0</v>
      </c>
      <c r="AF23" s="11">
        <v>0</v>
      </c>
      <c r="AG23" s="2">
        <v>0</v>
      </c>
      <c r="AH23" s="2">
        <v>0</v>
      </c>
      <c r="AI23" s="11">
        <v>0</v>
      </c>
      <c r="AJ23" s="2">
        <v>0</v>
      </c>
      <c r="AK23" s="11">
        <v>0</v>
      </c>
      <c r="AL23" s="11"/>
    </row>
    <row r="24" spans="1:38" x14ac:dyDescent="0.25">
      <c r="A24" s="2" t="s">
        <v>15</v>
      </c>
      <c r="B24" s="6">
        <v>0</v>
      </c>
      <c r="C24" s="6">
        <v>0.26018349656315021</v>
      </c>
      <c r="D24" s="13">
        <v>0</v>
      </c>
      <c r="E24" s="6">
        <v>0</v>
      </c>
      <c r="F24" s="13">
        <v>0.28416337047599305</v>
      </c>
      <c r="G24" s="13">
        <v>0.29764859709606811</v>
      </c>
      <c r="H24" s="13">
        <v>0</v>
      </c>
      <c r="I24" s="13">
        <v>0</v>
      </c>
      <c r="J24" s="13">
        <v>0</v>
      </c>
      <c r="K24" s="13">
        <v>2.5587979021498279E-2</v>
      </c>
      <c r="L24" s="13">
        <v>0</v>
      </c>
      <c r="M24" s="11">
        <v>0</v>
      </c>
      <c r="N24" s="11">
        <v>0</v>
      </c>
      <c r="O24" s="11">
        <v>0</v>
      </c>
      <c r="P24" s="13">
        <v>0.35473545412380358</v>
      </c>
      <c r="Q24" s="13">
        <v>1.3231026998374414E-2</v>
      </c>
      <c r="R24" s="13">
        <v>0.28467740951086035</v>
      </c>
      <c r="S24" s="13">
        <v>0.29809981191677626</v>
      </c>
      <c r="T24" s="13">
        <v>1.2308870267584713E-2</v>
      </c>
      <c r="U24" s="13">
        <v>0.32643066845156726</v>
      </c>
      <c r="V24" s="13">
        <v>0</v>
      </c>
      <c r="W24" s="13">
        <v>0.40734775706110032</v>
      </c>
      <c r="X24" s="13">
        <v>0</v>
      </c>
      <c r="Y24" s="13">
        <v>1.6547921420868399E-2</v>
      </c>
      <c r="Z24" s="13">
        <v>0.47438526293397915</v>
      </c>
      <c r="AA24" s="13">
        <v>0.46932645175297821</v>
      </c>
      <c r="AB24" s="13">
        <v>0.48021746691457645</v>
      </c>
      <c r="AC24" s="13">
        <v>0.43307686867541817</v>
      </c>
      <c r="AD24" s="6">
        <v>0.30004423182979162</v>
      </c>
      <c r="AE24" s="13">
        <v>0</v>
      </c>
      <c r="AF24" s="13">
        <v>0.32434118634596998</v>
      </c>
      <c r="AG24" s="6">
        <v>9.8256625983710686E-3</v>
      </c>
      <c r="AH24" s="6">
        <v>1.1528934087190622E-2</v>
      </c>
      <c r="AI24" s="13">
        <v>0</v>
      </c>
      <c r="AJ24" s="6">
        <v>0.35168099115346019</v>
      </c>
      <c r="AK24" s="13">
        <v>0</v>
      </c>
      <c r="AL24" s="11"/>
    </row>
    <row r="25" spans="1:38" x14ac:dyDescent="0.25">
      <c r="A25" s="2" t="s">
        <v>17</v>
      </c>
      <c r="B25" s="6">
        <v>4.7400766981530056E-2</v>
      </c>
      <c r="C25" s="6">
        <v>0.71242849210477488</v>
      </c>
      <c r="D25" s="13">
        <v>5.8374366599433729E-2</v>
      </c>
      <c r="E25" s="6">
        <v>4.1366940509099642E-2</v>
      </c>
      <c r="F25" s="13">
        <v>0.6926359154083731</v>
      </c>
      <c r="G25" s="13">
        <v>0.68536511877925455</v>
      </c>
      <c r="H25" s="13">
        <v>4.0318220642052226E-2</v>
      </c>
      <c r="I25" s="13">
        <v>0.12527026584986226</v>
      </c>
      <c r="J25" s="13">
        <v>0.1663154196651036</v>
      </c>
      <c r="K25" s="13">
        <v>0.19865734527925388</v>
      </c>
      <c r="L25" s="13">
        <v>0.13478512842302226</v>
      </c>
      <c r="M25" s="13">
        <v>0.16514494327692392</v>
      </c>
      <c r="N25" s="13">
        <v>0.24081641973612514</v>
      </c>
      <c r="O25" s="13">
        <v>2.3338328642104639E-2</v>
      </c>
      <c r="P25" s="13">
        <v>0.62774472180338214</v>
      </c>
      <c r="Q25" s="13">
        <v>0.13092047278441502</v>
      </c>
      <c r="R25" s="13">
        <v>0.58037240579738547</v>
      </c>
      <c r="S25" s="13">
        <v>0.70050157630922183</v>
      </c>
      <c r="T25" s="13">
        <v>0.11028593083159997</v>
      </c>
      <c r="U25" s="13">
        <v>0.68317148747557399</v>
      </c>
      <c r="V25" s="13">
        <v>9.9361852967313521E-2</v>
      </c>
      <c r="W25" s="13">
        <v>0.61268986555250882</v>
      </c>
      <c r="X25" s="13">
        <v>0.13071662535285217</v>
      </c>
      <c r="Y25" s="13">
        <v>0.11851874433234864</v>
      </c>
      <c r="Z25" s="13">
        <v>0.53994735688344742</v>
      </c>
      <c r="AA25" s="13">
        <v>0.51470040206412082</v>
      </c>
      <c r="AB25" s="13">
        <v>0.5081091781990007</v>
      </c>
      <c r="AC25" s="13">
        <v>0.5447632168198272</v>
      </c>
      <c r="AD25" s="6">
        <v>0.68623956413871812</v>
      </c>
      <c r="AE25" s="13">
        <v>2.6071808620799716E-2</v>
      </c>
      <c r="AF25" s="13">
        <v>0.6743859960875962</v>
      </c>
      <c r="AG25" s="6">
        <v>0.2525846730873833</v>
      </c>
      <c r="AH25" s="6">
        <v>9.2441439765983263E-2</v>
      </c>
      <c r="AI25" s="13">
        <v>5.6222174185055485E-2</v>
      </c>
      <c r="AJ25" s="6">
        <v>0.63769340691220688</v>
      </c>
      <c r="AK25" s="13">
        <v>9.4574678071078999E-2</v>
      </c>
      <c r="AL25" s="11"/>
    </row>
    <row r="26" spans="1:38" x14ac:dyDescent="0.25">
      <c r="A26" s="2" t="s">
        <v>16</v>
      </c>
      <c r="B26" s="6">
        <v>0.92938177145659451</v>
      </c>
      <c r="C26" s="6">
        <v>4.5038511126248501E-2</v>
      </c>
      <c r="D26" s="13">
        <v>0.92787011631939109</v>
      </c>
      <c r="E26" s="6">
        <v>0.99594511845965927</v>
      </c>
      <c r="F26" s="13">
        <v>2.0365519140379214E-2</v>
      </c>
      <c r="G26" s="13">
        <v>2.1211546085950526E-2</v>
      </c>
      <c r="H26" s="13">
        <v>0.93189509281391603</v>
      </c>
      <c r="I26" s="13">
        <v>0.84196594981333539</v>
      </c>
      <c r="J26" s="13">
        <v>0.84476145522216728</v>
      </c>
      <c r="K26" s="13">
        <v>0.79259866183956529</v>
      </c>
      <c r="L26" s="13">
        <v>0.86368387114430267</v>
      </c>
      <c r="M26" s="13">
        <v>0.83515280138545733</v>
      </c>
      <c r="N26" s="13">
        <v>0.76070448840447069</v>
      </c>
      <c r="O26" s="13">
        <v>0.95949718313280918</v>
      </c>
      <c r="P26" s="13">
        <v>3.0847473238695737E-2</v>
      </c>
      <c r="Q26" s="13">
        <v>0.85659628027794688</v>
      </c>
      <c r="R26" s="13">
        <v>1.8145759643084566E-2</v>
      </c>
      <c r="S26" s="13">
        <v>2.0064773263367013E-2</v>
      </c>
      <c r="T26" s="13">
        <v>0.90040321839985005</v>
      </c>
      <c r="U26" s="13">
        <v>1.6736045724681081E-2</v>
      </c>
      <c r="V26" s="13">
        <v>0.8679101724011824</v>
      </c>
      <c r="W26" s="13">
        <v>1.7284815988779356E-2</v>
      </c>
      <c r="X26" s="13">
        <v>0.8606867695049738</v>
      </c>
      <c r="Y26" s="13">
        <v>0.85219557529280643</v>
      </c>
      <c r="Z26" s="13">
        <v>1.3310559316216882E-2</v>
      </c>
      <c r="AA26" s="13">
        <v>1.8461014185571643E-2</v>
      </c>
      <c r="AB26" s="13">
        <v>1.8425659002813968E-2</v>
      </c>
      <c r="AC26" s="13">
        <v>1.6429206976499397E-2</v>
      </c>
      <c r="AD26" s="6">
        <v>4.1370614981854313E-2</v>
      </c>
      <c r="AE26" s="6">
        <v>0.9661705746143453</v>
      </c>
      <c r="AF26" s="13">
        <v>1.9623639001295039E-2</v>
      </c>
      <c r="AG26" s="6">
        <v>0.77078221588961704</v>
      </c>
      <c r="AH26" s="6">
        <v>0.88355855098862501</v>
      </c>
      <c r="AI26" s="6">
        <v>0.97681174064815746</v>
      </c>
      <c r="AJ26" s="6">
        <v>1.4326394101260288E-2</v>
      </c>
      <c r="AK26" s="13">
        <v>0.87661574134665976</v>
      </c>
      <c r="AL26" s="11"/>
    </row>
    <row r="27" spans="1:38" x14ac:dyDescent="0.25">
      <c r="A27" s="2" t="s">
        <v>7</v>
      </c>
      <c r="B27" s="3">
        <f>SUM(B17:B26)</f>
        <v>4.9898853222761534</v>
      </c>
      <c r="C27" s="3">
        <f t="shared" ref="C27:AK27" si="1">SUM(C17:C26)</f>
        <v>5.0147116935984446</v>
      </c>
      <c r="D27" s="3">
        <f t="shared" si="1"/>
        <v>4.9970626393309328</v>
      </c>
      <c r="E27" s="3">
        <f t="shared" si="1"/>
        <v>5.0370945762415076</v>
      </c>
      <c r="F27" s="3">
        <f t="shared" si="1"/>
        <v>5.008976093776484</v>
      </c>
      <c r="G27" s="3">
        <f t="shared" si="1"/>
        <v>4.9982717616057259</v>
      </c>
      <c r="H27" s="3">
        <f t="shared" si="1"/>
        <v>4.9890902018516581</v>
      </c>
      <c r="I27" s="3">
        <f t="shared" si="1"/>
        <v>4.9768447198777501</v>
      </c>
      <c r="J27" s="3">
        <f t="shared" si="1"/>
        <v>5.0145608854514006</v>
      </c>
      <c r="K27" s="3">
        <f t="shared" si="1"/>
        <v>5.0094126949189723</v>
      </c>
      <c r="L27" s="3">
        <f t="shared" si="1"/>
        <v>5.0071586830097869</v>
      </c>
      <c r="M27" s="3">
        <f t="shared" si="1"/>
        <v>5.0004810567751843</v>
      </c>
      <c r="N27" s="3">
        <f t="shared" si="1"/>
        <v>5.0089648071551611</v>
      </c>
      <c r="O27" s="3">
        <f t="shared" si="1"/>
        <v>4.9934555358940775</v>
      </c>
      <c r="P27" s="3">
        <f t="shared" si="1"/>
        <v>5.0120461340952946</v>
      </c>
      <c r="Q27" s="3">
        <f t="shared" si="1"/>
        <v>5.0011506743247649</v>
      </c>
      <c r="R27" s="3">
        <f t="shared" si="1"/>
        <v>5.023043423072326</v>
      </c>
      <c r="S27" s="3">
        <f t="shared" si="1"/>
        <v>5.012600660370004</v>
      </c>
      <c r="T27" s="3">
        <f t="shared" si="1"/>
        <v>5.0184707095150785</v>
      </c>
      <c r="U27" s="3">
        <f t="shared" si="1"/>
        <v>5.0157549749563177</v>
      </c>
      <c r="V27" s="3">
        <f t="shared" si="1"/>
        <v>4.9797297450855575</v>
      </c>
      <c r="W27" s="3">
        <f t="shared" si="1"/>
        <v>5.0297179710886235</v>
      </c>
      <c r="X27" s="3">
        <f t="shared" si="1"/>
        <v>4.9992946556448041</v>
      </c>
      <c r="Y27" s="3">
        <f t="shared" si="1"/>
        <v>4.9913161293908486</v>
      </c>
      <c r="Z27" s="3">
        <f t="shared" si="1"/>
        <v>5.0209467438198878</v>
      </c>
      <c r="AA27" s="3">
        <f t="shared" si="1"/>
        <v>5.0033285399863905</v>
      </c>
      <c r="AB27" s="3">
        <f t="shared" si="1"/>
        <v>5.0146058495069772</v>
      </c>
      <c r="AC27" s="3">
        <f t="shared" si="1"/>
        <v>4.9991721045858331</v>
      </c>
      <c r="AD27" s="3">
        <f t="shared" si="1"/>
        <v>5.0182644819074937</v>
      </c>
      <c r="AE27" s="3">
        <f t="shared" si="1"/>
        <v>5.001467250859033</v>
      </c>
      <c r="AF27" s="3">
        <f t="shared" si="1"/>
        <v>5.0118595256540663</v>
      </c>
      <c r="AG27" s="3">
        <f t="shared" si="1"/>
        <v>5.0230134492194063</v>
      </c>
      <c r="AH27" s="3">
        <f t="shared" si="1"/>
        <v>4.9909130623394535</v>
      </c>
      <c r="AI27" s="3">
        <f t="shared" si="1"/>
        <v>5.0217470932755344</v>
      </c>
      <c r="AJ27" s="3">
        <f t="shared" si="1"/>
        <v>5.006465051587333</v>
      </c>
      <c r="AK27" s="3">
        <f t="shared" si="1"/>
        <v>4.9855954084214273</v>
      </c>
      <c r="AL27" s="3"/>
    </row>
    <row r="28" spans="1:38" ht="16.5" x14ac:dyDescent="0.3">
      <c r="A28" s="2" t="s">
        <v>63</v>
      </c>
      <c r="B28" s="3">
        <f>B26/(B26+B25+B24)</f>
        <v>0.95147254878519438</v>
      </c>
      <c r="C28" s="3">
        <f t="shared" ref="C28:AK28" si="2">C26/(C26+C25+C24)</f>
        <v>4.4257346835045855E-2</v>
      </c>
      <c r="D28" s="3">
        <f t="shared" si="2"/>
        <v>0.94081146448933961</v>
      </c>
      <c r="E28" s="3">
        <f t="shared" si="2"/>
        <v>0.96012102611607109</v>
      </c>
      <c r="F28" s="3">
        <f t="shared" si="2"/>
        <v>2.0423423528143705E-2</v>
      </c>
      <c r="G28" s="3">
        <f t="shared" si="2"/>
        <v>2.1122298840126692E-2</v>
      </c>
      <c r="H28" s="3">
        <f t="shared" si="2"/>
        <v>0.95852945018955626</v>
      </c>
      <c r="I28" s="3">
        <f t="shared" si="2"/>
        <v>0.87048637776246918</v>
      </c>
      <c r="J28" s="3">
        <f t="shared" si="2"/>
        <v>0.83550665256423073</v>
      </c>
      <c r="K28" s="3">
        <f t="shared" si="2"/>
        <v>0.77946929189016423</v>
      </c>
      <c r="L28" s="3">
        <f t="shared" si="2"/>
        <v>0.8650081990713484</v>
      </c>
      <c r="M28" s="3">
        <f t="shared" si="2"/>
        <v>0.83490421311240348</v>
      </c>
      <c r="N28" s="3">
        <f t="shared" si="2"/>
        <v>0.75954928371568375</v>
      </c>
      <c r="O28" s="3">
        <f t="shared" si="2"/>
        <v>0.9762540848773793</v>
      </c>
      <c r="P28" s="3">
        <f t="shared" si="2"/>
        <v>3.0441756192173156E-2</v>
      </c>
      <c r="Q28" s="3">
        <f t="shared" si="2"/>
        <v>0.85595621328878624</v>
      </c>
      <c r="R28" s="3">
        <f t="shared" si="2"/>
        <v>2.0545573548740339E-2</v>
      </c>
      <c r="S28" s="3">
        <f t="shared" si="2"/>
        <v>1.9697103940343748E-2</v>
      </c>
      <c r="T28" s="3">
        <f t="shared" si="2"/>
        <v>0.88016125274688251</v>
      </c>
      <c r="U28" s="3">
        <f t="shared" si="2"/>
        <v>1.6306560252503065E-2</v>
      </c>
      <c r="V28" s="3">
        <f t="shared" si="2"/>
        <v>0.89727620528520902</v>
      </c>
      <c r="W28" s="3">
        <f t="shared" si="2"/>
        <v>1.6662915353559342E-2</v>
      </c>
      <c r="X28" s="3">
        <f t="shared" si="2"/>
        <v>0.86814991149833831</v>
      </c>
      <c r="Y28" s="3">
        <f t="shared" si="2"/>
        <v>0.86319069023635375</v>
      </c>
      <c r="Z28" s="3">
        <f t="shared" si="2"/>
        <v>1.2952510741557568E-2</v>
      </c>
      <c r="AA28" s="3">
        <f t="shared" si="2"/>
        <v>1.8415199599724694E-2</v>
      </c>
      <c r="AB28" s="3">
        <f t="shared" si="2"/>
        <v>1.83020778074959E-2</v>
      </c>
      <c r="AC28" s="3">
        <f t="shared" si="2"/>
        <v>1.6523900618168073E-2</v>
      </c>
      <c r="AD28" s="3">
        <f t="shared" si="2"/>
        <v>4.0257322443247437E-2</v>
      </c>
      <c r="AE28" s="3">
        <f t="shared" si="2"/>
        <v>0.97372435499500209</v>
      </c>
      <c r="AF28" s="3">
        <f t="shared" si="2"/>
        <v>1.927001833576884E-2</v>
      </c>
      <c r="AG28" s="3">
        <f t="shared" si="2"/>
        <v>0.74601991150087044</v>
      </c>
      <c r="AH28" s="3">
        <f t="shared" si="2"/>
        <v>0.894716629318144</v>
      </c>
      <c r="AI28" s="3">
        <f t="shared" si="2"/>
        <v>0.94557567435321555</v>
      </c>
      <c r="AJ28" s="3">
        <f t="shared" si="2"/>
        <v>1.4273570583052441E-2</v>
      </c>
      <c r="AK28" s="3">
        <f t="shared" si="2"/>
        <v>0.90261984037303444</v>
      </c>
      <c r="AL28" s="3"/>
    </row>
    <row r="29" spans="1:38" ht="16.5" x14ac:dyDescent="0.3">
      <c r="A29" s="2" t="s">
        <v>64</v>
      </c>
      <c r="B29" s="3">
        <f>B25/(B25+B26+B24)</f>
        <v>4.8527451214805589E-2</v>
      </c>
      <c r="C29" s="3">
        <f t="shared" ref="C29:AK29" si="3">C25/(C25+C26+C24)</f>
        <v>0.70007187364313017</v>
      </c>
      <c r="D29" s="3">
        <f t="shared" si="3"/>
        <v>5.9188535510660362E-2</v>
      </c>
      <c r="E29" s="3">
        <f t="shared" si="3"/>
        <v>3.9878973883928887E-2</v>
      </c>
      <c r="F29" s="3">
        <f t="shared" si="3"/>
        <v>0.69460525674207374</v>
      </c>
      <c r="G29" s="3">
        <f t="shared" si="3"/>
        <v>0.68248145584459996</v>
      </c>
      <c r="H29" s="3">
        <f t="shared" si="3"/>
        <v>4.147054981044368E-2</v>
      </c>
      <c r="I29" s="3">
        <f t="shared" si="3"/>
        <v>0.1295136222375308</v>
      </c>
      <c r="J29" s="3">
        <f t="shared" si="3"/>
        <v>0.16449334743576921</v>
      </c>
      <c r="K29" s="3">
        <f t="shared" si="3"/>
        <v>0.19536659309291574</v>
      </c>
      <c r="L29" s="3">
        <f t="shared" si="3"/>
        <v>0.13499180092865162</v>
      </c>
      <c r="M29" s="3">
        <f t="shared" si="3"/>
        <v>0.16509578688759649</v>
      </c>
      <c r="N29" s="3">
        <f t="shared" si="3"/>
        <v>0.24045071628431622</v>
      </c>
      <c r="O29" s="3">
        <f t="shared" si="3"/>
        <v>2.374591512262076E-2</v>
      </c>
      <c r="P29" s="3">
        <f t="shared" si="3"/>
        <v>0.61948839777549636</v>
      </c>
      <c r="Q29" s="3">
        <f t="shared" si="3"/>
        <v>0.13082264621808037</v>
      </c>
      <c r="R29" s="3">
        <f t="shared" si="3"/>
        <v>0.65712784603723551</v>
      </c>
      <c r="S29" s="3">
        <f t="shared" si="3"/>
        <v>0.68766550101658119</v>
      </c>
      <c r="T29" s="3">
        <f t="shared" si="3"/>
        <v>0.10780659271032346</v>
      </c>
      <c r="U29" s="3">
        <f t="shared" si="3"/>
        <v>0.66563973393570985</v>
      </c>
      <c r="V29" s="3">
        <f t="shared" si="3"/>
        <v>0.10272379471479104</v>
      </c>
      <c r="W29" s="3">
        <f t="shared" si="3"/>
        <v>0.59064553387855157</v>
      </c>
      <c r="X29" s="3">
        <f t="shared" si="3"/>
        <v>0.13185008850166163</v>
      </c>
      <c r="Y29" s="3">
        <f t="shared" si="3"/>
        <v>0.12004788535898601</v>
      </c>
      <c r="Z29" s="3">
        <f t="shared" si="3"/>
        <v>0.52542299491410149</v>
      </c>
      <c r="AA29" s="3">
        <f t="shared" si="3"/>
        <v>0.51342307322840297</v>
      </c>
      <c r="AB29" s="3">
        <f t="shared" si="3"/>
        <v>0.50470128165731809</v>
      </c>
      <c r="AC29" s="3">
        <f t="shared" si="3"/>
        <v>0.54790308917773234</v>
      </c>
      <c r="AD29" s="3">
        <f t="shared" si="3"/>
        <v>0.6677727033780656</v>
      </c>
      <c r="AE29" s="3">
        <f t="shared" si="3"/>
        <v>2.6275645004997863E-2</v>
      </c>
      <c r="AF29" s="3">
        <f t="shared" si="3"/>
        <v>0.66223346796871341</v>
      </c>
      <c r="AG29" s="3">
        <f t="shared" si="3"/>
        <v>0.24447008711227367</v>
      </c>
      <c r="AH29" s="3">
        <f t="shared" si="3"/>
        <v>9.3608842678499046E-2</v>
      </c>
      <c r="AI29" s="3">
        <f t="shared" si="3"/>
        <v>5.4424325646784566E-2</v>
      </c>
      <c r="AJ29" s="3">
        <f t="shared" si="3"/>
        <v>0.63534213770566683</v>
      </c>
      <c r="AK29" s="3">
        <f t="shared" si="3"/>
        <v>9.7380159626965529E-2</v>
      </c>
      <c r="AL29" s="3"/>
    </row>
    <row r="30" spans="1:38" ht="16.5" x14ac:dyDescent="0.3">
      <c r="A30" s="8" t="s">
        <v>65</v>
      </c>
      <c r="B30" s="8">
        <f>B24/(B24+B25+B26)</f>
        <v>0</v>
      </c>
      <c r="C30" s="9">
        <f t="shared" ref="C30:AK30" si="4">C24/(C24+C25+C26)</f>
        <v>0.25567077952182404</v>
      </c>
      <c r="D30" s="8">
        <f t="shared" si="4"/>
        <v>0</v>
      </c>
      <c r="E30" s="8">
        <f t="shared" si="4"/>
        <v>0</v>
      </c>
      <c r="F30" s="9">
        <f t="shared" si="4"/>
        <v>0.28497131972978262</v>
      </c>
      <c r="G30" s="9">
        <f t="shared" si="4"/>
        <v>0.29639624531527325</v>
      </c>
      <c r="H30" s="8">
        <f t="shared" si="4"/>
        <v>0</v>
      </c>
      <c r="I30" s="8">
        <f t="shared" si="4"/>
        <v>0</v>
      </c>
      <c r="J30" s="8">
        <f t="shared" si="4"/>
        <v>0</v>
      </c>
      <c r="K30" s="9">
        <f t="shared" si="4"/>
        <v>2.5164115016919921E-2</v>
      </c>
      <c r="L30" s="8">
        <f t="shared" si="4"/>
        <v>0</v>
      </c>
      <c r="M30" s="8">
        <f t="shared" si="4"/>
        <v>0</v>
      </c>
      <c r="N30" s="8">
        <f t="shared" si="4"/>
        <v>0</v>
      </c>
      <c r="O30" s="8">
        <f t="shared" si="4"/>
        <v>0</v>
      </c>
      <c r="P30" s="9">
        <f t="shared" si="4"/>
        <v>0.3500698460323306</v>
      </c>
      <c r="Q30" s="9">
        <f t="shared" si="4"/>
        <v>1.3221140493133455E-2</v>
      </c>
      <c r="R30" s="9">
        <f t="shared" si="4"/>
        <v>0.32232658041402423</v>
      </c>
      <c r="S30" s="9">
        <f t="shared" si="4"/>
        <v>0.29263739504307512</v>
      </c>
      <c r="T30" s="9">
        <f t="shared" si="4"/>
        <v>1.2032154542794134E-2</v>
      </c>
      <c r="U30" s="9">
        <f t="shared" si="4"/>
        <v>0.31805370581178705</v>
      </c>
      <c r="V30" s="20">
        <f t="shared" si="4"/>
        <v>0</v>
      </c>
      <c r="W30" s="9">
        <f t="shared" si="4"/>
        <v>0.39269155076788909</v>
      </c>
      <c r="X30" s="8">
        <f t="shared" si="4"/>
        <v>0</v>
      </c>
      <c r="Y30" s="9">
        <f t="shared" si="4"/>
        <v>1.6761424404660261E-2</v>
      </c>
      <c r="Z30" s="9">
        <f t="shared" si="4"/>
        <v>0.461624494344341</v>
      </c>
      <c r="AA30" s="9">
        <f t="shared" si="4"/>
        <v>0.46816172717187221</v>
      </c>
      <c r="AB30" s="9">
        <f t="shared" si="4"/>
        <v>0.47699664053518603</v>
      </c>
      <c r="AC30" s="9">
        <f t="shared" si="4"/>
        <v>0.43557301020409961</v>
      </c>
      <c r="AD30" s="9">
        <f t="shared" si="4"/>
        <v>0.29196997417868703</v>
      </c>
      <c r="AE30" s="8">
        <f t="shared" si="4"/>
        <v>0</v>
      </c>
      <c r="AF30" s="9">
        <f t="shared" si="4"/>
        <v>0.31849651369551774</v>
      </c>
      <c r="AG30" s="21">
        <f t="shared" si="4"/>
        <v>9.5100013868559957E-3</v>
      </c>
      <c r="AH30" s="9">
        <f t="shared" si="4"/>
        <v>1.1674528003357011E-2</v>
      </c>
      <c r="AI30" s="8">
        <f t="shared" si="4"/>
        <v>0</v>
      </c>
      <c r="AJ30" s="9">
        <f t="shared" si="4"/>
        <v>0.35038429171128066</v>
      </c>
      <c r="AK30" s="8">
        <f t="shared" si="4"/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="60" zoomScaleNormal="100" workbookViewId="0"/>
  </sheetViews>
  <sheetFormatPr defaultRowHeight="15" x14ac:dyDescent="0.25"/>
  <cols>
    <col min="1" max="14" width="9.140625" style="2"/>
    <col min="20" max="16384" width="9.140625" style="2"/>
  </cols>
  <sheetData>
    <row r="1" spans="1:14" ht="20.25" customHeight="1" x14ac:dyDescent="0.25">
      <c r="A1" s="29" t="s">
        <v>76</v>
      </c>
    </row>
    <row r="2" spans="1:14" x14ac:dyDescent="0.25">
      <c r="A2" s="10" t="s">
        <v>0</v>
      </c>
      <c r="B2" s="10" t="s">
        <v>32</v>
      </c>
      <c r="C2" s="10"/>
      <c r="D2" s="10"/>
      <c r="E2" s="10"/>
      <c r="F2" s="10"/>
      <c r="G2" s="10" t="s">
        <v>34</v>
      </c>
      <c r="H2" s="10"/>
      <c r="I2" s="10"/>
      <c r="J2" s="10"/>
      <c r="K2" s="10"/>
      <c r="L2" s="10"/>
      <c r="M2" s="10"/>
      <c r="N2" s="10"/>
    </row>
    <row r="3" spans="1:1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x14ac:dyDescent="0.25">
      <c r="A4" s="8" t="s">
        <v>18</v>
      </c>
      <c r="B4" s="8">
        <v>9</v>
      </c>
      <c r="C4" s="8">
        <v>10</v>
      </c>
      <c r="D4" s="8">
        <v>12</v>
      </c>
      <c r="E4" s="8">
        <v>13</v>
      </c>
      <c r="F4" s="8">
        <v>14</v>
      </c>
      <c r="G4" s="8">
        <v>1</v>
      </c>
      <c r="H4" s="8">
        <v>2</v>
      </c>
      <c r="I4" s="8">
        <v>13</v>
      </c>
      <c r="J4" s="8">
        <v>14</v>
      </c>
      <c r="K4" s="8">
        <v>18</v>
      </c>
      <c r="L4" s="8">
        <v>19</v>
      </c>
      <c r="M4" s="8">
        <v>26</v>
      </c>
      <c r="N4" s="8">
        <v>27</v>
      </c>
    </row>
    <row r="5" spans="1:14" ht="16.5" x14ac:dyDescent="0.3">
      <c r="A5" s="2" t="s">
        <v>48</v>
      </c>
      <c r="B5" s="3">
        <v>37.103000000000002</v>
      </c>
      <c r="C5" s="3">
        <v>36.923000000000002</v>
      </c>
      <c r="D5" s="3">
        <v>37.079000000000001</v>
      </c>
      <c r="E5" s="3">
        <v>37.015999999999998</v>
      </c>
      <c r="F5" s="3">
        <v>37.948999999999998</v>
      </c>
      <c r="G5" s="3">
        <v>37.64</v>
      </c>
      <c r="H5" s="3">
        <v>37.823</v>
      </c>
      <c r="I5" s="3">
        <v>37.436999999999998</v>
      </c>
      <c r="J5" s="3">
        <v>37.929000000000002</v>
      </c>
      <c r="K5" s="3">
        <v>37.823999999999998</v>
      </c>
      <c r="L5" s="3">
        <v>37.713999999999999</v>
      </c>
      <c r="M5" s="3">
        <v>37.811999999999998</v>
      </c>
      <c r="N5" s="3">
        <v>37.975000000000001</v>
      </c>
    </row>
    <row r="6" spans="1:14" ht="16.5" x14ac:dyDescent="0.3">
      <c r="A6" s="2" t="s">
        <v>49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3">
        <v>6.9000000000000006E-2</v>
      </c>
      <c r="H6" s="3">
        <v>0</v>
      </c>
      <c r="I6" s="3">
        <v>0</v>
      </c>
      <c r="J6" s="3">
        <v>1.2E-2</v>
      </c>
      <c r="K6" s="3">
        <v>0</v>
      </c>
      <c r="L6" s="3">
        <v>4.9000000000000002E-2</v>
      </c>
      <c r="M6" s="3">
        <v>8.2000000000000003E-2</v>
      </c>
      <c r="N6" s="3">
        <v>4.0000000000000001E-3</v>
      </c>
    </row>
    <row r="7" spans="1:14" ht="16.5" x14ac:dyDescent="0.3">
      <c r="A7" s="4" t="s">
        <v>50</v>
      </c>
      <c r="B7" s="3">
        <v>21.207000000000001</v>
      </c>
      <c r="C7" s="3">
        <v>20.710999999999999</v>
      </c>
      <c r="D7" s="3">
        <v>21.321000000000002</v>
      </c>
      <c r="E7" s="3">
        <v>21.167000000000002</v>
      </c>
      <c r="F7" s="3">
        <v>20.815000000000001</v>
      </c>
      <c r="G7" s="3">
        <v>21.332999999999998</v>
      </c>
      <c r="H7" s="3">
        <v>21.422000000000001</v>
      </c>
      <c r="I7" s="3">
        <v>21.286999999999999</v>
      </c>
      <c r="J7" s="3">
        <v>21.431000000000001</v>
      </c>
      <c r="K7" s="3">
        <v>21.347000000000001</v>
      </c>
      <c r="L7" s="3">
        <v>21.34</v>
      </c>
      <c r="M7" s="3">
        <v>21.367000000000001</v>
      </c>
      <c r="N7" s="3">
        <v>21.611000000000001</v>
      </c>
    </row>
    <row r="8" spans="1:14" ht="16.5" x14ac:dyDescent="0.3">
      <c r="A8" s="2" t="s">
        <v>51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3">
        <v>0.24399999999999999</v>
      </c>
      <c r="H8" s="3">
        <v>0.251</v>
      </c>
      <c r="I8" s="3">
        <v>0.187</v>
      </c>
      <c r="J8" s="3">
        <v>0.13600000000000001</v>
      </c>
      <c r="K8" s="3">
        <v>0.25</v>
      </c>
      <c r="L8" s="3">
        <v>0.12</v>
      </c>
      <c r="M8" s="3">
        <v>0.1</v>
      </c>
      <c r="N8" s="3">
        <v>0.221</v>
      </c>
    </row>
    <row r="9" spans="1:14" ht="16.5" x14ac:dyDescent="0.3">
      <c r="A9" s="2" t="s">
        <v>52</v>
      </c>
      <c r="B9" s="3">
        <v>3.2425493000403391</v>
      </c>
      <c r="C9" s="3">
        <v>3.3302884034107665</v>
      </c>
      <c r="D9" s="3">
        <v>2.646451357357039</v>
      </c>
      <c r="E9" s="3">
        <v>2.6626010708801746</v>
      </c>
      <c r="F9" s="3">
        <v>0.8332995640301103</v>
      </c>
      <c r="G9" s="3">
        <v>1.4945859607606096</v>
      </c>
      <c r="H9" s="3">
        <v>0.65229003890895942</v>
      </c>
      <c r="I9" s="3">
        <v>1.3508171152146558</v>
      </c>
      <c r="J9" s="3">
        <v>1.2880177097912135</v>
      </c>
      <c r="K9" s="3">
        <v>1.6151761276871459</v>
      </c>
      <c r="L9" s="3">
        <v>1.2950083613361809</v>
      </c>
      <c r="M9" s="3">
        <v>1.3679241143988357</v>
      </c>
      <c r="N9" s="3">
        <v>1.9013338550009944</v>
      </c>
    </row>
    <row r="10" spans="1:14" x14ac:dyDescent="0.25">
      <c r="A10" s="2" t="s">
        <v>3</v>
      </c>
      <c r="B10" s="3">
        <v>30.137326572259965</v>
      </c>
      <c r="C10" s="3">
        <v>31.276378181105379</v>
      </c>
      <c r="D10" s="3">
        <v>30.659700569002567</v>
      </c>
      <c r="E10" s="3">
        <v>31.229168919472528</v>
      </c>
      <c r="F10" s="3">
        <v>32.056189967724542</v>
      </c>
      <c r="G10" s="3">
        <v>30.562158845809904</v>
      </c>
      <c r="H10" s="3">
        <v>29.011063877338579</v>
      </c>
      <c r="I10" s="3">
        <v>30.326523275328697</v>
      </c>
      <c r="J10" s="3">
        <v>30.228030714237825</v>
      </c>
      <c r="K10" s="3">
        <v>28.580650788373763</v>
      </c>
      <c r="L10" s="3">
        <v>29.126740466544415</v>
      </c>
      <c r="M10" s="3">
        <v>30.722130252022186</v>
      </c>
      <c r="N10" s="3">
        <v>28.532163632475868</v>
      </c>
    </row>
    <row r="11" spans="1:14" x14ac:dyDescent="0.25">
      <c r="A11" s="2" t="s">
        <v>4</v>
      </c>
      <c r="B11" s="3">
        <v>0.315</v>
      </c>
      <c r="C11" s="3">
        <v>0.78500000000000003</v>
      </c>
      <c r="D11" s="3">
        <v>0.54400000000000004</v>
      </c>
      <c r="E11" s="3">
        <v>0.57299999999999995</v>
      </c>
      <c r="F11" s="3">
        <v>0</v>
      </c>
      <c r="G11" s="3">
        <v>0.98199999999999998</v>
      </c>
      <c r="H11" s="3">
        <v>0.85199999999999998</v>
      </c>
      <c r="I11" s="3">
        <v>0.85899999999999999</v>
      </c>
      <c r="J11" s="3">
        <v>0.99099999999999999</v>
      </c>
      <c r="K11" s="3">
        <v>0.78100000000000003</v>
      </c>
      <c r="L11" s="3">
        <v>1.0209999999999999</v>
      </c>
      <c r="M11" s="3">
        <v>0.90700000000000003</v>
      </c>
      <c r="N11" s="3">
        <v>1.0309999999999999</v>
      </c>
    </row>
    <row r="12" spans="1:14" x14ac:dyDescent="0.25">
      <c r="A12" s="2" t="s">
        <v>5</v>
      </c>
      <c r="B12" s="3">
        <v>6.7160000000000002</v>
      </c>
      <c r="C12" s="3">
        <v>5.5389999999999997</v>
      </c>
      <c r="D12" s="3">
        <v>5.9720000000000004</v>
      </c>
      <c r="E12" s="3">
        <v>5.9969999999999999</v>
      </c>
      <c r="F12" s="3">
        <v>6.1790000000000003</v>
      </c>
      <c r="G12" s="3">
        <v>5.7519999999999998</v>
      </c>
      <c r="H12" s="3">
        <v>6.7889999999999997</v>
      </c>
      <c r="I12" s="3">
        <v>5.883</v>
      </c>
      <c r="J12" s="3">
        <v>6.1210000000000004</v>
      </c>
      <c r="K12" s="3">
        <v>7.1340000000000003</v>
      </c>
      <c r="L12" s="3">
        <v>6.5380000000000003</v>
      </c>
      <c r="M12" s="3">
        <v>5.7469999999999999</v>
      </c>
      <c r="N12" s="3">
        <v>7.07</v>
      </c>
    </row>
    <row r="13" spans="1:14" x14ac:dyDescent="0.25">
      <c r="A13" s="2" t="s">
        <v>6</v>
      </c>
      <c r="B13" s="3">
        <v>1.512</v>
      </c>
      <c r="C13" s="3">
        <v>1.7210000000000001</v>
      </c>
      <c r="D13" s="3">
        <v>1.9359999999999999</v>
      </c>
      <c r="E13" s="3">
        <v>1.375</v>
      </c>
      <c r="F13" s="3">
        <v>1.8</v>
      </c>
      <c r="G13" s="3">
        <v>2.544</v>
      </c>
      <c r="H13" s="3">
        <v>2.5369999999999999</v>
      </c>
      <c r="I13" s="3">
        <v>2.4049999999999998</v>
      </c>
      <c r="J13" s="3">
        <v>2.5139999999999998</v>
      </c>
      <c r="K13" s="3">
        <v>2.4500000000000002</v>
      </c>
      <c r="L13" s="3">
        <v>2.5950000000000002</v>
      </c>
      <c r="M13" s="3">
        <v>2.5310000000000001</v>
      </c>
      <c r="N13" s="3">
        <v>2.5230000000000001</v>
      </c>
    </row>
    <row r="14" spans="1:14" x14ac:dyDescent="0.25">
      <c r="A14" s="2" t="s">
        <v>7</v>
      </c>
      <c r="B14" s="3">
        <f>SUM(B5:B13)</f>
        <v>100.2328758723003</v>
      </c>
      <c r="C14" s="3">
        <f>SUM(C5:C13)</f>
        <v>100.28566658451615</v>
      </c>
      <c r="D14" s="3">
        <f>SUM(D5:D13)</f>
        <v>100.15815192635961</v>
      </c>
      <c r="E14" s="3">
        <f>SUM(E5:E13)</f>
        <v>100.0197699903527</v>
      </c>
      <c r="F14" s="3">
        <f>SUM(F5:F13)</f>
        <v>99.632489531754644</v>
      </c>
      <c r="G14" s="3">
        <f t="shared" ref="G14:N14" si="0">SUM(G5:G13)</f>
        <v>100.62074480657051</v>
      </c>
      <c r="H14" s="3">
        <f t="shared" si="0"/>
        <v>99.337353916247551</v>
      </c>
      <c r="I14" s="3">
        <f t="shared" si="0"/>
        <v>99.735340390543342</v>
      </c>
      <c r="J14" s="3">
        <f t="shared" si="0"/>
        <v>100.65004842402904</v>
      </c>
      <c r="K14" s="3">
        <f t="shared" si="0"/>
        <v>99.981826916060911</v>
      </c>
      <c r="L14" s="3">
        <f t="shared" si="0"/>
        <v>99.798748827880587</v>
      </c>
      <c r="M14" s="3">
        <f t="shared" si="0"/>
        <v>100.63605436642102</v>
      </c>
      <c r="N14" s="3">
        <f t="shared" si="0"/>
        <v>100.86849748747687</v>
      </c>
    </row>
    <row r="16" spans="1:14" x14ac:dyDescent="0.25">
      <c r="A16" s="3" t="s">
        <v>8</v>
      </c>
      <c r="B16" s="6">
        <v>2.9203452143135578</v>
      </c>
      <c r="C16" s="6">
        <v>2.9315167129750423</v>
      </c>
      <c r="D16" s="6">
        <v>2.928894011582392</v>
      </c>
      <c r="E16" s="6">
        <v>2.9324692844349776</v>
      </c>
      <c r="F16" s="6">
        <v>3.0041650880819386</v>
      </c>
      <c r="G16" s="6">
        <v>3.2149422549297126</v>
      </c>
      <c r="H16" s="6">
        <v>3.2407107393578363</v>
      </c>
      <c r="I16" s="6">
        <v>3.2224268182431643</v>
      </c>
      <c r="J16" s="6">
        <v>3.2297293616077312</v>
      </c>
      <c r="K16" s="6">
        <v>3.2178397956179747</v>
      </c>
      <c r="L16" s="6">
        <v>3.2272193447017758</v>
      </c>
      <c r="M16" s="6">
        <v>3.2253130659433906</v>
      </c>
      <c r="N16" s="6">
        <v>3.2068854608860708</v>
      </c>
    </row>
    <row r="17" spans="1:19" x14ac:dyDescent="0.25">
      <c r="A17" s="3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4.4319352005071427E-3</v>
      </c>
      <c r="H17" s="6">
        <v>0</v>
      </c>
      <c r="I17" s="6">
        <v>0</v>
      </c>
      <c r="J17" s="6">
        <v>7.6841659291128339E-4</v>
      </c>
      <c r="K17" s="6">
        <v>0</v>
      </c>
      <c r="L17" s="6">
        <v>3.153136098896816E-3</v>
      </c>
      <c r="M17" s="6">
        <v>5.2598920156547505E-3</v>
      </c>
      <c r="N17" s="6">
        <v>2.5401911969993841E-4</v>
      </c>
    </row>
    <row r="18" spans="1:19" x14ac:dyDescent="0.25">
      <c r="A18" s="3" t="s">
        <v>10</v>
      </c>
      <c r="B18" s="6">
        <v>1.9672526645832347</v>
      </c>
      <c r="C18" s="6">
        <v>1.9379929934577742</v>
      </c>
      <c r="D18" s="6">
        <v>1.9849014682905484</v>
      </c>
      <c r="E18" s="6">
        <v>1.9763280512490333</v>
      </c>
      <c r="F18" s="6">
        <v>1.9420285646492199</v>
      </c>
      <c r="G18" s="6">
        <v>1.4406248784769868</v>
      </c>
      <c r="H18" s="6">
        <v>1.4511747916068432</v>
      </c>
      <c r="I18" s="6">
        <v>1.4486781140055882</v>
      </c>
      <c r="J18" s="6">
        <v>1.4428214506495214</v>
      </c>
      <c r="K18" s="6">
        <v>1.4358505162670756</v>
      </c>
      <c r="L18" s="6">
        <v>1.4437623677327793</v>
      </c>
      <c r="M18" s="6">
        <v>1.4409907459814264</v>
      </c>
      <c r="N18" s="6">
        <v>1.4428990402625004</v>
      </c>
    </row>
    <row r="19" spans="1:19" x14ac:dyDescent="0.25">
      <c r="A19" s="3" t="s">
        <v>11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2.4562305462946323E-2</v>
      </c>
      <c r="H19" s="6">
        <v>2.534625248737982E-2</v>
      </c>
      <c r="I19" s="6">
        <v>1.8970525878775645E-2</v>
      </c>
      <c r="J19" s="6">
        <v>1.3648640260287321E-2</v>
      </c>
      <c r="K19" s="6">
        <v>2.506644306894578E-2</v>
      </c>
      <c r="L19" s="6">
        <v>1.2102159521106109E-2</v>
      </c>
      <c r="M19" s="6">
        <v>1.0053052866864526E-2</v>
      </c>
      <c r="N19" s="6">
        <v>2.1995491934992055E-2</v>
      </c>
    </row>
    <row r="20" spans="1:19" ht="18" x14ac:dyDescent="0.25">
      <c r="A20" s="2" t="s">
        <v>53</v>
      </c>
      <c r="B20" s="6">
        <v>0.19205690678964873</v>
      </c>
      <c r="C20" s="6">
        <v>0.19897358059214201</v>
      </c>
      <c r="D20" s="6">
        <v>0.15731050854466486</v>
      </c>
      <c r="E20" s="6">
        <v>0.1587333798810136</v>
      </c>
      <c r="F20" s="6">
        <v>4.9641259186902431E-2</v>
      </c>
      <c r="G20" s="6">
        <v>9.6064435799622316E-2</v>
      </c>
      <c r="H20" s="6">
        <v>4.2057477190105878E-2</v>
      </c>
      <c r="I20" s="6">
        <v>8.7497723629304844E-2</v>
      </c>
      <c r="J20" s="6">
        <v>8.2534352688906409E-2</v>
      </c>
      <c r="K20" s="6">
        <v>0.10340344942802913</v>
      </c>
      <c r="L20" s="6">
        <v>8.3390511144767004E-2</v>
      </c>
      <c r="M20" s="6">
        <v>8.7805639092131224E-2</v>
      </c>
      <c r="N20" s="6">
        <v>0.12082650779096582</v>
      </c>
    </row>
    <row r="21" spans="1:19" ht="18" x14ac:dyDescent="0.25">
      <c r="A21" s="2" t="s">
        <v>54</v>
      </c>
      <c r="B21" s="6">
        <v>1.9838004025217639</v>
      </c>
      <c r="C21" s="6">
        <v>2.0767295076774301</v>
      </c>
      <c r="D21" s="6">
        <v>2.0254038721693819</v>
      </c>
      <c r="E21" s="6">
        <v>2.0690571942875056</v>
      </c>
      <c r="F21" s="6">
        <v>2.1222837335254496</v>
      </c>
      <c r="G21" s="6">
        <v>2.1831102782612808</v>
      </c>
      <c r="H21" s="6">
        <v>2.0788159225049321</v>
      </c>
      <c r="I21" s="6">
        <v>2.1830954869991221</v>
      </c>
      <c r="J21" s="6">
        <v>2.1526463028045666</v>
      </c>
      <c r="K21" s="6">
        <v>2.033467149377588</v>
      </c>
      <c r="L21" s="6">
        <v>2.0844230025591006</v>
      </c>
      <c r="M21" s="6">
        <v>2.191601739731051</v>
      </c>
      <c r="N21" s="6">
        <v>2.0150621981583705</v>
      </c>
    </row>
    <row r="22" spans="1:19" x14ac:dyDescent="0.25">
      <c r="A22" s="2" t="s">
        <v>13</v>
      </c>
      <c r="B22" s="6">
        <v>2.1000104658939762E-2</v>
      </c>
      <c r="C22" s="6">
        <v>5.2789894027679113E-2</v>
      </c>
      <c r="D22" s="6">
        <v>3.6396555269371411E-2</v>
      </c>
      <c r="E22" s="6">
        <v>3.8448937818352603E-2</v>
      </c>
      <c r="F22" s="6">
        <v>0</v>
      </c>
      <c r="G22" s="6">
        <v>7.1042917636487055E-2</v>
      </c>
      <c r="H22" s="6">
        <v>6.183147824694956E-2</v>
      </c>
      <c r="I22" s="6">
        <v>6.2626901730109333E-2</v>
      </c>
      <c r="J22" s="6">
        <v>7.1474994855366306E-2</v>
      </c>
      <c r="K22" s="6">
        <v>5.6277362637793989E-2</v>
      </c>
      <c r="L22" s="6">
        <v>7.4000962544511412E-2</v>
      </c>
      <c r="M22" s="6">
        <v>6.5529258394505255E-2</v>
      </c>
      <c r="N22" s="6">
        <v>7.3744573910077632E-2</v>
      </c>
    </row>
    <row r="23" spans="1:19" x14ac:dyDescent="0.25">
      <c r="A23" s="2" t="s">
        <v>14</v>
      </c>
      <c r="B23" s="6">
        <v>0.78803299017881234</v>
      </c>
      <c r="C23" s="6">
        <v>0.65559450519793805</v>
      </c>
      <c r="D23" s="6">
        <v>0.70324068410168872</v>
      </c>
      <c r="E23" s="6">
        <v>0.70824999444146497</v>
      </c>
      <c r="F23" s="6">
        <v>0.72920594278527218</v>
      </c>
      <c r="G23" s="6">
        <v>0.73240446785056545</v>
      </c>
      <c r="H23" s="6">
        <v>0.86715882820154522</v>
      </c>
      <c r="I23" s="6">
        <v>0.75489998677059356</v>
      </c>
      <c r="J23" s="6">
        <v>0.77700831101715506</v>
      </c>
      <c r="K23" s="6">
        <v>0.90477087932482203</v>
      </c>
      <c r="L23" s="6">
        <v>0.83402553837792082</v>
      </c>
      <c r="M23" s="6">
        <v>0.73078894577410247</v>
      </c>
      <c r="N23" s="6">
        <v>0.89004840344010683</v>
      </c>
    </row>
    <row r="24" spans="1:19" x14ac:dyDescent="0.25">
      <c r="A24" s="3" t="s">
        <v>15</v>
      </c>
      <c r="B24" s="6">
        <v>0.12751171695404481</v>
      </c>
      <c r="C24" s="6">
        <v>0.14640280607199488</v>
      </c>
      <c r="D24" s="6">
        <v>0.16385290004195163</v>
      </c>
      <c r="E24" s="6">
        <v>0.11671315788765299</v>
      </c>
      <c r="F24" s="6">
        <v>0.15267541177121827</v>
      </c>
      <c r="G24" s="6">
        <v>0.23281652638189163</v>
      </c>
      <c r="H24" s="6">
        <v>0.23290451040440563</v>
      </c>
      <c r="I24" s="6">
        <v>0.22180444274334241</v>
      </c>
      <c r="J24" s="6">
        <v>0.22936816952355416</v>
      </c>
      <c r="K24" s="6">
        <v>0.2233244042777702</v>
      </c>
      <c r="L24" s="6">
        <v>0.23792297731914094</v>
      </c>
      <c r="M24" s="6">
        <v>0.23131697707458287</v>
      </c>
      <c r="N24" s="6">
        <v>0.2282843044972149</v>
      </c>
    </row>
    <row r="25" spans="1:19" x14ac:dyDescent="0.25">
      <c r="A25" s="2" t="s">
        <v>20</v>
      </c>
      <c r="B25" s="2">
        <v>8.0000000000000018</v>
      </c>
      <c r="C25" s="2">
        <v>8.0000000000000018</v>
      </c>
      <c r="D25" s="2">
        <v>7.9999999999999991</v>
      </c>
      <c r="E25" s="2">
        <v>8</v>
      </c>
      <c r="F25" s="2">
        <v>8.0000000000000018</v>
      </c>
      <c r="G25" s="7">
        <v>8</v>
      </c>
      <c r="H25" s="7">
        <v>7.9999999999999964</v>
      </c>
      <c r="I25" s="7">
        <v>8</v>
      </c>
      <c r="J25" s="7">
        <v>8</v>
      </c>
      <c r="K25" s="7">
        <v>7.9999999999999991</v>
      </c>
      <c r="L25" s="7">
        <v>7.9999999999999991</v>
      </c>
      <c r="M25" s="7">
        <v>8.0000023230707402</v>
      </c>
      <c r="N25" s="7">
        <v>7.9999999999999991</v>
      </c>
    </row>
    <row r="26" spans="1:19" ht="16.5" x14ac:dyDescent="0.3">
      <c r="A26" s="2" t="s">
        <v>55</v>
      </c>
      <c r="B26" s="3">
        <v>0.28430027297240901</v>
      </c>
      <c r="C26" s="3">
        <v>0.23994024943916573</v>
      </c>
      <c r="D26" s="3">
        <v>0.257725280665624</v>
      </c>
      <c r="E26" s="3">
        <v>0.25501320030989955</v>
      </c>
      <c r="F26" s="3">
        <v>0.255728066927012</v>
      </c>
      <c r="G26" s="3">
        <v>0.25120931692330006</v>
      </c>
      <c r="H26" s="3">
        <v>0.29435378833222892</v>
      </c>
      <c r="I26" s="3">
        <v>0.25694389031920056</v>
      </c>
      <c r="J26" s="3">
        <v>0.26522181398152977</v>
      </c>
      <c r="K26" s="3">
        <v>0.30792974241245819</v>
      </c>
      <c r="L26" s="3">
        <v>0.28577702388068887</v>
      </c>
      <c r="M26" s="3">
        <v>0.25006545134391606</v>
      </c>
      <c r="N26" s="3">
        <v>0.30637332807583162</v>
      </c>
    </row>
    <row r="27" spans="1:19" ht="16.5" x14ac:dyDescent="0.3">
      <c r="A27" s="2" t="s">
        <v>66</v>
      </c>
      <c r="B27" s="3">
        <f>B23/(B21+B22+B23+B24)</f>
        <v>0.2698424098344287</v>
      </c>
      <c r="C27" s="3">
        <f>C23/(C21+C22+C23+C24)</f>
        <v>0.22363662546975882</v>
      </c>
      <c r="D27" s="3">
        <f>D23/(D21+D22+D23+D24)</f>
        <v>0.24010451771921543</v>
      </c>
      <c r="E27" s="3">
        <f>E23/(E21+E22+E23+E24)</f>
        <v>0.24152000438699547</v>
      </c>
      <c r="F27" s="3">
        <f>F23/(F21+F22+F23+F24)</f>
        <v>0.24273164803031713</v>
      </c>
      <c r="G27" s="3">
        <v>0.2274990183172648</v>
      </c>
      <c r="H27" s="3">
        <v>0.26758291558393704</v>
      </c>
      <c r="I27" s="3">
        <v>0.23426443154484325</v>
      </c>
      <c r="J27" s="3">
        <v>0.24052278143027903</v>
      </c>
      <c r="K27" s="3">
        <v>0.28117337617520022</v>
      </c>
      <c r="L27" s="3">
        <v>0.2581824676054697</v>
      </c>
      <c r="M27" s="3">
        <v>0.22700688508286085</v>
      </c>
      <c r="N27" s="3">
        <v>0.27752095254631881</v>
      </c>
    </row>
    <row r="28" spans="1:19" ht="16.5" x14ac:dyDescent="0.3">
      <c r="A28" s="2" t="s">
        <v>67</v>
      </c>
      <c r="B28" s="3">
        <f>B21/(B21+B22+B23+B24)</f>
        <v>0.67930338947550228</v>
      </c>
      <c r="C28" s="3">
        <f>C21/(C21+C22+C23+C24)</f>
        <v>0.7084146914413687</v>
      </c>
      <c r="D28" s="3">
        <f>D21/(D21+D22+D23+D24)</f>
        <v>0.69152515050386443</v>
      </c>
      <c r="E28" s="3">
        <f>E21/(E21+E22+E23+E24)</f>
        <v>0.70556824082342207</v>
      </c>
      <c r="F28" s="3">
        <f>F21/(F21+F22+F23+F24)</f>
        <v>0.70644710636739916</v>
      </c>
      <c r="G28" s="3">
        <v>0.67811635098341061</v>
      </c>
      <c r="H28" s="3">
        <v>0.64146913738955402</v>
      </c>
      <c r="I28" s="3">
        <v>0.67746937638426252</v>
      </c>
      <c r="J28" s="3">
        <v>0.66635127172369424</v>
      </c>
      <c r="K28" s="3">
        <v>0.63193548421731427</v>
      </c>
      <c r="L28" s="3">
        <v>0.64525778836577374</v>
      </c>
      <c r="M28" s="3">
        <v>0.68078299097905604</v>
      </c>
      <c r="N28" s="3">
        <v>0.62830513319450176</v>
      </c>
    </row>
    <row r="29" spans="1:19" ht="16.5" x14ac:dyDescent="0.3">
      <c r="A29" s="2" t="s">
        <v>68</v>
      </c>
      <c r="B29" s="3">
        <f>B24/(B21+B22+B23+B24)</f>
        <v>4.3663234171449475E-2</v>
      </c>
      <c r="C29" s="3">
        <f>C24/(C21+C22+C23+C24)</f>
        <v>4.9940976090638883E-2</v>
      </c>
      <c r="D29" s="3">
        <f>D24/(D21+D22+D23+D24)</f>
        <v>5.5943608540968283E-2</v>
      </c>
      <c r="E29" s="3">
        <f>E24/(E21+E22+E23+E24)</f>
        <v>3.9800300213593237E-2</v>
      </c>
      <c r="F29" s="3">
        <f>F24/(F21+F22+F23+F24)</f>
        <v>5.0821245602283613E-2</v>
      </c>
      <c r="G29" s="3">
        <v>7.2317323999070177E-2</v>
      </c>
      <c r="H29" s="3">
        <v>7.1868342822401107E-2</v>
      </c>
      <c r="I29" s="3">
        <v>6.8831491063703273E-2</v>
      </c>
      <c r="J29" s="3">
        <v>7.1000875181319617E-2</v>
      </c>
      <c r="K29" s="3">
        <v>6.9401964815616793E-2</v>
      </c>
      <c r="L29" s="3">
        <v>7.3651871025154914E-2</v>
      </c>
      <c r="M29" s="3">
        <v>7.1854598699302677E-2</v>
      </c>
      <c r="N29" s="3">
        <v>7.1180036266088501E-2</v>
      </c>
    </row>
    <row r="30" spans="1:19" ht="16.5" x14ac:dyDescent="0.3">
      <c r="A30" s="8" t="s">
        <v>69</v>
      </c>
      <c r="B30" s="9">
        <f>B22/(B21+B22+B23+B24)</f>
        <v>7.1909665186195883E-3</v>
      </c>
      <c r="C30" s="9">
        <f>C22/(C21+C22+C23+C24)</f>
        <v>1.8007706998233491E-2</v>
      </c>
      <c r="D30" s="9">
        <f>D22/(D21+D22+D23+D24)</f>
        <v>1.2426723235951937E-2</v>
      </c>
      <c r="E30" s="9">
        <f>E22/(E21+E22+E23+E24)</f>
        <v>1.3111454575989152E-2</v>
      </c>
      <c r="F30" s="9">
        <f>F22/(F21+F22+F23+F24)</f>
        <v>0</v>
      </c>
      <c r="G30" s="9">
        <v>2.2067306700254481E-2</v>
      </c>
      <c r="H30" s="9">
        <v>1.9079604204107977E-2</v>
      </c>
      <c r="I30" s="9">
        <v>1.9434701007190861E-2</v>
      </c>
      <c r="J30" s="9">
        <v>2.2125071664707108E-2</v>
      </c>
      <c r="K30" s="9">
        <v>1.7489174791868758E-2</v>
      </c>
      <c r="L30" s="9">
        <v>2.2907873003601639E-2</v>
      </c>
      <c r="M30" s="9">
        <v>2.0355525238780519E-2</v>
      </c>
      <c r="N30" s="9">
        <v>2.299387799309089E-2</v>
      </c>
    </row>
    <row r="31" spans="1:19" x14ac:dyDescent="0.25">
      <c r="B31" s="3"/>
      <c r="C31" s="3"/>
      <c r="D31" s="3"/>
      <c r="E31" s="3"/>
      <c r="F31" s="3"/>
    </row>
    <row r="32" spans="1:19" x14ac:dyDescent="0.25">
      <c r="O32" s="27"/>
      <c r="P32" s="27"/>
      <c r="Q32" s="27"/>
      <c r="R32" s="27"/>
      <c r="S32" s="27"/>
    </row>
    <row r="33" spans="15:19" x14ac:dyDescent="0.25">
      <c r="O33" s="27"/>
      <c r="P33" s="27"/>
      <c r="Q33" s="27"/>
      <c r="R33" s="27"/>
      <c r="S33" s="27"/>
    </row>
    <row r="34" spans="15:19" x14ac:dyDescent="0.25">
      <c r="O34" s="27"/>
      <c r="P34" s="27"/>
      <c r="Q34" s="27"/>
      <c r="R34" s="27"/>
      <c r="S34" s="27"/>
    </row>
    <row r="35" spans="15:19" x14ac:dyDescent="0.25">
      <c r="O35" s="27"/>
      <c r="P35" s="27"/>
      <c r="Q35" s="27"/>
      <c r="R35" s="27"/>
      <c r="S35" s="27"/>
    </row>
    <row r="36" spans="15:19" x14ac:dyDescent="0.25">
      <c r="O36" s="27"/>
      <c r="P36" s="27"/>
      <c r="Q36" s="27"/>
      <c r="R36" s="27"/>
      <c r="S36" s="2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60" zoomScaleNormal="100" workbookViewId="0"/>
  </sheetViews>
  <sheetFormatPr defaultRowHeight="15" x14ac:dyDescent="0.25"/>
  <cols>
    <col min="1" max="1" width="11" style="1" customWidth="1"/>
    <col min="2" max="16384" width="9.140625" style="1"/>
  </cols>
  <sheetData>
    <row r="1" spans="1:9" ht="20.25" customHeight="1" x14ac:dyDescent="0.25">
      <c r="A1" s="30" t="s">
        <v>77</v>
      </c>
    </row>
    <row r="2" spans="1:9" x14ac:dyDescent="0.25">
      <c r="A2" s="10" t="s">
        <v>39</v>
      </c>
      <c r="B2" s="10" t="s">
        <v>34</v>
      </c>
      <c r="C2" s="10"/>
      <c r="D2" s="10"/>
      <c r="E2" s="10"/>
      <c r="F2" s="10"/>
      <c r="G2" s="10"/>
      <c r="H2" s="10"/>
      <c r="I2" s="10"/>
    </row>
    <row r="3" spans="1:9" x14ac:dyDescent="0.25">
      <c r="A3" s="23" t="s">
        <v>1</v>
      </c>
      <c r="B3" s="23" t="s">
        <v>40</v>
      </c>
      <c r="C3" s="23"/>
      <c r="D3" s="23"/>
      <c r="E3" s="23"/>
      <c r="F3" s="23"/>
      <c r="G3" s="23"/>
      <c r="H3" s="23"/>
      <c r="I3" s="23"/>
    </row>
    <row r="4" spans="1:9" x14ac:dyDescent="0.25">
      <c r="A4" s="24" t="s">
        <v>45</v>
      </c>
      <c r="B4" s="24">
        <v>3</v>
      </c>
      <c r="C4" s="24">
        <v>24</v>
      </c>
      <c r="D4" s="24">
        <v>2</v>
      </c>
      <c r="E4" s="24">
        <v>28</v>
      </c>
      <c r="F4" s="24">
        <v>31</v>
      </c>
      <c r="G4" s="24">
        <v>32</v>
      </c>
      <c r="H4" s="24">
        <v>33</v>
      </c>
      <c r="I4" s="24">
        <v>34</v>
      </c>
    </row>
    <row r="5" spans="1:9" ht="16.5" x14ac:dyDescent="0.3">
      <c r="A5" s="2" t="s">
        <v>48</v>
      </c>
      <c r="B5" s="3">
        <v>35.722999999999999</v>
      </c>
      <c r="C5" s="3">
        <v>36.33</v>
      </c>
      <c r="D5" s="3">
        <v>36.308</v>
      </c>
      <c r="E5" s="3">
        <v>36.283999999999999</v>
      </c>
      <c r="F5" s="3">
        <v>36.966999999999999</v>
      </c>
      <c r="G5" s="3">
        <v>36.840000000000003</v>
      </c>
      <c r="H5" s="3">
        <v>36.149000000000001</v>
      </c>
      <c r="I5" s="3">
        <v>36.381</v>
      </c>
    </row>
    <row r="6" spans="1:9" ht="16.5" x14ac:dyDescent="0.3">
      <c r="A6" s="2" t="s">
        <v>49</v>
      </c>
      <c r="B6" s="3">
        <v>6.1349999999999998</v>
      </c>
      <c r="C6" s="3">
        <v>5.1840000000000002</v>
      </c>
      <c r="D6" s="3">
        <v>5.3650000000000002</v>
      </c>
      <c r="E6" s="3">
        <v>5.8550000000000004</v>
      </c>
      <c r="F6" s="3">
        <v>7.5289999999999999</v>
      </c>
      <c r="G6" s="3">
        <v>6.6749999999999998</v>
      </c>
      <c r="H6" s="3">
        <v>5.7850000000000001</v>
      </c>
      <c r="I6" s="3">
        <v>5.84</v>
      </c>
    </row>
    <row r="7" spans="1:9" ht="16.5" x14ac:dyDescent="0.3">
      <c r="A7" s="4" t="s">
        <v>50</v>
      </c>
      <c r="B7" s="3">
        <v>0.28599999999999998</v>
      </c>
      <c r="C7" s="3">
        <v>0.318</v>
      </c>
      <c r="D7" s="3">
        <v>0.30399999999999999</v>
      </c>
      <c r="E7" s="3">
        <v>0.20699999999999999</v>
      </c>
      <c r="F7" s="3">
        <v>0.33100000000000002</v>
      </c>
      <c r="G7" s="3">
        <v>0.11899999999999999</v>
      </c>
      <c r="H7" s="3">
        <v>0.379</v>
      </c>
      <c r="I7" s="3">
        <v>0.32200000000000001</v>
      </c>
    </row>
    <row r="8" spans="1:9" ht="16.5" x14ac:dyDescent="0.3">
      <c r="A8" s="2" t="s">
        <v>51</v>
      </c>
      <c r="B8" s="3">
        <v>14.38</v>
      </c>
      <c r="C8" s="3">
        <v>14.257</v>
      </c>
      <c r="D8" s="3">
        <v>14.538</v>
      </c>
      <c r="E8" s="3">
        <v>14.815</v>
      </c>
      <c r="F8" s="3">
        <v>14.441000000000001</v>
      </c>
      <c r="G8" s="3">
        <v>14.507999999999999</v>
      </c>
      <c r="H8" s="3">
        <v>14.321</v>
      </c>
      <c r="I8" s="3">
        <v>14.675000000000001</v>
      </c>
    </row>
    <row r="9" spans="1:9" x14ac:dyDescent="0.25">
      <c r="A9" s="2" t="s">
        <v>3</v>
      </c>
      <c r="B9" s="3">
        <v>14.609</v>
      </c>
      <c r="C9" s="3">
        <v>13.944000000000001</v>
      </c>
      <c r="D9" s="3">
        <v>14.544</v>
      </c>
      <c r="E9" s="3">
        <v>14.599</v>
      </c>
      <c r="F9" s="3">
        <v>11.345000000000001</v>
      </c>
      <c r="G9" s="3">
        <v>11.044</v>
      </c>
      <c r="H9" s="3">
        <v>15.207000000000001</v>
      </c>
      <c r="I9" s="3">
        <v>14.295999999999999</v>
      </c>
    </row>
    <row r="10" spans="1:9" x14ac:dyDescent="0.25">
      <c r="A10" s="2" t="s">
        <v>4</v>
      </c>
      <c r="B10" s="3">
        <v>0</v>
      </c>
      <c r="C10" s="3">
        <v>9.4E-2</v>
      </c>
      <c r="D10" s="3">
        <v>0</v>
      </c>
      <c r="E10" s="3">
        <v>2.1000000000000001E-2</v>
      </c>
      <c r="F10" s="3">
        <v>0</v>
      </c>
      <c r="G10" s="3">
        <v>0</v>
      </c>
      <c r="H10" s="3">
        <v>0</v>
      </c>
      <c r="I10" s="3">
        <v>5.3999999999999999E-2</v>
      </c>
    </row>
    <row r="11" spans="1:9" x14ac:dyDescent="0.25">
      <c r="A11" s="2" t="s">
        <v>5</v>
      </c>
      <c r="B11" s="3">
        <v>13.180999999999999</v>
      </c>
      <c r="C11" s="3">
        <v>14.468999999999999</v>
      </c>
      <c r="D11" s="3">
        <v>13.871</v>
      </c>
      <c r="E11" s="3">
        <v>13.903</v>
      </c>
      <c r="F11" s="3">
        <v>15.534000000000001</v>
      </c>
      <c r="G11" s="3">
        <v>15.417999999999999</v>
      </c>
      <c r="H11" s="3">
        <v>13.518000000000001</v>
      </c>
      <c r="I11" s="3">
        <v>13.494</v>
      </c>
    </row>
    <row r="12" spans="1:9" x14ac:dyDescent="0.25">
      <c r="A12" s="2" t="s">
        <v>6</v>
      </c>
      <c r="B12" s="3">
        <v>0</v>
      </c>
      <c r="C12" s="3">
        <v>5.0000000000000001E-3</v>
      </c>
      <c r="D12" s="3">
        <v>3.7999999999999999E-2</v>
      </c>
      <c r="E12" s="3">
        <v>1.0999999999999999E-2</v>
      </c>
      <c r="F12" s="3">
        <v>0</v>
      </c>
      <c r="G12" s="3">
        <v>4.5999999999999999E-2</v>
      </c>
      <c r="H12" s="3">
        <v>4.2999999999999997E-2</v>
      </c>
      <c r="I12" s="3">
        <v>8.0000000000000002E-3</v>
      </c>
    </row>
    <row r="13" spans="1:9" x14ac:dyDescent="0.25">
      <c r="A13" s="2" t="s">
        <v>41</v>
      </c>
      <c r="B13" s="3">
        <v>0.83799999999999997</v>
      </c>
      <c r="C13" s="3">
        <v>0.63500000000000001</v>
      </c>
      <c r="D13" s="3">
        <v>0.66</v>
      </c>
      <c r="E13" s="3">
        <v>0.58699999999999997</v>
      </c>
      <c r="F13" s="3">
        <v>0.64500000000000002</v>
      </c>
      <c r="G13" s="3">
        <v>0.747</v>
      </c>
      <c r="H13" s="3">
        <v>0.53800000000000003</v>
      </c>
      <c r="I13" s="3">
        <v>0.74399999999999999</v>
      </c>
    </row>
    <row r="14" spans="1:9" x14ac:dyDescent="0.25">
      <c r="A14" s="2" t="s">
        <v>21</v>
      </c>
      <c r="B14" s="3">
        <v>0</v>
      </c>
      <c r="C14" s="3">
        <v>0.161</v>
      </c>
      <c r="D14" s="3">
        <v>0</v>
      </c>
      <c r="E14" s="3">
        <v>0</v>
      </c>
      <c r="F14" s="3">
        <v>0</v>
      </c>
      <c r="G14" s="3">
        <v>7.1999999999999995E-2</v>
      </c>
      <c r="H14" s="3">
        <v>0.25700000000000001</v>
      </c>
      <c r="I14" s="3">
        <v>0</v>
      </c>
    </row>
    <row r="15" spans="1:9" ht="16.5" x14ac:dyDescent="0.3">
      <c r="A15" s="2" t="s">
        <v>61</v>
      </c>
      <c r="B15" s="3">
        <v>1.6E-2</v>
      </c>
      <c r="C15" s="3">
        <v>5.0999999999999997E-2</v>
      </c>
      <c r="D15" s="3">
        <v>2.1999999999999999E-2</v>
      </c>
      <c r="E15" s="3">
        <v>5.1999999999999998E-2</v>
      </c>
      <c r="F15" s="3">
        <v>5.8999999999999997E-2</v>
      </c>
      <c r="G15" s="3">
        <v>0.124</v>
      </c>
      <c r="H15" s="3">
        <v>1.2999999999999999E-2</v>
      </c>
      <c r="I15" s="3">
        <v>5.0000000000000001E-3</v>
      </c>
    </row>
    <row r="16" spans="1:9" ht="16.5" x14ac:dyDescent="0.3">
      <c r="A16" s="2" t="s">
        <v>62</v>
      </c>
      <c r="B16" s="3">
        <v>9.8409999999999993</v>
      </c>
      <c r="C16" s="3">
        <v>9.8179999999999996</v>
      </c>
      <c r="D16" s="3">
        <v>9.65</v>
      </c>
      <c r="E16" s="3">
        <v>9.8360000000000003</v>
      </c>
      <c r="F16" s="3">
        <v>9.8740000000000006</v>
      </c>
      <c r="G16" s="3">
        <v>9.5890000000000004</v>
      </c>
      <c r="H16" s="3">
        <v>9.5039999999999996</v>
      </c>
      <c r="I16" s="3">
        <v>9.5410000000000004</v>
      </c>
    </row>
    <row r="17" spans="1:9" ht="16.5" x14ac:dyDescent="0.3">
      <c r="A17" s="2" t="s">
        <v>70</v>
      </c>
      <c r="B17" s="3">
        <v>0</v>
      </c>
      <c r="C17" s="3">
        <v>0</v>
      </c>
      <c r="D17" s="3">
        <v>8.9999999999999993E-3</v>
      </c>
      <c r="E17" s="3">
        <v>3.9E-2</v>
      </c>
      <c r="F17" s="3">
        <v>0.01</v>
      </c>
      <c r="G17" s="3">
        <v>0</v>
      </c>
      <c r="H17" s="3">
        <v>0</v>
      </c>
      <c r="I17" s="3">
        <v>0</v>
      </c>
    </row>
    <row r="18" spans="1:9" x14ac:dyDescent="0.25">
      <c r="A18" s="2" t="s">
        <v>42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2.4E-2</v>
      </c>
      <c r="H18" s="3">
        <v>0</v>
      </c>
      <c r="I18" s="3">
        <v>0</v>
      </c>
    </row>
    <row r="19" spans="1:9" x14ac:dyDescent="0.25">
      <c r="A19" s="2" t="s">
        <v>43</v>
      </c>
      <c r="B19" s="3">
        <v>4.9000000000000002E-2</v>
      </c>
      <c r="C19" s="3">
        <v>0.06</v>
      </c>
      <c r="D19" s="3">
        <v>6.2E-2</v>
      </c>
      <c r="E19" s="3">
        <v>4.5999999999999999E-2</v>
      </c>
      <c r="F19" s="3">
        <v>5.0999999999999997E-2</v>
      </c>
      <c r="G19" s="3">
        <v>4.2999999999999997E-2</v>
      </c>
      <c r="H19" s="3">
        <v>5.6000000000000001E-2</v>
      </c>
      <c r="I19" s="3">
        <v>4.2999999999999997E-2</v>
      </c>
    </row>
    <row r="20" spans="1:9" ht="16.5" x14ac:dyDescent="0.3">
      <c r="A20" s="2" t="s">
        <v>71</v>
      </c>
      <c r="B20" s="3">
        <v>3.9354515293854933</v>
      </c>
      <c r="C20" s="3">
        <v>3.962146264376694</v>
      </c>
      <c r="D20" s="3">
        <v>3.9646552093815086</v>
      </c>
      <c r="E20" s="3">
        <v>4.0046096208376651</v>
      </c>
      <c r="F20" s="3">
        <v>4.0884070730697886</v>
      </c>
      <c r="G20" s="3">
        <v>4.0178033736304632</v>
      </c>
      <c r="H20" s="3">
        <v>3.9665156484724124</v>
      </c>
      <c r="I20" s="22">
        <v>3.9788523181954329</v>
      </c>
    </row>
    <row r="21" spans="1:9" x14ac:dyDescent="0.25">
      <c r="A21" s="12" t="s">
        <v>7</v>
      </c>
      <c r="B21" s="12">
        <v>98.982406929385476</v>
      </c>
      <c r="C21" s="12">
        <v>99.277862479752343</v>
      </c>
      <c r="D21" s="12">
        <v>99.3126804093815</v>
      </c>
      <c r="E21" s="12">
        <v>100.21024122083767</v>
      </c>
      <c r="F21" s="12">
        <v>100.85291167306978</v>
      </c>
      <c r="G21" s="12">
        <v>99.248455014046911</v>
      </c>
      <c r="H21" s="12">
        <v>99.7290655177367</v>
      </c>
      <c r="I21" s="3">
        <v>99.372160118195438</v>
      </c>
    </row>
    <row r="22" spans="1:9" x14ac:dyDescent="0.25">
      <c r="A22" s="12"/>
      <c r="B22" s="12"/>
      <c r="C22" s="12"/>
      <c r="D22" s="12"/>
      <c r="E22" s="12"/>
      <c r="F22" s="12"/>
      <c r="G22" s="12"/>
      <c r="H22" s="12"/>
      <c r="I22" s="3"/>
    </row>
    <row r="23" spans="1:9" x14ac:dyDescent="0.25">
      <c r="A23" s="13" t="s">
        <v>8</v>
      </c>
      <c r="B23" s="6">
        <v>5.4258483854577948</v>
      </c>
      <c r="C23" s="6">
        <v>5.4726724023564435</v>
      </c>
      <c r="D23" s="6">
        <v>5.469664872184743</v>
      </c>
      <c r="E23" s="6">
        <v>5.4172059710460676</v>
      </c>
      <c r="F23" s="6">
        <v>5.4047026269162926</v>
      </c>
      <c r="G23" s="6">
        <v>5.4658414789716439</v>
      </c>
      <c r="H23" s="6">
        <v>5.4381867639840937</v>
      </c>
      <c r="I23" s="13">
        <v>5.4677919100787218</v>
      </c>
    </row>
    <row r="24" spans="1:9" x14ac:dyDescent="0.25">
      <c r="A24" s="2" t="s">
        <v>10</v>
      </c>
      <c r="B24" s="13">
        <v>2.5744268929166654</v>
      </c>
      <c r="C24" s="13">
        <v>2.5314196703270211</v>
      </c>
      <c r="D24" s="13">
        <v>2.5814576372306153</v>
      </c>
      <c r="E24" s="13">
        <v>2.6071366390053883</v>
      </c>
      <c r="F24" s="13">
        <v>2.4886098226661049</v>
      </c>
      <c r="G24" s="13">
        <v>2.5371544416263592</v>
      </c>
      <c r="H24" s="13">
        <v>2.5394117361728226</v>
      </c>
      <c r="I24" s="6">
        <v>2.5996650925760245</v>
      </c>
    </row>
    <row r="25" spans="1:9" x14ac:dyDescent="0.25">
      <c r="A25" s="2" t="s">
        <v>9</v>
      </c>
      <c r="B25" s="6">
        <v>0.70079294695204819</v>
      </c>
      <c r="C25" s="6">
        <v>0.58729252263960285</v>
      </c>
      <c r="D25" s="6">
        <v>0.60783197448660375</v>
      </c>
      <c r="E25" s="6">
        <v>0.65741939796415072</v>
      </c>
      <c r="F25" s="6">
        <v>0.82784745479628319</v>
      </c>
      <c r="G25" s="6">
        <v>0.74480760987765504</v>
      </c>
      <c r="H25" s="6">
        <v>0.65451050088771678</v>
      </c>
      <c r="I25" s="6">
        <v>0.66009374528402165</v>
      </c>
    </row>
    <row r="26" spans="1:9" x14ac:dyDescent="0.25">
      <c r="A26" s="2" t="s">
        <v>11</v>
      </c>
      <c r="B26" s="6">
        <v>3.4345835826352027E-2</v>
      </c>
      <c r="C26" s="6">
        <v>3.7874726020860165E-2</v>
      </c>
      <c r="D26" s="6">
        <v>3.6209314304069387E-2</v>
      </c>
      <c r="E26" s="6">
        <v>2.4435366747482725E-2</v>
      </c>
      <c r="F26" s="6">
        <v>3.8262550503517435E-2</v>
      </c>
      <c r="G26" s="6">
        <v>1.3959591122539318E-2</v>
      </c>
      <c r="H26" s="6">
        <v>4.5080151479548101E-2</v>
      </c>
      <c r="I26" s="13">
        <v>3.8263222528517653E-2</v>
      </c>
    </row>
    <row r="27" spans="1:9" x14ac:dyDescent="0.25">
      <c r="A27" s="2" t="s">
        <v>12</v>
      </c>
      <c r="B27" s="6">
        <v>1.8557336852972257</v>
      </c>
      <c r="C27" s="6">
        <v>1.7566969997115507</v>
      </c>
      <c r="D27" s="6">
        <v>1.8323890525551512</v>
      </c>
      <c r="E27" s="6">
        <v>1.8228827295008712</v>
      </c>
      <c r="F27" s="6">
        <v>1.3871950416832053</v>
      </c>
      <c r="G27" s="6">
        <v>1.3703744097639059</v>
      </c>
      <c r="H27" s="6">
        <v>1.9132724070211604</v>
      </c>
      <c r="I27" s="13">
        <v>1.7969141013626464</v>
      </c>
    </row>
    <row r="28" spans="1:9" x14ac:dyDescent="0.25">
      <c r="A28" s="2" t="s">
        <v>13</v>
      </c>
      <c r="B28" s="6">
        <v>0</v>
      </c>
      <c r="C28" s="6">
        <v>1.1994245323102228E-2</v>
      </c>
      <c r="D28" s="6">
        <v>0</v>
      </c>
      <c r="E28" s="6">
        <v>2.6557702696377774E-3</v>
      </c>
      <c r="F28" s="6">
        <v>0</v>
      </c>
      <c r="G28" s="6">
        <v>0</v>
      </c>
      <c r="H28" s="6">
        <v>0</v>
      </c>
      <c r="I28" s="13">
        <v>6.8745159748215736E-3</v>
      </c>
    </row>
    <row r="29" spans="1:9" x14ac:dyDescent="0.25">
      <c r="A29" s="2" t="s">
        <v>14</v>
      </c>
      <c r="B29" s="6">
        <v>2.984403196007706</v>
      </c>
      <c r="C29" s="6">
        <v>3.2490917575077187</v>
      </c>
      <c r="D29" s="6">
        <v>3.1149821951473666</v>
      </c>
      <c r="E29" s="6">
        <v>3.0942693739346598</v>
      </c>
      <c r="F29" s="6">
        <v>3.3855583459433793</v>
      </c>
      <c r="G29" s="6">
        <v>3.4100037590865004</v>
      </c>
      <c r="H29" s="6">
        <v>3.0315147013622497</v>
      </c>
      <c r="I29" s="13">
        <v>3.0232040275583438</v>
      </c>
    </row>
    <row r="30" spans="1:9" x14ac:dyDescent="0.25">
      <c r="A30" s="2" t="s">
        <v>22</v>
      </c>
      <c r="B30" s="6">
        <v>0</v>
      </c>
      <c r="C30" s="6">
        <v>1.7907891253347887E-2</v>
      </c>
      <c r="D30" s="6">
        <v>0</v>
      </c>
      <c r="E30" s="6">
        <v>0</v>
      </c>
      <c r="F30" s="6">
        <v>0</v>
      </c>
      <c r="G30" s="6">
        <v>7.887773396005375E-3</v>
      </c>
      <c r="H30" s="6">
        <v>2.8547985832077405E-2</v>
      </c>
      <c r="I30" s="13">
        <v>0</v>
      </c>
    </row>
    <row r="31" spans="1:9" x14ac:dyDescent="0.25">
      <c r="A31" s="13" t="s">
        <v>15</v>
      </c>
      <c r="B31" s="6">
        <v>0</v>
      </c>
      <c r="C31" s="6">
        <v>8.0704594046961044E-4</v>
      </c>
      <c r="D31" s="6">
        <v>6.1338928708429665E-3</v>
      </c>
      <c r="E31" s="6">
        <v>1.7597341996205618E-3</v>
      </c>
      <c r="F31" s="6">
        <v>0</v>
      </c>
      <c r="G31" s="6">
        <v>7.3128967428668871E-3</v>
      </c>
      <c r="H31" s="6">
        <v>6.9313923925813136E-3</v>
      </c>
      <c r="I31" s="13">
        <v>1.2883134232943478E-3</v>
      </c>
    </row>
    <row r="32" spans="1:9" x14ac:dyDescent="0.25">
      <c r="A32" s="13" t="s">
        <v>17</v>
      </c>
      <c r="B32" s="6">
        <v>4.7121633914744354E-3</v>
      </c>
      <c r="C32" s="6">
        <v>1.4896521157911088E-2</v>
      </c>
      <c r="D32" s="6">
        <v>6.4263104128082218E-3</v>
      </c>
      <c r="E32" s="6">
        <v>1.5053731360748328E-2</v>
      </c>
      <c r="F32" s="6">
        <v>1.6725928482172511E-2</v>
      </c>
      <c r="G32" s="6">
        <v>3.5673007364336956E-2</v>
      </c>
      <c r="H32" s="6">
        <v>3.7921177198102021E-3</v>
      </c>
      <c r="I32" s="13">
        <v>1.4570953690373313E-3</v>
      </c>
    </row>
    <row r="33" spans="1:9" x14ac:dyDescent="0.25">
      <c r="A33" s="13" t="s">
        <v>16</v>
      </c>
      <c r="B33" s="6">
        <v>1.9065493976877819</v>
      </c>
      <c r="C33" s="6">
        <v>1.8864538340106047</v>
      </c>
      <c r="D33" s="6">
        <v>1.8542778227328147</v>
      </c>
      <c r="E33" s="6">
        <v>1.8731295276918563</v>
      </c>
      <c r="F33" s="6">
        <v>1.8413647232563466</v>
      </c>
      <c r="G33" s="6">
        <v>1.8146790646871893</v>
      </c>
      <c r="H33" s="6">
        <v>1.82369983216575</v>
      </c>
      <c r="I33" s="13">
        <v>1.8290279470447066</v>
      </c>
    </row>
    <row r="34" spans="1:9" x14ac:dyDescent="0.25">
      <c r="A34" s="13" t="s">
        <v>44</v>
      </c>
      <c r="B34" s="6">
        <v>3.7790580221227173E-2</v>
      </c>
      <c r="C34" s="6">
        <v>3.89554381656411E-2</v>
      </c>
      <c r="D34" s="6">
        <v>3.4648672209106321E-2</v>
      </c>
      <c r="E34" s="6">
        <v>3.7732015919165307E-2</v>
      </c>
      <c r="F34" s="6">
        <v>4.2792563324569967E-2</v>
      </c>
      <c r="G34" s="6">
        <v>3.1275898163018893E-2</v>
      </c>
      <c r="H34" s="6">
        <v>4.3855177226970778E-2</v>
      </c>
      <c r="I34" s="13">
        <v>4.3812737091720608E-2</v>
      </c>
    </row>
    <row r="35" spans="1:9" x14ac:dyDescent="0.25">
      <c r="A35" s="13" t="s">
        <v>42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1.1261526297665218E-2</v>
      </c>
      <c r="H35" s="13">
        <v>0</v>
      </c>
      <c r="I35" s="13">
        <v>0</v>
      </c>
    </row>
    <row r="36" spans="1:9" x14ac:dyDescent="0.25">
      <c r="A36" s="13" t="s">
        <v>43</v>
      </c>
      <c r="B36" s="13">
        <v>1.2615421776424269E-2</v>
      </c>
      <c r="C36" s="13">
        <v>1.5320441074708856E-2</v>
      </c>
      <c r="D36" s="13">
        <v>1.5832009617850314E-2</v>
      </c>
      <c r="E36" s="13">
        <v>1.1641367149832466E-2</v>
      </c>
      <c r="F36" s="13">
        <v>1.2639029765862076E-2</v>
      </c>
      <c r="G36" s="13">
        <v>1.0814136089789001E-2</v>
      </c>
      <c r="H36" s="13">
        <v>1.4280118857909117E-2</v>
      </c>
      <c r="I36" s="13">
        <v>1.0954479976970809E-2</v>
      </c>
    </row>
    <row r="37" spans="1:9" ht="16.5" x14ac:dyDescent="0.3">
      <c r="A37" s="25" t="s">
        <v>72</v>
      </c>
      <c r="B37" s="26">
        <f t="shared" ref="B37:I37" si="0">B29/(B29+B27)</f>
        <v>0.61659479250163107</v>
      </c>
      <c r="C37" s="26">
        <f t="shared" si="0"/>
        <v>0.64906689336858847</v>
      </c>
      <c r="D37" s="26">
        <f t="shared" si="0"/>
        <v>0.62962370098947318</v>
      </c>
      <c r="E37" s="26">
        <f t="shared" si="0"/>
        <v>0.62928079279319959</v>
      </c>
      <c r="F37" s="26">
        <f t="shared" si="0"/>
        <v>0.70935120065505086</v>
      </c>
      <c r="G37" s="26">
        <f t="shared" si="0"/>
        <v>0.713333472507792</v>
      </c>
      <c r="H37" s="26">
        <f t="shared" si="0"/>
        <v>0.61307284518328575</v>
      </c>
      <c r="I37" s="26">
        <f t="shared" si="0"/>
        <v>0.62720538100901368</v>
      </c>
    </row>
    <row r="40" spans="1:9" x14ac:dyDescent="0.25">
      <c r="A40" s="13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BreakPreview" zoomScale="60" zoomScaleNormal="100" workbookViewId="0">
      <selection activeCell="N12" sqref="N12"/>
    </sheetView>
  </sheetViews>
  <sheetFormatPr defaultColWidth="8.7109375" defaultRowHeight="15" x14ac:dyDescent="0.25"/>
  <cols>
    <col min="1" max="8" width="8.7109375" style="2"/>
    <col min="9" max="9" width="17.28515625" style="2" customWidth="1"/>
    <col min="10" max="16384" width="8.7109375" style="2"/>
  </cols>
  <sheetData>
    <row r="1" spans="1:7" ht="23.25" customHeight="1" x14ac:dyDescent="0.25">
      <c r="A1" s="29" t="s">
        <v>78</v>
      </c>
    </row>
    <row r="2" spans="1:7" x14ac:dyDescent="0.25">
      <c r="A2" s="10" t="s">
        <v>0</v>
      </c>
      <c r="B2" s="10" t="s">
        <v>47</v>
      </c>
      <c r="C2" s="10"/>
      <c r="D2" s="10"/>
      <c r="E2" s="10"/>
      <c r="F2" s="10"/>
      <c r="G2" s="10"/>
    </row>
    <row r="3" spans="1:7" x14ac:dyDescent="0.25">
      <c r="A3" s="14" t="s">
        <v>1</v>
      </c>
      <c r="B3" s="14" t="s">
        <v>46</v>
      </c>
      <c r="C3" s="14"/>
      <c r="D3" s="14"/>
      <c r="E3" s="14"/>
      <c r="F3" s="14"/>
      <c r="G3" s="14"/>
    </row>
    <row r="4" spans="1:7" x14ac:dyDescent="0.25">
      <c r="A4" s="8" t="s">
        <v>2</v>
      </c>
      <c r="B4" s="8">
        <v>11</v>
      </c>
      <c r="C4" s="8">
        <v>12</v>
      </c>
      <c r="D4" s="8">
        <v>13</v>
      </c>
      <c r="E4" s="8">
        <v>16</v>
      </c>
      <c r="F4" s="8">
        <v>17</v>
      </c>
      <c r="G4" s="8">
        <v>18</v>
      </c>
    </row>
    <row r="5" spans="1:7" ht="16.5" x14ac:dyDescent="0.3">
      <c r="A5" s="2" t="s">
        <v>48</v>
      </c>
      <c r="B5" s="3">
        <v>49.555999999999997</v>
      </c>
      <c r="C5" s="3">
        <v>49.070999999999998</v>
      </c>
      <c r="D5" s="3">
        <v>48.628</v>
      </c>
      <c r="E5" s="3">
        <v>48.475000000000001</v>
      </c>
      <c r="F5" s="3">
        <v>48.558999999999997</v>
      </c>
      <c r="G5" s="3">
        <v>48.482999999999997</v>
      </c>
    </row>
    <row r="6" spans="1:7" ht="16.5" x14ac:dyDescent="0.3">
      <c r="A6" s="2" t="s">
        <v>49</v>
      </c>
      <c r="B6" s="3">
        <v>1.2E-2</v>
      </c>
      <c r="C6" s="3">
        <v>0.01</v>
      </c>
      <c r="D6" s="3"/>
      <c r="E6" s="3"/>
      <c r="F6" s="3">
        <v>5.0000000000000001E-3</v>
      </c>
      <c r="G6" s="3">
        <v>8.9999999999999993E-3</v>
      </c>
    </row>
    <row r="7" spans="1:7" ht="16.5" x14ac:dyDescent="0.3">
      <c r="A7" s="4" t="s">
        <v>50</v>
      </c>
      <c r="B7" s="3">
        <v>32.283999999999999</v>
      </c>
      <c r="C7" s="3">
        <v>31.94</v>
      </c>
      <c r="D7" s="3">
        <v>32.17</v>
      </c>
      <c r="E7" s="3">
        <v>31.773</v>
      </c>
      <c r="F7" s="3">
        <v>31.736000000000001</v>
      </c>
      <c r="G7" s="3">
        <v>31.908999999999999</v>
      </c>
    </row>
    <row r="8" spans="1:7" ht="16.5" x14ac:dyDescent="0.3">
      <c r="A8" s="2" t="s">
        <v>51</v>
      </c>
      <c r="B8" s="3">
        <v>2E-3</v>
      </c>
      <c r="C8" s="3">
        <v>2.3E-2</v>
      </c>
      <c r="D8" s="3"/>
      <c r="E8" s="3">
        <v>1.0999999999999999E-2</v>
      </c>
      <c r="F8" s="3">
        <v>8.0000000000000002E-3</v>
      </c>
      <c r="G8" s="3">
        <v>1.2E-2</v>
      </c>
    </row>
    <row r="9" spans="1:7" x14ac:dyDescent="0.25">
      <c r="A9" s="2" t="s">
        <v>3</v>
      </c>
      <c r="B9" s="3">
        <v>4.08</v>
      </c>
      <c r="C9" s="3">
        <v>4.8479999999999999</v>
      </c>
      <c r="D9" s="3">
        <v>4.83</v>
      </c>
      <c r="E9" s="3">
        <v>4.2789999999999999</v>
      </c>
      <c r="F9" s="3">
        <v>4.8220000000000001</v>
      </c>
      <c r="G9" s="3">
        <v>3.9630000000000001</v>
      </c>
    </row>
    <row r="10" spans="1:7" x14ac:dyDescent="0.25">
      <c r="A10" s="2" t="s">
        <v>4</v>
      </c>
      <c r="B10" s="3">
        <v>3.2000000000000001E-2</v>
      </c>
      <c r="C10" s="3">
        <v>2.3E-2</v>
      </c>
      <c r="D10" s="3">
        <v>2.3E-2</v>
      </c>
      <c r="E10" s="3">
        <v>1.7000000000000001E-2</v>
      </c>
      <c r="F10" s="3">
        <v>3.3000000000000002E-2</v>
      </c>
      <c r="G10" s="3">
        <v>3.7999999999999999E-2</v>
      </c>
    </row>
    <row r="11" spans="1:7" x14ac:dyDescent="0.25">
      <c r="A11" s="2" t="s">
        <v>5</v>
      </c>
      <c r="B11" s="3">
        <v>10.69</v>
      </c>
      <c r="C11" s="3">
        <v>10.315</v>
      </c>
      <c r="D11" s="3">
        <v>10.545</v>
      </c>
      <c r="E11" s="3">
        <v>10.598000000000001</v>
      </c>
      <c r="F11" s="3">
        <v>10.23</v>
      </c>
      <c r="G11" s="3">
        <v>10.675000000000001</v>
      </c>
    </row>
    <row r="12" spans="1:7" x14ac:dyDescent="0.25">
      <c r="A12" s="2" t="s">
        <v>6</v>
      </c>
      <c r="B12" s="3">
        <v>3.0000000000000001E-3</v>
      </c>
      <c r="C12" s="3">
        <v>0.01</v>
      </c>
      <c r="D12" s="3">
        <v>2E-3</v>
      </c>
      <c r="E12" s="3">
        <v>1.6E-2</v>
      </c>
      <c r="F12" s="3">
        <v>2.1000000000000001E-2</v>
      </c>
      <c r="G12" s="3">
        <v>0.04</v>
      </c>
    </row>
    <row r="13" spans="1:7" ht="16.5" x14ac:dyDescent="0.3">
      <c r="A13" s="2" t="s">
        <v>61</v>
      </c>
      <c r="B13" s="3">
        <v>3.5999999999999997E-2</v>
      </c>
      <c r="C13" s="3">
        <v>4.5999999999999999E-2</v>
      </c>
      <c r="D13" s="3">
        <v>3.2000000000000001E-2</v>
      </c>
      <c r="E13" s="3">
        <v>1.0999999999999999E-2</v>
      </c>
      <c r="F13" s="3">
        <v>0.04</v>
      </c>
      <c r="G13" s="3">
        <v>1.4E-2</v>
      </c>
    </row>
    <row r="14" spans="1:7" ht="16.5" x14ac:dyDescent="0.3">
      <c r="A14" s="2" t="s">
        <v>62</v>
      </c>
      <c r="B14" s="3"/>
      <c r="C14" s="3"/>
      <c r="D14" s="3"/>
      <c r="E14" s="3"/>
      <c r="F14" s="3"/>
      <c r="G14" s="3"/>
    </row>
    <row r="15" spans="1:7" x14ac:dyDescent="0.25">
      <c r="A15" s="2" t="s">
        <v>21</v>
      </c>
      <c r="B15" s="3">
        <v>3.7999999999999999E-2</v>
      </c>
      <c r="C15" s="3">
        <v>6.8000000000000005E-2</v>
      </c>
      <c r="D15" s="3">
        <v>5.0999999999999997E-2</v>
      </c>
      <c r="E15" s="3">
        <v>2E-3</v>
      </c>
      <c r="F15" s="3"/>
      <c r="G15" s="3">
        <v>5.6000000000000001E-2</v>
      </c>
    </row>
    <row r="16" spans="1:7" x14ac:dyDescent="0.25">
      <c r="A16" s="2" t="s">
        <v>7</v>
      </c>
      <c r="B16" s="3">
        <v>96.731999999999999</v>
      </c>
      <c r="C16" s="3">
        <v>96.343999999999994</v>
      </c>
      <c r="D16" s="3">
        <v>96.281000000000006</v>
      </c>
      <c r="E16" s="3">
        <v>95.182000000000002</v>
      </c>
      <c r="F16" s="3">
        <v>95.426000000000002</v>
      </c>
      <c r="G16" s="3">
        <v>95.558999999999997</v>
      </c>
    </row>
    <row r="18" spans="1:7" x14ac:dyDescent="0.25">
      <c r="A18" s="2" t="s">
        <v>8</v>
      </c>
      <c r="B18" s="6">
        <v>5.0782499999999997</v>
      </c>
      <c r="C18" s="6">
        <v>5.0705999999999998</v>
      </c>
      <c r="D18" s="6">
        <v>5.0310000000000006</v>
      </c>
      <c r="E18" s="6">
        <v>5.0564999999999998</v>
      </c>
      <c r="F18" s="6">
        <v>5.0648999999999997</v>
      </c>
      <c r="G18" s="6">
        <v>5.0676000000000005</v>
      </c>
    </row>
    <row r="19" spans="1:7" x14ac:dyDescent="0.25">
      <c r="A19" s="2" t="s">
        <v>9</v>
      </c>
      <c r="B19" s="6">
        <v>8.9999999999999998E-4</v>
      </c>
      <c r="C19" s="6">
        <v>0</v>
      </c>
      <c r="D19" s="6">
        <v>0</v>
      </c>
      <c r="E19" s="6">
        <v>0</v>
      </c>
      <c r="F19" s="6">
        <v>3.0000000000000003E-4</v>
      </c>
      <c r="G19" s="6">
        <v>7.5000000000000002E-4</v>
      </c>
    </row>
    <row r="20" spans="1:7" x14ac:dyDescent="0.25">
      <c r="A20" s="2" t="s">
        <v>10</v>
      </c>
      <c r="B20" s="6">
        <v>3.8995499999999996</v>
      </c>
      <c r="C20" s="6">
        <v>3.8900999999999999</v>
      </c>
      <c r="D20" s="6">
        <v>3.9229500000000002</v>
      </c>
      <c r="E20" s="6">
        <v>3.9066000000000001</v>
      </c>
      <c r="F20" s="6">
        <v>3.9016500000000001</v>
      </c>
      <c r="G20" s="6">
        <v>3.9022500000000004</v>
      </c>
    </row>
    <row r="21" spans="1:7" x14ac:dyDescent="0.25">
      <c r="A21" s="2" t="s">
        <v>11</v>
      </c>
      <c r="B21" s="6">
        <v>1.5000000000000001E-4</v>
      </c>
      <c r="C21" s="6">
        <v>1.9499999999999999E-3</v>
      </c>
      <c r="D21" s="6">
        <v>0</v>
      </c>
      <c r="E21" s="6">
        <v>8.9999999999999998E-4</v>
      </c>
      <c r="F21" s="6">
        <v>6.0000000000000006E-4</v>
      </c>
      <c r="G21" s="6">
        <v>1.0499999999999999E-3</v>
      </c>
    </row>
    <row r="22" spans="1:7" x14ac:dyDescent="0.25">
      <c r="A22" s="2" t="s">
        <v>12</v>
      </c>
      <c r="B22" s="6">
        <v>0.34965000000000002</v>
      </c>
      <c r="C22" s="6">
        <v>0.41894999999999999</v>
      </c>
      <c r="D22" s="6">
        <v>0.41790000000000005</v>
      </c>
      <c r="E22" s="6">
        <v>0.37335000000000002</v>
      </c>
      <c r="F22" s="6">
        <v>0.42059999999999997</v>
      </c>
      <c r="G22" s="6">
        <v>0.34379999999999999</v>
      </c>
    </row>
    <row r="23" spans="1:7" x14ac:dyDescent="0.25">
      <c r="A23" s="2" t="s">
        <v>13</v>
      </c>
      <c r="B23" s="6">
        <v>2.7000000000000001E-3</v>
      </c>
      <c r="C23" s="6">
        <v>1.9499999999999999E-3</v>
      </c>
      <c r="D23" s="6">
        <v>1.9499999999999999E-3</v>
      </c>
      <c r="E23" s="6">
        <v>1.5E-3</v>
      </c>
      <c r="F23" s="6">
        <v>2.8500000000000001E-3</v>
      </c>
      <c r="G23" s="6">
        <v>3.3E-3</v>
      </c>
    </row>
    <row r="24" spans="1:7" x14ac:dyDescent="0.25">
      <c r="A24" s="2" t="s">
        <v>14</v>
      </c>
      <c r="B24" s="6">
        <v>1.6330499999999999</v>
      </c>
      <c r="C24" s="6">
        <v>1.5888</v>
      </c>
      <c r="D24" s="6">
        <v>1.6263000000000001</v>
      </c>
      <c r="E24" s="6">
        <v>1.64805</v>
      </c>
      <c r="F24" s="6">
        <v>1.5864000000000003</v>
      </c>
      <c r="G24" s="6">
        <v>1.5105</v>
      </c>
    </row>
    <row r="25" spans="1:7" x14ac:dyDescent="0.25">
      <c r="A25" s="2" t="s">
        <v>15</v>
      </c>
      <c r="B25" s="6">
        <v>1.8E-3</v>
      </c>
      <c r="C25" s="6">
        <v>1.2000000000000001E-3</v>
      </c>
      <c r="D25" s="6">
        <v>3.0000000000000003E-4</v>
      </c>
      <c r="E25" s="6">
        <v>1.8E-3</v>
      </c>
      <c r="F25" s="6">
        <v>2.2500000000000003E-3</v>
      </c>
      <c r="G25" s="6">
        <v>4.5000000000000005E-3</v>
      </c>
    </row>
    <row r="26" spans="1:7" x14ac:dyDescent="0.25">
      <c r="A26" s="2" t="s">
        <v>17</v>
      </c>
      <c r="B26" s="6">
        <v>7.1999999999999998E-3</v>
      </c>
      <c r="C26" s="6">
        <v>9.1500000000000001E-3</v>
      </c>
      <c r="D26" s="6">
        <v>6.45E-3</v>
      </c>
      <c r="E26" s="6">
        <v>2.2500000000000003E-3</v>
      </c>
      <c r="F26" s="6">
        <v>8.0999999999999996E-3</v>
      </c>
      <c r="G26" s="6">
        <v>2.8500000000000001E-3</v>
      </c>
    </row>
    <row r="27" spans="1:7" x14ac:dyDescent="0.25">
      <c r="A27" s="2" t="s">
        <v>16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</row>
    <row r="28" spans="1:7" x14ac:dyDescent="0.25">
      <c r="A28" s="2" t="s">
        <v>22</v>
      </c>
      <c r="B28" s="6">
        <v>2.8500000000000001E-3</v>
      </c>
      <c r="C28" s="6">
        <v>5.0999999999999995E-3</v>
      </c>
      <c r="D28" s="6">
        <v>3.8999999999999998E-3</v>
      </c>
      <c r="E28" s="6">
        <v>1.5000000000000001E-4</v>
      </c>
      <c r="F28" s="6">
        <v>0</v>
      </c>
      <c r="G28" s="6">
        <v>4.3499999999999997E-3</v>
      </c>
    </row>
    <row r="29" spans="1:7" x14ac:dyDescent="0.25">
      <c r="A29" s="2" t="s">
        <v>7</v>
      </c>
      <c r="B29" s="6">
        <v>10.974599999999999</v>
      </c>
      <c r="C29" s="6">
        <v>10.987950000000001</v>
      </c>
      <c r="D29" s="6">
        <v>11.01075</v>
      </c>
      <c r="E29" s="6">
        <v>10.99095</v>
      </c>
      <c r="F29" s="6">
        <v>10.98765</v>
      </c>
      <c r="G29" s="6">
        <v>10.9815</v>
      </c>
    </row>
    <row r="30" spans="1:7" ht="16.5" x14ac:dyDescent="0.3">
      <c r="A30" s="8" t="s">
        <v>55</v>
      </c>
      <c r="B30" s="9">
        <f t="shared" ref="B30:G30" si="0">B24/(B22+B24)</f>
        <v>0.82364956876985929</v>
      </c>
      <c r="C30" s="9">
        <f t="shared" si="0"/>
        <v>0.79133358236832274</v>
      </c>
      <c r="D30" s="9">
        <f t="shared" si="0"/>
        <v>0.79556794834164957</v>
      </c>
      <c r="E30" s="9">
        <f t="shared" si="0"/>
        <v>0.81530127634312854</v>
      </c>
      <c r="F30" s="9">
        <f t="shared" si="0"/>
        <v>0.79043348281016446</v>
      </c>
      <c r="G30" s="9">
        <f t="shared" si="0"/>
        <v>0.81459310791134121</v>
      </c>
    </row>
    <row r="35" spans="2:7" x14ac:dyDescent="0.25">
      <c r="B35" s="6"/>
      <c r="C35" s="6"/>
      <c r="D35" s="6"/>
      <c r="E35" s="6"/>
      <c r="F35" s="6"/>
      <c r="G35" s="6"/>
    </row>
    <row r="36" spans="2:7" x14ac:dyDescent="0.25">
      <c r="B36" s="6"/>
      <c r="C36" s="6"/>
      <c r="D36" s="6"/>
      <c r="E36" s="6"/>
      <c r="F36" s="6"/>
      <c r="G36" s="6"/>
    </row>
    <row r="37" spans="2:7" x14ac:dyDescent="0.25">
      <c r="B37" s="6"/>
      <c r="C37" s="6"/>
      <c r="D37" s="6"/>
      <c r="E37" s="6"/>
      <c r="F37" s="6"/>
      <c r="G37" s="6"/>
    </row>
    <row r="38" spans="2:7" x14ac:dyDescent="0.25">
      <c r="B38" s="6"/>
      <c r="C38" s="6"/>
      <c r="D38" s="6"/>
      <c r="E38" s="6"/>
      <c r="F38" s="6"/>
      <c r="G38" s="6"/>
    </row>
    <row r="39" spans="2:7" x14ac:dyDescent="0.25">
      <c r="B39" s="6"/>
      <c r="C39" s="6"/>
      <c r="D39" s="6"/>
      <c r="E39" s="6"/>
      <c r="F39" s="6"/>
      <c r="G39" s="6"/>
    </row>
    <row r="40" spans="2:7" x14ac:dyDescent="0.25">
      <c r="B40" s="6"/>
      <c r="C40" s="6"/>
      <c r="D40" s="6"/>
      <c r="E40" s="6"/>
      <c r="F40" s="6"/>
      <c r="G40" s="6"/>
    </row>
    <row r="41" spans="2:7" x14ac:dyDescent="0.25">
      <c r="B41" s="6"/>
      <c r="C41" s="6"/>
      <c r="D41" s="6"/>
      <c r="E41" s="6"/>
      <c r="F41" s="6"/>
      <c r="G41" s="6"/>
    </row>
    <row r="42" spans="2:7" x14ac:dyDescent="0.25">
      <c r="B42" s="6"/>
      <c r="C42" s="6"/>
      <c r="D42" s="6"/>
      <c r="E42" s="6"/>
      <c r="F42" s="6"/>
      <c r="G42" s="6"/>
    </row>
    <row r="43" spans="2:7" x14ac:dyDescent="0.25">
      <c r="B43" s="6"/>
      <c r="C43" s="6"/>
      <c r="D43" s="6"/>
      <c r="E43" s="6"/>
      <c r="F43" s="6"/>
      <c r="G43" s="6"/>
    </row>
    <row r="44" spans="2:7" x14ac:dyDescent="0.25">
      <c r="B44" s="6"/>
      <c r="C44" s="6"/>
      <c r="D44" s="6"/>
      <c r="E44" s="6"/>
      <c r="F44" s="6"/>
      <c r="G44" s="6"/>
    </row>
    <row r="45" spans="2:7" x14ac:dyDescent="0.25">
      <c r="B45" s="6"/>
      <c r="C45" s="6"/>
      <c r="D45" s="6"/>
      <c r="E45" s="6"/>
      <c r="F45" s="6"/>
      <c r="G45" s="6"/>
    </row>
    <row r="46" spans="2:7" x14ac:dyDescent="0.25">
      <c r="B46" s="6"/>
      <c r="C46" s="6"/>
      <c r="D46" s="6"/>
      <c r="E46" s="6"/>
      <c r="F46" s="6"/>
      <c r="G4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Opx</vt:lpstr>
      <vt:lpstr>lm</vt:lpstr>
      <vt:lpstr>Felds</vt:lpstr>
      <vt:lpstr>Grt</vt:lpstr>
      <vt:lpstr>Bt</vt:lpstr>
      <vt:lpstr>Crd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Sankar Bose</dc:creator>
  <cp:lastModifiedBy>Helen Kerbey</cp:lastModifiedBy>
  <cp:lastPrinted>2020-05-10T18:44:43Z</cp:lastPrinted>
  <dcterms:created xsi:type="dcterms:W3CDTF">2008-08-13T18:17:38Z</dcterms:created>
  <dcterms:modified xsi:type="dcterms:W3CDTF">2020-09-25T08:28:57Z</dcterms:modified>
</cp:coreProperties>
</file>