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85" windowHeight="12285"/>
  </bookViews>
  <sheets>
    <sheet name="Relative Abundance Phylu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2" i="1" l="1"/>
  <c r="I17" i="1" l="1"/>
  <c r="G12" i="1"/>
  <c r="F12" i="1"/>
  <c r="AE32" i="1"/>
  <c r="AD32" i="1"/>
  <c r="AB32" i="1"/>
  <c r="AA32" i="1"/>
  <c r="Y32" i="1"/>
  <c r="X32" i="1"/>
  <c r="V32" i="1"/>
  <c r="U32" i="1"/>
  <c r="S32" i="1"/>
  <c r="R32" i="1"/>
  <c r="P32" i="1"/>
  <c r="O32" i="1"/>
  <c r="M32" i="1"/>
  <c r="L32" i="1"/>
  <c r="J32" i="1"/>
  <c r="I32" i="1"/>
  <c r="G32" i="1"/>
  <c r="F32" i="1"/>
  <c r="AB22" i="1"/>
  <c r="Y22" i="1"/>
  <c r="X22" i="1"/>
  <c r="V22" i="1"/>
  <c r="U22" i="1"/>
  <c r="S22" i="1"/>
  <c r="R22" i="1"/>
  <c r="P22" i="1"/>
  <c r="O22" i="1"/>
  <c r="M22" i="1"/>
  <c r="L22" i="1"/>
  <c r="J22" i="1"/>
  <c r="I22" i="1"/>
  <c r="G22" i="1"/>
  <c r="F22" i="1"/>
  <c r="M52" i="1"/>
  <c r="L52" i="1"/>
  <c r="AD22" i="1" l="1"/>
  <c r="AE22" i="1"/>
  <c r="V57" i="1"/>
  <c r="U57" i="1"/>
  <c r="S57" i="1"/>
  <c r="P57" i="1"/>
  <c r="M57" i="1"/>
  <c r="L57" i="1"/>
  <c r="Y57" i="1"/>
  <c r="X57" i="1"/>
  <c r="AA57" i="1"/>
  <c r="AB57" i="1"/>
  <c r="R57" i="1"/>
  <c r="O57" i="1"/>
  <c r="I57" i="1"/>
  <c r="F57" i="1"/>
  <c r="J57" i="1"/>
  <c r="G57" i="1"/>
  <c r="I12" i="1"/>
  <c r="AD57" i="1" l="1"/>
  <c r="AE57" i="1"/>
  <c r="F52" i="1" l="1"/>
  <c r="F37" i="1"/>
  <c r="F47" i="1"/>
  <c r="F17" i="1"/>
  <c r="F27" i="1"/>
  <c r="F42" i="1"/>
  <c r="P37" i="1" l="1"/>
  <c r="O37" i="1"/>
  <c r="P47" i="1"/>
  <c r="O47" i="1"/>
  <c r="M37" i="1"/>
  <c r="L37" i="1"/>
  <c r="M12" i="1"/>
  <c r="L12" i="1"/>
  <c r="J17" i="1"/>
  <c r="J12" i="1"/>
  <c r="G17" i="1"/>
  <c r="G27" i="1"/>
  <c r="AE52" i="1"/>
  <c r="AD52" i="1"/>
  <c r="AB52" i="1"/>
  <c r="AA52" i="1"/>
  <c r="Y52" i="1"/>
  <c r="X52" i="1"/>
  <c r="V52" i="1"/>
  <c r="U52" i="1"/>
  <c r="S52" i="1"/>
  <c r="R52" i="1"/>
  <c r="P52" i="1"/>
  <c r="O52" i="1"/>
  <c r="J52" i="1"/>
  <c r="I52" i="1"/>
  <c r="G52" i="1"/>
  <c r="AE37" i="1"/>
  <c r="AD37" i="1"/>
  <c r="AB37" i="1"/>
  <c r="AA37" i="1"/>
  <c r="Y37" i="1"/>
  <c r="X37" i="1"/>
  <c r="V37" i="1"/>
  <c r="U37" i="1"/>
  <c r="S37" i="1"/>
  <c r="R37" i="1"/>
  <c r="J37" i="1"/>
  <c r="I37" i="1"/>
  <c r="G37" i="1"/>
  <c r="AE47" i="1"/>
  <c r="AD47" i="1"/>
  <c r="AB47" i="1"/>
  <c r="AA47" i="1"/>
  <c r="Y47" i="1"/>
  <c r="X47" i="1"/>
  <c r="V47" i="1"/>
  <c r="U47" i="1"/>
  <c r="S47" i="1"/>
  <c r="R47" i="1"/>
  <c r="M47" i="1"/>
  <c r="L47" i="1"/>
  <c r="J47" i="1"/>
  <c r="I47" i="1"/>
  <c r="G47" i="1"/>
  <c r="AE42" i="1"/>
  <c r="AD42" i="1"/>
  <c r="AB42" i="1"/>
  <c r="AA42" i="1"/>
  <c r="Y42" i="1"/>
  <c r="X42" i="1"/>
  <c r="V42" i="1"/>
  <c r="U42" i="1"/>
  <c r="S42" i="1"/>
  <c r="R42" i="1"/>
  <c r="P42" i="1"/>
  <c r="O42" i="1"/>
  <c r="M42" i="1"/>
  <c r="L42" i="1"/>
  <c r="J42" i="1"/>
  <c r="I42" i="1"/>
  <c r="G42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AE17" i="1"/>
  <c r="AD17" i="1"/>
  <c r="AB17" i="1"/>
  <c r="AA17" i="1"/>
  <c r="Y17" i="1"/>
  <c r="X17" i="1"/>
  <c r="V17" i="1"/>
  <c r="U17" i="1"/>
  <c r="S17" i="1"/>
  <c r="R17" i="1"/>
  <c r="P17" i="1"/>
  <c r="O17" i="1"/>
  <c r="M17" i="1"/>
  <c r="L17" i="1"/>
  <c r="AE12" i="1"/>
  <c r="AD12" i="1"/>
  <c r="AB12" i="1"/>
  <c r="AA12" i="1"/>
  <c r="Y12" i="1"/>
  <c r="X12" i="1"/>
  <c r="V12" i="1"/>
  <c r="U12" i="1"/>
  <c r="S12" i="1"/>
  <c r="R12" i="1"/>
  <c r="P12" i="1"/>
  <c r="O12" i="1"/>
</calcChain>
</file>

<file path=xl/sharedStrings.xml><?xml version="1.0" encoding="utf-8"?>
<sst xmlns="http://schemas.openxmlformats.org/spreadsheetml/2006/main" count="94" uniqueCount="71">
  <si>
    <t>Group of mice</t>
  </si>
  <si>
    <t>Sample ID</t>
  </si>
  <si>
    <t>Bacteroidetes</t>
  </si>
  <si>
    <t>Firmicutes</t>
  </si>
  <si>
    <t>Verrucomicrobia</t>
  </si>
  <si>
    <t>Proteobacterias</t>
  </si>
  <si>
    <t>Tenericutes</t>
  </si>
  <si>
    <t>Deferribacteres</t>
  </si>
  <si>
    <t>TM7</t>
  </si>
  <si>
    <t>Actinobacteria</t>
  </si>
  <si>
    <t>Feces</t>
  </si>
  <si>
    <t>F10002</t>
  </si>
  <si>
    <t>F10003</t>
  </si>
  <si>
    <t>F10004</t>
  </si>
  <si>
    <t>F10005</t>
  </si>
  <si>
    <t>F20401</t>
  </si>
  <si>
    <t>F20405</t>
  </si>
  <si>
    <t>F30602</t>
  </si>
  <si>
    <t>F30604</t>
  </si>
  <si>
    <t>F30605</t>
  </si>
  <si>
    <t>F41001</t>
  </si>
  <si>
    <t>F41003</t>
  </si>
  <si>
    <t>Mean</t>
  </si>
  <si>
    <t>SD</t>
  </si>
  <si>
    <t>Others</t>
  </si>
  <si>
    <t>F10001</t>
  </si>
  <si>
    <t>F20402</t>
  </si>
  <si>
    <t>F20403</t>
  </si>
  <si>
    <t>F20404</t>
  </si>
  <si>
    <t>F30601</t>
  </si>
  <si>
    <t>F30603</t>
  </si>
  <si>
    <t>0 weeks</t>
  </si>
  <si>
    <t>4 weeks</t>
  </si>
  <si>
    <t xml:space="preserve">Naïve </t>
  </si>
  <si>
    <t>6 weeks</t>
  </si>
  <si>
    <t>10 weeks</t>
  </si>
  <si>
    <t>F41002</t>
  </si>
  <si>
    <t>F41004</t>
  </si>
  <si>
    <t>F41005</t>
  </si>
  <si>
    <t>F10401</t>
  </si>
  <si>
    <t>F10402</t>
  </si>
  <si>
    <t>F10403</t>
  </si>
  <si>
    <t>F10404</t>
  </si>
  <si>
    <t>F10405</t>
  </si>
  <si>
    <t>F10601</t>
  </si>
  <si>
    <t>F10602</t>
  </si>
  <si>
    <t>F10603</t>
  </si>
  <si>
    <t>F10604</t>
  </si>
  <si>
    <t>F10605</t>
  </si>
  <si>
    <t>F20601</t>
  </si>
  <si>
    <t>F20602</t>
  </si>
  <si>
    <t>F20603</t>
  </si>
  <si>
    <t>F20604</t>
  </si>
  <si>
    <t>F20605</t>
  </si>
  <si>
    <t>F11001</t>
  </si>
  <si>
    <t>F11002</t>
  </si>
  <si>
    <t>F11003</t>
  </si>
  <si>
    <t>F11004</t>
  </si>
  <si>
    <t>F11005</t>
  </si>
  <si>
    <t>F21001</t>
  </si>
  <si>
    <t>F21002</t>
  </si>
  <si>
    <t>F21003</t>
  </si>
  <si>
    <t>F21004</t>
  </si>
  <si>
    <t>F21005</t>
  </si>
  <si>
    <t>F31001</t>
  </si>
  <si>
    <t>F31003</t>
  </si>
  <si>
    <t>F31004</t>
  </si>
  <si>
    <t>F31005</t>
  </si>
  <si>
    <t>Primary infection</t>
  </si>
  <si>
    <t>Pzq treated</t>
  </si>
  <si>
    <t>Secondary infection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</si>
</sst>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vertical="center" textRotation="90"/>
    </xf>
    <xf numFmtId="2" fontId="0" fillId="0" borderId="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4" xfId="0" applyNumberFormat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3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3" fillId="0" borderId="2" xfId="0" applyFont="1" applyFill="1" applyBorder="1" applyAlignment="1">
      <alignment vertical="center" textRotation="90"/>
    </xf>
    <xf numFmtId="0" fontId="1" fillId="0" borderId="13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1" fillId="0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66841</xdr:rowOff>
    </xdr:from>
    <xdr:ext cx="25516973" cy="467895"/>
    <xdr:sp macro="" textlink="">
      <xdr:nvSpPr>
        <xdr:cNvPr id="2" name="CuadroTexto 1"/>
        <xdr:cNvSpPr txBox="1"/>
      </xdr:nvSpPr>
      <xdr:spPr>
        <a:xfrm>
          <a:off x="0" y="434473"/>
          <a:ext cx="25516973" cy="467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Supplementary Table S1</a:t>
          </a:r>
          <a:r>
            <a:rPr lang="en-US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Relative bacterial abundance expressed in percentage at phylum level per feces sample of experimentally infected mice with </a:t>
          </a:r>
          <a:r>
            <a:rPr lang="en-US" sz="1200" i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Echinostoma caproni </a:t>
          </a:r>
          <a:r>
            <a:rPr lang="en-US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at each experimental time: 4, 6 and 10 weeks of the experiment. wks: weeks; wppi: weeks post-primary infection; wppt: weeks post-praziquantel treatment; wpsi: weeks post-secondary infection. Mean: mean value of relative abundance per group and experimental time; SD: standard deviation of relative abundance per group and experimental time.</a:t>
          </a:r>
          <a:endParaRPr lang="es-ES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G100"/>
  <sheetViews>
    <sheetView tabSelected="1" topLeftCell="J1" zoomScale="57" zoomScaleNormal="40" workbookViewId="0">
      <selection activeCell="E54" sqref="E54"/>
    </sheetView>
  </sheetViews>
  <sheetFormatPr baseColWidth="10" defaultColWidth="8.85546875" defaultRowHeight="15" x14ac:dyDescent="0.25"/>
  <cols>
    <col min="3" max="3" width="23.140625" customWidth="1"/>
    <col min="4" max="4" width="13.140625" customWidth="1"/>
    <col min="5" max="5" width="20.140625" customWidth="1"/>
    <col min="6" max="7" width="10.5703125" customWidth="1"/>
    <col min="8" max="8" width="18.42578125" customWidth="1"/>
    <col min="9" max="10" width="10.5703125" customWidth="1"/>
    <col min="11" max="11" width="25" customWidth="1"/>
    <col min="12" max="13" width="10.5703125" customWidth="1"/>
    <col min="14" max="14" width="22.42578125" customWidth="1"/>
    <col min="15" max="16" width="10.5703125" customWidth="1"/>
    <col min="17" max="17" width="17.85546875" customWidth="1"/>
    <col min="18" max="19" width="10.5703125" customWidth="1"/>
    <col min="20" max="20" width="19.85546875" customWidth="1"/>
    <col min="21" max="22" width="10.5703125" customWidth="1"/>
    <col min="23" max="23" width="12.85546875" customWidth="1"/>
    <col min="24" max="25" width="10.5703125" customWidth="1"/>
    <col min="26" max="26" width="19.85546875" customWidth="1"/>
    <col min="27" max="28" width="10.5703125" customWidth="1"/>
    <col min="29" max="29" width="16.5703125" customWidth="1"/>
    <col min="30" max="31" width="10.5703125" customWidth="1"/>
    <col min="32" max="32" width="18.85546875" customWidth="1"/>
    <col min="33" max="33" width="15.85546875" customWidth="1"/>
  </cols>
  <sheetData>
    <row r="10" spans="1:33" ht="9.9499999999999993" customHeight="1" x14ac:dyDescent="0.25"/>
    <row r="11" spans="1:33" ht="27" customHeight="1" x14ac:dyDescent="0.25">
      <c r="C11" s="13" t="s">
        <v>0</v>
      </c>
      <c r="D11" s="13" t="s">
        <v>1</v>
      </c>
      <c r="E11" s="12" t="s">
        <v>2</v>
      </c>
      <c r="F11" s="14" t="s">
        <v>22</v>
      </c>
      <c r="G11" s="14" t="s">
        <v>23</v>
      </c>
      <c r="H11" s="25" t="s">
        <v>3</v>
      </c>
      <c r="I11" s="14" t="s">
        <v>22</v>
      </c>
      <c r="J11" s="14" t="s">
        <v>23</v>
      </c>
      <c r="K11" s="25" t="s">
        <v>4</v>
      </c>
      <c r="L11" s="14" t="s">
        <v>22</v>
      </c>
      <c r="M11" s="14" t="s">
        <v>23</v>
      </c>
      <c r="N11" s="25" t="s">
        <v>5</v>
      </c>
      <c r="O11" s="14" t="s">
        <v>22</v>
      </c>
      <c r="P11" s="14" t="s">
        <v>23</v>
      </c>
      <c r="Q11" s="25" t="s">
        <v>6</v>
      </c>
      <c r="R11" s="14" t="s">
        <v>22</v>
      </c>
      <c r="S11" s="14" t="s">
        <v>23</v>
      </c>
      <c r="T11" s="25" t="s">
        <v>7</v>
      </c>
      <c r="U11" s="14" t="s">
        <v>22</v>
      </c>
      <c r="V11" s="14" t="s">
        <v>23</v>
      </c>
      <c r="W11" s="25" t="s">
        <v>8</v>
      </c>
      <c r="X11" s="14" t="s">
        <v>22</v>
      </c>
      <c r="Y11" s="14" t="s">
        <v>23</v>
      </c>
      <c r="Z11" s="25" t="s">
        <v>9</v>
      </c>
      <c r="AA11" s="14" t="s">
        <v>22</v>
      </c>
      <c r="AB11" s="14" t="s">
        <v>23</v>
      </c>
      <c r="AC11" s="34" t="s">
        <v>24</v>
      </c>
      <c r="AD11" s="14" t="s">
        <v>22</v>
      </c>
      <c r="AE11" s="15" t="s">
        <v>23</v>
      </c>
      <c r="AF11" s="30"/>
      <c r="AG11" s="30"/>
    </row>
    <row r="12" spans="1:33" x14ac:dyDescent="0.25">
      <c r="A12" s="44" t="s">
        <v>10</v>
      </c>
      <c r="B12" s="47" t="s">
        <v>31</v>
      </c>
      <c r="C12" s="43" t="s">
        <v>33</v>
      </c>
      <c r="D12" s="26" t="s">
        <v>25</v>
      </c>
      <c r="E12" s="16">
        <v>58.89</v>
      </c>
      <c r="F12" s="40">
        <f>AVERAGE(E12:E16)</f>
        <v>62.558000000000007</v>
      </c>
      <c r="G12" s="39">
        <f>STDEV(E12:E16)</f>
        <v>2.1020870581400763</v>
      </c>
      <c r="H12" s="9">
        <v>29.62</v>
      </c>
      <c r="I12" s="41">
        <f>AVERAGE(H12:H16)</f>
        <v>27.836000000000002</v>
      </c>
      <c r="J12" s="41">
        <f>STDEV(H12:H16)</f>
        <v>1.3634074959453608</v>
      </c>
      <c r="K12" s="19">
        <v>9.2200000000000006</v>
      </c>
      <c r="L12" s="40">
        <f>AVERAGE(K12:K16)</f>
        <v>7.1760000000000002</v>
      </c>
      <c r="M12" s="39">
        <f>STDEV(K12:K16)</f>
        <v>1.2563558413124831</v>
      </c>
      <c r="N12" s="9">
        <v>1.04</v>
      </c>
      <c r="O12" s="41">
        <f>AVERAGE(N12:N16)</f>
        <v>1.0879999999999999</v>
      </c>
      <c r="P12" s="41">
        <f>STDEV(N12:N16)</f>
        <v>0.12497999839974559</v>
      </c>
      <c r="Q12" s="22">
        <v>0.21</v>
      </c>
      <c r="R12" s="40">
        <f>AVERAGE(Q12:Q16)</f>
        <v>0.152</v>
      </c>
      <c r="S12" s="39">
        <f>STDEV(Q12:Q16)</f>
        <v>4.7644516998286431E-2</v>
      </c>
      <c r="T12" s="2">
        <v>0.15</v>
      </c>
      <c r="U12" s="41">
        <f>AVERAGE(T12:T16)</f>
        <v>0.33799999999999997</v>
      </c>
      <c r="V12" s="41">
        <f>STDEV(T12:T16)</f>
        <v>0.37029717795305972</v>
      </c>
      <c r="W12" s="22">
        <v>0.13</v>
      </c>
      <c r="X12" s="40">
        <f>AVERAGE(W12:W16)</f>
        <v>0.158</v>
      </c>
      <c r="Y12" s="39">
        <f>STDEV(W12:W16)</f>
        <v>6.9065186599328005E-2</v>
      </c>
      <c r="Z12" s="2">
        <v>0.03</v>
      </c>
      <c r="AA12" s="40">
        <f>AVERAGE(Z12:Z16)</f>
        <v>3.2000000000000001E-2</v>
      </c>
      <c r="AB12" s="40">
        <f>STDEV(Z12:Z16)</f>
        <v>1.0954451150103326E-2</v>
      </c>
      <c r="AC12" s="3">
        <v>0.7</v>
      </c>
      <c r="AD12" s="40">
        <f>AVERAGE(AC12:AC16)</f>
        <v>0.64999999999999991</v>
      </c>
      <c r="AE12" s="39">
        <f>STDEV(AC12:AC16)</f>
        <v>0.1483239697419137</v>
      </c>
      <c r="AF12" s="29"/>
      <c r="AG12" s="29"/>
    </row>
    <row r="13" spans="1:33" x14ac:dyDescent="0.25">
      <c r="A13" s="45"/>
      <c r="B13" s="48"/>
      <c r="C13" s="43"/>
      <c r="D13" s="26" t="s">
        <v>11</v>
      </c>
      <c r="E13" s="17">
        <v>63.55</v>
      </c>
      <c r="F13" s="37"/>
      <c r="G13" s="35"/>
      <c r="H13" s="10">
        <v>27.94</v>
      </c>
      <c r="I13" s="41"/>
      <c r="J13" s="41"/>
      <c r="K13" s="20">
        <v>6.54</v>
      </c>
      <c r="L13" s="37"/>
      <c r="M13" s="35"/>
      <c r="N13" s="10">
        <v>0.89</v>
      </c>
      <c r="O13" s="41"/>
      <c r="P13" s="41"/>
      <c r="Q13" s="23">
        <v>0.08</v>
      </c>
      <c r="R13" s="37"/>
      <c r="S13" s="35"/>
      <c r="T13" s="2">
        <v>0.02</v>
      </c>
      <c r="U13" s="41"/>
      <c r="V13" s="41"/>
      <c r="W13" s="23">
        <v>0.28000000000000003</v>
      </c>
      <c r="X13" s="37"/>
      <c r="Y13" s="35"/>
      <c r="Z13" s="2">
        <v>0.03</v>
      </c>
      <c r="AA13" s="37"/>
      <c r="AB13" s="37"/>
      <c r="AC13" s="4">
        <v>0.66</v>
      </c>
      <c r="AD13" s="37"/>
      <c r="AE13" s="35"/>
      <c r="AF13" s="29"/>
      <c r="AG13" s="29"/>
    </row>
    <row r="14" spans="1:33" x14ac:dyDescent="0.25">
      <c r="A14" s="45"/>
      <c r="B14" s="48"/>
      <c r="C14" s="43"/>
      <c r="D14" s="26" t="s">
        <v>12</v>
      </c>
      <c r="E14" s="17">
        <v>63.77</v>
      </c>
      <c r="F14" s="37"/>
      <c r="G14" s="35"/>
      <c r="H14" s="10">
        <v>26.98</v>
      </c>
      <c r="I14" s="41"/>
      <c r="J14" s="41"/>
      <c r="K14" s="20">
        <v>6.41</v>
      </c>
      <c r="L14" s="37"/>
      <c r="M14" s="35"/>
      <c r="N14" s="10">
        <v>1.1499999999999999</v>
      </c>
      <c r="O14" s="41"/>
      <c r="P14" s="41"/>
      <c r="Q14" s="23">
        <v>0.16</v>
      </c>
      <c r="R14" s="37"/>
      <c r="S14" s="35"/>
      <c r="T14" s="2">
        <v>0.94</v>
      </c>
      <c r="U14" s="41"/>
      <c r="V14" s="41"/>
      <c r="W14" s="23">
        <v>0.11</v>
      </c>
      <c r="X14" s="37"/>
      <c r="Y14" s="35"/>
      <c r="Z14" s="2">
        <v>0.03</v>
      </c>
      <c r="AA14" s="37"/>
      <c r="AB14" s="37"/>
      <c r="AC14" s="4">
        <v>0.43</v>
      </c>
      <c r="AD14" s="37"/>
      <c r="AE14" s="35"/>
      <c r="AF14" s="29"/>
      <c r="AG14" s="29"/>
    </row>
    <row r="15" spans="1:33" x14ac:dyDescent="0.25">
      <c r="A15" s="45"/>
      <c r="B15" s="48"/>
      <c r="C15" s="43"/>
      <c r="D15" s="26" t="s">
        <v>13</v>
      </c>
      <c r="E15" s="17">
        <v>62.7</v>
      </c>
      <c r="F15" s="37"/>
      <c r="G15" s="35"/>
      <c r="H15" s="10">
        <v>28.54</v>
      </c>
      <c r="I15" s="41"/>
      <c r="J15" s="41"/>
      <c r="K15" s="20">
        <v>6.17</v>
      </c>
      <c r="L15" s="37"/>
      <c r="M15" s="35"/>
      <c r="N15" s="10">
        <v>1.19</v>
      </c>
      <c r="O15" s="41"/>
      <c r="P15" s="41"/>
      <c r="Q15" s="23">
        <v>0.17</v>
      </c>
      <c r="R15" s="37"/>
      <c r="S15" s="35"/>
      <c r="T15" s="2">
        <v>0.44</v>
      </c>
      <c r="U15" s="41"/>
      <c r="V15" s="41"/>
      <c r="W15" s="23">
        <v>0.14000000000000001</v>
      </c>
      <c r="X15" s="37"/>
      <c r="Y15" s="35"/>
      <c r="Z15" s="2">
        <v>0.02</v>
      </c>
      <c r="AA15" s="37"/>
      <c r="AB15" s="37"/>
      <c r="AC15" s="4">
        <v>0.62</v>
      </c>
      <c r="AD15" s="37"/>
      <c r="AE15" s="35"/>
      <c r="AF15" s="29"/>
      <c r="AG15" s="29"/>
    </row>
    <row r="16" spans="1:33" x14ac:dyDescent="0.25">
      <c r="A16" s="45"/>
      <c r="B16" s="49"/>
      <c r="C16" s="46"/>
      <c r="D16" s="27" t="s">
        <v>14</v>
      </c>
      <c r="E16" s="18">
        <v>63.88</v>
      </c>
      <c r="F16" s="38"/>
      <c r="G16" s="35"/>
      <c r="H16" s="11">
        <v>26.1</v>
      </c>
      <c r="I16" s="41"/>
      <c r="J16" s="41"/>
      <c r="K16" s="21">
        <v>7.54</v>
      </c>
      <c r="L16" s="37"/>
      <c r="M16" s="35"/>
      <c r="N16" s="11">
        <v>1.17</v>
      </c>
      <c r="O16" s="41"/>
      <c r="P16" s="41"/>
      <c r="Q16" s="23">
        <v>0.14000000000000001</v>
      </c>
      <c r="R16" s="37"/>
      <c r="S16" s="35"/>
      <c r="T16" s="2">
        <v>0.14000000000000001</v>
      </c>
      <c r="U16" s="41"/>
      <c r="V16" s="41"/>
      <c r="W16" s="23">
        <v>0.13</v>
      </c>
      <c r="X16" s="37"/>
      <c r="Y16" s="35"/>
      <c r="Z16" s="2">
        <v>0.05</v>
      </c>
      <c r="AA16" s="38"/>
      <c r="AB16" s="38"/>
      <c r="AC16" s="4">
        <v>0.84</v>
      </c>
      <c r="AD16" s="38"/>
      <c r="AE16" s="36"/>
      <c r="AF16" s="29"/>
      <c r="AG16" s="29"/>
    </row>
    <row r="17" spans="1:33" x14ac:dyDescent="0.25">
      <c r="A17" s="45"/>
      <c r="B17" s="47" t="s">
        <v>32</v>
      </c>
      <c r="C17" s="42" t="s">
        <v>33</v>
      </c>
      <c r="D17" s="26" t="s">
        <v>39</v>
      </c>
      <c r="E17" s="17">
        <v>59.96</v>
      </c>
      <c r="F17" s="40">
        <f>AVERAGE(E17:E21)</f>
        <v>61.608000000000004</v>
      </c>
      <c r="G17" s="39">
        <f>STDEV(E17:E21)</f>
        <v>2.0005174330657551</v>
      </c>
      <c r="H17" s="10">
        <v>34.82</v>
      </c>
      <c r="I17" s="40">
        <f>AVERAGE(H17:H21)</f>
        <v>35.206000000000003</v>
      </c>
      <c r="J17" s="40">
        <f>STDEV(H17:H21)</f>
        <v>1.6434810616493269</v>
      </c>
      <c r="K17" s="20">
        <v>0.7</v>
      </c>
      <c r="L17" s="40">
        <f>AVERAGE(K17:K21)</f>
        <v>0.5</v>
      </c>
      <c r="M17" s="39">
        <f>STDEV(K17:K21)</f>
        <v>0.51303021353522638</v>
      </c>
      <c r="N17" s="10">
        <v>0.45</v>
      </c>
      <c r="O17" s="40">
        <f>AVERAGE(N17:N21)</f>
        <v>0.4</v>
      </c>
      <c r="P17" s="40">
        <f>STDEV(N17:N21)</f>
        <v>0.15811388300841903</v>
      </c>
      <c r="Q17" s="22">
        <v>0.22</v>
      </c>
      <c r="R17" s="40">
        <f>AVERAGE(Q17:Q21)</f>
        <v>0.25</v>
      </c>
      <c r="S17" s="39">
        <f>STDEV(Q17:Q21)</f>
        <v>8.4261497731763557E-2</v>
      </c>
      <c r="T17" s="3">
        <v>2.52</v>
      </c>
      <c r="U17" s="40">
        <f>AVERAGE(T17:T21)</f>
        <v>1.022</v>
      </c>
      <c r="V17" s="40">
        <f>STDEV(T17:T21)</f>
        <v>0.96861757159366046</v>
      </c>
      <c r="W17" s="22">
        <v>8.7999999999999995E-2</v>
      </c>
      <c r="X17" s="40">
        <f>AVERAGE(W17:W21)</f>
        <v>0.20759999999999995</v>
      </c>
      <c r="Y17" s="39">
        <f>STDEV(W17:W21)</f>
        <v>0.15839444434701627</v>
      </c>
      <c r="Z17" s="3">
        <v>0.02</v>
      </c>
      <c r="AA17" s="40">
        <f>AVERAGE(Z17:Z21)</f>
        <v>2.6000000000000002E-2</v>
      </c>
      <c r="AB17" s="40">
        <f>STDEV(Z17:Z21)</f>
        <v>1.51657508881031E-2</v>
      </c>
      <c r="AC17" s="3">
        <v>1.21</v>
      </c>
      <c r="AD17" s="40">
        <f>AVERAGE(AC17:AC21)</f>
        <v>0.77399999999999991</v>
      </c>
      <c r="AE17" s="39">
        <f>STDEV(AC17:AC21)</f>
        <v>0.63751862717884578</v>
      </c>
      <c r="AF17" s="29"/>
      <c r="AG17" s="29"/>
    </row>
    <row r="18" spans="1:33" x14ac:dyDescent="0.25">
      <c r="A18" s="45"/>
      <c r="B18" s="48"/>
      <c r="C18" s="43"/>
      <c r="D18" s="26" t="s">
        <v>40</v>
      </c>
      <c r="E18" s="17">
        <v>59.96</v>
      </c>
      <c r="F18" s="37"/>
      <c r="G18" s="35"/>
      <c r="H18" s="10">
        <v>37.75</v>
      </c>
      <c r="I18" s="37"/>
      <c r="J18" s="37"/>
      <c r="K18" s="20">
        <v>0.4</v>
      </c>
      <c r="L18" s="37"/>
      <c r="M18" s="35"/>
      <c r="N18" s="10">
        <v>0.25</v>
      </c>
      <c r="O18" s="37"/>
      <c r="P18" s="37"/>
      <c r="Q18" s="23">
        <v>0.28000000000000003</v>
      </c>
      <c r="R18" s="37"/>
      <c r="S18" s="35"/>
      <c r="T18" s="4">
        <v>1.04</v>
      </c>
      <c r="U18" s="37"/>
      <c r="V18" s="37"/>
      <c r="W18" s="23">
        <v>0.11</v>
      </c>
      <c r="X18" s="37"/>
      <c r="Y18" s="35"/>
      <c r="Z18" s="4">
        <v>0.05</v>
      </c>
      <c r="AA18" s="37"/>
      <c r="AB18" s="37"/>
      <c r="AC18" s="4">
        <v>0.16</v>
      </c>
      <c r="AD18" s="37"/>
      <c r="AE18" s="35"/>
      <c r="AF18" s="29"/>
      <c r="AG18" s="29"/>
    </row>
    <row r="19" spans="1:33" x14ac:dyDescent="0.25">
      <c r="A19" s="45"/>
      <c r="B19" s="48"/>
      <c r="C19" s="43"/>
      <c r="D19" s="26" t="s">
        <v>41</v>
      </c>
      <c r="E19" s="17">
        <v>61.63</v>
      </c>
      <c r="F19" s="37"/>
      <c r="G19" s="35"/>
      <c r="H19" s="10">
        <v>35.43</v>
      </c>
      <c r="I19" s="37"/>
      <c r="J19" s="37"/>
      <c r="K19" s="20">
        <v>0.12</v>
      </c>
      <c r="L19" s="37"/>
      <c r="M19" s="35"/>
      <c r="N19" s="10">
        <v>0.35</v>
      </c>
      <c r="O19" s="37"/>
      <c r="P19" s="37"/>
      <c r="Q19" s="23">
        <v>0.26</v>
      </c>
      <c r="R19" s="37"/>
      <c r="S19" s="35"/>
      <c r="T19" s="4">
        <v>0.18</v>
      </c>
      <c r="U19" s="37"/>
      <c r="V19" s="37"/>
      <c r="W19" s="23">
        <v>0.48</v>
      </c>
      <c r="X19" s="37"/>
      <c r="Y19" s="35"/>
      <c r="Z19" s="4">
        <v>0.03</v>
      </c>
      <c r="AA19" s="37"/>
      <c r="AB19" s="37"/>
      <c r="AC19" s="4">
        <v>1.51</v>
      </c>
      <c r="AD19" s="37"/>
      <c r="AE19" s="35"/>
      <c r="AF19" s="29"/>
      <c r="AG19" s="29"/>
    </row>
    <row r="20" spans="1:33" x14ac:dyDescent="0.25">
      <c r="A20" s="45"/>
      <c r="B20" s="48"/>
      <c r="C20" s="43"/>
      <c r="D20" s="26" t="s">
        <v>42</v>
      </c>
      <c r="E20" s="17">
        <v>64.86</v>
      </c>
      <c r="F20" s="37"/>
      <c r="G20" s="35"/>
      <c r="H20" s="10">
        <v>33.21</v>
      </c>
      <c r="I20" s="37"/>
      <c r="J20" s="37"/>
      <c r="K20" s="20">
        <v>0</v>
      </c>
      <c r="L20" s="37"/>
      <c r="M20" s="35"/>
      <c r="N20" s="10">
        <v>0.3</v>
      </c>
      <c r="O20" s="37"/>
      <c r="P20" s="37"/>
      <c r="Q20" s="23">
        <v>0.13</v>
      </c>
      <c r="R20" s="37"/>
      <c r="S20" s="35"/>
      <c r="T20" s="4">
        <v>1.22</v>
      </c>
      <c r="U20" s="37"/>
      <c r="V20" s="37"/>
      <c r="W20" s="23">
        <v>0.2</v>
      </c>
      <c r="X20" s="37"/>
      <c r="Y20" s="35"/>
      <c r="Z20" s="4">
        <v>0.01</v>
      </c>
      <c r="AA20" s="37"/>
      <c r="AB20" s="37"/>
      <c r="AC20" s="4">
        <v>7.0000000000000007E-2</v>
      </c>
      <c r="AD20" s="37"/>
      <c r="AE20" s="35"/>
      <c r="AF20" s="29"/>
      <c r="AG20" s="29"/>
    </row>
    <row r="21" spans="1:33" x14ac:dyDescent="0.25">
      <c r="A21" s="45"/>
      <c r="B21" s="48"/>
      <c r="C21" s="43"/>
      <c r="D21" s="31" t="s">
        <v>43</v>
      </c>
      <c r="E21" s="17">
        <v>61.63</v>
      </c>
      <c r="F21" s="38"/>
      <c r="G21" s="36"/>
      <c r="H21" s="10">
        <v>34.82</v>
      </c>
      <c r="I21" s="38"/>
      <c r="J21" s="38"/>
      <c r="K21" s="20">
        <v>1.28</v>
      </c>
      <c r="L21" s="38"/>
      <c r="M21" s="36"/>
      <c r="N21" s="10">
        <v>0.65</v>
      </c>
      <c r="O21" s="38"/>
      <c r="P21" s="38"/>
      <c r="Q21" s="24">
        <v>0.36</v>
      </c>
      <c r="R21" s="38"/>
      <c r="S21" s="36"/>
      <c r="T21" s="5">
        <v>0.15</v>
      </c>
      <c r="U21" s="38"/>
      <c r="V21" s="38"/>
      <c r="W21" s="24">
        <v>0.16</v>
      </c>
      <c r="X21" s="38"/>
      <c r="Y21" s="36"/>
      <c r="Z21" s="5">
        <v>0.02</v>
      </c>
      <c r="AA21" s="38"/>
      <c r="AB21" s="38"/>
      <c r="AC21" s="5">
        <v>0.92</v>
      </c>
      <c r="AD21" s="38"/>
      <c r="AE21" s="36"/>
      <c r="AF21" s="29"/>
      <c r="AG21" s="29"/>
    </row>
    <row r="22" spans="1:33" x14ac:dyDescent="0.25">
      <c r="A22" s="45"/>
      <c r="B22" s="48"/>
      <c r="C22" s="42" t="s">
        <v>68</v>
      </c>
      <c r="D22" s="28" t="s">
        <v>15</v>
      </c>
      <c r="E22" s="16">
        <v>65.94</v>
      </c>
      <c r="F22" s="40">
        <f>AVERAGE(E22:E26)</f>
        <v>71.72</v>
      </c>
      <c r="G22" s="39">
        <f>STDEV(E22:E26)</f>
        <v>4.8270953999273738</v>
      </c>
      <c r="H22" s="9">
        <v>29.42</v>
      </c>
      <c r="I22" s="40">
        <f>AVERAGE(H22:H26)</f>
        <v>22.621999999999996</v>
      </c>
      <c r="J22" s="40">
        <f>STDEV(H22:H26)</f>
        <v>4.8988080182836464</v>
      </c>
      <c r="K22" s="19">
        <v>0</v>
      </c>
      <c r="L22" s="40">
        <f>AVERAGE(K22:K26)</f>
        <v>0</v>
      </c>
      <c r="M22" s="39">
        <f>STDEV(K22:K26)</f>
        <v>0</v>
      </c>
      <c r="N22" s="9">
        <v>0.35</v>
      </c>
      <c r="O22" s="40">
        <f>AVERAGE(N22:N26)</f>
        <v>0.72</v>
      </c>
      <c r="P22" s="40">
        <f>STDEV(N22:N26)</f>
        <v>0.24738633753705946</v>
      </c>
      <c r="Q22" s="22">
        <v>0.39</v>
      </c>
      <c r="R22" s="40">
        <f>AVERAGE(Q22:Q26)</f>
        <v>0.25</v>
      </c>
      <c r="S22" s="39">
        <f>STDEV(Q22:Q26)</f>
        <v>9.9749686716299954E-2</v>
      </c>
      <c r="T22" s="3">
        <v>0.04</v>
      </c>
      <c r="U22" s="40">
        <f>AVERAGE(T22:T26)</f>
        <v>7.3999999999999996E-2</v>
      </c>
      <c r="V22" s="40">
        <f>STDEV(T22:T26)</f>
        <v>4.03732584763727E-2</v>
      </c>
      <c r="W22" s="22">
        <v>0.47</v>
      </c>
      <c r="X22" s="40">
        <f>AVERAGE(W22:W26)</f>
        <v>0.16200000000000001</v>
      </c>
      <c r="Y22" s="39">
        <f>STDEV(W22:W26)</f>
        <v>0.17469974241537961</v>
      </c>
      <c r="Z22" s="3">
        <v>0.05</v>
      </c>
      <c r="AA22" s="40">
        <f>AVERAGE(Z22:Z26)</f>
        <v>2.4E-2</v>
      </c>
      <c r="AB22" s="40">
        <f>STDEV(Z22:Z26)</f>
        <v>1.6733200530681506E-2</v>
      </c>
      <c r="AC22" s="4">
        <v>3.3400000000000034</v>
      </c>
      <c r="AD22" s="40">
        <f>AVERAGE(AC22:AC26)</f>
        <v>4.4260000000000002</v>
      </c>
      <c r="AE22" s="39">
        <f>STDEV(AC22:AC26)</f>
        <v>1.772139949326802</v>
      </c>
      <c r="AF22" s="29"/>
      <c r="AG22" s="29"/>
    </row>
    <row r="23" spans="1:33" x14ac:dyDescent="0.25">
      <c r="A23" s="45"/>
      <c r="B23" s="48"/>
      <c r="C23" s="43"/>
      <c r="D23" s="26" t="s">
        <v>26</v>
      </c>
      <c r="E23" s="17">
        <v>69.02</v>
      </c>
      <c r="F23" s="37"/>
      <c r="G23" s="35"/>
      <c r="H23" s="32">
        <v>22.42</v>
      </c>
      <c r="I23" s="37"/>
      <c r="J23" s="37"/>
      <c r="K23" s="20">
        <v>0</v>
      </c>
      <c r="L23" s="37"/>
      <c r="M23" s="35"/>
      <c r="N23" s="32">
        <v>0.99</v>
      </c>
      <c r="O23" s="37"/>
      <c r="P23" s="37"/>
      <c r="Q23" s="23">
        <v>0.12</v>
      </c>
      <c r="R23" s="37"/>
      <c r="S23" s="35"/>
      <c r="T23" s="4">
        <v>0.13</v>
      </c>
      <c r="U23" s="37"/>
      <c r="V23" s="37"/>
      <c r="W23" s="23">
        <v>7.0000000000000007E-2</v>
      </c>
      <c r="X23" s="37"/>
      <c r="Y23" s="35"/>
      <c r="Z23" s="4">
        <v>0.01</v>
      </c>
      <c r="AA23" s="37"/>
      <c r="AB23" s="37"/>
      <c r="AC23" s="4">
        <v>7.24</v>
      </c>
      <c r="AD23" s="37"/>
      <c r="AE23" s="35"/>
      <c r="AF23" s="29"/>
      <c r="AG23" s="29"/>
    </row>
    <row r="24" spans="1:33" x14ac:dyDescent="0.25">
      <c r="A24" s="45"/>
      <c r="B24" s="48"/>
      <c r="C24" s="43"/>
      <c r="D24" s="26" t="s">
        <v>27</v>
      </c>
      <c r="E24" s="17">
        <v>72.03</v>
      </c>
      <c r="F24" s="37"/>
      <c r="G24" s="35"/>
      <c r="H24" s="32">
        <v>24.1</v>
      </c>
      <c r="I24" s="37"/>
      <c r="J24" s="37"/>
      <c r="K24" s="20">
        <v>0</v>
      </c>
      <c r="L24" s="37"/>
      <c r="M24" s="35"/>
      <c r="N24" s="32">
        <v>0.77</v>
      </c>
      <c r="O24" s="37"/>
      <c r="P24" s="37"/>
      <c r="Q24" s="23">
        <v>0.28999999999999998</v>
      </c>
      <c r="R24" s="37"/>
      <c r="S24" s="35"/>
      <c r="T24" s="4">
        <v>0.09</v>
      </c>
      <c r="U24" s="37"/>
      <c r="V24" s="37"/>
      <c r="W24" s="23">
        <v>0.05</v>
      </c>
      <c r="X24" s="37"/>
      <c r="Y24" s="35"/>
      <c r="Z24" s="4">
        <v>0.01</v>
      </c>
      <c r="AA24" s="37"/>
      <c r="AB24" s="37"/>
      <c r="AC24" s="4">
        <v>2.6599999999999966</v>
      </c>
      <c r="AD24" s="37"/>
      <c r="AE24" s="35"/>
      <c r="AF24" s="29"/>
      <c r="AG24" s="29"/>
    </row>
    <row r="25" spans="1:33" x14ac:dyDescent="0.25">
      <c r="A25" s="45"/>
      <c r="B25" s="48"/>
      <c r="C25" s="43"/>
      <c r="D25" s="26" t="s">
        <v>28</v>
      </c>
      <c r="E25" s="17">
        <v>72.72</v>
      </c>
      <c r="F25" s="37"/>
      <c r="G25" s="35"/>
      <c r="H25" s="32">
        <v>21.32</v>
      </c>
      <c r="I25" s="37"/>
      <c r="J25" s="37"/>
      <c r="K25" s="20">
        <v>0</v>
      </c>
      <c r="L25" s="37"/>
      <c r="M25" s="35"/>
      <c r="N25" s="32">
        <v>0.62</v>
      </c>
      <c r="O25" s="37"/>
      <c r="P25" s="37"/>
      <c r="Q25" s="23">
        <v>0.24</v>
      </c>
      <c r="R25" s="37"/>
      <c r="S25" s="35"/>
      <c r="T25" s="4">
        <v>0.08</v>
      </c>
      <c r="U25" s="37"/>
      <c r="V25" s="37"/>
      <c r="W25" s="23">
        <v>0.13</v>
      </c>
      <c r="X25" s="37"/>
      <c r="Y25" s="35"/>
      <c r="Z25" s="4">
        <v>0.03</v>
      </c>
      <c r="AA25" s="37"/>
      <c r="AB25" s="37"/>
      <c r="AC25" s="4">
        <v>4.8600000000000003</v>
      </c>
      <c r="AD25" s="37"/>
      <c r="AE25" s="35"/>
      <c r="AF25" s="29"/>
      <c r="AG25" s="29"/>
    </row>
    <row r="26" spans="1:33" x14ac:dyDescent="0.25">
      <c r="A26" s="45"/>
      <c r="B26" s="49"/>
      <c r="C26" s="46"/>
      <c r="D26" s="27" t="s">
        <v>16</v>
      </c>
      <c r="E26" s="18">
        <v>78.89</v>
      </c>
      <c r="F26" s="38"/>
      <c r="G26" s="36"/>
      <c r="H26" s="11">
        <v>15.85</v>
      </c>
      <c r="I26" s="38"/>
      <c r="J26" s="38"/>
      <c r="K26" s="21">
        <v>0</v>
      </c>
      <c r="L26" s="38"/>
      <c r="M26" s="36"/>
      <c r="N26" s="11">
        <v>0.87</v>
      </c>
      <c r="O26" s="38"/>
      <c r="P26" s="38"/>
      <c r="Q26" s="24">
        <v>0.21</v>
      </c>
      <c r="R26" s="38"/>
      <c r="S26" s="36"/>
      <c r="T26" s="5">
        <v>0.03</v>
      </c>
      <c r="U26" s="38"/>
      <c r="V26" s="38"/>
      <c r="W26" s="24">
        <v>0.09</v>
      </c>
      <c r="X26" s="38"/>
      <c r="Y26" s="36"/>
      <c r="Z26" s="5">
        <v>0.02</v>
      </c>
      <c r="AA26" s="38"/>
      <c r="AB26" s="38"/>
      <c r="AC26" s="4">
        <v>4.03</v>
      </c>
      <c r="AD26" s="38"/>
      <c r="AE26" s="36"/>
      <c r="AF26" s="29"/>
      <c r="AG26" s="29"/>
    </row>
    <row r="27" spans="1:33" x14ac:dyDescent="0.25">
      <c r="A27" s="45"/>
      <c r="B27" s="47" t="s">
        <v>34</v>
      </c>
      <c r="C27" s="43" t="s">
        <v>33</v>
      </c>
      <c r="D27" s="26" t="s">
        <v>44</v>
      </c>
      <c r="E27" s="17">
        <v>68.48</v>
      </c>
      <c r="F27" s="37">
        <f>AVERAGE(E27:E31)</f>
        <v>64.572000000000003</v>
      </c>
      <c r="G27" s="35">
        <f>STDEV(E27:E31)</f>
        <v>5.8778329339987252</v>
      </c>
      <c r="H27" s="32">
        <v>29.73</v>
      </c>
      <c r="I27" s="41">
        <f>AVERAGE(H27:H31)</f>
        <v>33.594000000000001</v>
      </c>
      <c r="J27" s="41">
        <f>STDEV(H27:H31)</f>
        <v>5.7089079516138543</v>
      </c>
      <c r="K27" s="20">
        <v>0</v>
      </c>
      <c r="L27" s="37">
        <f>AVERAGE(K27:K31)</f>
        <v>8.2000000000000003E-2</v>
      </c>
      <c r="M27" s="35">
        <f>STDEV(K27:K31)</f>
        <v>0.10871982339941506</v>
      </c>
      <c r="N27" s="32">
        <v>0.42</v>
      </c>
      <c r="O27" s="37">
        <f>AVERAGE(N27:N31)</f>
        <v>0.32200000000000001</v>
      </c>
      <c r="P27" s="37">
        <f>STDEV(N27:N31)</f>
        <v>0.10084641788382945</v>
      </c>
      <c r="Q27" s="23">
        <v>0.49</v>
      </c>
      <c r="R27" s="37">
        <f>AVERAGE(Q27:Q31)</f>
        <v>0.23199999999999998</v>
      </c>
      <c r="S27" s="35">
        <f>STDEV(Q27:Q31)</f>
        <v>0.16238842323269231</v>
      </c>
      <c r="T27" s="2">
        <v>0.13</v>
      </c>
      <c r="U27" s="37">
        <f>AVERAGE(T27:T31)</f>
        <v>0.51200000000000001</v>
      </c>
      <c r="V27" s="37">
        <f>STDEV(T27:T31)</f>
        <v>0.46213634351779775</v>
      </c>
      <c r="W27" s="23">
        <v>0.09</v>
      </c>
      <c r="X27" s="37">
        <f>AVERAGE(W27:W31)</f>
        <v>6.8000000000000005E-2</v>
      </c>
      <c r="Y27" s="35">
        <f>STDEV(W27:W31)</f>
        <v>2.4899799195977464E-2</v>
      </c>
      <c r="Z27" s="2">
        <v>0.02</v>
      </c>
      <c r="AA27" s="37">
        <f>AVERAGE(Z27:Z31)</f>
        <v>7.2000000000000008E-2</v>
      </c>
      <c r="AB27" s="37">
        <f>STDEV(Z27:Z31)</f>
        <v>5.3572380943915504E-2</v>
      </c>
      <c r="AC27" s="3">
        <v>0.63</v>
      </c>
      <c r="AD27" s="37">
        <f>AVERAGE(AC27:AC31)</f>
        <v>0.54200000000000004</v>
      </c>
      <c r="AE27" s="35">
        <f>STDEV(AC27:AC31)</f>
        <v>0.2101666005815386</v>
      </c>
      <c r="AF27" s="29"/>
      <c r="AG27" s="29"/>
    </row>
    <row r="28" spans="1:33" x14ac:dyDescent="0.25">
      <c r="A28" s="45"/>
      <c r="B28" s="48"/>
      <c r="C28" s="43"/>
      <c r="D28" s="26" t="s">
        <v>45</v>
      </c>
      <c r="E28" s="17">
        <v>61.45</v>
      </c>
      <c r="F28" s="37"/>
      <c r="G28" s="35"/>
      <c r="H28" s="10">
        <v>36.57</v>
      </c>
      <c r="I28" s="41"/>
      <c r="J28" s="41"/>
      <c r="K28" s="20">
        <v>0</v>
      </c>
      <c r="L28" s="37"/>
      <c r="M28" s="35"/>
      <c r="N28" s="10">
        <v>0.43</v>
      </c>
      <c r="O28" s="37"/>
      <c r="P28" s="37"/>
      <c r="Q28" s="23">
        <v>0.11</v>
      </c>
      <c r="R28" s="37"/>
      <c r="S28" s="35"/>
      <c r="T28" s="2">
        <v>0.52</v>
      </c>
      <c r="U28" s="37"/>
      <c r="V28" s="37"/>
      <c r="W28" s="23">
        <v>0.03</v>
      </c>
      <c r="X28" s="37"/>
      <c r="Y28" s="35"/>
      <c r="Z28" s="2">
        <v>0.15</v>
      </c>
      <c r="AA28" s="37"/>
      <c r="AB28" s="37"/>
      <c r="AC28" s="4">
        <v>0.73</v>
      </c>
      <c r="AD28" s="37"/>
      <c r="AE28" s="35"/>
      <c r="AF28" s="29"/>
      <c r="AG28" s="29"/>
    </row>
    <row r="29" spans="1:33" x14ac:dyDescent="0.25">
      <c r="A29" s="45"/>
      <c r="B29" s="48"/>
      <c r="C29" s="43"/>
      <c r="D29" s="26" t="s">
        <v>46</v>
      </c>
      <c r="E29" s="17">
        <v>57.09</v>
      </c>
      <c r="F29" s="37"/>
      <c r="G29" s="35"/>
      <c r="H29" s="10">
        <v>40.799999999999997</v>
      </c>
      <c r="I29" s="41"/>
      <c r="J29" s="41"/>
      <c r="K29" s="20">
        <v>0.01</v>
      </c>
      <c r="L29" s="37"/>
      <c r="M29" s="35"/>
      <c r="N29" s="10">
        <v>0.21</v>
      </c>
      <c r="O29" s="37"/>
      <c r="P29" s="37"/>
      <c r="Q29" s="23">
        <v>0.08</v>
      </c>
      <c r="R29" s="37"/>
      <c r="S29" s="35"/>
      <c r="T29" s="2">
        <v>1.22</v>
      </c>
      <c r="U29" s="37"/>
      <c r="V29" s="37"/>
      <c r="W29" s="23">
        <v>7.0000000000000007E-2</v>
      </c>
      <c r="X29" s="37"/>
      <c r="Y29" s="35"/>
      <c r="Z29" s="2">
        <v>0.03</v>
      </c>
      <c r="AA29" s="37"/>
      <c r="AB29" s="37"/>
      <c r="AC29" s="4">
        <v>0.49</v>
      </c>
      <c r="AD29" s="37"/>
      <c r="AE29" s="35"/>
      <c r="AF29" s="29"/>
      <c r="AG29" s="29"/>
    </row>
    <row r="30" spans="1:33" x14ac:dyDescent="0.25">
      <c r="A30" s="45"/>
      <c r="B30" s="48"/>
      <c r="C30" s="43"/>
      <c r="D30" s="26" t="s">
        <v>47</v>
      </c>
      <c r="E30" s="17">
        <v>63.75</v>
      </c>
      <c r="F30" s="37"/>
      <c r="G30" s="35"/>
      <c r="H30" s="10">
        <v>34.6</v>
      </c>
      <c r="I30" s="41"/>
      <c r="J30" s="41"/>
      <c r="K30" s="20">
        <v>0.18</v>
      </c>
      <c r="L30" s="37"/>
      <c r="M30" s="35"/>
      <c r="N30" s="10">
        <v>0.31</v>
      </c>
      <c r="O30" s="37"/>
      <c r="P30" s="37"/>
      <c r="Q30" s="23">
        <v>0.22</v>
      </c>
      <c r="R30" s="37"/>
      <c r="S30" s="35"/>
      <c r="T30" s="2">
        <v>0.62</v>
      </c>
      <c r="U30" s="37"/>
      <c r="V30" s="37"/>
      <c r="W30" s="23">
        <v>0.06</v>
      </c>
      <c r="X30" s="37"/>
      <c r="Y30" s="35"/>
      <c r="Z30" s="2">
        <v>0.06</v>
      </c>
      <c r="AA30" s="37"/>
      <c r="AB30" s="37"/>
      <c r="AC30" s="4">
        <v>0.2</v>
      </c>
      <c r="AD30" s="37"/>
      <c r="AE30" s="35"/>
      <c r="AF30" s="29"/>
      <c r="AG30" s="29"/>
    </row>
    <row r="31" spans="1:33" x14ac:dyDescent="0.25">
      <c r="A31" s="45"/>
      <c r="B31" s="48"/>
      <c r="C31" s="46"/>
      <c r="D31" s="27" t="s">
        <v>48</v>
      </c>
      <c r="E31" s="18">
        <v>72.090000000000018</v>
      </c>
      <c r="F31" s="38"/>
      <c r="G31" s="35"/>
      <c r="H31" s="11">
        <v>26.270000000000007</v>
      </c>
      <c r="I31" s="41"/>
      <c r="J31" s="41"/>
      <c r="K31" s="21">
        <v>0.22</v>
      </c>
      <c r="L31" s="38"/>
      <c r="M31" s="36"/>
      <c r="N31" s="11">
        <v>0.24000000000000007</v>
      </c>
      <c r="O31" s="38"/>
      <c r="P31" s="38"/>
      <c r="Q31" s="23">
        <v>0.26</v>
      </c>
      <c r="R31" s="38"/>
      <c r="S31" s="36"/>
      <c r="T31" s="2">
        <v>7.0000000000000034E-2</v>
      </c>
      <c r="U31" s="38"/>
      <c r="V31" s="38"/>
      <c r="W31" s="23">
        <v>9.0000000000000024E-2</v>
      </c>
      <c r="X31" s="38"/>
      <c r="Y31" s="36"/>
      <c r="Z31" s="2">
        <v>0.10000000000000003</v>
      </c>
      <c r="AA31" s="38"/>
      <c r="AB31" s="38"/>
      <c r="AC31" s="5">
        <v>0.66</v>
      </c>
      <c r="AD31" s="38"/>
      <c r="AE31" s="36"/>
      <c r="AF31" s="29"/>
      <c r="AG31" s="29"/>
    </row>
    <row r="32" spans="1:33" x14ac:dyDescent="0.25">
      <c r="A32" s="45"/>
      <c r="B32" s="48"/>
      <c r="C32" s="42" t="s">
        <v>68</v>
      </c>
      <c r="D32" s="26" t="s">
        <v>49</v>
      </c>
      <c r="E32" s="17">
        <v>68.3</v>
      </c>
      <c r="F32" s="40">
        <f>AVERAGE(E32:E36)</f>
        <v>70.138000000000005</v>
      </c>
      <c r="G32" s="39">
        <f>STDEV(E32:E36)</f>
        <v>3.5098603960841546</v>
      </c>
      <c r="H32" s="10">
        <v>29.189999999999994</v>
      </c>
      <c r="I32" s="40">
        <f>AVERAGE(H32:H36)</f>
        <v>26.625999999999998</v>
      </c>
      <c r="J32" s="40">
        <f>STDEV(H32:H36)</f>
        <v>3.5932826217819338</v>
      </c>
      <c r="K32" s="20">
        <v>3.9999999999999994E-2</v>
      </c>
      <c r="L32" s="40">
        <f>AVERAGE(K32:K36)</f>
        <v>1.9999999999999997E-2</v>
      </c>
      <c r="M32" s="39">
        <f>STDEV(K32:K36)</f>
        <v>1.5811388300841892E-2</v>
      </c>
      <c r="N32" s="10">
        <v>1.2599999999999998</v>
      </c>
      <c r="O32" s="40">
        <f>AVERAGE(N32:N36)</f>
        <v>1.56</v>
      </c>
      <c r="P32" s="40">
        <f>STDEV(N32:N36)</f>
        <v>0.24789110512481036</v>
      </c>
      <c r="Q32" s="22">
        <v>0.27999999999999997</v>
      </c>
      <c r="R32" s="40">
        <f>AVERAGE(Q32:Q36)</f>
        <v>0.29399999999999998</v>
      </c>
      <c r="S32" s="39">
        <f>STDEV(Q32:Q36)</f>
        <v>2.4083189157584593E-2</v>
      </c>
      <c r="T32" s="3">
        <v>8.9999999999999983E-2</v>
      </c>
      <c r="U32" s="40">
        <f>AVERAGE(T32:T36)</f>
        <v>0.158</v>
      </c>
      <c r="V32" s="40">
        <f>STDEV(T32:T36)</f>
        <v>6.0580524923443832E-2</v>
      </c>
      <c r="W32" s="22">
        <v>0.14000000000000001</v>
      </c>
      <c r="X32" s="40">
        <f>AVERAGE(W32:W36)</f>
        <v>0.24800000000000005</v>
      </c>
      <c r="Y32" s="39">
        <f>STDEV(W32:W36)</f>
        <v>0.22151749366585019</v>
      </c>
      <c r="Z32" s="3">
        <v>5.9999999999999991E-2</v>
      </c>
      <c r="AA32" s="40">
        <f>AVERAGE(Z32:Z36)</f>
        <v>8.2000000000000003E-2</v>
      </c>
      <c r="AB32" s="40">
        <f>STDEV(Z32:Z36)</f>
        <v>3.5637059362410906E-2</v>
      </c>
      <c r="AC32" s="4">
        <v>0.64</v>
      </c>
      <c r="AD32" s="40">
        <f>AVERAGE(AC32:AC36)</f>
        <v>0.86799999999999999</v>
      </c>
      <c r="AE32" s="39">
        <f>STDEV(AC32:AC36)</f>
        <v>0.55701885066844925</v>
      </c>
      <c r="AF32" s="29"/>
      <c r="AG32" s="29"/>
    </row>
    <row r="33" spans="1:33" x14ac:dyDescent="0.25">
      <c r="A33" s="45"/>
      <c r="B33" s="48"/>
      <c r="C33" s="43"/>
      <c r="D33" s="26" t="s">
        <v>50</v>
      </c>
      <c r="E33" s="17">
        <v>75.67</v>
      </c>
      <c r="F33" s="37"/>
      <c r="G33" s="35"/>
      <c r="H33" s="10">
        <v>20.99</v>
      </c>
      <c r="I33" s="37"/>
      <c r="J33" s="37"/>
      <c r="K33" s="20">
        <v>0.02</v>
      </c>
      <c r="L33" s="37"/>
      <c r="M33" s="35"/>
      <c r="N33" s="10">
        <v>1.76</v>
      </c>
      <c r="O33" s="37"/>
      <c r="P33" s="37"/>
      <c r="Q33" s="23">
        <v>0.31</v>
      </c>
      <c r="R33" s="37"/>
      <c r="S33" s="35"/>
      <c r="T33" s="4">
        <v>0.13</v>
      </c>
      <c r="U33" s="37"/>
      <c r="V33" s="37"/>
      <c r="W33" s="23">
        <v>0.11</v>
      </c>
      <c r="X33" s="37"/>
      <c r="Y33" s="35"/>
      <c r="Z33" s="4">
        <v>0.05</v>
      </c>
      <c r="AA33" s="37"/>
      <c r="AB33" s="37"/>
      <c r="AC33" s="4">
        <v>0.95</v>
      </c>
      <c r="AD33" s="37"/>
      <c r="AE33" s="35"/>
      <c r="AF33" s="29"/>
      <c r="AG33" s="29"/>
    </row>
    <row r="34" spans="1:33" x14ac:dyDescent="0.25">
      <c r="A34" s="45"/>
      <c r="B34" s="48"/>
      <c r="C34" s="43"/>
      <c r="D34" s="26" t="s">
        <v>51</v>
      </c>
      <c r="E34" s="17">
        <v>71.040000000000006</v>
      </c>
      <c r="F34" s="37"/>
      <c r="G34" s="35"/>
      <c r="H34" s="10">
        <v>25.23</v>
      </c>
      <c r="I34" s="37"/>
      <c r="J34" s="37"/>
      <c r="K34" s="20">
        <v>0.01</v>
      </c>
      <c r="L34" s="37"/>
      <c r="M34" s="35"/>
      <c r="N34" s="10">
        <v>1.33</v>
      </c>
      <c r="O34" s="37"/>
      <c r="P34" s="37"/>
      <c r="Q34" s="23">
        <v>0.32</v>
      </c>
      <c r="R34" s="37"/>
      <c r="S34" s="35"/>
      <c r="T34" s="4">
        <v>0.14000000000000001</v>
      </c>
      <c r="U34" s="37"/>
      <c r="V34" s="37"/>
      <c r="W34" s="23">
        <v>0.15</v>
      </c>
      <c r="X34" s="37"/>
      <c r="Y34" s="35"/>
      <c r="Z34" s="4">
        <v>7.0000000000000007E-2</v>
      </c>
      <c r="AA34" s="37"/>
      <c r="AB34" s="37"/>
      <c r="AC34" s="4">
        <v>1.71</v>
      </c>
      <c r="AD34" s="37"/>
      <c r="AE34" s="35"/>
      <c r="AF34" s="29"/>
      <c r="AG34" s="29"/>
    </row>
    <row r="35" spans="1:33" x14ac:dyDescent="0.25">
      <c r="A35" s="45"/>
      <c r="B35" s="48"/>
      <c r="C35" s="43"/>
      <c r="D35" s="26" t="s">
        <v>52</v>
      </c>
      <c r="E35" s="17">
        <v>69.239999999999995</v>
      </c>
      <c r="F35" s="37"/>
      <c r="G35" s="35"/>
      <c r="H35" s="10">
        <v>28.03</v>
      </c>
      <c r="I35" s="37"/>
      <c r="J35" s="37"/>
      <c r="K35" s="20">
        <v>0.03</v>
      </c>
      <c r="L35" s="37"/>
      <c r="M35" s="35"/>
      <c r="N35" s="10">
        <v>1.79</v>
      </c>
      <c r="O35" s="37"/>
      <c r="P35" s="37"/>
      <c r="Q35" s="23">
        <v>0.26</v>
      </c>
      <c r="R35" s="37"/>
      <c r="S35" s="35"/>
      <c r="T35" s="4">
        <v>0.18</v>
      </c>
      <c r="U35" s="37"/>
      <c r="V35" s="37"/>
      <c r="W35" s="23">
        <v>0.2</v>
      </c>
      <c r="X35" s="37"/>
      <c r="Y35" s="35"/>
      <c r="Z35" s="4">
        <v>0.09</v>
      </c>
      <c r="AA35" s="37"/>
      <c r="AB35" s="37"/>
      <c r="AC35" s="4">
        <v>0.18</v>
      </c>
      <c r="AD35" s="37"/>
      <c r="AE35" s="35"/>
      <c r="AF35" s="29"/>
      <c r="AG35" s="29"/>
    </row>
    <row r="36" spans="1:33" x14ac:dyDescent="0.25">
      <c r="A36" s="45"/>
      <c r="B36" s="48"/>
      <c r="C36" s="46"/>
      <c r="D36" s="26" t="s">
        <v>53</v>
      </c>
      <c r="E36" s="17">
        <v>66.44</v>
      </c>
      <c r="F36" s="37"/>
      <c r="G36" s="35"/>
      <c r="H36" s="10">
        <v>29.69</v>
      </c>
      <c r="I36" s="37"/>
      <c r="J36" s="37"/>
      <c r="K36" s="20">
        <v>0</v>
      </c>
      <c r="L36" s="37"/>
      <c r="M36" s="35"/>
      <c r="N36" s="10">
        <v>1.66</v>
      </c>
      <c r="O36" s="37"/>
      <c r="P36" s="37"/>
      <c r="Q36" s="23">
        <v>0.3</v>
      </c>
      <c r="R36" s="37"/>
      <c r="S36" s="35"/>
      <c r="T36" s="4">
        <v>0.25</v>
      </c>
      <c r="U36" s="37"/>
      <c r="V36" s="37"/>
      <c r="W36" s="23">
        <v>0.64</v>
      </c>
      <c r="X36" s="37"/>
      <c r="Y36" s="35"/>
      <c r="Z36" s="4">
        <v>0.14000000000000001</v>
      </c>
      <c r="AA36" s="37"/>
      <c r="AB36" s="37"/>
      <c r="AC36" s="4">
        <v>0.86</v>
      </c>
      <c r="AD36" s="37"/>
      <c r="AE36" s="35"/>
      <c r="AF36" s="29"/>
      <c r="AG36" s="29"/>
    </row>
    <row r="37" spans="1:33" x14ac:dyDescent="0.25">
      <c r="A37" s="45"/>
      <c r="B37" s="48"/>
      <c r="C37" s="42" t="s">
        <v>69</v>
      </c>
      <c r="D37" s="28" t="s">
        <v>29</v>
      </c>
      <c r="E37" s="16">
        <v>56.410000000000011</v>
      </c>
      <c r="F37" s="40">
        <f>AVERAGE(E37:E41)</f>
        <v>66.98</v>
      </c>
      <c r="G37" s="39">
        <f>STDEV(E37:E41)</f>
        <v>7.2278074130402752</v>
      </c>
      <c r="H37" s="9">
        <v>37.940000000000005</v>
      </c>
      <c r="I37" s="40">
        <f>AVERAGE(H37:H41)</f>
        <v>27.554000000000002</v>
      </c>
      <c r="J37" s="40">
        <f>STDEV(H37:H41)</f>
        <v>7.100906984322493</v>
      </c>
      <c r="K37" s="19">
        <v>3.2700000000000005</v>
      </c>
      <c r="L37" s="40">
        <f>AVERAGE(K37:K41)</f>
        <v>3.044</v>
      </c>
      <c r="M37" s="39">
        <f>STDEV(K37:K41)</f>
        <v>0.2707951255100432</v>
      </c>
      <c r="N37" s="9">
        <v>0.54</v>
      </c>
      <c r="O37" s="40">
        <f>AVERAGE(N37:N41)</f>
        <v>0.75</v>
      </c>
      <c r="P37" s="40">
        <f>STDEV(N37:N41)</f>
        <v>0.31168894751017412</v>
      </c>
      <c r="Q37" s="22">
        <v>0.52</v>
      </c>
      <c r="R37" s="40">
        <f>AVERAGE(Q37:Q41)</f>
        <v>0.29799999999999999</v>
      </c>
      <c r="S37" s="39">
        <f>STDEV(Q37:Q41)</f>
        <v>0.16543881044059766</v>
      </c>
      <c r="T37" s="3">
        <v>0.28000000000000008</v>
      </c>
      <c r="U37" s="40">
        <f>AVERAGE(T37:T41)</f>
        <v>0.23000000000000004</v>
      </c>
      <c r="V37" s="40">
        <f>STDEV(T37:T41)</f>
        <v>0.19735754355990553</v>
      </c>
      <c r="W37" s="22">
        <v>0.14000000000000004</v>
      </c>
      <c r="X37" s="40">
        <f>AVERAGE(W37:W41)</f>
        <v>0.12800000000000003</v>
      </c>
      <c r="Y37" s="39">
        <f>STDEV(W37:W41)</f>
        <v>5.0695167422546261E-2</v>
      </c>
      <c r="Z37" s="3">
        <v>0.14000000000000004</v>
      </c>
      <c r="AA37" s="40">
        <f>AVERAGE(Z37:Z41)</f>
        <v>0.24399999999999999</v>
      </c>
      <c r="AB37" s="40">
        <f>STDEV(Z37:Z41)</f>
        <v>0.10737783756436899</v>
      </c>
      <c r="AC37" s="3">
        <v>0.76</v>
      </c>
      <c r="AD37" s="40">
        <f>AVERAGE(AC37:AC41)</f>
        <v>0.76399999999999968</v>
      </c>
      <c r="AE37" s="39">
        <f>STDEV(AC37:AC41)</f>
        <v>0.55509458653458255</v>
      </c>
      <c r="AF37" s="29"/>
      <c r="AG37" s="29"/>
    </row>
    <row r="38" spans="1:33" x14ac:dyDescent="0.25">
      <c r="A38" s="45"/>
      <c r="B38" s="48"/>
      <c r="C38" s="43"/>
      <c r="D38" s="26" t="s">
        <v>17</v>
      </c>
      <c r="E38" s="17">
        <v>69.13</v>
      </c>
      <c r="F38" s="37"/>
      <c r="G38" s="35"/>
      <c r="H38" s="32">
        <v>25.28</v>
      </c>
      <c r="I38" s="37"/>
      <c r="J38" s="37"/>
      <c r="K38" s="20">
        <v>3.37</v>
      </c>
      <c r="L38" s="37"/>
      <c r="M38" s="35"/>
      <c r="N38" s="32">
        <v>1.3</v>
      </c>
      <c r="O38" s="37"/>
      <c r="P38" s="37"/>
      <c r="Q38" s="23">
        <v>0.27</v>
      </c>
      <c r="R38" s="37"/>
      <c r="S38" s="35"/>
      <c r="T38" s="4">
        <v>0.15</v>
      </c>
      <c r="U38" s="37"/>
      <c r="V38" s="37"/>
      <c r="W38" s="23">
        <v>0.13</v>
      </c>
      <c r="X38" s="37"/>
      <c r="Y38" s="35"/>
      <c r="Z38" s="4">
        <v>0.15</v>
      </c>
      <c r="AA38" s="37"/>
      <c r="AB38" s="37"/>
      <c r="AC38" s="4">
        <v>0.2</v>
      </c>
      <c r="AD38" s="37"/>
      <c r="AE38" s="35"/>
      <c r="AF38" s="29"/>
      <c r="AG38" s="29"/>
    </row>
    <row r="39" spans="1:33" x14ac:dyDescent="0.25">
      <c r="A39" s="45"/>
      <c r="B39" s="48"/>
      <c r="C39" s="43"/>
      <c r="D39" s="26" t="s">
        <v>30</v>
      </c>
      <c r="E39" s="17">
        <v>66.11</v>
      </c>
      <c r="F39" s="37"/>
      <c r="G39" s="35"/>
      <c r="H39" s="32">
        <v>28.86</v>
      </c>
      <c r="I39" s="37"/>
      <c r="J39" s="37"/>
      <c r="K39" s="20">
        <v>2.84</v>
      </c>
      <c r="L39" s="37"/>
      <c r="M39" s="35"/>
      <c r="N39" s="32">
        <v>0.59</v>
      </c>
      <c r="O39" s="37"/>
      <c r="P39" s="37"/>
      <c r="Q39" s="23">
        <v>0.14000000000000001</v>
      </c>
      <c r="R39" s="37"/>
      <c r="S39" s="35"/>
      <c r="T39" s="4">
        <v>0.55000000000000004</v>
      </c>
      <c r="U39" s="37"/>
      <c r="V39" s="37"/>
      <c r="W39" s="23">
        <v>0.2</v>
      </c>
      <c r="X39" s="37"/>
      <c r="Y39" s="35"/>
      <c r="Z39" s="4">
        <v>0.4</v>
      </c>
      <c r="AA39" s="37"/>
      <c r="AB39" s="37"/>
      <c r="AC39" s="4">
        <v>0.31</v>
      </c>
      <c r="AD39" s="37"/>
      <c r="AE39" s="35"/>
      <c r="AF39" s="29"/>
      <c r="AG39" s="29"/>
    </row>
    <row r="40" spans="1:33" x14ac:dyDescent="0.25">
      <c r="A40" s="45"/>
      <c r="B40" s="48"/>
      <c r="C40" s="43"/>
      <c r="D40" s="26" t="s">
        <v>18</v>
      </c>
      <c r="E40" s="17">
        <v>66.69</v>
      </c>
      <c r="F40" s="37"/>
      <c r="G40" s="35"/>
      <c r="H40" s="32">
        <v>27.46</v>
      </c>
      <c r="I40" s="37"/>
      <c r="J40" s="37"/>
      <c r="K40" s="20">
        <v>2.74</v>
      </c>
      <c r="L40" s="37"/>
      <c r="M40" s="35"/>
      <c r="N40" s="32">
        <v>0.65</v>
      </c>
      <c r="O40" s="37"/>
      <c r="P40" s="37"/>
      <c r="Q40" s="23">
        <v>0.41</v>
      </c>
      <c r="R40" s="37"/>
      <c r="S40" s="35"/>
      <c r="T40" s="4">
        <v>0.12</v>
      </c>
      <c r="U40" s="37"/>
      <c r="V40" s="37"/>
      <c r="W40" s="23">
        <v>0.11</v>
      </c>
      <c r="X40" s="37"/>
      <c r="Y40" s="35"/>
      <c r="Z40" s="4">
        <v>0.24</v>
      </c>
      <c r="AA40" s="37"/>
      <c r="AB40" s="37"/>
      <c r="AC40" s="4">
        <v>1.5799999999999983</v>
      </c>
      <c r="AD40" s="37"/>
      <c r="AE40" s="35"/>
      <c r="AF40" s="29"/>
      <c r="AG40" s="29"/>
    </row>
    <row r="41" spans="1:33" x14ac:dyDescent="0.25">
      <c r="A41" s="45"/>
      <c r="B41" s="49"/>
      <c r="C41" s="46"/>
      <c r="D41" s="27" t="s">
        <v>19</v>
      </c>
      <c r="E41" s="18">
        <v>76.56</v>
      </c>
      <c r="F41" s="38"/>
      <c r="G41" s="36"/>
      <c r="H41" s="11">
        <v>18.23</v>
      </c>
      <c r="I41" s="38"/>
      <c r="J41" s="38"/>
      <c r="K41" s="21">
        <v>3</v>
      </c>
      <c r="L41" s="38"/>
      <c r="M41" s="36"/>
      <c r="N41" s="11">
        <v>0.67</v>
      </c>
      <c r="O41" s="38"/>
      <c r="P41" s="38"/>
      <c r="Q41" s="24">
        <v>0.15</v>
      </c>
      <c r="R41" s="38"/>
      <c r="S41" s="36"/>
      <c r="T41" s="5">
        <v>0.05</v>
      </c>
      <c r="U41" s="38"/>
      <c r="V41" s="38"/>
      <c r="W41" s="24">
        <v>0.06</v>
      </c>
      <c r="X41" s="38"/>
      <c r="Y41" s="36"/>
      <c r="Z41" s="5">
        <v>0.28999999999999998</v>
      </c>
      <c r="AA41" s="38"/>
      <c r="AB41" s="38"/>
      <c r="AC41" s="5">
        <v>0.97</v>
      </c>
      <c r="AD41" s="38"/>
      <c r="AE41" s="36"/>
      <c r="AF41" s="29"/>
      <c r="AG41" s="29"/>
    </row>
    <row r="42" spans="1:33" x14ac:dyDescent="0.25">
      <c r="A42" s="45"/>
      <c r="B42" s="47" t="s">
        <v>35</v>
      </c>
      <c r="C42" s="43" t="s">
        <v>33</v>
      </c>
      <c r="D42" s="26" t="s">
        <v>54</v>
      </c>
      <c r="E42" s="17">
        <v>64.39</v>
      </c>
      <c r="F42" s="37">
        <f>AVERAGE(E42:E46)</f>
        <v>64.2</v>
      </c>
      <c r="G42" s="35">
        <f>STDEV(E42:E46)</f>
        <v>6.2153881616516919</v>
      </c>
      <c r="H42" s="10">
        <v>31.77</v>
      </c>
      <c r="I42" s="37">
        <f>AVERAGE(H42:H46)</f>
        <v>33.118000000000002</v>
      </c>
      <c r="J42" s="37">
        <f>STDEV(H42:H46)</f>
        <v>6.2088380555463116</v>
      </c>
      <c r="K42" s="20">
        <v>1.2</v>
      </c>
      <c r="L42" s="37">
        <f>AVERAGE(K42:K46)</f>
        <v>0.43600000000000005</v>
      </c>
      <c r="M42" s="35">
        <f>STDEV(K42:K46)</f>
        <v>0.48546884555036074</v>
      </c>
      <c r="N42" s="10">
        <v>0.46</v>
      </c>
      <c r="O42" s="37">
        <f>AVERAGE(N42:N46)</f>
        <v>0.70199999999999996</v>
      </c>
      <c r="P42" s="37">
        <f>STDEV(N42:N46)</f>
        <v>0.20717142660125712</v>
      </c>
      <c r="Q42" s="23">
        <v>0.6</v>
      </c>
      <c r="R42" s="37">
        <f>AVERAGE(Q42:Q46)</f>
        <v>0.34599999999999997</v>
      </c>
      <c r="S42" s="35">
        <f>STDEV(Q42:Q46)</f>
        <v>0.17300289014926884</v>
      </c>
      <c r="T42" s="4">
        <v>0.08</v>
      </c>
      <c r="U42" s="37">
        <f>AVERAGE(T42:T46)</f>
        <v>7.1999999999999995E-2</v>
      </c>
      <c r="V42" s="37">
        <f>STDEV(T42:T46)</f>
        <v>1.6431676725154991E-2</v>
      </c>
      <c r="W42" s="23">
        <v>0.13</v>
      </c>
      <c r="X42" s="37">
        <f>AVERAGE(W42:W46)</f>
        <v>0.13800000000000001</v>
      </c>
      <c r="Y42" s="35">
        <f>STDEV(W42:W46)</f>
        <v>4.7644516998286361E-2</v>
      </c>
      <c r="Z42" s="4">
        <v>0.04</v>
      </c>
      <c r="AA42" s="37">
        <f>AVERAGE(Z42:Z46)</f>
        <v>0.36599999999999999</v>
      </c>
      <c r="AB42" s="37">
        <f>STDEV(Z42:Z46)</f>
        <v>0.28910205810405432</v>
      </c>
      <c r="AC42" s="4">
        <v>1.33</v>
      </c>
      <c r="AD42" s="37">
        <f>AVERAGE(AC42:AC46)</f>
        <v>0.62</v>
      </c>
      <c r="AE42" s="35">
        <f>STDEV(AC42:AC46)</f>
        <v>0.44237992721189312</v>
      </c>
      <c r="AF42" s="29"/>
      <c r="AG42" s="29"/>
    </row>
    <row r="43" spans="1:33" x14ac:dyDescent="0.25">
      <c r="A43" s="45"/>
      <c r="B43" s="48"/>
      <c r="C43" s="43"/>
      <c r="D43" s="26" t="s">
        <v>55</v>
      </c>
      <c r="E43" s="17">
        <v>53.74</v>
      </c>
      <c r="F43" s="37"/>
      <c r="G43" s="35"/>
      <c r="H43" s="10">
        <v>43.9</v>
      </c>
      <c r="I43" s="37"/>
      <c r="J43" s="37"/>
      <c r="K43" s="20">
        <v>0.4</v>
      </c>
      <c r="L43" s="37"/>
      <c r="M43" s="35"/>
      <c r="N43" s="10">
        <v>0.54</v>
      </c>
      <c r="O43" s="37"/>
      <c r="P43" s="37"/>
      <c r="Q43" s="23">
        <v>0.26</v>
      </c>
      <c r="R43" s="37"/>
      <c r="S43" s="35"/>
      <c r="T43" s="4">
        <v>0.09</v>
      </c>
      <c r="U43" s="37"/>
      <c r="V43" s="37"/>
      <c r="W43" s="23">
        <v>0.21</v>
      </c>
      <c r="X43" s="37"/>
      <c r="Y43" s="35"/>
      <c r="Z43" s="4">
        <v>0.64</v>
      </c>
      <c r="AA43" s="37"/>
      <c r="AB43" s="37"/>
      <c r="AC43" s="4">
        <v>0.21</v>
      </c>
      <c r="AD43" s="37"/>
      <c r="AE43" s="35"/>
      <c r="AF43" s="29"/>
      <c r="AG43" s="29"/>
    </row>
    <row r="44" spans="1:33" x14ac:dyDescent="0.25">
      <c r="A44" s="45"/>
      <c r="B44" s="48"/>
      <c r="C44" s="43"/>
      <c r="D44" s="26" t="s">
        <v>56</v>
      </c>
      <c r="E44" s="17">
        <v>68.09</v>
      </c>
      <c r="F44" s="37"/>
      <c r="G44" s="35"/>
      <c r="H44" s="10">
        <v>29.25</v>
      </c>
      <c r="I44" s="37"/>
      <c r="J44" s="37"/>
      <c r="K44" s="20">
        <v>0.04</v>
      </c>
      <c r="L44" s="37"/>
      <c r="M44" s="35"/>
      <c r="N44" s="10">
        <v>0.9</v>
      </c>
      <c r="O44" s="37"/>
      <c r="P44" s="37"/>
      <c r="Q44" s="23">
        <v>0.21</v>
      </c>
      <c r="R44" s="37"/>
      <c r="S44" s="35"/>
      <c r="T44" s="4">
        <v>0.05</v>
      </c>
      <c r="U44" s="37"/>
      <c r="V44" s="37"/>
      <c r="W44" s="23">
        <v>0.08</v>
      </c>
      <c r="X44" s="37"/>
      <c r="Y44" s="35"/>
      <c r="Z44" s="4">
        <v>0.67</v>
      </c>
      <c r="AA44" s="37"/>
      <c r="AB44" s="37"/>
      <c r="AC44" s="4">
        <v>0.71</v>
      </c>
      <c r="AD44" s="37"/>
      <c r="AE44" s="35"/>
      <c r="AF44" s="29"/>
      <c r="AG44" s="29"/>
    </row>
    <row r="45" spans="1:33" x14ac:dyDescent="0.25">
      <c r="A45" s="45"/>
      <c r="B45" s="48"/>
      <c r="C45" s="43"/>
      <c r="D45" s="26" t="s">
        <v>57</v>
      </c>
      <c r="E45" s="17">
        <v>65.2</v>
      </c>
      <c r="F45" s="37"/>
      <c r="G45" s="35"/>
      <c r="H45" s="10">
        <v>32.020000000000003</v>
      </c>
      <c r="I45" s="37"/>
      <c r="J45" s="37"/>
      <c r="K45" s="20">
        <v>0.54</v>
      </c>
      <c r="L45" s="37"/>
      <c r="M45" s="35"/>
      <c r="N45" s="10">
        <v>0.92</v>
      </c>
      <c r="O45" s="37"/>
      <c r="P45" s="37"/>
      <c r="Q45" s="23">
        <v>0.45</v>
      </c>
      <c r="R45" s="37"/>
      <c r="S45" s="35"/>
      <c r="T45" s="4">
        <v>0.08</v>
      </c>
      <c r="U45" s="37"/>
      <c r="V45" s="37"/>
      <c r="W45" s="23">
        <v>0.12</v>
      </c>
      <c r="X45" s="37"/>
      <c r="Y45" s="35"/>
      <c r="Z45" s="4">
        <v>0.36</v>
      </c>
      <c r="AA45" s="37"/>
      <c r="AB45" s="37"/>
      <c r="AC45" s="4">
        <v>0.31</v>
      </c>
      <c r="AD45" s="37"/>
      <c r="AE45" s="35"/>
      <c r="AF45" s="29"/>
      <c r="AG45" s="29"/>
    </row>
    <row r="46" spans="1:33" x14ac:dyDescent="0.25">
      <c r="A46" s="45"/>
      <c r="B46" s="48"/>
      <c r="C46" s="43"/>
      <c r="D46" s="27" t="s">
        <v>58</v>
      </c>
      <c r="E46" s="17">
        <v>69.58</v>
      </c>
      <c r="F46" s="38"/>
      <c r="G46" s="36"/>
      <c r="H46" s="10">
        <v>28.65</v>
      </c>
      <c r="I46" s="38"/>
      <c r="J46" s="38"/>
      <c r="K46" s="20">
        <v>0</v>
      </c>
      <c r="L46" s="38"/>
      <c r="M46" s="36"/>
      <c r="N46" s="10">
        <v>0.69</v>
      </c>
      <c r="O46" s="38"/>
      <c r="P46" s="38"/>
      <c r="Q46" s="24">
        <v>0.21</v>
      </c>
      <c r="R46" s="38"/>
      <c r="S46" s="36"/>
      <c r="T46" s="5">
        <v>0.06</v>
      </c>
      <c r="U46" s="38"/>
      <c r="V46" s="38"/>
      <c r="W46" s="24">
        <v>0.15</v>
      </c>
      <c r="X46" s="38"/>
      <c r="Y46" s="36"/>
      <c r="Z46" s="5">
        <v>0.12</v>
      </c>
      <c r="AA46" s="38"/>
      <c r="AB46" s="38"/>
      <c r="AC46" s="4">
        <v>0.54</v>
      </c>
      <c r="AD46" s="38"/>
      <c r="AE46" s="36"/>
      <c r="AF46" s="29"/>
      <c r="AG46" s="29"/>
    </row>
    <row r="47" spans="1:33" x14ac:dyDescent="0.25">
      <c r="A47" s="45"/>
      <c r="B47" s="48"/>
      <c r="C47" s="42" t="s">
        <v>68</v>
      </c>
      <c r="D47" s="28" t="s">
        <v>59</v>
      </c>
      <c r="E47" s="16">
        <v>65.650000000000006</v>
      </c>
      <c r="F47" s="40">
        <f>AVERAGE(E47:E51)</f>
        <v>66.494</v>
      </c>
      <c r="G47" s="39">
        <f>STDEV(E47:E51)</f>
        <v>0.61630349666377982</v>
      </c>
      <c r="H47" s="9">
        <v>31.64</v>
      </c>
      <c r="I47" s="40">
        <f>AVERAGE(H47:H51)</f>
        <v>30.65</v>
      </c>
      <c r="J47" s="39">
        <f>STDEV(H47:H51)</f>
        <v>0.74232742102120985</v>
      </c>
      <c r="K47" s="9">
        <v>0</v>
      </c>
      <c r="L47" s="40">
        <f>AVERAGE(K47:K51)</f>
        <v>0</v>
      </c>
      <c r="M47" s="39">
        <f>STDEV(K47:K51)</f>
        <v>0</v>
      </c>
      <c r="N47" s="9">
        <v>1.36</v>
      </c>
      <c r="O47" s="40">
        <f>AVERAGE(N47:N51)</f>
        <v>1.45</v>
      </c>
      <c r="P47" s="40">
        <f>STDEV(N47:N51)</f>
        <v>0.33052987762076863</v>
      </c>
      <c r="Q47" s="22">
        <v>0.27</v>
      </c>
      <c r="R47" s="40">
        <f>AVERAGE(Q47:Q51)</f>
        <v>0.29199999999999998</v>
      </c>
      <c r="S47" s="39">
        <f>STDEV(Q47:Q51)</f>
        <v>0.11798304963002113</v>
      </c>
      <c r="T47" s="3">
        <v>0.13</v>
      </c>
      <c r="U47" s="40">
        <f>AVERAGE(T47:T51)</f>
        <v>0.14200000000000002</v>
      </c>
      <c r="V47" s="40">
        <f>STDEV(T47:T51)</f>
        <v>1.3038404810405295E-2</v>
      </c>
      <c r="W47" s="22">
        <v>0.31</v>
      </c>
      <c r="X47" s="40">
        <f>AVERAGE(W47:W51)</f>
        <v>0.30200000000000005</v>
      </c>
      <c r="Y47" s="39">
        <f>STDEV(W47:W51)</f>
        <v>0.17035257556021852</v>
      </c>
      <c r="Z47" s="3">
        <v>0.04</v>
      </c>
      <c r="AA47" s="40">
        <f>AVERAGE(Z47:Z51)</f>
        <v>6.2E-2</v>
      </c>
      <c r="AB47" s="40">
        <f>STDEV(Z47:Z51)</f>
        <v>1.9235384061671336E-2</v>
      </c>
      <c r="AC47" s="3">
        <v>0.59</v>
      </c>
      <c r="AD47" s="40">
        <f>AVERAGE(AC47:AC51)</f>
        <v>0.60600000000000009</v>
      </c>
      <c r="AE47" s="39">
        <f>STDEV(AC47:AC51)</f>
        <v>0.36349690507623306</v>
      </c>
      <c r="AF47" s="29"/>
      <c r="AG47" s="29"/>
    </row>
    <row r="48" spans="1:33" x14ac:dyDescent="0.25">
      <c r="A48" s="45"/>
      <c r="B48" s="48"/>
      <c r="C48" s="43"/>
      <c r="D48" s="26" t="s">
        <v>60</v>
      </c>
      <c r="E48" s="17">
        <v>66.89</v>
      </c>
      <c r="F48" s="37"/>
      <c r="G48" s="35"/>
      <c r="H48" s="32">
        <v>30.07</v>
      </c>
      <c r="I48" s="37"/>
      <c r="J48" s="35"/>
      <c r="K48" s="32">
        <v>0</v>
      </c>
      <c r="L48" s="37"/>
      <c r="M48" s="35"/>
      <c r="N48" s="32">
        <v>1.23</v>
      </c>
      <c r="O48" s="37"/>
      <c r="P48" s="37"/>
      <c r="Q48" s="23">
        <v>0.21</v>
      </c>
      <c r="R48" s="37"/>
      <c r="S48" s="35"/>
      <c r="T48" s="4">
        <v>0.15</v>
      </c>
      <c r="U48" s="37"/>
      <c r="V48" s="37"/>
      <c r="W48" s="23">
        <v>0.28000000000000003</v>
      </c>
      <c r="X48" s="37"/>
      <c r="Y48" s="35"/>
      <c r="Z48" s="4">
        <v>0.05</v>
      </c>
      <c r="AA48" s="37"/>
      <c r="AB48" s="37"/>
      <c r="AC48" s="4">
        <v>1.1200000000000001</v>
      </c>
      <c r="AD48" s="37"/>
      <c r="AE48" s="35"/>
      <c r="AF48" s="29"/>
      <c r="AG48" s="29"/>
    </row>
    <row r="49" spans="1:33" x14ac:dyDescent="0.25">
      <c r="A49" s="45"/>
      <c r="B49" s="48"/>
      <c r="C49" s="43"/>
      <c r="D49" s="26" t="s">
        <v>61</v>
      </c>
      <c r="E49" s="17">
        <v>66.099999999999994</v>
      </c>
      <c r="F49" s="37"/>
      <c r="G49" s="35"/>
      <c r="H49" s="32">
        <v>31.23</v>
      </c>
      <c r="I49" s="37"/>
      <c r="J49" s="35"/>
      <c r="K49" s="32">
        <v>0</v>
      </c>
      <c r="L49" s="37"/>
      <c r="M49" s="35"/>
      <c r="N49" s="32">
        <v>1.67</v>
      </c>
      <c r="O49" s="37"/>
      <c r="P49" s="37"/>
      <c r="Q49" s="23">
        <v>0.37</v>
      </c>
      <c r="R49" s="37"/>
      <c r="S49" s="35"/>
      <c r="T49" s="4">
        <v>0.13</v>
      </c>
      <c r="U49" s="37"/>
      <c r="V49" s="37"/>
      <c r="W49" s="23">
        <v>0.32</v>
      </c>
      <c r="X49" s="37"/>
      <c r="Y49" s="35"/>
      <c r="Z49" s="4">
        <v>7.0000000000000007E-2</v>
      </c>
      <c r="AA49" s="37"/>
      <c r="AB49" s="37"/>
      <c r="AC49" s="4">
        <v>0.11</v>
      </c>
      <c r="AD49" s="37"/>
      <c r="AE49" s="35"/>
      <c r="AF49" s="29"/>
      <c r="AG49" s="29"/>
    </row>
    <row r="50" spans="1:33" x14ac:dyDescent="0.25">
      <c r="A50" s="45"/>
      <c r="B50" s="48"/>
      <c r="C50" s="43"/>
      <c r="D50" s="26" t="s">
        <v>62</v>
      </c>
      <c r="E50" s="17">
        <v>66.650000000000006</v>
      </c>
      <c r="F50" s="37"/>
      <c r="G50" s="35"/>
      <c r="H50" s="32">
        <v>30.33</v>
      </c>
      <c r="I50" s="37"/>
      <c r="J50" s="35"/>
      <c r="K50" s="32">
        <v>0</v>
      </c>
      <c r="L50" s="37"/>
      <c r="M50" s="35"/>
      <c r="N50" s="32">
        <v>1.9</v>
      </c>
      <c r="O50" s="37"/>
      <c r="P50" s="37"/>
      <c r="Q50" s="23">
        <v>0.16</v>
      </c>
      <c r="R50" s="37"/>
      <c r="S50" s="35"/>
      <c r="T50" s="4">
        <v>0.14000000000000001</v>
      </c>
      <c r="U50" s="37"/>
      <c r="V50" s="37"/>
      <c r="W50" s="23">
        <v>0.06</v>
      </c>
      <c r="X50" s="37"/>
      <c r="Y50" s="35"/>
      <c r="Z50" s="4">
        <v>0.06</v>
      </c>
      <c r="AA50" s="37"/>
      <c r="AB50" s="37"/>
      <c r="AC50" s="4">
        <v>0.7</v>
      </c>
      <c r="AD50" s="37"/>
      <c r="AE50" s="35"/>
      <c r="AF50" s="29"/>
      <c r="AG50" s="29"/>
    </row>
    <row r="51" spans="1:33" x14ac:dyDescent="0.25">
      <c r="A51" s="45"/>
      <c r="B51" s="48"/>
      <c r="C51" s="46"/>
      <c r="D51" s="27" t="s">
        <v>63</v>
      </c>
      <c r="E51" s="18">
        <v>67.180000000000007</v>
      </c>
      <c r="F51" s="38"/>
      <c r="G51" s="36"/>
      <c r="H51" s="11">
        <v>29.98</v>
      </c>
      <c r="I51" s="38"/>
      <c r="J51" s="36"/>
      <c r="K51" s="11">
        <v>0</v>
      </c>
      <c r="L51" s="38"/>
      <c r="M51" s="36"/>
      <c r="N51" s="11">
        <v>1.0900000000000001</v>
      </c>
      <c r="O51" s="38"/>
      <c r="P51" s="38"/>
      <c r="Q51" s="24">
        <v>0.45</v>
      </c>
      <c r="R51" s="38"/>
      <c r="S51" s="36"/>
      <c r="T51" s="5">
        <v>0.16</v>
      </c>
      <c r="U51" s="38"/>
      <c r="V51" s="38"/>
      <c r="W51" s="24">
        <v>0.54</v>
      </c>
      <c r="X51" s="38"/>
      <c r="Y51" s="36"/>
      <c r="Z51" s="5">
        <v>0.09</v>
      </c>
      <c r="AA51" s="38"/>
      <c r="AB51" s="38"/>
      <c r="AC51" s="5">
        <v>0.51</v>
      </c>
      <c r="AD51" s="38"/>
      <c r="AE51" s="36"/>
      <c r="AF51" s="29"/>
      <c r="AG51" s="29"/>
    </row>
    <row r="52" spans="1:33" x14ac:dyDescent="0.25">
      <c r="A52" s="45"/>
      <c r="B52" s="48"/>
      <c r="C52" s="42" t="s">
        <v>69</v>
      </c>
      <c r="D52" s="26" t="s">
        <v>64</v>
      </c>
      <c r="E52" s="17">
        <v>61.75</v>
      </c>
      <c r="F52" s="37">
        <f t="shared" ref="F52" si="0">AVERAGE(E52:E56)</f>
        <v>60.035999999999987</v>
      </c>
      <c r="G52" s="35">
        <f>STDEV(E52:E56)</f>
        <v>2.6486845791826572</v>
      </c>
      <c r="H52" s="32">
        <v>36.24</v>
      </c>
      <c r="I52" s="37">
        <f>AVERAGE(H52:H56)</f>
        <v>34.36</v>
      </c>
      <c r="J52" s="37">
        <f>STDEV(H52:H56)</f>
        <v>1.0925886691706088</v>
      </c>
      <c r="K52" s="20">
        <v>0</v>
      </c>
      <c r="L52" s="37">
        <f>AVERAGE(K53:K56)</f>
        <v>2.54</v>
      </c>
      <c r="M52" s="35">
        <f>STDEV(K53:K56)</f>
        <v>1.3483817461436254</v>
      </c>
      <c r="N52" s="32">
        <v>0.53</v>
      </c>
      <c r="O52" s="37">
        <f>AVERAGE(N52:N56)</f>
        <v>0.88000000000000012</v>
      </c>
      <c r="P52" s="37">
        <f>STDEV(N52:N56)</f>
        <v>0.38451267859460736</v>
      </c>
      <c r="Q52" s="23">
        <v>0.32</v>
      </c>
      <c r="R52" s="37">
        <f>AVERAGE(Q52:Q56)</f>
        <v>0.376</v>
      </c>
      <c r="S52" s="35">
        <f>STDEV(Q52:Q56)</f>
        <v>0.1970532922840926</v>
      </c>
      <c r="T52" s="2">
        <v>0.66</v>
      </c>
      <c r="U52" s="37">
        <f>AVERAGE(T52:T56)</f>
        <v>0.7420000000000001</v>
      </c>
      <c r="V52" s="37">
        <f>STDEV(T52:T56)</f>
        <v>0.65933299629246511</v>
      </c>
      <c r="W52" s="23">
        <v>0.09</v>
      </c>
      <c r="X52" s="37">
        <f>AVERAGE(W52:W56)</f>
        <v>0.152</v>
      </c>
      <c r="Y52" s="35">
        <f>STDEV(W52:W56)</f>
        <v>6.0166435825965307E-2</v>
      </c>
      <c r="Z52" s="2">
        <v>0.05</v>
      </c>
      <c r="AA52" s="37">
        <f>AVERAGE(Z52:Z56)</f>
        <v>0.22000000000000003</v>
      </c>
      <c r="AB52" s="37">
        <f>STDEV(Z52:Z56)</f>
        <v>0.10440306508910546</v>
      </c>
      <c r="AC52" s="4">
        <v>0.35</v>
      </c>
      <c r="AD52" s="37">
        <f>AVERAGE(AC52:AC56)</f>
        <v>1.196</v>
      </c>
      <c r="AE52" s="35">
        <f>STDEV(AC52:AC56)</f>
        <v>1.4488547201151671</v>
      </c>
      <c r="AF52" s="29"/>
      <c r="AG52" s="29"/>
    </row>
    <row r="53" spans="1:33" x14ac:dyDescent="0.25">
      <c r="A53" s="45"/>
      <c r="B53" s="48"/>
      <c r="C53" s="43"/>
      <c r="D53" s="26" t="s">
        <v>64</v>
      </c>
      <c r="E53" s="17">
        <v>61.78</v>
      </c>
      <c r="F53" s="37"/>
      <c r="G53" s="35"/>
      <c r="H53" s="10">
        <v>34.03</v>
      </c>
      <c r="I53" s="37"/>
      <c r="J53" s="37"/>
      <c r="K53" s="20">
        <v>1.2</v>
      </c>
      <c r="L53" s="37"/>
      <c r="M53" s="35"/>
      <c r="N53" s="10">
        <v>1.31</v>
      </c>
      <c r="O53" s="37"/>
      <c r="P53" s="37"/>
      <c r="Q53" s="23">
        <v>0.66</v>
      </c>
      <c r="R53" s="37"/>
      <c r="S53" s="35"/>
      <c r="T53" s="2">
        <v>0.05</v>
      </c>
      <c r="U53" s="37"/>
      <c r="V53" s="37"/>
      <c r="W53" s="23">
        <v>0.13</v>
      </c>
      <c r="X53" s="37"/>
      <c r="Y53" s="35"/>
      <c r="Z53" s="2">
        <v>0.33</v>
      </c>
      <c r="AA53" s="37"/>
      <c r="AB53" s="37"/>
      <c r="AC53" s="4">
        <v>0.51</v>
      </c>
      <c r="AD53" s="37"/>
      <c r="AE53" s="35"/>
      <c r="AF53" s="29"/>
      <c r="AG53" s="29"/>
    </row>
    <row r="54" spans="1:33" x14ac:dyDescent="0.25">
      <c r="A54" s="45"/>
      <c r="B54" s="48"/>
      <c r="C54" s="43"/>
      <c r="D54" s="26" t="s">
        <v>65</v>
      </c>
      <c r="E54" s="17">
        <v>55.8</v>
      </c>
      <c r="F54" s="37"/>
      <c r="G54" s="35"/>
      <c r="H54" s="10">
        <v>33.799999999999997</v>
      </c>
      <c r="I54" s="37"/>
      <c r="J54" s="37"/>
      <c r="K54" s="20">
        <v>3.76</v>
      </c>
      <c r="L54" s="37"/>
      <c r="M54" s="35"/>
      <c r="N54" s="10">
        <v>0.52</v>
      </c>
      <c r="O54" s="37"/>
      <c r="P54" s="37"/>
      <c r="Q54" s="23">
        <v>0.21</v>
      </c>
      <c r="R54" s="37"/>
      <c r="S54" s="35"/>
      <c r="T54" s="2">
        <v>1.82</v>
      </c>
      <c r="U54" s="37"/>
      <c r="V54" s="37"/>
      <c r="W54" s="23">
        <v>0.25</v>
      </c>
      <c r="X54" s="37"/>
      <c r="Y54" s="35"/>
      <c r="Z54" s="2">
        <v>0.22</v>
      </c>
      <c r="AA54" s="37"/>
      <c r="AB54" s="37"/>
      <c r="AC54" s="4">
        <v>3.61</v>
      </c>
      <c r="AD54" s="37"/>
      <c r="AE54" s="35"/>
      <c r="AF54" s="29"/>
      <c r="AG54" s="29"/>
    </row>
    <row r="55" spans="1:33" x14ac:dyDescent="0.25">
      <c r="A55" s="45"/>
      <c r="B55" s="48"/>
      <c r="C55" s="43"/>
      <c r="D55" s="26" t="s">
        <v>66</v>
      </c>
      <c r="E55" s="17">
        <v>59.04</v>
      </c>
      <c r="F55" s="37"/>
      <c r="G55" s="35"/>
      <c r="H55" s="10">
        <v>33.46</v>
      </c>
      <c r="I55" s="37"/>
      <c r="J55" s="37"/>
      <c r="K55" s="20">
        <v>3.64</v>
      </c>
      <c r="L55" s="37"/>
      <c r="M55" s="35"/>
      <c r="N55" s="10">
        <v>0.78</v>
      </c>
      <c r="O55" s="37"/>
      <c r="P55" s="37"/>
      <c r="Q55" s="23">
        <v>0.49</v>
      </c>
      <c r="R55" s="37"/>
      <c r="S55" s="35"/>
      <c r="T55" s="2">
        <v>0.74</v>
      </c>
      <c r="U55" s="37"/>
      <c r="V55" s="37"/>
      <c r="W55" s="23">
        <v>0.16</v>
      </c>
      <c r="X55" s="37"/>
      <c r="Y55" s="35"/>
      <c r="Z55" s="2">
        <v>0.23</v>
      </c>
      <c r="AA55" s="37"/>
      <c r="AB55" s="37"/>
      <c r="AC55" s="4">
        <v>1.46</v>
      </c>
      <c r="AD55" s="37"/>
      <c r="AE55" s="35"/>
      <c r="AF55" s="29"/>
      <c r="AG55" s="29"/>
    </row>
    <row r="56" spans="1:33" x14ac:dyDescent="0.25">
      <c r="A56" s="45"/>
      <c r="B56" s="48"/>
      <c r="C56" s="46"/>
      <c r="D56" s="27" t="s">
        <v>67</v>
      </c>
      <c r="E56" s="18">
        <v>61.81</v>
      </c>
      <c r="F56" s="38"/>
      <c r="G56" s="36"/>
      <c r="H56" s="11">
        <v>34.270000000000003</v>
      </c>
      <c r="I56" s="38"/>
      <c r="J56" s="38"/>
      <c r="K56" s="21">
        <v>1.56</v>
      </c>
      <c r="L56" s="38"/>
      <c r="M56" s="36"/>
      <c r="N56" s="11">
        <v>1.26</v>
      </c>
      <c r="O56" s="38"/>
      <c r="P56" s="38"/>
      <c r="Q56" s="23">
        <v>0.2</v>
      </c>
      <c r="R56" s="38"/>
      <c r="S56" s="36"/>
      <c r="T56" s="2">
        <v>0.44</v>
      </c>
      <c r="U56" s="38"/>
      <c r="V56" s="38"/>
      <c r="W56" s="23">
        <v>0.13</v>
      </c>
      <c r="X56" s="38"/>
      <c r="Y56" s="36"/>
      <c r="Z56" s="2">
        <v>0.27</v>
      </c>
      <c r="AA56" s="38"/>
      <c r="AB56" s="38"/>
      <c r="AC56" s="4">
        <v>0.05</v>
      </c>
      <c r="AD56" s="38"/>
      <c r="AE56" s="36"/>
      <c r="AF56" s="29"/>
      <c r="AG56" s="29"/>
    </row>
    <row r="57" spans="1:33" x14ac:dyDescent="0.25">
      <c r="A57" s="45"/>
      <c r="B57" s="48"/>
      <c r="C57" s="42" t="s">
        <v>70</v>
      </c>
      <c r="D57" s="28" t="s">
        <v>20</v>
      </c>
      <c r="E57" s="16">
        <v>59.41</v>
      </c>
      <c r="F57" s="40">
        <f>AVERAGE(E57:E61)</f>
        <v>63.888000000000012</v>
      </c>
      <c r="G57" s="39">
        <f>STDEV(E57:E61)/96.2*100</f>
        <v>2.8159774262731259</v>
      </c>
      <c r="H57" s="9">
        <v>33.409999999999997</v>
      </c>
      <c r="I57" s="40">
        <f>AVERAGE(H57:H61)</f>
        <v>29.395999999999997</v>
      </c>
      <c r="J57" s="40">
        <f>STDEV(H57:H61)/96.2*100</f>
        <v>2.7183757138377955</v>
      </c>
      <c r="K57" s="19">
        <v>0</v>
      </c>
      <c r="L57" s="40">
        <f>AVERAGE(K57:K61)</f>
        <v>0</v>
      </c>
      <c r="M57" s="39">
        <f>STDEV(K57:K61)/96.2*100</f>
        <v>0</v>
      </c>
      <c r="N57" s="9">
        <v>0.86</v>
      </c>
      <c r="O57" s="40">
        <f>AVERAGE(N57:N61)</f>
        <v>0.72799999999999998</v>
      </c>
      <c r="P57" s="40">
        <f>STDEV(N57:N61)</f>
        <v>8.5264294989168821E-2</v>
      </c>
      <c r="Q57" s="22">
        <v>1.18</v>
      </c>
      <c r="R57" s="40">
        <f>AVERAGE(Q57:Q61)</f>
        <v>0.70599999999999996</v>
      </c>
      <c r="S57" s="39">
        <f>STDEV(Q57:Q61)</f>
        <v>0.32569924777315645</v>
      </c>
      <c r="T57" s="3">
        <v>0.16</v>
      </c>
      <c r="U57" s="40">
        <f>AVERAGE(T57:T61)</f>
        <v>0.56799999999999995</v>
      </c>
      <c r="V57" s="39">
        <f>STDEV(T57:T61)</f>
        <v>0.8021969832902639</v>
      </c>
      <c r="W57" s="22">
        <v>0.01</v>
      </c>
      <c r="X57" s="40">
        <f>AVERAGE(W57:W61)</f>
        <v>8.2000000000000003E-2</v>
      </c>
      <c r="Y57" s="39">
        <f>STDEV(W57:W61)</f>
        <v>4.868264577855233E-2</v>
      </c>
      <c r="Z57" s="3">
        <v>0.01</v>
      </c>
      <c r="AA57" s="40">
        <f>AVERAGE(Z57:Z61)</f>
        <v>3.7999999999999999E-2</v>
      </c>
      <c r="AB57" s="40">
        <f>STDEV(Z57:Z61)</f>
        <v>4.0865633483405099E-2</v>
      </c>
      <c r="AC57" s="3">
        <v>4.95</v>
      </c>
      <c r="AD57" s="40">
        <f>AVERAGE(AC57:AC61)</f>
        <v>4.588000000000001</v>
      </c>
      <c r="AE57" s="39">
        <f>STDEV(AC57:AC61)</f>
        <v>2.5647261062343469</v>
      </c>
      <c r="AF57" s="29"/>
      <c r="AG57" s="29"/>
    </row>
    <row r="58" spans="1:33" x14ac:dyDescent="0.25">
      <c r="A58" s="45"/>
      <c r="B58" s="48"/>
      <c r="C58" s="43"/>
      <c r="D58" s="26" t="s">
        <v>36</v>
      </c>
      <c r="E58" s="17">
        <v>63.89</v>
      </c>
      <c r="F58" s="37"/>
      <c r="G58" s="35"/>
      <c r="H58" s="32">
        <v>26.28</v>
      </c>
      <c r="I58" s="37"/>
      <c r="J58" s="37"/>
      <c r="K58" s="20">
        <v>0</v>
      </c>
      <c r="L58" s="37"/>
      <c r="M58" s="35"/>
      <c r="N58" s="32">
        <v>0.72</v>
      </c>
      <c r="O58" s="37"/>
      <c r="P58" s="37"/>
      <c r="Q58" s="23">
        <v>0.51</v>
      </c>
      <c r="R58" s="37"/>
      <c r="S58" s="35"/>
      <c r="T58" s="4">
        <v>0.1</v>
      </c>
      <c r="U58" s="37"/>
      <c r="V58" s="35"/>
      <c r="W58" s="23">
        <v>0.06</v>
      </c>
      <c r="X58" s="37"/>
      <c r="Y58" s="35"/>
      <c r="Z58" s="4">
        <v>0.02</v>
      </c>
      <c r="AA58" s="37"/>
      <c r="AB58" s="37"/>
      <c r="AC58" s="4">
        <v>8.42</v>
      </c>
      <c r="AD58" s="37"/>
      <c r="AE58" s="35"/>
      <c r="AF58" s="29"/>
      <c r="AG58" s="29"/>
    </row>
    <row r="59" spans="1:33" x14ac:dyDescent="0.25">
      <c r="A59" s="45"/>
      <c r="B59" s="48"/>
      <c r="C59" s="43"/>
      <c r="D59" s="26" t="s">
        <v>21</v>
      </c>
      <c r="E59" s="17">
        <v>66.7</v>
      </c>
      <c r="F59" s="37"/>
      <c r="G59" s="35"/>
      <c r="H59" s="32">
        <v>29.89</v>
      </c>
      <c r="I59" s="37"/>
      <c r="J59" s="37"/>
      <c r="K59" s="20">
        <v>0</v>
      </c>
      <c r="L59" s="37"/>
      <c r="M59" s="35"/>
      <c r="N59" s="32">
        <v>0.75</v>
      </c>
      <c r="O59" s="37"/>
      <c r="P59" s="37"/>
      <c r="Q59" s="23">
        <v>0.36</v>
      </c>
      <c r="R59" s="37"/>
      <c r="S59" s="35"/>
      <c r="T59" s="4">
        <v>0.14000000000000001</v>
      </c>
      <c r="U59" s="37"/>
      <c r="V59" s="35"/>
      <c r="W59" s="23">
        <v>0.13</v>
      </c>
      <c r="X59" s="37"/>
      <c r="Y59" s="35"/>
      <c r="Z59" s="4">
        <v>0.11</v>
      </c>
      <c r="AA59" s="37"/>
      <c r="AB59" s="37"/>
      <c r="AC59" s="4">
        <v>1.91</v>
      </c>
      <c r="AD59" s="37"/>
      <c r="AE59" s="35"/>
      <c r="AF59" s="29"/>
      <c r="AG59" s="29"/>
    </row>
    <row r="60" spans="1:33" x14ac:dyDescent="0.25">
      <c r="A60" s="45"/>
      <c r="B60" s="48"/>
      <c r="C60" s="43"/>
      <c r="D60" s="26" t="s">
        <v>37</v>
      </c>
      <c r="E60" s="17">
        <v>64.790000000000006</v>
      </c>
      <c r="F60" s="37"/>
      <c r="G60" s="35"/>
      <c r="H60" s="32">
        <v>28.3</v>
      </c>
      <c r="I60" s="37"/>
      <c r="J60" s="37"/>
      <c r="K60" s="20">
        <v>0</v>
      </c>
      <c r="L60" s="37"/>
      <c r="M60" s="35"/>
      <c r="N60" s="32">
        <v>0.64</v>
      </c>
      <c r="O60" s="37"/>
      <c r="P60" s="37"/>
      <c r="Q60" s="23">
        <v>0.6</v>
      </c>
      <c r="R60" s="37"/>
      <c r="S60" s="35"/>
      <c r="T60" s="4">
        <v>0.46</v>
      </c>
      <c r="U60" s="37"/>
      <c r="V60" s="35"/>
      <c r="W60" s="23">
        <v>0.09</v>
      </c>
      <c r="X60" s="37"/>
      <c r="Y60" s="35"/>
      <c r="Z60" s="4">
        <v>0.03</v>
      </c>
      <c r="AA60" s="37"/>
      <c r="AB60" s="37"/>
      <c r="AC60" s="4">
        <v>5.0900000000000034</v>
      </c>
      <c r="AD60" s="37"/>
      <c r="AE60" s="35"/>
      <c r="AF60" s="29"/>
      <c r="AG60" s="29"/>
    </row>
    <row r="61" spans="1:33" x14ac:dyDescent="0.25">
      <c r="A61" s="45"/>
      <c r="B61" s="49"/>
      <c r="C61" s="46"/>
      <c r="D61" s="27" t="s">
        <v>38</v>
      </c>
      <c r="E61" s="18">
        <v>64.650000000000006</v>
      </c>
      <c r="F61" s="38"/>
      <c r="G61" s="36"/>
      <c r="H61" s="11">
        <v>29.1</v>
      </c>
      <c r="I61" s="38"/>
      <c r="J61" s="38"/>
      <c r="K61" s="21">
        <v>0</v>
      </c>
      <c r="L61" s="38"/>
      <c r="M61" s="36"/>
      <c r="N61" s="11">
        <v>0.67</v>
      </c>
      <c r="O61" s="38"/>
      <c r="P61" s="38"/>
      <c r="Q61" s="24">
        <v>0.88</v>
      </c>
      <c r="R61" s="38"/>
      <c r="S61" s="36"/>
      <c r="T61" s="5">
        <v>1.98</v>
      </c>
      <c r="U61" s="38"/>
      <c r="V61" s="36"/>
      <c r="W61" s="24">
        <v>0.12</v>
      </c>
      <c r="X61" s="38"/>
      <c r="Y61" s="36"/>
      <c r="Z61" s="5">
        <v>0.02</v>
      </c>
      <c r="AA61" s="38"/>
      <c r="AB61" s="38"/>
      <c r="AC61" s="5">
        <v>2.57</v>
      </c>
      <c r="AD61" s="38"/>
      <c r="AE61" s="36"/>
      <c r="AF61" s="29"/>
      <c r="AG61" s="29"/>
    </row>
    <row r="62" spans="1:33" ht="14.45" customHeight="1" x14ac:dyDescent="0.25">
      <c r="A62" s="33"/>
      <c r="B62" s="8"/>
      <c r="C62" s="6"/>
      <c r="D62" s="7"/>
      <c r="E62" s="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4" spans="1:33" ht="14.45" customHeight="1" x14ac:dyDescent="0.25"/>
    <row r="100" spans="32:32" x14ac:dyDescent="0.25">
      <c r="AF100" s="1"/>
    </row>
  </sheetData>
  <mergeCells count="195">
    <mergeCell ref="L57:L61"/>
    <mergeCell ref="M57:M61"/>
    <mergeCell ref="S57:S61"/>
    <mergeCell ref="U57:U61"/>
    <mergeCell ref="V57:V61"/>
    <mergeCell ref="X57:X61"/>
    <mergeCell ref="P42:P46"/>
    <mergeCell ref="R42:R46"/>
    <mergeCell ref="AE32:AE36"/>
    <mergeCell ref="X32:X36"/>
    <mergeCell ref="Y32:Y36"/>
    <mergeCell ref="AA32:AA36"/>
    <mergeCell ref="S32:S36"/>
    <mergeCell ref="U32:U36"/>
    <mergeCell ref="V32:V36"/>
    <mergeCell ref="AA57:AA61"/>
    <mergeCell ref="O47:O51"/>
    <mergeCell ref="P47:P51"/>
    <mergeCell ref="O32:O36"/>
    <mergeCell ref="P32:P36"/>
    <mergeCell ref="R32:R36"/>
    <mergeCell ref="AD37:AD41"/>
    <mergeCell ref="AE37:AE41"/>
    <mergeCell ref="AD52:AD56"/>
    <mergeCell ref="U22:U26"/>
    <mergeCell ref="V22:V26"/>
    <mergeCell ref="X22:X26"/>
    <mergeCell ref="Y22:Y26"/>
    <mergeCell ref="AA22:AA26"/>
    <mergeCell ref="AB22:AB26"/>
    <mergeCell ref="AD22:AD26"/>
    <mergeCell ref="F32:F36"/>
    <mergeCell ref="G32:G36"/>
    <mergeCell ref="I32:I36"/>
    <mergeCell ref="AB32:AB36"/>
    <mergeCell ref="AD32:AD36"/>
    <mergeCell ref="J32:J36"/>
    <mergeCell ref="L32:L36"/>
    <mergeCell ref="M32:M36"/>
    <mergeCell ref="F57:F61"/>
    <mergeCell ref="C52:C56"/>
    <mergeCell ref="B12:B16"/>
    <mergeCell ref="F22:F26"/>
    <mergeCell ref="G22:G26"/>
    <mergeCell ref="I22:I26"/>
    <mergeCell ref="J22:J26"/>
    <mergeCell ref="L22:L26"/>
    <mergeCell ref="M22:M26"/>
    <mergeCell ref="C22:C26"/>
    <mergeCell ref="B17:B26"/>
    <mergeCell ref="C12:C16"/>
    <mergeCell ref="F12:F16"/>
    <mergeCell ref="C32:C36"/>
    <mergeCell ref="B27:B41"/>
    <mergeCell ref="B42:B61"/>
    <mergeCell ref="C47:C51"/>
    <mergeCell ref="C42:C46"/>
    <mergeCell ref="G42:G46"/>
    <mergeCell ref="I42:I46"/>
    <mergeCell ref="F42:F46"/>
    <mergeCell ref="C27:C31"/>
    <mergeCell ref="G27:G31"/>
    <mergeCell ref="I27:I31"/>
    <mergeCell ref="A12:A61"/>
    <mergeCell ref="G12:G16"/>
    <mergeCell ref="I12:I16"/>
    <mergeCell ref="J12:J16"/>
    <mergeCell ref="Y57:Y61"/>
    <mergeCell ref="U52:U56"/>
    <mergeCell ref="L52:L56"/>
    <mergeCell ref="M52:M56"/>
    <mergeCell ref="O52:O56"/>
    <mergeCell ref="P52:P56"/>
    <mergeCell ref="R52:R56"/>
    <mergeCell ref="S52:S56"/>
    <mergeCell ref="L37:L41"/>
    <mergeCell ref="M37:M41"/>
    <mergeCell ref="O37:O41"/>
    <mergeCell ref="U47:U51"/>
    <mergeCell ref="C57:C61"/>
    <mergeCell ref="G57:G61"/>
    <mergeCell ref="I57:I61"/>
    <mergeCell ref="J57:J61"/>
    <mergeCell ref="O57:O61"/>
    <mergeCell ref="R47:R51"/>
    <mergeCell ref="C37:C41"/>
    <mergeCell ref="F37:F41"/>
    <mergeCell ref="AE52:AE56"/>
    <mergeCell ref="Y52:Y56"/>
    <mergeCell ref="AA52:AA56"/>
    <mergeCell ref="AB52:AB56"/>
    <mergeCell ref="AB37:AB41"/>
    <mergeCell ref="S37:S41"/>
    <mergeCell ref="AA42:AA46"/>
    <mergeCell ref="AA37:AA41"/>
    <mergeCell ref="AD47:AD51"/>
    <mergeCell ref="AE47:AE51"/>
    <mergeCell ref="Y47:Y51"/>
    <mergeCell ref="AA47:AA51"/>
    <mergeCell ref="AB47:AB51"/>
    <mergeCell ref="S47:S51"/>
    <mergeCell ref="V47:V51"/>
    <mergeCell ref="X47:X51"/>
    <mergeCell ref="AE42:AE46"/>
    <mergeCell ref="S42:S46"/>
    <mergeCell ref="U42:U46"/>
    <mergeCell ref="V42:V46"/>
    <mergeCell ref="X42:X46"/>
    <mergeCell ref="AB57:AB61"/>
    <mergeCell ref="AD57:AD61"/>
    <mergeCell ref="AE57:AE61"/>
    <mergeCell ref="P57:P61"/>
    <mergeCell ref="R57:R61"/>
    <mergeCell ref="G52:G56"/>
    <mergeCell ref="I52:I56"/>
    <mergeCell ref="J52:J56"/>
    <mergeCell ref="P37:P41"/>
    <mergeCell ref="R37:R41"/>
    <mergeCell ref="Y37:Y41"/>
    <mergeCell ref="G37:G41"/>
    <mergeCell ref="I37:I41"/>
    <mergeCell ref="J37:J41"/>
    <mergeCell ref="L42:L46"/>
    <mergeCell ref="M42:M46"/>
    <mergeCell ref="O42:O46"/>
    <mergeCell ref="J42:J46"/>
    <mergeCell ref="Y42:Y46"/>
    <mergeCell ref="U37:U41"/>
    <mergeCell ref="V37:V41"/>
    <mergeCell ref="G47:G51"/>
    <mergeCell ref="I47:I51"/>
    <mergeCell ref="J47:J51"/>
    <mergeCell ref="P17:P21"/>
    <mergeCell ref="R17:R21"/>
    <mergeCell ref="S17:S21"/>
    <mergeCell ref="L27:L31"/>
    <mergeCell ref="M27:M31"/>
    <mergeCell ref="O27:O31"/>
    <mergeCell ref="P27:P31"/>
    <mergeCell ref="R27:R31"/>
    <mergeCell ref="S27:S31"/>
    <mergeCell ref="P22:P26"/>
    <mergeCell ref="R22:R26"/>
    <mergeCell ref="S22:S26"/>
    <mergeCell ref="C17:C21"/>
    <mergeCell ref="G17:G21"/>
    <mergeCell ref="I17:I21"/>
    <mergeCell ref="J17:J21"/>
    <mergeCell ref="L17:L21"/>
    <mergeCell ref="M17:M21"/>
    <mergeCell ref="O17:O21"/>
    <mergeCell ref="F17:F21"/>
    <mergeCell ref="F27:F31"/>
    <mergeCell ref="O22:O26"/>
    <mergeCell ref="J27:J31"/>
    <mergeCell ref="F52:F56"/>
    <mergeCell ref="AD12:AD16"/>
    <mergeCell ref="AD27:AD31"/>
    <mergeCell ref="U12:U16"/>
    <mergeCell ref="V12:V16"/>
    <mergeCell ref="L12:L16"/>
    <mergeCell ref="M12:M16"/>
    <mergeCell ref="O12:O16"/>
    <mergeCell ref="P12:P16"/>
    <mergeCell ref="R12:R16"/>
    <mergeCell ref="S12:S16"/>
    <mergeCell ref="U17:U21"/>
    <mergeCell ref="V17:V21"/>
    <mergeCell ref="V27:V31"/>
    <mergeCell ref="U27:U31"/>
    <mergeCell ref="AA17:AA21"/>
    <mergeCell ref="AB42:AB46"/>
    <mergeCell ref="AD42:AD46"/>
    <mergeCell ref="X37:X41"/>
    <mergeCell ref="V52:V56"/>
    <mergeCell ref="X52:X56"/>
    <mergeCell ref="L47:L51"/>
    <mergeCell ref="M47:M51"/>
    <mergeCell ref="F47:F51"/>
    <mergeCell ref="AE27:AE31"/>
    <mergeCell ref="X27:X31"/>
    <mergeCell ref="Y27:Y31"/>
    <mergeCell ref="AA27:AA31"/>
    <mergeCell ref="AB27:AB31"/>
    <mergeCell ref="Y17:Y21"/>
    <mergeCell ref="AE12:AE16"/>
    <mergeCell ref="X12:X16"/>
    <mergeCell ref="Y12:Y16"/>
    <mergeCell ref="AA12:AA16"/>
    <mergeCell ref="AB12:AB16"/>
    <mergeCell ref="AB17:AB21"/>
    <mergeCell ref="AD17:AD21"/>
    <mergeCell ref="AE17:AE21"/>
    <mergeCell ref="X17:X21"/>
    <mergeCell ref="AE22:AE26"/>
  </mergeCells>
  <pageMargins left="0.7" right="0.7" top="0.75" bottom="0.75" header="0.3" footer="0.3"/>
  <pageSetup paperSize="9" orientation="portrait" r:id="rId1"/>
  <ignoredErrors>
    <ignoredError sqref="AE46 AD46 AA46:AB46 X46:Y46 U46:V46 R46:S46 O46:P46 L46:M46 I46:J46 G46 AF100 G13:G14 I12:J14 L12:M14 O12:P14 R12:S14 U11:V14 X12:Y14 AA11:AB14 AD12:AD14 AE12:AE14 G16:G19 I16:J16 L16:M19 O16:P19 R16:S19 U16:V19 X16:Y19 AA16:AB19 AD16:AD19 AE16:AE19 G27:G29 I27:J29 L27:M29 O27:P29 R27:S29 U27:V29 X27:Y29 AA27:AB29 AD27:AD29 AE27:AE29 G42:G44 I42:J44 L42:M44 O42:P44 R42:S44 U42:V44 X42:Y44 AA42:AB44 AD42:AD44 AE42:AE44 AE21 AD21 AA21:AB21 X21:Y21 U21:V21 R21:S21 O21:P21 L21:M21 I21:J21 G21 AE31 AD31 AA31:AB31 X31:Y31 U31:V31 R31:S31 O31:P31 L31:M31 I31:J31 G31 I18:J19 J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Relative Abundance Phylum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2022-08-01T17:30:23Z</dcterms:modified>
</cp:coreProperties>
</file>