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Job\Eigenes\Publikationen\2017-03 QR Remi Topo\Revision\"/>
    </mc:Choice>
  </mc:AlternateContent>
  <bookViews>
    <workbookView xWindow="0" yWindow="0" windowWidth="28800" windowHeight="14820"/>
  </bookViews>
  <sheets>
    <sheet name="Explanation" sheetId="3" r:id="rId1"/>
    <sheet name="Color (ColorLite sph 850)" sheetId="1" r:id="rId2"/>
    <sheet name="Grain size (Malvern 2000)" sheetId="2" r:id="rId3"/>
  </sheets>
  <calcPr calcId="152511"/>
</workbook>
</file>

<file path=xl/calcChain.xml><?xml version="1.0" encoding="utf-8"?>
<calcChain xmlns="http://schemas.openxmlformats.org/spreadsheetml/2006/main">
  <c r="BA16" i="1" l="1"/>
  <c r="BA17" i="1"/>
  <c r="BA18" i="1"/>
  <c r="BA19" i="1"/>
  <c r="BA20" i="1"/>
  <c r="EM53" i="2" l="1"/>
  <c r="EL53" i="2"/>
  <c r="EK53" i="2"/>
  <c r="EJ53" i="2"/>
  <c r="EI53" i="2"/>
  <c r="EG53" i="2"/>
  <c r="EH53" i="2" s="1"/>
  <c r="EF53" i="2"/>
  <c r="EE56" i="2" l="1"/>
  <c r="ED56" i="2"/>
  <c r="EC56" i="2"/>
  <c r="EB56" i="2"/>
  <c r="EA56" i="2"/>
  <c r="EK56" i="2" s="1"/>
  <c r="DZ56" i="2"/>
  <c r="EJ56" i="2" s="1"/>
  <c r="DY56" i="2"/>
  <c r="EI56" i="2" s="1"/>
  <c r="DX56" i="2"/>
  <c r="DW56" i="2"/>
  <c r="DV56" i="2"/>
  <c r="DU56" i="2"/>
  <c r="DT56" i="2"/>
  <c r="EF56" i="2" s="1"/>
  <c r="DS56" i="2"/>
  <c r="DR56" i="2"/>
  <c r="DQ56" i="2"/>
  <c r="DP56" i="2"/>
  <c r="DO56" i="2"/>
  <c r="DN56" i="2"/>
  <c r="DM56" i="2"/>
  <c r="DL56" i="2"/>
  <c r="DK56" i="2"/>
  <c r="DJ56" i="2"/>
  <c r="DI56" i="2"/>
  <c r="DH56" i="2"/>
  <c r="DG56" i="2"/>
  <c r="DF56" i="2"/>
  <c r="DE56" i="2"/>
  <c r="DD56" i="2"/>
  <c r="DC56" i="2"/>
  <c r="DB56" i="2"/>
  <c r="DA56" i="2"/>
  <c r="CZ56" i="2"/>
  <c r="CY56" i="2"/>
  <c r="CX56" i="2"/>
  <c r="CW56" i="2"/>
  <c r="CV56" i="2"/>
  <c r="CU56" i="2"/>
  <c r="CT56" i="2"/>
  <c r="CS56" i="2"/>
  <c r="CR56" i="2"/>
  <c r="CQ56" i="2"/>
  <c r="CP56" i="2"/>
  <c r="CO56" i="2"/>
  <c r="CN56" i="2"/>
  <c r="CM56" i="2"/>
  <c r="CL56" i="2"/>
  <c r="CK56" i="2"/>
  <c r="CJ56" i="2"/>
  <c r="CI56" i="2"/>
  <c r="CH56" i="2"/>
  <c r="CG56" i="2"/>
  <c r="CF56" i="2"/>
  <c r="CE56" i="2"/>
  <c r="CD56" i="2"/>
  <c r="CC56" i="2"/>
  <c r="CB56" i="2"/>
  <c r="CA56" i="2"/>
  <c r="BZ56" i="2"/>
  <c r="BY56" i="2"/>
  <c r="BX56" i="2"/>
  <c r="BW56" i="2"/>
  <c r="BV56" i="2"/>
  <c r="BU56" i="2"/>
  <c r="BT56" i="2"/>
  <c r="BS56" i="2"/>
  <c r="BR56" i="2"/>
  <c r="BQ56" i="2"/>
  <c r="BP56" i="2"/>
  <c r="BO56" i="2"/>
  <c r="BN56" i="2"/>
  <c r="BM56" i="2"/>
  <c r="BL56" i="2"/>
  <c r="BK56" i="2"/>
  <c r="BJ56" i="2"/>
  <c r="BI56" i="2"/>
  <c r="BH56" i="2"/>
  <c r="BG56" i="2"/>
  <c r="BF56" i="2"/>
  <c r="BE56" i="2"/>
  <c r="BD56" i="2"/>
  <c r="BC56" i="2"/>
  <c r="BB56" i="2"/>
  <c r="BA56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I56" i="2"/>
  <c r="H56" i="2"/>
  <c r="G56" i="2"/>
  <c r="F56" i="2"/>
  <c r="E56" i="2"/>
  <c r="D56" i="2"/>
  <c r="C56" i="2"/>
  <c r="B56" i="2"/>
  <c r="EE55" i="2"/>
  <c r="ED55" i="2"/>
  <c r="EC55" i="2"/>
  <c r="EB55" i="2"/>
  <c r="EA55" i="2"/>
  <c r="EK55" i="2" s="1"/>
  <c r="DZ55" i="2"/>
  <c r="EJ55" i="2" s="1"/>
  <c r="DY55" i="2"/>
  <c r="EI55" i="2" s="1"/>
  <c r="DX55" i="2"/>
  <c r="DW55" i="2"/>
  <c r="DV55" i="2"/>
  <c r="DU55" i="2"/>
  <c r="DT55" i="2"/>
  <c r="EF55" i="2" s="1"/>
  <c r="DS55" i="2"/>
  <c r="DR55" i="2"/>
  <c r="DQ55" i="2"/>
  <c r="DP55" i="2"/>
  <c r="DO55" i="2"/>
  <c r="DN55" i="2"/>
  <c r="DM55" i="2"/>
  <c r="DL55" i="2"/>
  <c r="DK55" i="2"/>
  <c r="DJ55" i="2"/>
  <c r="DI55" i="2"/>
  <c r="DH55" i="2"/>
  <c r="DG55" i="2"/>
  <c r="DF55" i="2"/>
  <c r="DE55" i="2"/>
  <c r="DD55" i="2"/>
  <c r="DC55" i="2"/>
  <c r="DB55" i="2"/>
  <c r="DA55" i="2"/>
  <c r="CZ55" i="2"/>
  <c r="CY55" i="2"/>
  <c r="CX55" i="2"/>
  <c r="CW55" i="2"/>
  <c r="CV55" i="2"/>
  <c r="CU55" i="2"/>
  <c r="CT55" i="2"/>
  <c r="CS55" i="2"/>
  <c r="CR55" i="2"/>
  <c r="CQ55" i="2"/>
  <c r="CP55" i="2"/>
  <c r="CO55" i="2"/>
  <c r="CN55" i="2"/>
  <c r="CM55" i="2"/>
  <c r="CL55" i="2"/>
  <c r="CK55" i="2"/>
  <c r="CJ55" i="2"/>
  <c r="CI55" i="2"/>
  <c r="CH55" i="2"/>
  <c r="CG55" i="2"/>
  <c r="CF55" i="2"/>
  <c r="CE55" i="2"/>
  <c r="CD55" i="2"/>
  <c r="CC55" i="2"/>
  <c r="CB55" i="2"/>
  <c r="CA55" i="2"/>
  <c r="BZ55" i="2"/>
  <c r="BY55" i="2"/>
  <c r="BX55" i="2"/>
  <c r="BW55" i="2"/>
  <c r="BV55" i="2"/>
  <c r="BU55" i="2"/>
  <c r="BT55" i="2"/>
  <c r="BS55" i="2"/>
  <c r="BR55" i="2"/>
  <c r="BQ55" i="2"/>
  <c r="BP55" i="2"/>
  <c r="BO55" i="2"/>
  <c r="BN55" i="2"/>
  <c r="BM55" i="2"/>
  <c r="BL55" i="2"/>
  <c r="BK55" i="2"/>
  <c r="BJ55" i="2"/>
  <c r="BI55" i="2"/>
  <c r="BH55" i="2"/>
  <c r="BG55" i="2"/>
  <c r="BF55" i="2"/>
  <c r="BE55" i="2"/>
  <c r="BD55" i="2"/>
  <c r="BC55" i="2"/>
  <c r="BB55" i="2"/>
  <c r="BA55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I55" i="2"/>
  <c r="H55" i="2"/>
  <c r="G55" i="2"/>
  <c r="F55" i="2"/>
  <c r="E55" i="2"/>
  <c r="D55" i="2"/>
  <c r="C55" i="2"/>
  <c r="B55" i="2"/>
  <c r="EE54" i="2"/>
  <c r="ED54" i="2"/>
  <c r="EC54" i="2"/>
  <c r="EB54" i="2"/>
  <c r="EA54" i="2"/>
  <c r="EK54" i="2" s="1"/>
  <c r="DZ54" i="2"/>
  <c r="EJ54" i="2" s="1"/>
  <c r="DY54" i="2"/>
  <c r="EI54" i="2" s="1"/>
  <c r="DX54" i="2"/>
  <c r="DW54" i="2"/>
  <c r="EG54" i="2" s="1"/>
  <c r="DV54" i="2"/>
  <c r="DU54" i="2"/>
  <c r="DT54" i="2"/>
  <c r="EF54" i="2" s="1"/>
  <c r="DS54" i="2"/>
  <c r="DR54" i="2"/>
  <c r="DQ54" i="2"/>
  <c r="DP54" i="2"/>
  <c r="DO54" i="2"/>
  <c r="DN54" i="2"/>
  <c r="DM54" i="2"/>
  <c r="DL54" i="2"/>
  <c r="DK54" i="2"/>
  <c r="DJ54" i="2"/>
  <c r="DI54" i="2"/>
  <c r="DH54" i="2"/>
  <c r="DG54" i="2"/>
  <c r="DF54" i="2"/>
  <c r="DE54" i="2"/>
  <c r="DD54" i="2"/>
  <c r="DC54" i="2"/>
  <c r="DB54" i="2"/>
  <c r="DA54" i="2"/>
  <c r="CZ54" i="2"/>
  <c r="CY54" i="2"/>
  <c r="CX54" i="2"/>
  <c r="CW54" i="2"/>
  <c r="CV54" i="2"/>
  <c r="CU54" i="2"/>
  <c r="CT54" i="2"/>
  <c r="CS54" i="2"/>
  <c r="CR54" i="2"/>
  <c r="CQ54" i="2"/>
  <c r="CP54" i="2"/>
  <c r="CO54" i="2"/>
  <c r="CN54" i="2"/>
  <c r="CM54" i="2"/>
  <c r="CL54" i="2"/>
  <c r="CK54" i="2"/>
  <c r="CJ54" i="2"/>
  <c r="CI54" i="2"/>
  <c r="CH54" i="2"/>
  <c r="CG54" i="2"/>
  <c r="CF54" i="2"/>
  <c r="CE54" i="2"/>
  <c r="CD54" i="2"/>
  <c r="CC54" i="2"/>
  <c r="CB54" i="2"/>
  <c r="CA54" i="2"/>
  <c r="BZ54" i="2"/>
  <c r="BY54" i="2"/>
  <c r="BX54" i="2"/>
  <c r="BW54" i="2"/>
  <c r="BV54" i="2"/>
  <c r="BU54" i="2"/>
  <c r="BT54" i="2"/>
  <c r="BS54" i="2"/>
  <c r="BR54" i="2"/>
  <c r="BQ54" i="2"/>
  <c r="BP54" i="2"/>
  <c r="BO54" i="2"/>
  <c r="BN54" i="2"/>
  <c r="BM54" i="2"/>
  <c r="BL54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I54" i="2"/>
  <c r="H54" i="2"/>
  <c r="G54" i="2"/>
  <c r="F54" i="2"/>
  <c r="E54" i="2"/>
  <c r="D54" i="2"/>
  <c r="C54" i="2"/>
  <c r="B54" i="2"/>
  <c r="EE52" i="2"/>
  <c r="ED52" i="2"/>
  <c r="EC52" i="2"/>
  <c r="EB52" i="2"/>
  <c r="EA52" i="2"/>
  <c r="EK52" i="2" s="1"/>
  <c r="DZ52" i="2"/>
  <c r="EJ52" i="2" s="1"/>
  <c r="DY52" i="2"/>
  <c r="EI52" i="2" s="1"/>
  <c r="DX52" i="2"/>
  <c r="DW52" i="2"/>
  <c r="DV52" i="2"/>
  <c r="DU52" i="2"/>
  <c r="DT52" i="2"/>
  <c r="EF52" i="2" s="1"/>
  <c r="DS52" i="2"/>
  <c r="DR52" i="2"/>
  <c r="DQ52" i="2"/>
  <c r="DP52" i="2"/>
  <c r="DO52" i="2"/>
  <c r="DN52" i="2"/>
  <c r="DM52" i="2"/>
  <c r="DL52" i="2"/>
  <c r="DK52" i="2"/>
  <c r="DJ52" i="2"/>
  <c r="DI52" i="2"/>
  <c r="DH52" i="2"/>
  <c r="DG52" i="2"/>
  <c r="DF52" i="2"/>
  <c r="DE52" i="2"/>
  <c r="DD52" i="2"/>
  <c r="DC52" i="2"/>
  <c r="DB52" i="2"/>
  <c r="DA52" i="2"/>
  <c r="CZ52" i="2"/>
  <c r="CY52" i="2"/>
  <c r="CX52" i="2"/>
  <c r="CW52" i="2"/>
  <c r="CV52" i="2"/>
  <c r="CU52" i="2"/>
  <c r="CT52" i="2"/>
  <c r="CS52" i="2"/>
  <c r="CR52" i="2"/>
  <c r="CQ52" i="2"/>
  <c r="CP52" i="2"/>
  <c r="CO52" i="2"/>
  <c r="CN52" i="2"/>
  <c r="CM52" i="2"/>
  <c r="CL52" i="2"/>
  <c r="CK52" i="2"/>
  <c r="CJ52" i="2"/>
  <c r="CI52" i="2"/>
  <c r="CH52" i="2"/>
  <c r="CG52" i="2"/>
  <c r="CF52" i="2"/>
  <c r="CE52" i="2"/>
  <c r="CD52" i="2"/>
  <c r="CC52" i="2"/>
  <c r="CB52" i="2"/>
  <c r="CA52" i="2"/>
  <c r="BZ52" i="2"/>
  <c r="BY52" i="2"/>
  <c r="BX52" i="2"/>
  <c r="BW52" i="2"/>
  <c r="BV52" i="2"/>
  <c r="BU52" i="2"/>
  <c r="BT52" i="2"/>
  <c r="BS52" i="2"/>
  <c r="BR52" i="2"/>
  <c r="BQ52" i="2"/>
  <c r="BP52" i="2"/>
  <c r="BO52" i="2"/>
  <c r="BN52" i="2"/>
  <c r="BM52" i="2"/>
  <c r="BL52" i="2"/>
  <c r="BK52" i="2"/>
  <c r="BJ52" i="2"/>
  <c r="BI52" i="2"/>
  <c r="BH52" i="2"/>
  <c r="BG52" i="2"/>
  <c r="BF52" i="2"/>
  <c r="BE52" i="2"/>
  <c r="BD52" i="2"/>
  <c r="BC52" i="2"/>
  <c r="BB52" i="2"/>
  <c r="BA52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I52" i="2"/>
  <c r="H52" i="2"/>
  <c r="G52" i="2"/>
  <c r="F52" i="2"/>
  <c r="E52" i="2"/>
  <c r="D52" i="2"/>
  <c r="C52" i="2"/>
  <c r="B52" i="2"/>
  <c r="A48" i="2"/>
  <c r="A47" i="2"/>
  <c r="A46" i="2"/>
  <c r="A45" i="2"/>
  <c r="A44" i="2"/>
  <c r="A43" i="2"/>
  <c r="A42" i="2"/>
  <c r="A41" i="2"/>
  <c r="A40" i="2"/>
  <c r="EG52" i="2" l="1"/>
  <c r="EH52" i="2" s="1"/>
  <c r="EG55" i="2"/>
  <c r="EH55" i="2" s="1"/>
  <c r="EG56" i="2"/>
  <c r="EM52" i="2"/>
  <c r="EL52" i="2"/>
  <c r="EM54" i="2"/>
  <c r="EH54" i="2"/>
  <c r="EL54" i="2"/>
  <c r="EM55" i="2"/>
  <c r="EL55" i="2"/>
  <c r="EM56" i="2"/>
  <c r="EH56" i="2"/>
  <c r="EL56" i="2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B16" i="1"/>
  <c r="BC16" i="1"/>
  <c r="BD16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B17" i="1"/>
  <c r="BC17" i="1"/>
  <c r="BD17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B18" i="1"/>
  <c r="BC18" i="1"/>
  <c r="BD18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B19" i="1"/>
  <c r="BC19" i="1"/>
  <c r="BD19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B20" i="1"/>
  <c r="BC20" i="1"/>
  <c r="BD20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C20" i="1"/>
  <c r="D20" i="1"/>
  <c r="E20" i="1"/>
  <c r="F20" i="1"/>
  <c r="H16" i="1"/>
  <c r="I16" i="1"/>
  <c r="H17" i="1"/>
  <c r="I17" i="1"/>
  <c r="H18" i="1"/>
  <c r="I18" i="1"/>
  <c r="H19" i="1"/>
  <c r="I19" i="1"/>
  <c r="H20" i="1"/>
  <c r="I20" i="1"/>
  <c r="G17" i="1"/>
  <c r="G18" i="1"/>
  <c r="G19" i="1"/>
  <c r="G20" i="1"/>
  <c r="G16" i="1"/>
</calcChain>
</file>

<file path=xl/sharedStrings.xml><?xml version="1.0" encoding="utf-8"?>
<sst xmlns="http://schemas.openxmlformats.org/spreadsheetml/2006/main" count="215" uniqueCount="106">
  <si>
    <t>dE</t>
  </si>
  <si>
    <t>Illum.</t>
  </si>
  <si>
    <t>X</t>
  </si>
  <si>
    <t>Y</t>
  </si>
  <si>
    <t>Z</t>
  </si>
  <si>
    <t>L*</t>
  </si>
  <si>
    <t>a*</t>
  </si>
  <si>
    <t>b*</t>
  </si>
  <si>
    <t>dL*</t>
  </si>
  <si>
    <t>da*</t>
  </si>
  <si>
    <t>db*</t>
  </si>
  <si>
    <t>u*</t>
  </si>
  <si>
    <t>v*</t>
  </si>
  <si>
    <t>C*</t>
  </si>
  <si>
    <t>h*</t>
  </si>
  <si>
    <t>x</t>
  </si>
  <si>
    <t>y</t>
  </si>
  <si>
    <t>R457</t>
  </si>
  <si>
    <t>YI</t>
  </si>
  <si>
    <t>WI</t>
  </si>
  <si>
    <t>D65/10°</t>
  </si>
  <si>
    <t>CA</t>
  </si>
  <si>
    <t>Ah</t>
  </si>
  <si>
    <t>Bw</t>
  </si>
  <si>
    <t>STAW</t>
  </si>
  <si>
    <t>R</t>
  </si>
  <si>
    <t>G</t>
  </si>
  <si>
    <t>B</t>
  </si>
  <si>
    <t>RGB</t>
  </si>
  <si>
    <t>AVERAGE</t>
  </si>
  <si>
    <t>RAW DATA</t>
  </si>
  <si>
    <t>Obscuration</t>
  </si>
  <si>
    <t>Residual</t>
  </si>
  <si>
    <t>Concentration</t>
  </si>
  <si>
    <t>Span</t>
  </si>
  <si>
    <t>D [4, 3] - Volume weighted mean</t>
  </si>
  <si>
    <t>Uniformity</t>
  </si>
  <si>
    <t>Specific surface area</t>
  </si>
  <si>
    <t xml:space="preserve">D [3, 2] - Surface weighted mean </t>
  </si>
  <si>
    <t>d (0.1)</t>
  </si>
  <si>
    <t>d (0.5)</t>
  </si>
  <si>
    <t>d (0.9)</t>
  </si>
  <si>
    <t>Mean</t>
  </si>
  <si>
    <t>Median</t>
  </si>
  <si>
    <t>Mode</t>
  </si>
  <si>
    <t>Span(10,90)</t>
  </si>
  <si>
    <t>Skewness</t>
  </si>
  <si>
    <t>Standard Deviation</t>
  </si>
  <si>
    <t>Diameter d(0.5) low level</t>
  </si>
  <si>
    <t>Diameter d(0.5) high level</t>
  </si>
  <si>
    <t>d (0.2)</t>
  </si>
  <si>
    <t>d (0.8)</t>
  </si>
  <si>
    <t>0.02-2 µm</t>
  </si>
  <si>
    <t>2-63 µm</t>
  </si>
  <si>
    <t>63-2000 µm</t>
  </si>
  <si>
    <t>&lt;4.0 µm</t>
  </si>
  <si>
    <t>2-6.3 µm</t>
  </si>
  <si>
    <t>6.3-20 µm</t>
  </si>
  <si>
    <t>20-63 µm</t>
  </si>
  <si>
    <t>63-125 µm</t>
  </si>
  <si>
    <t>63-200 µm</t>
  </si>
  <si>
    <t>200-630 µm</t>
  </si>
  <si>
    <t>630-2000 µm</t>
  </si>
  <si>
    <t>500-1000 µm</t>
  </si>
  <si>
    <t>Ah_a</t>
  </si>
  <si>
    <t>Ah_a - Average</t>
  </si>
  <si>
    <t>Ah_b</t>
  </si>
  <si>
    <t>Ah_b - Average</t>
  </si>
  <si>
    <t>Bw_a</t>
  </si>
  <si>
    <t>Bw_a - Average</t>
  </si>
  <si>
    <t>Bw_b</t>
  </si>
  <si>
    <t xml:space="preserve">Bw_b </t>
  </si>
  <si>
    <t>Bw_b - Average</t>
  </si>
  <si>
    <t>0-2 µm</t>
  </si>
  <si>
    <t>2-4 µm</t>
  </si>
  <si>
    <t>4-6.3 µm</t>
  </si>
  <si>
    <t>125-200 µm</t>
  </si>
  <si>
    <t>9-28 µm / 32-63 µm</t>
  </si>
  <si>
    <t>A(h)</t>
  </si>
  <si>
    <t>CA_a - Average</t>
  </si>
  <si>
    <t>CA_b - Average</t>
  </si>
  <si>
    <t>A(h)_a - Average</t>
  </si>
  <si>
    <t>CA_a</t>
  </si>
  <si>
    <t>CA_b</t>
  </si>
  <si>
    <t>A(h)_a</t>
  </si>
  <si>
    <t>CBk</t>
  </si>
  <si>
    <t>CBk_a - Average</t>
  </si>
  <si>
    <t>CBk_a</t>
  </si>
  <si>
    <t>CBk_b</t>
  </si>
  <si>
    <t>CBk_b - Average</t>
  </si>
  <si>
    <t>The devise uses D65 illumination and an observer angle of 10°</t>
  </si>
  <si>
    <t>Column BB-BD are calculated RGB values</t>
  </si>
  <si>
    <t>Column BE visualizes the RGB values as real colors</t>
  </si>
  <si>
    <t>Color</t>
  </si>
  <si>
    <t>Grain size</t>
  </si>
  <si>
    <t>Color data were measured with a ColorLite sph 850 spectrophotometer</t>
  </si>
  <si>
    <t>Columns B-I show data related to the measurement</t>
  </si>
  <si>
    <t>Columns J-DF are the raw data of the grain size distribution for each channel</t>
  </si>
  <si>
    <t>Columns DG-DS are parameters related to statistical calculations</t>
  </si>
  <si>
    <t>Columns DT-EE are results for the specified grain size classes</t>
  </si>
  <si>
    <t>This file presents the complete dataset to the results shown in Table 1 of the manuscript</t>
  </si>
  <si>
    <t>Columns C-U are different parameters, with L, a and b being used within this manuscript</t>
  </si>
  <si>
    <t>Columns V-AZ represent wavelengths within the diffuse reflection spectrum</t>
  </si>
  <si>
    <t>Column BA is the standard deviation of the three replicate measurements</t>
  </si>
  <si>
    <t>Grain size data were measured with a Malvern Mastersizer 2000 Hydro S laser particle sizer</t>
  </si>
  <si>
    <t>Supplementary Information - raw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</si>
</sst>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"/>
    </font>
    <font>
      <b/>
      <sz val="1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rgb="FF0070C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AC9478"/>
        <bgColor indexed="64"/>
      </patternFill>
    </fill>
    <fill>
      <patternFill patternType="solid">
        <fgColor rgb="FFAE977B"/>
        <bgColor indexed="64"/>
      </patternFill>
    </fill>
    <fill>
      <patternFill patternType="solid">
        <fgColor rgb="FF917860"/>
        <bgColor indexed="64"/>
      </patternFill>
    </fill>
    <fill>
      <patternFill patternType="solid">
        <fgColor rgb="FF90775F"/>
        <bgColor indexed="64"/>
      </patternFill>
    </fill>
    <fill>
      <patternFill patternType="solid">
        <fgColor rgb="FF79614C"/>
        <bgColor indexed="64"/>
      </patternFill>
    </fill>
    <fill>
      <patternFill patternType="solid">
        <fgColor rgb="FF7A614D"/>
        <bgColor indexed="64"/>
      </patternFill>
    </fill>
    <fill>
      <patternFill patternType="solid">
        <fgColor rgb="FF8B6C51"/>
        <bgColor indexed="64"/>
      </patternFill>
    </fill>
    <fill>
      <patternFill patternType="solid">
        <fgColor rgb="FF8D6E54"/>
        <bgColor indexed="64"/>
      </patternFill>
    </fill>
    <fill>
      <patternFill patternType="solid">
        <fgColor rgb="FFB59C82"/>
        <bgColor indexed="64"/>
      </patternFill>
    </fill>
    <fill>
      <patternFill patternType="solid">
        <fgColor rgb="FFB69E84"/>
        <bgColor indexed="64"/>
      </patternFill>
    </fill>
    <fill>
      <patternFill patternType="solid">
        <fgColor rgb="FFAD967A"/>
        <bgColor indexed="64"/>
      </patternFill>
    </fill>
    <fill>
      <patternFill patternType="solid">
        <fgColor rgb="FF91775F"/>
        <bgColor indexed="64"/>
      </patternFill>
    </fill>
    <fill>
      <patternFill patternType="solid">
        <fgColor rgb="FF79614D"/>
        <bgColor indexed="64"/>
      </patternFill>
    </fill>
    <fill>
      <patternFill patternType="solid">
        <fgColor rgb="FF8C6D53"/>
        <bgColor indexed="64"/>
      </patternFill>
    </fill>
    <fill>
      <patternFill patternType="solid">
        <fgColor rgb="FFB59D8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2" fontId="2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5" fillId="0" borderId="0" xfId="0" applyFont="1"/>
    <xf numFmtId="0" fontId="5" fillId="0" borderId="0" xfId="0" applyFont="1" applyAlignment="1">
      <alignment horizontal="center"/>
    </xf>
    <xf numFmtId="16" fontId="5" fillId="0" borderId="0" xfId="0" applyNumberFormat="1" applyFont="1"/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/>
    </xf>
    <xf numFmtId="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4" fontId="0" fillId="0" borderId="0" xfId="0" applyNumberFormat="1"/>
    <xf numFmtId="2" fontId="2" fillId="0" borderId="0" xfId="0" applyNumberFormat="1" applyFont="1" applyAlignment="1">
      <alignment horizontal="center"/>
    </xf>
    <xf numFmtId="0" fontId="4" fillId="0" borderId="0" xfId="0" applyFont="1"/>
    <xf numFmtId="0" fontId="12" fillId="0" borderId="0" xfId="0" applyFont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workbookViewId="0"/>
  </sheetViews>
  <sheetFormatPr baseColWidth="10" defaultRowHeight="12.75" x14ac:dyDescent="0.2"/>
  <sheetData>
    <row r="1" spans="1:1" s="34" customFormat="1" x14ac:dyDescent="0.2">
      <c r="A1" s="34" t="s">
        <v>105</v>
      </c>
    </row>
    <row r="3" spans="1:1" x14ac:dyDescent="0.2">
      <c r="A3" s="49" t="s">
        <v>100</v>
      </c>
    </row>
    <row r="5" spans="1:1" x14ac:dyDescent="0.2">
      <c r="A5" s="50" t="s">
        <v>93</v>
      </c>
    </row>
    <row r="6" spans="1:1" x14ac:dyDescent="0.2">
      <c r="A6" s="49" t="s">
        <v>95</v>
      </c>
    </row>
    <row r="7" spans="1:1" x14ac:dyDescent="0.2">
      <c r="A7" t="s">
        <v>90</v>
      </c>
    </row>
    <row r="8" spans="1:1" x14ac:dyDescent="0.2">
      <c r="A8" s="49" t="s">
        <v>101</v>
      </c>
    </row>
    <row r="9" spans="1:1" x14ac:dyDescent="0.2">
      <c r="A9" s="49" t="s">
        <v>102</v>
      </c>
    </row>
    <row r="10" spans="1:1" x14ac:dyDescent="0.2">
      <c r="A10" s="49" t="s">
        <v>103</v>
      </c>
    </row>
    <row r="11" spans="1:1" x14ac:dyDescent="0.2">
      <c r="A11" t="s">
        <v>91</v>
      </c>
    </row>
    <row r="12" spans="1:1" x14ac:dyDescent="0.2">
      <c r="A12" t="s">
        <v>92</v>
      </c>
    </row>
    <row r="14" spans="1:1" x14ac:dyDescent="0.2">
      <c r="A14" s="34" t="s">
        <v>94</v>
      </c>
    </row>
    <row r="15" spans="1:1" x14ac:dyDescent="0.2">
      <c r="A15" s="49" t="s">
        <v>104</v>
      </c>
    </row>
    <row r="16" spans="1:1" x14ac:dyDescent="0.2">
      <c r="A16" s="49" t="s">
        <v>96</v>
      </c>
    </row>
    <row r="17" spans="1:1" x14ac:dyDescent="0.2">
      <c r="A17" s="49" t="s">
        <v>97</v>
      </c>
    </row>
    <row r="18" spans="1:1" x14ac:dyDescent="0.2">
      <c r="A18" s="49" t="s">
        <v>98</v>
      </c>
    </row>
    <row r="19" spans="1:1" x14ac:dyDescent="0.2">
      <c r="A19" s="49" t="s">
        <v>99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0"/>
  <sheetViews>
    <sheetView zoomScale="80" zoomScaleNormal="80" workbookViewId="0"/>
  </sheetViews>
  <sheetFormatPr baseColWidth="10" defaultColWidth="11.42578125" defaultRowHeight="12.75" x14ac:dyDescent="0.2"/>
  <cols>
    <col min="1" max="53" width="11.42578125" style="13"/>
    <col min="54" max="54" width="11.42578125" style="26"/>
    <col min="55" max="55" width="11.42578125" style="27"/>
    <col min="56" max="56" width="11.42578125" style="28"/>
    <col min="57" max="16384" width="11.42578125" style="13"/>
  </cols>
  <sheetData>
    <row r="1" spans="1:57" x14ac:dyDescent="0.2">
      <c r="A1" s="24" t="s">
        <v>30</v>
      </c>
    </row>
    <row r="2" spans="1:57" x14ac:dyDescent="0.2">
      <c r="B2" s="2" t="s">
        <v>1</v>
      </c>
      <c r="C2" s="2" t="s">
        <v>0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>
        <v>400</v>
      </c>
      <c r="W2" s="2">
        <v>410</v>
      </c>
      <c r="X2" s="2">
        <v>420</v>
      </c>
      <c r="Y2" s="2">
        <v>430</v>
      </c>
      <c r="Z2" s="2">
        <v>440</v>
      </c>
      <c r="AA2" s="2">
        <v>450</v>
      </c>
      <c r="AB2" s="2">
        <v>460</v>
      </c>
      <c r="AC2" s="2">
        <v>470</v>
      </c>
      <c r="AD2" s="2">
        <v>480</v>
      </c>
      <c r="AE2" s="2">
        <v>490</v>
      </c>
      <c r="AF2" s="2">
        <v>500</v>
      </c>
      <c r="AG2" s="2">
        <v>510</v>
      </c>
      <c r="AH2" s="2">
        <v>520</v>
      </c>
      <c r="AI2" s="2">
        <v>530</v>
      </c>
      <c r="AJ2" s="2">
        <v>540</v>
      </c>
      <c r="AK2" s="2">
        <v>550</v>
      </c>
      <c r="AL2" s="2">
        <v>560</v>
      </c>
      <c r="AM2" s="2">
        <v>570</v>
      </c>
      <c r="AN2" s="2">
        <v>580</v>
      </c>
      <c r="AO2" s="2">
        <v>590</v>
      </c>
      <c r="AP2" s="2">
        <v>600</v>
      </c>
      <c r="AQ2" s="2">
        <v>610</v>
      </c>
      <c r="AR2" s="2">
        <v>620</v>
      </c>
      <c r="AS2" s="2">
        <v>630</v>
      </c>
      <c r="AT2" s="2">
        <v>640</v>
      </c>
      <c r="AU2" s="2">
        <v>650</v>
      </c>
      <c r="AV2" s="2">
        <v>660</v>
      </c>
      <c r="AW2" s="2">
        <v>670</v>
      </c>
      <c r="AX2" s="2">
        <v>680</v>
      </c>
      <c r="AY2" s="2">
        <v>690</v>
      </c>
      <c r="AZ2" s="2">
        <v>700</v>
      </c>
      <c r="BA2" s="3" t="s">
        <v>24</v>
      </c>
      <c r="BB2" s="4" t="s">
        <v>25</v>
      </c>
      <c r="BC2" s="5" t="s">
        <v>26</v>
      </c>
      <c r="BD2" s="6" t="s">
        <v>27</v>
      </c>
      <c r="BE2" s="7" t="s">
        <v>28</v>
      </c>
    </row>
    <row r="3" spans="1:57" x14ac:dyDescent="0.2">
      <c r="A3" s="2" t="s">
        <v>21</v>
      </c>
      <c r="B3" s="8" t="s">
        <v>20</v>
      </c>
      <c r="C3" s="8">
        <v>30.18</v>
      </c>
      <c r="D3" s="43">
        <v>30.981999999999999</v>
      </c>
      <c r="E3" s="43">
        <v>31.358000000000001</v>
      </c>
      <c r="F3" s="43">
        <v>22.306000000000001</v>
      </c>
      <c r="G3" s="43">
        <v>62.808689999999999</v>
      </c>
      <c r="H3" s="43">
        <v>4.7009999999999996</v>
      </c>
      <c r="I3" s="43">
        <v>17.4102</v>
      </c>
      <c r="J3" s="43">
        <v>-23.48</v>
      </c>
      <c r="K3" s="43">
        <v>5.48</v>
      </c>
      <c r="L3" s="43">
        <v>18.149999999999999</v>
      </c>
      <c r="M3" s="43">
        <v>16.52</v>
      </c>
      <c r="N3" s="43">
        <v>22.13</v>
      </c>
      <c r="O3" s="43">
        <v>18.03</v>
      </c>
      <c r="P3" s="43">
        <v>74.89</v>
      </c>
      <c r="Q3" s="43">
        <v>0.36599999999999999</v>
      </c>
      <c r="R3" s="43">
        <v>0.3705</v>
      </c>
      <c r="S3" s="43">
        <v>0</v>
      </c>
      <c r="T3" s="43">
        <v>46.8078</v>
      </c>
      <c r="U3" s="43">
        <v>-77.551000000000002</v>
      </c>
      <c r="V3" s="43">
        <v>16.16</v>
      </c>
      <c r="W3" s="43">
        <v>16.77</v>
      </c>
      <c r="X3" s="43">
        <v>17.07</v>
      </c>
      <c r="Y3" s="43">
        <v>18.29</v>
      </c>
      <c r="Z3" s="43">
        <v>19.489999999999998</v>
      </c>
      <c r="AA3" s="43">
        <v>20.88</v>
      </c>
      <c r="AB3" s="43">
        <v>21.8</v>
      </c>
      <c r="AC3" s="43">
        <v>22.49</v>
      </c>
      <c r="AD3" s="43">
        <v>23.08</v>
      </c>
      <c r="AE3" s="43">
        <v>23.95</v>
      </c>
      <c r="AF3" s="43">
        <v>25.36</v>
      </c>
      <c r="AG3" s="43">
        <v>26.38</v>
      </c>
      <c r="AH3" s="43">
        <v>27.69</v>
      </c>
      <c r="AI3" s="43">
        <v>28.7</v>
      </c>
      <c r="AJ3" s="43">
        <v>29.98</v>
      </c>
      <c r="AK3" s="43">
        <v>31.55</v>
      </c>
      <c r="AL3" s="43">
        <v>32.880000000000003</v>
      </c>
      <c r="AM3" s="43">
        <v>33.869999999999997</v>
      </c>
      <c r="AN3" s="43">
        <v>35.520000000000003</v>
      </c>
      <c r="AO3" s="43">
        <v>36.75</v>
      </c>
      <c r="AP3" s="43">
        <v>37.380000000000003</v>
      </c>
      <c r="AQ3" s="43">
        <v>37.94</v>
      </c>
      <c r="AR3" s="43">
        <v>37.64</v>
      </c>
      <c r="AS3" s="43">
        <v>38.369999999999997</v>
      </c>
      <c r="AT3" s="43">
        <v>39.1</v>
      </c>
      <c r="AU3" s="43">
        <v>39.979999999999997</v>
      </c>
      <c r="AV3" s="43">
        <v>38.86</v>
      </c>
      <c r="AW3" s="43">
        <v>38.31</v>
      </c>
      <c r="AX3" s="43">
        <v>39.479999999999997</v>
      </c>
      <c r="AY3" s="43">
        <v>40.33</v>
      </c>
      <c r="AZ3" s="43">
        <v>39.450000000000003</v>
      </c>
      <c r="BA3" s="48">
        <v>7.0000000000000007E-2</v>
      </c>
      <c r="BB3" s="40">
        <v>171.66980451891257</v>
      </c>
      <c r="BC3" s="41">
        <v>148.26006482387163</v>
      </c>
      <c r="BD3" s="42">
        <v>120.35119813563529</v>
      </c>
      <c r="BE3" s="14"/>
    </row>
    <row r="4" spans="1:57" x14ac:dyDescent="0.2">
      <c r="A4" s="2" t="s">
        <v>21</v>
      </c>
      <c r="B4" s="8" t="s">
        <v>20</v>
      </c>
      <c r="C4" s="8">
        <v>29.41</v>
      </c>
      <c r="D4" s="43">
        <v>32.048000000000002</v>
      </c>
      <c r="E4" s="43">
        <v>32.475999999999999</v>
      </c>
      <c r="F4" s="43">
        <v>23.251999999999999</v>
      </c>
      <c r="G4" s="43">
        <v>63.734360000000002</v>
      </c>
      <c r="H4" s="43">
        <v>4.6164500000000004</v>
      </c>
      <c r="I4" s="43">
        <v>17.354579999999999</v>
      </c>
      <c r="J4" s="43">
        <v>-22.55</v>
      </c>
      <c r="K4" s="43">
        <v>5.39</v>
      </c>
      <c r="L4" s="43">
        <v>18.09</v>
      </c>
      <c r="M4" s="43">
        <v>16.420000000000002</v>
      </c>
      <c r="N4" s="43">
        <v>22.17</v>
      </c>
      <c r="O4" s="43">
        <v>17.96</v>
      </c>
      <c r="P4" s="43">
        <v>75.099999999999994</v>
      </c>
      <c r="Q4" s="43">
        <v>0.36509999999999998</v>
      </c>
      <c r="R4" s="43">
        <v>0.37</v>
      </c>
      <c r="S4" s="43">
        <v>25.698</v>
      </c>
      <c r="T4" s="43">
        <v>46.119900000000001</v>
      </c>
      <c r="U4" s="43">
        <v>-74.903000000000006</v>
      </c>
      <c r="V4" s="43">
        <v>17.23</v>
      </c>
      <c r="W4" s="43">
        <v>17.47</v>
      </c>
      <c r="X4" s="43">
        <v>18.05</v>
      </c>
      <c r="Y4" s="43">
        <v>19.34</v>
      </c>
      <c r="Z4" s="43">
        <v>20.37</v>
      </c>
      <c r="AA4" s="43">
        <v>21.69</v>
      </c>
      <c r="AB4" s="43">
        <v>22.42</v>
      </c>
      <c r="AC4" s="43">
        <v>23.18</v>
      </c>
      <c r="AD4" s="43">
        <v>24.11</v>
      </c>
      <c r="AE4" s="43">
        <v>24.66</v>
      </c>
      <c r="AF4" s="43">
        <v>26.28</v>
      </c>
      <c r="AG4" s="43">
        <v>27.7</v>
      </c>
      <c r="AH4" s="43">
        <v>28.44</v>
      </c>
      <c r="AI4" s="43">
        <v>30.36</v>
      </c>
      <c r="AJ4" s="43">
        <v>31.03</v>
      </c>
      <c r="AK4" s="43">
        <v>32.53</v>
      </c>
      <c r="AL4" s="43">
        <v>33.93</v>
      </c>
      <c r="AM4" s="43">
        <v>35.33</v>
      </c>
      <c r="AN4" s="43">
        <v>36.72</v>
      </c>
      <c r="AO4" s="43">
        <v>37.5</v>
      </c>
      <c r="AP4" s="43">
        <v>38.29</v>
      </c>
      <c r="AQ4" s="43">
        <v>38.96</v>
      </c>
      <c r="AR4" s="43">
        <v>39.44</v>
      </c>
      <c r="AS4" s="43">
        <v>39.47</v>
      </c>
      <c r="AT4" s="43">
        <v>40.4</v>
      </c>
      <c r="AU4" s="43">
        <v>41.25</v>
      </c>
      <c r="AV4" s="43">
        <v>40.659999999999997</v>
      </c>
      <c r="AW4" s="43">
        <v>41.54</v>
      </c>
      <c r="AX4" s="43">
        <v>40.369999999999997</v>
      </c>
      <c r="AY4" s="43">
        <v>40.29</v>
      </c>
      <c r="AZ4" s="43">
        <v>39.74</v>
      </c>
      <c r="BA4" s="48">
        <v>0.15</v>
      </c>
      <c r="BB4" s="40">
        <v>174.03022354362872</v>
      </c>
      <c r="BC4" s="41">
        <v>150.74349767604761</v>
      </c>
      <c r="BD4" s="42">
        <v>122.78203608055</v>
      </c>
      <c r="BE4" s="15"/>
    </row>
    <row r="5" spans="1:57" x14ac:dyDescent="0.2">
      <c r="A5" s="2" t="s">
        <v>78</v>
      </c>
      <c r="B5" s="8" t="s">
        <v>20</v>
      </c>
      <c r="C5" s="8">
        <v>38.869999999999997</v>
      </c>
      <c r="D5" s="43">
        <v>20.495999999999999</v>
      </c>
      <c r="E5" s="43">
        <v>20.254000000000001</v>
      </c>
      <c r="F5" s="43">
        <v>13.875999999999999</v>
      </c>
      <c r="G5" s="43">
        <v>52.123179999999998</v>
      </c>
      <c r="H5" s="43">
        <v>6.4487819999999996</v>
      </c>
      <c r="I5" s="43">
        <v>16.324290000000001</v>
      </c>
      <c r="J5" s="43">
        <v>-34.17</v>
      </c>
      <c r="K5" s="43">
        <v>7.23</v>
      </c>
      <c r="L5" s="43">
        <v>17.059999999999999</v>
      </c>
      <c r="M5" s="43">
        <v>17.75</v>
      </c>
      <c r="N5" s="43">
        <v>19.38</v>
      </c>
      <c r="O5" s="43">
        <v>17.55</v>
      </c>
      <c r="P5" s="43">
        <v>68.44</v>
      </c>
      <c r="Q5" s="43">
        <v>0.37519999999999998</v>
      </c>
      <c r="R5" s="43">
        <v>0.37080000000000002</v>
      </c>
      <c r="S5" s="43">
        <v>21.526</v>
      </c>
      <c r="T5" s="43">
        <v>52.936570000000003</v>
      </c>
      <c r="U5" s="43">
        <v>-96.540999999999997</v>
      </c>
      <c r="V5" s="43">
        <v>10.11</v>
      </c>
      <c r="W5" s="43">
        <v>10.48</v>
      </c>
      <c r="X5" s="43">
        <v>11</v>
      </c>
      <c r="Y5" s="43">
        <v>11.15</v>
      </c>
      <c r="Z5" s="43">
        <v>12.13</v>
      </c>
      <c r="AA5" s="43">
        <v>12.96</v>
      </c>
      <c r="AB5" s="43">
        <v>13.31</v>
      </c>
      <c r="AC5" s="43">
        <v>13.87</v>
      </c>
      <c r="AD5" s="43">
        <v>14.38</v>
      </c>
      <c r="AE5" s="43">
        <v>14.53</v>
      </c>
      <c r="AF5" s="43">
        <v>15.91</v>
      </c>
      <c r="AG5" s="43">
        <v>16.68</v>
      </c>
      <c r="AH5" s="43">
        <v>17.48</v>
      </c>
      <c r="AI5" s="43">
        <v>17.989999999999998</v>
      </c>
      <c r="AJ5" s="43">
        <v>19.100000000000001</v>
      </c>
      <c r="AK5" s="43">
        <v>19.82</v>
      </c>
      <c r="AL5" s="43">
        <v>21.16</v>
      </c>
      <c r="AM5" s="43">
        <v>21.91</v>
      </c>
      <c r="AN5" s="43">
        <v>23.14</v>
      </c>
      <c r="AO5" s="43">
        <v>24.35</v>
      </c>
      <c r="AP5" s="43">
        <v>25.2</v>
      </c>
      <c r="AQ5" s="43">
        <v>26.12</v>
      </c>
      <c r="AR5" s="43">
        <v>25.95</v>
      </c>
      <c r="AS5" s="43">
        <v>25.93</v>
      </c>
      <c r="AT5" s="43">
        <v>27.34</v>
      </c>
      <c r="AU5" s="43">
        <v>28.42</v>
      </c>
      <c r="AV5" s="43">
        <v>28.78</v>
      </c>
      <c r="AW5" s="43">
        <v>27.44</v>
      </c>
      <c r="AX5" s="43">
        <v>29.31</v>
      </c>
      <c r="AY5" s="43">
        <v>29.52</v>
      </c>
      <c r="AZ5" s="43">
        <v>32.49</v>
      </c>
      <c r="BA5" s="48">
        <v>0.21</v>
      </c>
      <c r="BB5" s="40">
        <v>145.12586651376904</v>
      </c>
      <c r="BC5" s="41">
        <v>119.78361445870233</v>
      </c>
      <c r="BD5" s="42">
        <v>95.906417919098715</v>
      </c>
      <c r="BE5" s="16"/>
    </row>
    <row r="6" spans="1:57" x14ac:dyDescent="0.2">
      <c r="A6" s="2" t="s">
        <v>78</v>
      </c>
      <c r="B6" s="8" t="s">
        <v>20</v>
      </c>
      <c r="C6" s="8">
        <v>39.35</v>
      </c>
      <c r="D6" s="43">
        <v>20.122</v>
      </c>
      <c r="E6" s="43">
        <v>19.852</v>
      </c>
      <c r="F6" s="43">
        <v>13.494</v>
      </c>
      <c r="G6" s="43">
        <v>51.669460000000001</v>
      </c>
      <c r="H6" s="43">
        <v>6.5679879999999997</v>
      </c>
      <c r="I6" s="43">
        <v>16.47869</v>
      </c>
      <c r="J6" s="43">
        <v>-34.619999999999997</v>
      </c>
      <c r="K6" s="43">
        <v>7.35</v>
      </c>
      <c r="L6" s="43">
        <v>17.21</v>
      </c>
      <c r="M6" s="43">
        <v>17.96</v>
      </c>
      <c r="N6" s="43">
        <v>19.48</v>
      </c>
      <c r="O6" s="43">
        <v>17.739999999999998</v>
      </c>
      <c r="P6" s="43">
        <v>68.27</v>
      </c>
      <c r="Q6" s="43">
        <v>0.37630000000000002</v>
      </c>
      <c r="R6" s="43">
        <v>0.37130000000000002</v>
      </c>
      <c r="S6" s="43">
        <v>13.298999999999999</v>
      </c>
      <c r="T6" s="43">
        <v>53.768459999999997</v>
      </c>
      <c r="U6" s="43">
        <v>-98.718000000000004</v>
      </c>
      <c r="V6" s="43">
        <v>9.64</v>
      </c>
      <c r="W6" s="43">
        <v>10.57</v>
      </c>
      <c r="X6" s="43">
        <v>10.46</v>
      </c>
      <c r="Y6" s="43">
        <v>11.13</v>
      </c>
      <c r="Z6" s="43">
        <v>11.96</v>
      </c>
      <c r="AA6" s="43">
        <v>12.45</v>
      </c>
      <c r="AB6" s="43">
        <v>13.11</v>
      </c>
      <c r="AC6" s="43">
        <v>13.29</v>
      </c>
      <c r="AD6" s="43">
        <v>14.18</v>
      </c>
      <c r="AE6" s="43">
        <v>14.47</v>
      </c>
      <c r="AF6" s="43">
        <v>15.42</v>
      </c>
      <c r="AG6" s="43">
        <v>15.71</v>
      </c>
      <c r="AH6" s="43">
        <v>16.829999999999998</v>
      </c>
      <c r="AI6" s="43">
        <v>17.75</v>
      </c>
      <c r="AJ6" s="43">
        <v>18.579999999999998</v>
      </c>
      <c r="AK6" s="43">
        <v>19.45</v>
      </c>
      <c r="AL6" s="43">
        <v>20.72</v>
      </c>
      <c r="AM6" s="43">
        <v>21.65</v>
      </c>
      <c r="AN6" s="43">
        <v>22.78</v>
      </c>
      <c r="AO6" s="43">
        <v>23.84</v>
      </c>
      <c r="AP6" s="43">
        <v>24.71</v>
      </c>
      <c r="AQ6" s="43">
        <v>25.31</v>
      </c>
      <c r="AR6" s="43">
        <v>25.83</v>
      </c>
      <c r="AS6" s="43">
        <v>25.83</v>
      </c>
      <c r="AT6" s="43">
        <v>27.37</v>
      </c>
      <c r="AU6" s="43">
        <v>28.61</v>
      </c>
      <c r="AV6" s="43">
        <v>27.41</v>
      </c>
      <c r="AW6" s="43">
        <v>28.32</v>
      </c>
      <c r="AX6" s="43">
        <v>27.31</v>
      </c>
      <c r="AY6" s="43">
        <v>29.03</v>
      </c>
      <c r="AZ6" s="43">
        <v>29.08</v>
      </c>
      <c r="BA6" s="48">
        <v>0.39</v>
      </c>
      <c r="BB6" s="40">
        <v>144.17842871098043</v>
      </c>
      <c r="BC6" s="41">
        <v>118.56131384223849</v>
      </c>
      <c r="BD6" s="42">
        <v>94.550773476286764</v>
      </c>
      <c r="BE6" s="17"/>
    </row>
    <row r="7" spans="1:57" x14ac:dyDescent="0.2">
      <c r="A7" s="2" t="s">
        <v>22</v>
      </c>
      <c r="B7" s="8" t="s">
        <v>20</v>
      </c>
      <c r="C7" s="8">
        <v>46.9</v>
      </c>
      <c r="D7" s="43">
        <v>13.366</v>
      </c>
      <c r="E7" s="43">
        <v>13.026</v>
      </c>
      <c r="F7" s="43">
        <v>8.61</v>
      </c>
      <c r="G7" s="43">
        <v>42.802390000000003</v>
      </c>
      <c r="H7" s="43">
        <v>6.7684540000000002</v>
      </c>
      <c r="I7" s="43">
        <v>15.12717</v>
      </c>
      <c r="J7" s="43">
        <v>-43.49</v>
      </c>
      <c r="K7" s="43">
        <v>7.55</v>
      </c>
      <c r="L7" s="43">
        <v>15.86</v>
      </c>
      <c r="M7" s="43">
        <v>16.72</v>
      </c>
      <c r="N7" s="43">
        <v>16.809999999999999</v>
      </c>
      <c r="O7" s="43">
        <v>16.57</v>
      </c>
      <c r="P7" s="43">
        <v>65.89</v>
      </c>
      <c r="Q7" s="43">
        <v>0.38190000000000002</v>
      </c>
      <c r="R7" s="43">
        <v>0.37219999999999998</v>
      </c>
      <c r="S7" s="43">
        <v>12.992000000000001</v>
      </c>
      <c r="T7" s="43">
        <v>57.548569999999998</v>
      </c>
      <c r="U7" s="43">
        <v>-111.432</v>
      </c>
      <c r="V7" s="43">
        <v>6.85</v>
      </c>
      <c r="W7" s="43">
        <v>6.54</v>
      </c>
      <c r="X7" s="43">
        <v>6.88</v>
      </c>
      <c r="Y7" s="43">
        <v>7.3</v>
      </c>
      <c r="Z7" s="43">
        <v>7.76</v>
      </c>
      <c r="AA7" s="43">
        <v>8.06</v>
      </c>
      <c r="AB7" s="43">
        <v>8.19</v>
      </c>
      <c r="AC7" s="43">
        <v>8.48</v>
      </c>
      <c r="AD7" s="43">
        <v>8.61</v>
      </c>
      <c r="AE7" s="43">
        <v>9.33</v>
      </c>
      <c r="AF7" s="43">
        <v>10.07</v>
      </c>
      <c r="AG7" s="43">
        <v>10.28</v>
      </c>
      <c r="AH7" s="43">
        <v>10.85</v>
      </c>
      <c r="AI7" s="43">
        <v>11.34</v>
      </c>
      <c r="AJ7" s="43">
        <v>12.14</v>
      </c>
      <c r="AK7" s="43">
        <v>12.57</v>
      </c>
      <c r="AL7" s="43">
        <v>13.48</v>
      </c>
      <c r="AM7" s="43">
        <v>14.33</v>
      </c>
      <c r="AN7" s="43">
        <v>15.23</v>
      </c>
      <c r="AO7" s="43">
        <v>15.54</v>
      </c>
      <c r="AP7" s="43">
        <v>16.47</v>
      </c>
      <c r="AQ7" s="43">
        <v>17.239999999999998</v>
      </c>
      <c r="AR7" s="43">
        <v>17.420000000000002</v>
      </c>
      <c r="AS7" s="43">
        <v>18.05</v>
      </c>
      <c r="AT7" s="43">
        <v>17.89</v>
      </c>
      <c r="AU7" s="43">
        <v>19.82</v>
      </c>
      <c r="AV7" s="43">
        <v>18.8</v>
      </c>
      <c r="AW7" s="43">
        <v>20.29</v>
      </c>
      <c r="AX7" s="43">
        <v>20.190000000000001</v>
      </c>
      <c r="AY7" s="43">
        <v>21.11</v>
      </c>
      <c r="AZ7" s="43">
        <v>22.73</v>
      </c>
      <c r="BA7" s="48">
        <v>0.33</v>
      </c>
      <c r="BB7" s="40">
        <v>120.64233101978805</v>
      </c>
      <c r="BC7" s="41">
        <v>96.561873734869778</v>
      </c>
      <c r="BD7" s="42">
        <v>75.784601191486189</v>
      </c>
      <c r="BE7" s="18"/>
    </row>
    <row r="8" spans="1:57" x14ac:dyDescent="0.2">
      <c r="A8" s="2" t="s">
        <v>22</v>
      </c>
      <c r="B8" s="8" t="s">
        <v>20</v>
      </c>
      <c r="C8" s="8">
        <v>46.53</v>
      </c>
      <c r="D8" s="43">
        <v>13.638</v>
      </c>
      <c r="E8" s="43">
        <v>13.234</v>
      </c>
      <c r="F8" s="43">
        <v>8.9120000000000008</v>
      </c>
      <c r="G8" s="43">
        <v>43.113729999999997</v>
      </c>
      <c r="H8" s="43">
        <v>7.1798640000000002</v>
      </c>
      <c r="I8" s="43">
        <v>14.66703</v>
      </c>
      <c r="J8" s="43">
        <v>-43.17</v>
      </c>
      <c r="K8" s="43">
        <v>7.96</v>
      </c>
      <c r="L8" s="43">
        <v>15.4</v>
      </c>
      <c r="M8" s="43">
        <v>17.100000000000001</v>
      </c>
      <c r="N8" s="43">
        <v>16.29</v>
      </c>
      <c r="O8" s="43">
        <v>16.329999999999998</v>
      </c>
      <c r="P8" s="43">
        <v>63.92</v>
      </c>
      <c r="Q8" s="43">
        <v>0.38109999999999999</v>
      </c>
      <c r="R8" s="43">
        <v>0.36980000000000002</v>
      </c>
      <c r="S8" s="43">
        <v>8.1549999999999994</v>
      </c>
      <c r="T8" s="43">
        <v>56.696010000000001</v>
      </c>
      <c r="U8" s="43">
        <v>-106.685</v>
      </c>
      <c r="V8" s="43">
        <v>6.71</v>
      </c>
      <c r="W8" s="43">
        <v>6.95</v>
      </c>
      <c r="X8" s="43">
        <v>7.26</v>
      </c>
      <c r="Y8" s="43">
        <v>7.5</v>
      </c>
      <c r="Z8" s="43">
        <v>7.84</v>
      </c>
      <c r="AA8" s="43">
        <v>8.25</v>
      </c>
      <c r="AB8" s="43">
        <v>8.6199999999999992</v>
      </c>
      <c r="AC8" s="43">
        <v>8.94</v>
      </c>
      <c r="AD8" s="43">
        <v>9.16</v>
      </c>
      <c r="AE8" s="43">
        <v>9.5399999999999991</v>
      </c>
      <c r="AF8" s="43">
        <v>9.8699999999999992</v>
      </c>
      <c r="AG8" s="43">
        <v>10.44</v>
      </c>
      <c r="AH8" s="43">
        <v>10.94</v>
      </c>
      <c r="AI8" s="43">
        <v>11.65</v>
      </c>
      <c r="AJ8" s="43">
        <v>11.97</v>
      </c>
      <c r="AK8" s="43">
        <v>12.8</v>
      </c>
      <c r="AL8" s="43">
        <v>13.4</v>
      </c>
      <c r="AM8" s="43">
        <v>14.46</v>
      </c>
      <c r="AN8" s="43">
        <v>15.33</v>
      </c>
      <c r="AO8" s="43">
        <v>15.95</v>
      </c>
      <c r="AP8" s="43">
        <v>17.13</v>
      </c>
      <c r="AQ8" s="43">
        <v>17.36</v>
      </c>
      <c r="AR8" s="43">
        <v>18.05</v>
      </c>
      <c r="AS8" s="43">
        <v>18.489999999999998</v>
      </c>
      <c r="AT8" s="43">
        <v>19.170000000000002</v>
      </c>
      <c r="AU8" s="43">
        <v>19.25</v>
      </c>
      <c r="AV8" s="43">
        <v>19.62</v>
      </c>
      <c r="AW8" s="43">
        <v>21.28</v>
      </c>
      <c r="AX8" s="43">
        <v>20.93</v>
      </c>
      <c r="AY8" s="43">
        <v>22.78</v>
      </c>
      <c r="AZ8" s="43">
        <v>21.61</v>
      </c>
      <c r="BA8" s="48">
        <v>0.13</v>
      </c>
      <c r="BB8" s="40">
        <v>121.84912297263408</v>
      </c>
      <c r="BC8" s="41">
        <v>97.10154236328664</v>
      </c>
      <c r="BD8" s="42">
        <v>77.286850448748936</v>
      </c>
      <c r="BE8" s="19"/>
    </row>
    <row r="9" spans="1:57" x14ac:dyDescent="0.2">
      <c r="A9" s="2" t="s">
        <v>23</v>
      </c>
      <c r="B9" s="8" t="s">
        <v>20</v>
      </c>
      <c r="C9" s="8">
        <v>44.06</v>
      </c>
      <c r="D9" s="43">
        <v>17.481999999999999</v>
      </c>
      <c r="E9" s="43">
        <v>16.86</v>
      </c>
      <c r="F9" s="43">
        <v>10.202</v>
      </c>
      <c r="G9" s="43">
        <v>48.083150000000003</v>
      </c>
      <c r="H9" s="43">
        <v>8.3669229999999999</v>
      </c>
      <c r="I9" s="43">
        <v>19.213290000000001</v>
      </c>
      <c r="J9" s="43">
        <v>-38.21</v>
      </c>
      <c r="K9" s="43">
        <v>9.14</v>
      </c>
      <c r="L9" s="43">
        <v>19.95</v>
      </c>
      <c r="M9" s="43">
        <v>21.55</v>
      </c>
      <c r="N9" s="43">
        <v>21.63</v>
      </c>
      <c r="O9" s="43">
        <v>20.96</v>
      </c>
      <c r="P9" s="43">
        <v>66.47</v>
      </c>
      <c r="Q9" s="43">
        <v>0.39250000000000002</v>
      </c>
      <c r="R9" s="43">
        <v>0.3785</v>
      </c>
      <c r="S9" s="43">
        <v>8.2309999999999999</v>
      </c>
      <c r="T9" s="43">
        <v>65.373570000000001</v>
      </c>
      <c r="U9" s="43">
        <v>-126.878</v>
      </c>
      <c r="V9" s="43">
        <v>7.57</v>
      </c>
      <c r="W9" s="43">
        <v>7.64</v>
      </c>
      <c r="X9" s="43">
        <v>7.86</v>
      </c>
      <c r="Y9" s="43">
        <v>8.7200000000000006</v>
      </c>
      <c r="Z9" s="43">
        <v>8.7100000000000009</v>
      </c>
      <c r="AA9" s="43">
        <v>9.2899999999999991</v>
      </c>
      <c r="AB9" s="43">
        <v>9.82</v>
      </c>
      <c r="AC9" s="43">
        <v>10.32</v>
      </c>
      <c r="AD9" s="43">
        <v>10.85</v>
      </c>
      <c r="AE9" s="43">
        <v>11.1</v>
      </c>
      <c r="AF9" s="43">
        <v>11.76</v>
      </c>
      <c r="AG9" s="43">
        <v>12.79</v>
      </c>
      <c r="AH9" s="43">
        <v>13.63</v>
      </c>
      <c r="AI9" s="43">
        <v>14.37</v>
      </c>
      <c r="AJ9" s="43">
        <v>15.38</v>
      </c>
      <c r="AK9" s="43">
        <v>16.25</v>
      </c>
      <c r="AL9" s="43">
        <v>17.62</v>
      </c>
      <c r="AM9" s="43">
        <v>18.850000000000001</v>
      </c>
      <c r="AN9" s="43">
        <v>19.77</v>
      </c>
      <c r="AO9" s="43">
        <v>20.71</v>
      </c>
      <c r="AP9" s="43">
        <v>22</v>
      </c>
      <c r="AQ9" s="43">
        <v>22.98</v>
      </c>
      <c r="AR9" s="43">
        <v>23.03</v>
      </c>
      <c r="AS9" s="43">
        <v>23.71</v>
      </c>
      <c r="AT9" s="43">
        <v>24.79</v>
      </c>
      <c r="AU9" s="43">
        <v>25.98</v>
      </c>
      <c r="AV9" s="43">
        <v>24.94</v>
      </c>
      <c r="AW9" s="43">
        <v>25.03</v>
      </c>
      <c r="AX9" s="43">
        <v>25.19</v>
      </c>
      <c r="AY9" s="43">
        <v>28.11</v>
      </c>
      <c r="AZ9" s="43">
        <v>27.35</v>
      </c>
      <c r="BA9" s="48">
        <v>0.3</v>
      </c>
      <c r="BB9" s="40">
        <v>138.58383789175073</v>
      </c>
      <c r="BC9" s="41">
        <v>108.38836883330809</v>
      </c>
      <c r="BD9" s="42">
        <v>81.41709708417163</v>
      </c>
      <c r="BE9" s="20"/>
    </row>
    <row r="10" spans="1:57" x14ac:dyDescent="0.2">
      <c r="A10" s="2" t="s">
        <v>23</v>
      </c>
      <c r="B10" s="8" t="s">
        <v>20</v>
      </c>
      <c r="C10" s="8">
        <v>43.29</v>
      </c>
      <c r="D10" s="43">
        <v>18.164000000000001</v>
      </c>
      <c r="E10" s="43">
        <v>17.488</v>
      </c>
      <c r="F10" s="43">
        <v>10.772</v>
      </c>
      <c r="G10" s="43">
        <v>48.869129999999998</v>
      </c>
      <c r="H10" s="43">
        <v>8.6327169999999995</v>
      </c>
      <c r="I10" s="43">
        <v>18.899239999999999</v>
      </c>
      <c r="J10" s="43">
        <v>-37.42</v>
      </c>
      <c r="K10" s="43">
        <v>9.41</v>
      </c>
      <c r="L10" s="43">
        <v>19.63</v>
      </c>
      <c r="M10" s="43">
        <v>21.87</v>
      </c>
      <c r="N10" s="43">
        <v>21.37</v>
      </c>
      <c r="O10" s="43">
        <v>20.78</v>
      </c>
      <c r="P10" s="43">
        <v>65.45</v>
      </c>
      <c r="Q10" s="43">
        <v>0.39129999999999998</v>
      </c>
      <c r="R10" s="43">
        <v>0.37669999999999998</v>
      </c>
      <c r="S10" s="43">
        <v>9.9610000000000003</v>
      </c>
      <c r="T10" s="43">
        <v>64.354609999999994</v>
      </c>
      <c r="U10" s="43">
        <v>-122.227</v>
      </c>
      <c r="V10" s="43">
        <v>8.08</v>
      </c>
      <c r="W10" s="43">
        <v>8.15</v>
      </c>
      <c r="X10" s="43">
        <v>8.4499999999999993</v>
      </c>
      <c r="Y10" s="43">
        <v>8.8000000000000007</v>
      </c>
      <c r="Z10" s="43">
        <v>9.5</v>
      </c>
      <c r="AA10" s="43">
        <v>9.8699999999999992</v>
      </c>
      <c r="AB10" s="43">
        <v>10.36</v>
      </c>
      <c r="AC10" s="43">
        <v>11.09</v>
      </c>
      <c r="AD10" s="43">
        <v>11.39</v>
      </c>
      <c r="AE10" s="43">
        <v>11.68</v>
      </c>
      <c r="AF10" s="43">
        <v>12.59</v>
      </c>
      <c r="AG10" s="43">
        <v>13.33</v>
      </c>
      <c r="AH10" s="43">
        <v>13.86</v>
      </c>
      <c r="AI10" s="43">
        <v>14.84</v>
      </c>
      <c r="AJ10" s="43">
        <v>15.78</v>
      </c>
      <c r="AK10" s="43">
        <v>16.989999999999998</v>
      </c>
      <c r="AL10" s="43">
        <v>18.11</v>
      </c>
      <c r="AM10" s="43">
        <v>19.62</v>
      </c>
      <c r="AN10" s="43">
        <v>20.84</v>
      </c>
      <c r="AO10" s="43">
        <v>21.97</v>
      </c>
      <c r="AP10" s="43">
        <v>22.87</v>
      </c>
      <c r="AQ10" s="43">
        <v>23.81</v>
      </c>
      <c r="AR10" s="43">
        <v>24.06</v>
      </c>
      <c r="AS10" s="43">
        <v>24.2</v>
      </c>
      <c r="AT10" s="43">
        <v>25.27</v>
      </c>
      <c r="AU10" s="43">
        <v>25.65</v>
      </c>
      <c r="AV10" s="43">
        <v>25.83</v>
      </c>
      <c r="AW10" s="43">
        <v>27.41</v>
      </c>
      <c r="AX10" s="43">
        <v>26.61</v>
      </c>
      <c r="AY10" s="43">
        <v>27.96</v>
      </c>
      <c r="AZ10" s="43">
        <v>27.46</v>
      </c>
      <c r="BA10" s="48">
        <v>0.26</v>
      </c>
      <c r="BB10" s="40">
        <v>140.93971666395305</v>
      </c>
      <c r="BC10" s="41">
        <v>110.19530205199048</v>
      </c>
      <c r="BD10" s="42">
        <v>83.824172035107892</v>
      </c>
      <c r="BE10" s="21"/>
    </row>
    <row r="11" spans="1:57" x14ac:dyDescent="0.2">
      <c r="A11" s="2" t="s">
        <v>85</v>
      </c>
      <c r="B11" s="8" t="s">
        <v>20</v>
      </c>
      <c r="C11" s="8">
        <v>27.39</v>
      </c>
      <c r="D11" s="43">
        <v>34.99</v>
      </c>
      <c r="E11" s="43">
        <v>35.32</v>
      </c>
      <c r="F11" s="43">
        <v>26.02</v>
      </c>
      <c r="G11" s="43">
        <v>65.997050000000002</v>
      </c>
      <c r="H11" s="43">
        <v>5.2109569999999996</v>
      </c>
      <c r="I11" s="43">
        <v>16.666869999999999</v>
      </c>
      <c r="J11" s="43">
        <v>-20.29</v>
      </c>
      <c r="K11" s="43">
        <v>5.99</v>
      </c>
      <c r="L11" s="43">
        <v>17.399999999999999</v>
      </c>
      <c r="M11" s="43">
        <v>17.05</v>
      </c>
      <c r="N11" s="43">
        <v>21.41</v>
      </c>
      <c r="O11" s="43">
        <v>17.46</v>
      </c>
      <c r="P11" s="43">
        <v>72.64</v>
      </c>
      <c r="Q11" s="43">
        <v>0.36320000000000002</v>
      </c>
      <c r="R11" s="43">
        <v>0.36670000000000003</v>
      </c>
      <c r="S11" s="43">
        <v>10.218</v>
      </c>
      <c r="T11" s="43">
        <v>44.238430000000001</v>
      </c>
      <c r="U11" s="43">
        <v>-64.891999999999996</v>
      </c>
      <c r="V11" s="43">
        <v>19.760000000000002</v>
      </c>
      <c r="W11" s="43">
        <v>19.79</v>
      </c>
      <c r="X11" s="43">
        <v>20.51</v>
      </c>
      <c r="Y11" s="43">
        <v>21.52</v>
      </c>
      <c r="Z11" s="43">
        <v>23.16</v>
      </c>
      <c r="AA11" s="43">
        <v>24.4</v>
      </c>
      <c r="AB11" s="43">
        <v>25.13</v>
      </c>
      <c r="AC11" s="43">
        <v>25.6</v>
      </c>
      <c r="AD11" s="43">
        <v>26.64</v>
      </c>
      <c r="AE11" s="43">
        <v>27.33</v>
      </c>
      <c r="AF11" s="43">
        <v>28.26</v>
      </c>
      <c r="AG11" s="43">
        <v>29.91</v>
      </c>
      <c r="AH11" s="43">
        <v>31.36</v>
      </c>
      <c r="AI11" s="43">
        <v>32.43</v>
      </c>
      <c r="AJ11" s="43">
        <v>33.880000000000003</v>
      </c>
      <c r="AK11" s="43">
        <v>35.08</v>
      </c>
      <c r="AL11" s="43">
        <v>36.909999999999997</v>
      </c>
      <c r="AM11" s="43">
        <v>38.22</v>
      </c>
      <c r="AN11" s="43">
        <v>39.94</v>
      </c>
      <c r="AO11" s="43">
        <v>41.38</v>
      </c>
      <c r="AP11" s="43">
        <v>42.12</v>
      </c>
      <c r="AQ11" s="43">
        <v>42.98</v>
      </c>
      <c r="AR11" s="43">
        <v>42.46</v>
      </c>
      <c r="AS11" s="43">
        <v>42.95</v>
      </c>
      <c r="AT11" s="43">
        <v>43.75</v>
      </c>
      <c r="AU11" s="43">
        <v>45.23</v>
      </c>
      <c r="AV11" s="43">
        <v>43.96</v>
      </c>
      <c r="AW11" s="43">
        <v>43.16</v>
      </c>
      <c r="AX11" s="43">
        <v>43.17</v>
      </c>
      <c r="AY11" s="43">
        <v>45.99</v>
      </c>
      <c r="AZ11" s="43">
        <v>40.950000000000003</v>
      </c>
      <c r="BA11" s="48">
        <v>0.38</v>
      </c>
      <c r="BB11" s="40">
        <v>180.85530616359543</v>
      </c>
      <c r="BC11" s="41">
        <v>156.39465425286346</v>
      </c>
      <c r="BD11" s="42">
        <v>129.77762014558778</v>
      </c>
      <c r="BE11" s="22"/>
    </row>
    <row r="12" spans="1:57" x14ac:dyDescent="0.2">
      <c r="A12" s="2" t="s">
        <v>85</v>
      </c>
      <c r="B12" s="8" t="s">
        <v>20</v>
      </c>
      <c r="C12" s="8">
        <v>26.79</v>
      </c>
      <c r="D12" s="43">
        <v>35.554000000000002</v>
      </c>
      <c r="E12" s="43">
        <v>35.948</v>
      </c>
      <c r="F12" s="43">
        <v>26.757999999999999</v>
      </c>
      <c r="G12" s="43">
        <v>66.480180000000004</v>
      </c>
      <c r="H12" s="43">
        <v>5.0452440000000003</v>
      </c>
      <c r="I12" s="43">
        <v>16.331810000000001</v>
      </c>
      <c r="J12" s="43">
        <v>-19.809999999999999</v>
      </c>
      <c r="K12" s="43">
        <v>5.82</v>
      </c>
      <c r="L12" s="43">
        <v>17.07</v>
      </c>
      <c r="M12" s="43">
        <v>16.64</v>
      </c>
      <c r="N12" s="43">
        <v>21.06</v>
      </c>
      <c r="O12" s="43">
        <v>17.09</v>
      </c>
      <c r="P12" s="43">
        <v>72.83</v>
      </c>
      <c r="Q12" s="43">
        <v>0.36180000000000001</v>
      </c>
      <c r="R12" s="43">
        <v>0.36580000000000001</v>
      </c>
      <c r="S12" s="43">
        <v>24.911999999999999</v>
      </c>
      <c r="T12" s="43">
        <v>43.147910000000003</v>
      </c>
      <c r="U12" s="43">
        <v>-61.77</v>
      </c>
      <c r="V12" s="43">
        <v>20.170000000000002</v>
      </c>
      <c r="W12" s="43">
        <v>20.81</v>
      </c>
      <c r="X12" s="43">
        <v>21.03</v>
      </c>
      <c r="Y12" s="43">
        <v>22.43</v>
      </c>
      <c r="Z12" s="43">
        <v>23.79</v>
      </c>
      <c r="AA12" s="43">
        <v>25.09</v>
      </c>
      <c r="AB12" s="43">
        <v>25.87</v>
      </c>
      <c r="AC12" s="43">
        <v>26.71</v>
      </c>
      <c r="AD12" s="43">
        <v>27.36</v>
      </c>
      <c r="AE12" s="43">
        <v>27.9</v>
      </c>
      <c r="AF12" s="43">
        <v>29.11</v>
      </c>
      <c r="AG12" s="43">
        <v>30.54</v>
      </c>
      <c r="AH12" s="43">
        <v>32.119999999999997</v>
      </c>
      <c r="AI12" s="43">
        <v>33.15</v>
      </c>
      <c r="AJ12" s="43">
        <v>34.369999999999997</v>
      </c>
      <c r="AK12" s="43">
        <v>35.770000000000003</v>
      </c>
      <c r="AL12" s="43">
        <v>37.549999999999997</v>
      </c>
      <c r="AM12" s="43">
        <v>39.020000000000003</v>
      </c>
      <c r="AN12" s="43">
        <v>40.21</v>
      </c>
      <c r="AO12" s="43">
        <v>41.9</v>
      </c>
      <c r="AP12" s="43">
        <v>42.83</v>
      </c>
      <c r="AQ12" s="43">
        <v>43.49</v>
      </c>
      <c r="AR12" s="43">
        <v>42.78</v>
      </c>
      <c r="AS12" s="43">
        <v>43.19</v>
      </c>
      <c r="AT12" s="43">
        <v>43.83</v>
      </c>
      <c r="AU12" s="43">
        <v>45.97</v>
      </c>
      <c r="AV12" s="43">
        <v>43.59</v>
      </c>
      <c r="AW12" s="43">
        <v>43.21</v>
      </c>
      <c r="AX12" s="43">
        <v>44.19</v>
      </c>
      <c r="AY12" s="43">
        <v>45.92</v>
      </c>
      <c r="AZ12" s="43">
        <v>43.14</v>
      </c>
      <c r="BA12" s="48">
        <v>0.13</v>
      </c>
      <c r="BB12" s="40">
        <v>181.72308984622578</v>
      </c>
      <c r="BC12" s="41">
        <v>157.79308166211908</v>
      </c>
      <c r="BD12" s="42">
        <v>131.60196206470454</v>
      </c>
      <c r="BE12" s="23"/>
    </row>
    <row r="13" spans="1:57" x14ac:dyDescent="0.2">
      <c r="A13" s="2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9"/>
      <c r="BB13" s="10"/>
      <c r="BC13" s="11"/>
      <c r="BD13" s="12"/>
      <c r="BE13" s="25"/>
    </row>
    <row r="14" spans="1:57" x14ac:dyDescent="0.2">
      <c r="A14" s="2" t="s">
        <v>29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9"/>
      <c r="BB14" s="10"/>
      <c r="BC14" s="11"/>
      <c r="BD14" s="12"/>
      <c r="BE14" s="25"/>
    </row>
    <row r="15" spans="1:57" x14ac:dyDescent="0.2">
      <c r="B15" s="2" t="s">
        <v>1</v>
      </c>
      <c r="C15" s="2" t="s">
        <v>0</v>
      </c>
      <c r="D15" s="2" t="s">
        <v>2</v>
      </c>
      <c r="E15" s="2" t="s">
        <v>3</v>
      </c>
      <c r="F15" s="2" t="s">
        <v>4</v>
      </c>
      <c r="G15" s="2" t="s">
        <v>5</v>
      </c>
      <c r="H15" s="2" t="s">
        <v>6</v>
      </c>
      <c r="I15" s="2" t="s">
        <v>7</v>
      </c>
      <c r="J15" s="2" t="s">
        <v>8</v>
      </c>
      <c r="K15" s="2" t="s">
        <v>9</v>
      </c>
      <c r="L15" s="2" t="s">
        <v>10</v>
      </c>
      <c r="M15" s="2" t="s">
        <v>11</v>
      </c>
      <c r="N15" s="2" t="s">
        <v>12</v>
      </c>
      <c r="O15" s="2" t="s">
        <v>13</v>
      </c>
      <c r="P15" s="2" t="s">
        <v>14</v>
      </c>
      <c r="Q15" s="2" t="s">
        <v>15</v>
      </c>
      <c r="R15" s="2" t="s">
        <v>16</v>
      </c>
      <c r="S15" s="2" t="s">
        <v>17</v>
      </c>
      <c r="T15" s="2" t="s">
        <v>18</v>
      </c>
      <c r="U15" s="2" t="s">
        <v>19</v>
      </c>
      <c r="V15" s="2">
        <v>400</v>
      </c>
      <c r="W15" s="2">
        <v>410</v>
      </c>
      <c r="X15" s="2">
        <v>420</v>
      </c>
      <c r="Y15" s="2">
        <v>430</v>
      </c>
      <c r="Z15" s="2">
        <v>440</v>
      </c>
      <c r="AA15" s="2">
        <v>450</v>
      </c>
      <c r="AB15" s="2">
        <v>460</v>
      </c>
      <c r="AC15" s="2">
        <v>470</v>
      </c>
      <c r="AD15" s="2">
        <v>480</v>
      </c>
      <c r="AE15" s="2">
        <v>490</v>
      </c>
      <c r="AF15" s="2">
        <v>500</v>
      </c>
      <c r="AG15" s="2">
        <v>510</v>
      </c>
      <c r="AH15" s="2">
        <v>520</v>
      </c>
      <c r="AI15" s="2">
        <v>530</v>
      </c>
      <c r="AJ15" s="2">
        <v>540</v>
      </c>
      <c r="AK15" s="2">
        <v>550</v>
      </c>
      <c r="AL15" s="2">
        <v>560</v>
      </c>
      <c r="AM15" s="2">
        <v>570</v>
      </c>
      <c r="AN15" s="2">
        <v>580</v>
      </c>
      <c r="AO15" s="2">
        <v>590</v>
      </c>
      <c r="AP15" s="2">
        <v>600</v>
      </c>
      <c r="AQ15" s="2">
        <v>610</v>
      </c>
      <c r="AR15" s="2">
        <v>620</v>
      </c>
      <c r="AS15" s="2">
        <v>630</v>
      </c>
      <c r="AT15" s="2">
        <v>640</v>
      </c>
      <c r="AU15" s="2">
        <v>650</v>
      </c>
      <c r="AV15" s="2">
        <v>660</v>
      </c>
      <c r="AW15" s="2">
        <v>670</v>
      </c>
      <c r="AX15" s="2">
        <v>680</v>
      </c>
      <c r="AY15" s="2">
        <v>690</v>
      </c>
      <c r="AZ15" s="2">
        <v>700</v>
      </c>
      <c r="BA15" s="3" t="s">
        <v>24</v>
      </c>
      <c r="BB15" s="4" t="s">
        <v>25</v>
      </c>
      <c r="BC15" s="5" t="s">
        <v>26</v>
      </c>
      <c r="BD15" s="6" t="s">
        <v>27</v>
      </c>
      <c r="BE15" s="7" t="s">
        <v>28</v>
      </c>
    </row>
    <row r="16" spans="1:57" x14ac:dyDescent="0.2">
      <c r="A16" s="2" t="s">
        <v>21</v>
      </c>
      <c r="B16" s="8" t="s">
        <v>20</v>
      </c>
      <c r="C16" s="13">
        <f>(C3+C4)/2</f>
        <v>29.795000000000002</v>
      </c>
      <c r="D16" s="39">
        <f t="shared" ref="D16:I16" si="0">(D3+D4)/2</f>
        <v>31.515000000000001</v>
      </c>
      <c r="E16" s="39">
        <f t="shared" si="0"/>
        <v>31.917000000000002</v>
      </c>
      <c r="F16" s="39">
        <f t="shared" si="0"/>
        <v>22.779</v>
      </c>
      <c r="G16" s="39">
        <f t="shared" si="0"/>
        <v>63.271524999999997</v>
      </c>
      <c r="H16" s="39">
        <f t="shared" si="0"/>
        <v>4.6587250000000004</v>
      </c>
      <c r="I16" s="39">
        <f t="shared" si="0"/>
        <v>17.382390000000001</v>
      </c>
      <c r="J16" s="39">
        <f t="shared" ref="J16:BD16" si="1">(J3+J4)/2</f>
        <v>-23.015000000000001</v>
      </c>
      <c r="K16" s="39">
        <f t="shared" si="1"/>
        <v>5.4350000000000005</v>
      </c>
      <c r="L16" s="39">
        <f t="shared" si="1"/>
        <v>18.119999999999997</v>
      </c>
      <c r="M16" s="39">
        <f t="shared" si="1"/>
        <v>16.47</v>
      </c>
      <c r="N16" s="39">
        <f t="shared" si="1"/>
        <v>22.15</v>
      </c>
      <c r="O16" s="39">
        <f t="shared" si="1"/>
        <v>17.995000000000001</v>
      </c>
      <c r="P16" s="39">
        <f t="shared" si="1"/>
        <v>74.995000000000005</v>
      </c>
      <c r="Q16" s="39">
        <f t="shared" si="1"/>
        <v>0.36554999999999999</v>
      </c>
      <c r="R16" s="39">
        <f t="shared" si="1"/>
        <v>0.37024999999999997</v>
      </c>
      <c r="S16" s="39">
        <f t="shared" si="1"/>
        <v>12.849</v>
      </c>
      <c r="T16" s="39">
        <f t="shared" si="1"/>
        <v>46.463850000000001</v>
      </c>
      <c r="U16" s="39">
        <f t="shared" si="1"/>
        <v>-76.227000000000004</v>
      </c>
      <c r="V16" s="39">
        <f t="shared" si="1"/>
        <v>16.695</v>
      </c>
      <c r="W16" s="39">
        <f t="shared" si="1"/>
        <v>17.119999999999997</v>
      </c>
      <c r="X16" s="39">
        <f t="shared" si="1"/>
        <v>17.560000000000002</v>
      </c>
      <c r="Y16" s="39">
        <f t="shared" si="1"/>
        <v>18.814999999999998</v>
      </c>
      <c r="Z16" s="39">
        <f t="shared" si="1"/>
        <v>19.93</v>
      </c>
      <c r="AA16" s="39">
        <f t="shared" si="1"/>
        <v>21.285</v>
      </c>
      <c r="AB16" s="39">
        <f t="shared" si="1"/>
        <v>22.11</v>
      </c>
      <c r="AC16" s="39">
        <f t="shared" si="1"/>
        <v>22.835000000000001</v>
      </c>
      <c r="AD16" s="39">
        <f t="shared" si="1"/>
        <v>23.594999999999999</v>
      </c>
      <c r="AE16" s="39">
        <f t="shared" si="1"/>
        <v>24.305</v>
      </c>
      <c r="AF16" s="39">
        <f t="shared" si="1"/>
        <v>25.82</v>
      </c>
      <c r="AG16" s="39">
        <f t="shared" si="1"/>
        <v>27.04</v>
      </c>
      <c r="AH16" s="39">
        <f t="shared" si="1"/>
        <v>28.065000000000001</v>
      </c>
      <c r="AI16" s="39">
        <f t="shared" si="1"/>
        <v>29.53</v>
      </c>
      <c r="AJ16" s="39">
        <f t="shared" si="1"/>
        <v>30.505000000000003</v>
      </c>
      <c r="AK16" s="39">
        <f t="shared" si="1"/>
        <v>32.04</v>
      </c>
      <c r="AL16" s="39">
        <f t="shared" si="1"/>
        <v>33.405000000000001</v>
      </c>
      <c r="AM16" s="39">
        <f t="shared" si="1"/>
        <v>34.599999999999994</v>
      </c>
      <c r="AN16" s="39">
        <f t="shared" si="1"/>
        <v>36.120000000000005</v>
      </c>
      <c r="AO16" s="39">
        <f t="shared" si="1"/>
        <v>37.125</v>
      </c>
      <c r="AP16" s="39">
        <f t="shared" si="1"/>
        <v>37.835000000000001</v>
      </c>
      <c r="AQ16" s="39">
        <f t="shared" si="1"/>
        <v>38.450000000000003</v>
      </c>
      <c r="AR16" s="39">
        <f t="shared" si="1"/>
        <v>38.54</v>
      </c>
      <c r="AS16" s="39">
        <f t="shared" si="1"/>
        <v>38.92</v>
      </c>
      <c r="AT16" s="39">
        <f t="shared" si="1"/>
        <v>39.75</v>
      </c>
      <c r="AU16" s="39">
        <f t="shared" si="1"/>
        <v>40.614999999999995</v>
      </c>
      <c r="AV16" s="39">
        <f t="shared" si="1"/>
        <v>39.76</v>
      </c>
      <c r="AW16" s="39">
        <f t="shared" si="1"/>
        <v>39.924999999999997</v>
      </c>
      <c r="AX16" s="39">
        <f t="shared" si="1"/>
        <v>39.924999999999997</v>
      </c>
      <c r="AY16" s="39">
        <f t="shared" si="1"/>
        <v>40.31</v>
      </c>
      <c r="AZ16" s="39">
        <f t="shared" si="1"/>
        <v>39.594999999999999</v>
      </c>
      <c r="BA16" s="39">
        <f t="shared" ref="BA16" si="2">(BA3+BA4)/2</f>
        <v>0.11</v>
      </c>
      <c r="BB16" s="40">
        <f t="shared" si="1"/>
        <v>172.85001403127063</v>
      </c>
      <c r="BC16" s="41">
        <f t="shared" si="1"/>
        <v>149.50178124995961</v>
      </c>
      <c r="BD16" s="42">
        <f t="shared" si="1"/>
        <v>121.56661710809264</v>
      </c>
      <c r="BE16" s="29"/>
    </row>
    <row r="17" spans="1:57" x14ac:dyDescent="0.2">
      <c r="A17" s="2" t="s">
        <v>78</v>
      </c>
      <c r="B17" s="8" t="s">
        <v>20</v>
      </c>
      <c r="C17" s="13">
        <f>(C5+C6)/2</f>
        <v>39.11</v>
      </c>
      <c r="D17" s="39">
        <f t="shared" ref="D17:I17" si="3">(D5+D6)/2</f>
        <v>20.308999999999997</v>
      </c>
      <c r="E17" s="39">
        <f t="shared" si="3"/>
        <v>20.053000000000001</v>
      </c>
      <c r="F17" s="39">
        <f t="shared" si="3"/>
        <v>13.684999999999999</v>
      </c>
      <c r="G17" s="39">
        <f t="shared" si="3"/>
        <v>51.896320000000003</v>
      </c>
      <c r="H17" s="39">
        <f t="shared" si="3"/>
        <v>6.5083849999999996</v>
      </c>
      <c r="I17" s="39">
        <f t="shared" si="3"/>
        <v>16.401490000000003</v>
      </c>
      <c r="J17" s="39">
        <f t="shared" ref="J17:BD17" si="4">(J5+J6)/2</f>
        <v>-34.394999999999996</v>
      </c>
      <c r="K17" s="39">
        <f t="shared" si="4"/>
        <v>7.29</v>
      </c>
      <c r="L17" s="39">
        <f t="shared" si="4"/>
        <v>17.134999999999998</v>
      </c>
      <c r="M17" s="39">
        <f t="shared" si="4"/>
        <v>17.855</v>
      </c>
      <c r="N17" s="39">
        <f t="shared" si="4"/>
        <v>19.43</v>
      </c>
      <c r="O17" s="39">
        <f t="shared" si="4"/>
        <v>17.645</v>
      </c>
      <c r="P17" s="39">
        <f t="shared" si="4"/>
        <v>68.35499999999999</v>
      </c>
      <c r="Q17" s="39">
        <f t="shared" si="4"/>
        <v>0.37575000000000003</v>
      </c>
      <c r="R17" s="39">
        <f t="shared" si="4"/>
        <v>0.37104999999999999</v>
      </c>
      <c r="S17" s="39">
        <f t="shared" si="4"/>
        <v>17.412500000000001</v>
      </c>
      <c r="T17" s="39">
        <f t="shared" si="4"/>
        <v>53.352514999999997</v>
      </c>
      <c r="U17" s="39">
        <f t="shared" si="4"/>
        <v>-97.629500000000007</v>
      </c>
      <c r="V17" s="39">
        <f t="shared" si="4"/>
        <v>9.875</v>
      </c>
      <c r="W17" s="39">
        <f t="shared" si="4"/>
        <v>10.525</v>
      </c>
      <c r="X17" s="39">
        <f t="shared" si="4"/>
        <v>10.73</v>
      </c>
      <c r="Y17" s="39">
        <f t="shared" si="4"/>
        <v>11.14</v>
      </c>
      <c r="Z17" s="39">
        <f t="shared" si="4"/>
        <v>12.045000000000002</v>
      </c>
      <c r="AA17" s="39">
        <f t="shared" si="4"/>
        <v>12.705</v>
      </c>
      <c r="AB17" s="39">
        <f t="shared" si="4"/>
        <v>13.21</v>
      </c>
      <c r="AC17" s="39">
        <f t="shared" si="4"/>
        <v>13.579999999999998</v>
      </c>
      <c r="AD17" s="39">
        <f t="shared" si="4"/>
        <v>14.280000000000001</v>
      </c>
      <c r="AE17" s="39">
        <f t="shared" si="4"/>
        <v>14.5</v>
      </c>
      <c r="AF17" s="39">
        <f t="shared" si="4"/>
        <v>15.664999999999999</v>
      </c>
      <c r="AG17" s="39">
        <f t="shared" si="4"/>
        <v>16.195</v>
      </c>
      <c r="AH17" s="39">
        <f t="shared" si="4"/>
        <v>17.155000000000001</v>
      </c>
      <c r="AI17" s="39">
        <f t="shared" si="4"/>
        <v>17.869999999999997</v>
      </c>
      <c r="AJ17" s="39">
        <f t="shared" si="4"/>
        <v>18.84</v>
      </c>
      <c r="AK17" s="39">
        <f t="shared" si="4"/>
        <v>19.634999999999998</v>
      </c>
      <c r="AL17" s="39">
        <f t="shared" si="4"/>
        <v>20.939999999999998</v>
      </c>
      <c r="AM17" s="39">
        <f t="shared" si="4"/>
        <v>21.78</v>
      </c>
      <c r="AN17" s="39">
        <f t="shared" si="4"/>
        <v>22.96</v>
      </c>
      <c r="AO17" s="39">
        <f t="shared" si="4"/>
        <v>24.094999999999999</v>
      </c>
      <c r="AP17" s="39">
        <f t="shared" si="4"/>
        <v>24.954999999999998</v>
      </c>
      <c r="AQ17" s="39">
        <f t="shared" si="4"/>
        <v>25.715</v>
      </c>
      <c r="AR17" s="39">
        <f t="shared" si="4"/>
        <v>25.89</v>
      </c>
      <c r="AS17" s="39">
        <f t="shared" si="4"/>
        <v>25.88</v>
      </c>
      <c r="AT17" s="39">
        <f t="shared" si="4"/>
        <v>27.355</v>
      </c>
      <c r="AU17" s="39">
        <f t="shared" si="4"/>
        <v>28.515000000000001</v>
      </c>
      <c r="AV17" s="39">
        <f t="shared" si="4"/>
        <v>28.094999999999999</v>
      </c>
      <c r="AW17" s="39">
        <f t="shared" si="4"/>
        <v>27.880000000000003</v>
      </c>
      <c r="AX17" s="39">
        <f t="shared" si="4"/>
        <v>28.31</v>
      </c>
      <c r="AY17" s="39">
        <f t="shared" si="4"/>
        <v>29.274999999999999</v>
      </c>
      <c r="AZ17" s="39">
        <f t="shared" si="4"/>
        <v>30.785</v>
      </c>
      <c r="BA17" s="39">
        <f t="shared" ref="BA17" si="5">(BA5+BA6)/2</f>
        <v>0.3</v>
      </c>
      <c r="BB17" s="40">
        <f t="shared" si="4"/>
        <v>144.65214761237473</v>
      </c>
      <c r="BC17" s="41">
        <f t="shared" si="4"/>
        <v>119.1724641504704</v>
      </c>
      <c r="BD17" s="42">
        <f t="shared" si="4"/>
        <v>95.228595697692739</v>
      </c>
      <c r="BE17" s="30"/>
    </row>
    <row r="18" spans="1:57" x14ac:dyDescent="0.2">
      <c r="A18" s="2" t="s">
        <v>22</v>
      </c>
      <c r="B18" s="8" t="s">
        <v>20</v>
      </c>
      <c r="C18" s="13">
        <f>(C7+C8)/2</f>
        <v>46.715000000000003</v>
      </c>
      <c r="D18" s="39">
        <f t="shared" ref="D18:I18" si="6">(D7+D8)/2</f>
        <v>13.501999999999999</v>
      </c>
      <c r="E18" s="39">
        <f t="shared" si="6"/>
        <v>13.129999999999999</v>
      </c>
      <c r="F18" s="39">
        <f t="shared" si="6"/>
        <v>8.7609999999999992</v>
      </c>
      <c r="G18" s="39">
        <f t="shared" si="6"/>
        <v>42.958060000000003</v>
      </c>
      <c r="H18" s="39">
        <f t="shared" si="6"/>
        <v>6.9741590000000002</v>
      </c>
      <c r="I18" s="39">
        <f t="shared" si="6"/>
        <v>14.8971</v>
      </c>
      <c r="J18" s="39">
        <f t="shared" ref="J18:BD18" si="7">(J7+J8)/2</f>
        <v>-43.33</v>
      </c>
      <c r="K18" s="39">
        <f t="shared" si="7"/>
        <v>7.7549999999999999</v>
      </c>
      <c r="L18" s="39">
        <f t="shared" si="7"/>
        <v>15.629999999999999</v>
      </c>
      <c r="M18" s="39">
        <f t="shared" si="7"/>
        <v>16.91</v>
      </c>
      <c r="N18" s="39">
        <f t="shared" si="7"/>
        <v>16.549999999999997</v>
      </c>
      <c r="O18" s="39">
        <f t="shared" si="7"/>
        <v>16.45</v>
      </c>
      <c r="P18" s="39">
        <f t="shared" si="7"/>
        <v>64.905000000000001</v>
      </c>
      <c r="Q18" s="39">
        <f t="shared" si="7"/>
        <v>0.38150000000000001</v>
      </c>
      <c r="R18" s="39">
        <f t="shared" si="7"/>
        <v>0.371</v>
      </c>
      <c r="S18" s="39">
        <f t="shared" si="7"/>
        <v>10.573499999999999</v>
      </c>
      <c r="T18" s="39">
        <f t="shared" si="7"/>
        <v>57.12229</v>
      </c>
      <c r="U18" s="39">
        <f t="shared" si="7"/>
        <v>-109.05850000000001</v>
      </c>
      <c r="V18" s="39">
        <f t="shared" si="7"/>
        <v>6.7799999999999994</v>
      </c>
      <c r="W18" s="39">
        <f t="shared" si="7"/>
        <v>6.7450000000000001</v>
      </c>
      <c r="X18" s="39">
        <f t="shared" si="7"/>
        <v>7.07</v>
      </c>
      <c r="Y18" s="39">
        <f t="shared" si="7"/>
        <v>7.4</v>
      </c>
      <c r="Z18" s="39">
        <f t="shared" si="7"/>
        <v>7.8</v>
      </c>
      <c r="AA18" s="39">
        <f t="shared" si="7"/>
        <v>8.1550000000000011</v>
      </c>
      <c r="AB18" s="39">
        <f t="shared" si="7"/>
        <v>8.4049999999999994</v>
      </c>
      <c r="AC18" s="39">
        <f t="shared" si="7"/>
        <v>8.7100000000000009</v>
      </c>
      <c r="AD18" s="39">
        <f t="shared" si="7"/>
        <v>8.8849999999999998</v>
      </c>
      <c r="AE18" s="39">
        <f t="shared" si="7"/>
        <v>9.4349999999999987</v>
      </c>
      <c r="AF18" s="39">
        <f t="shared" si="7"/>
        <v>9.9699999999999989</v>
      </c>
      <c r="AG18" s="39">
        <f t="shared" si="7"/>
        <v>10.36</v>
      </c>
      <c r="AH18" s="39">
        <f t="shared" si="7"/>
        <v>10.895</v>
      </c>
      <c r="AI18" s="39">
        <f t="shared" si="7"/>
        <v>11.495000000000001</v>
      </c>
      <c r="AJ18" s="39">
        <f t="shared" si="7"/>
        <v>12.055</v>
      </c>
      <c r="AK18" s="39">
        <f t="shared" si="7"/>
        <v>12.685</v>
      </c>
      <c r="AL18" s="39">
        <f t="shared" si="7"/>
        <v>13.440000000000001</v>
      </c>
      <c r="AM18" s="39">
        <f t="shared" si="7"/>
        <v>14.395</v>
      </c>
      <c r="AN18" s="39">
        <f t="shared" si="7"/>
        <v>15.280000000000001</v>
      </c>
      <c r="AO18" s="39">
        <f t="shared" si="7"/>
        <v>15.744999999999999</v>
      </c>
      <c r="AP18" s="39">
        <f t="shared" si="7"/>
        <v>16.799999999999997</v>
      </c>
      <c r="AQ18" s="39">
        <f t="shared" si="7"/>
        <v>17.299999999999997</v>
      </c>
      <c r="AR18" s="39">
        <f t="shared" si="7"/>
        <v>17.734999999999999</v>
      </c>
      <c r="AS18" s="39">
        <f t="shared" si="7"/>
        <v>18.27</v>
      </c>
      <c r="AT18" s="39">
        <f t="shared" si="7"/>
        <v>18.53</v>
      </c>
      <c r="AU18" s="39">
        <f t="shared" si="7"/>
        <v>19.535</v>
      </c>
      <c r="AV18" s="39">
        <f t="shared" si="7"/>
        <v>19.21</v>
      </c>
      <c r="AW18" s="39">
        <f t="shared" si="7"/>
        <v>20.785</v>
      </c>
      <c r="AX18" s="39">
        <f t="shared" si="7"/>
        <v>20.560000000000002</v>
      </c>
      <c r="AY18" s="39">
        <f t="shared" si="7"/>
        <v>21.945</v>
      </c>
      <c r="AZ18" s="39">
        <f t="shared" si="7"/>
        <v>22.17</v>
      </c>
      <c r="BA18" s="39">
        <f t="shared" ref="BA18" si="8">(BA7+BA8)/2</f>
        <v>0.23</v>
      </c>
      <c r="BB18" s="40">
        <f t="shared" si="7"/>
        <v>121.24572699621106</v>
      </c>
      <c r="BC18" s="41">
        <f t="shared" si="7"/>
        <v>96.831708049078202</v>
      </c>
      <c r="BD18" s="42">
        <f t="shared" si="7"/>
        <v>76.535725820117563</v>
      </c>
      <c r="BE18" s="31"/>
    </row>
    <row r="19" spans="1:57" x14ac:dyDescent="0.2">
      <c r="A19" s="2" t="s">
        <v>23</v>
      </c>
      <c r="B19" s="8" t="s">
        <v>20</v>
      </c>
      <c r="C19" s="13">
        <f>(C9+C10)/2</f>
        <v>43.674999999999997</v>
      </c>
      <c r="D19" s="39">
        <f t="shared" ref="D19:I19" si="9">(D9+D10)/2</f>
        <v>17.823</v>
      </c>
      <c r="E19" s="39">
        <f t="shared" si="9"/>
        <v>17.173999999999999</v>
      </c>
      <c r="F19" s="39">
        <f t="shared" si="9"/>
        <v>10.487</v>
      </c>
      <c r="G19" s="39">
        <f t="shared" si="9"/>
        <v>48.476140000000001</v>
      </c>
      <c r="H19" s="39">
        <f t="shared" si="9"/>
        <v>8.4998199999999997</v>
      </c>
      <c r="I19" s="39">
        <f t="shared" si="9"/>
        <v>19.056265</v>
      </c>
      <c r="J19" s="39">
        <f t="shared" ref="J19:BD19" si="10">(J9+J10)/2</f>
        <v>-37.814999999999998</v>
      </c>
      <c r="K19" s="39">
        <f t="shared" si="10"/>
        <v>9.2750000000000004</v>
      </c>
      <c r="L19" s="39">
        <f t="shared" si="10"/>
        <v>19.79</v>
      </c>
      <c r="M19" s="39">
        <f t="shared" si="10"/>
        <v>21.71</v>
      </c>
      <c r="N19" s="39">
        <f t="shared" si="10"/>
        <v>21.5</v>
      </c>
      <c r="O19" s="39">
        <f t="shared" si="10"/>
        <v>20.87</v>
      </c>
      <c r="P19" s="39">
        <f t="shared" si="10"/>
        <v>65.960000000000008</v>
      </c>
      <c r="Q19" s="39">
        <f t="shared" si="10"/>
        <v>0.39190000000000003</v>
      </c>
      <c r="R19" s="39">
        <f t="shared" si="10"/>
        <v>0.37759999999999999</v>
      </c>
      <c r="S19" s="39">
        <f t="shared" si="10"/>
        <v>9.0960000000000001</v>
      </c>
      <c r="T19" s="39">
        <f t="shared" si="10"/>
        <v>64.864090000000004</v>
      </c>
      <c r="U19" s="39">
        <f t="shared" si="10"/>
        <v>-124.55250000000001</v>
      </c>
      <c r="V19" s="39">
        <f t="shared" si="10"/>
        <v>7.8250000000000002</v>
      </c>
      <c r="W19" s="39">
        <f t="shared" si="10"/>
        <v>7.8949999999999996</v>
      </c>
      <c r="X19" s="39">
        <f t="shared" si="10"/>
        <v>8.1549999999999994</v>
      </c>
      <c r="Y19" s="39">
        <f t="shared" si="10"/>
        <v>8.7600000000000016</v>
      </c>
      <c r="Z19" s="39">
        <f t="shared" si="10"/>
        <v>9.1050000000000004</v>
      </c>
      <c r="AA19" s="39">
        <f t="shared" si="10"/>
        <v>9.5799999999999983</v>
      </c>
      <c r="AB19" s="39">
        <f t="shared" si="10"/>
        <v>10.09</v>
      </c>
      <c r="AC19" s="39">
        <f t="shared" si="10"/>
        <v>10.705</v>
      </c>
      <c r="AD19" s="39">
        <f t="shared" si="10"/>
        <v>11.120000000000001</v>
      </c>
      <c r="AE19" s="39">
        <f t="shared" si="10"/>
        <v>11.39</v>
      </c>
      <c r="AF19" s="39">
        <f t="shared" si="10"/>
        <v>12.175000000000001</v>
      </c>
      <c r="AG19" s="39">
        <f t="shared" si="10"/>
        <v>13.059999999999999</v>
      </c>
      <c r="AH19" s="39">
        <f t="shared" si="10"/>
        <v>13.745000000000001</v>
      </c>
      <c r="AI19" s="39">
        <f t="shared" si="10"/>
        <v>14.605</v>
      </c>
      <c r="AJ19" s="39">
        <f t="shared" si="10"/>
        <v>15.58</v>
      </c>
      <c r="AK19" s="39">
        <f t="shared" si="10"/>
        <v>16.619999999999997</v>
      </c>
      <c r="AL19" s="39">
        <f t="shared" si="10"/>
        <v>17.865000000000002</v>
      </c>
      <c r="AM19" s="39">
        <f t="shared" si="10"/>
        <v>19.234999999999999</v>
      </c>
      <c r="AN19" s="39">
        <f t="shared" si="10"/>
        <v>20.305</v>
      </c>
      <c r="AO19" s="39">
        <f t="shared" si="10"/>
        <v>21.34</v>
      </c>
      <c r="AP19" s="39">
        <f t="shared" si="10"/>
        <v>22.435000000000002</v>
      </c>
      <c r="AQ19" s="39">
        <f t="shared" si="10"/>
        <v>23.395</v>
      </c>
      <c r="AR19" s="39">
        <f t="shared" si="10"/>
        <v>23.545000000000002</v>
      </c>
      <c r="AS19" s="39">
        <f t="shared" si="10"/>
        <v>23.954999999999998</v>
      </c>
      <c r="AT19" s="39">
        <f t="shared" si="10"/>
        <v>25.03</v>
      </c>
      <c r="AU19" s="39">
        <f t="shared" si="10"/>
        <v>25.814999999999998</v>
      </c>
      <c r="AV19" s="39">
        <f t="shared" si="10"/>
        <v>25.384999999999998</v>
      </c>
      <c r="AW19" s="39">
        <f t="shared" si="10"/>
        <v>26.22</v>
      </c>
      <c r="AX19" s="39">
        <f t="shared" si="10"/>
        <v>25.9</v>
      </c>
      <c r="AY19" s="39">
        <f t="shared" si="10"/>
        <v>28.035</v>
      </c>
      <c r="AZ19" s="39">
        <f t="shared" si="10"/>
        <v>27.405000000000001</v>
      </c>
      <c r="BA19" s="39">
        <f t="shared" ref="BA19" si="11">(BA9+BA10)/2</f>
        <v>0.28000000000000003</v>
      </c>
      <c r="BB19" s="40">
        <f t="shared" si="10"/>
        <v>139.76177727785188</v>
      </c>
      <c r="BC19" s="41">
        <f t="shared" si="10"/>
        <v>109.29183544264929</v>
      </c>
      <c r="BD19" s="42">
        <f t="shared" si="10"/>
        <v>82.620634559639768</v>
      </c>
      <c r="BE19" s="32"/>
    </row>
    <row r="20" spans="1:57" x14ac:dyDescent="0.2">
      <c r="A20" s="2" t="s">
        <v>85</v>
      </c>
      <c r="B20" s="8" t="s">
        <v>20</v>
      </c>
      <c r="C20" s="13">
        <f>(C11+C12)/2</f>
        <v>27.09</v>
      </c>
      <c r="D20" s="39">
        <f t="shared" ref="D20:I20" si="12">(D11+D12)/2</f>
        <v>35.272000000000006</v>
      </c>
      <c r="E20" s="39">
        <f t="shared" si="12"/>
        <v>35.634</v>
      </c>
      <c r="F20" s="39">
        <f t="shared" si="12"/>
        <v>26.388999999999999</v>
      </c>
      <c r="G20" s="39">
        <f t="shared" si="12"/>
        <v>66.23861500000001</v>
      </c>
      <c r="H20" s="39">
        <f t="shared" si="12"/>
        <v>5.1281005000000004</v>
      </c>
      <c r="I20" s="39">
        <f t="shared" si="12"/>
        <v>16.49934</v>
      </c>
      <c r="J20" s="39">
        <f t="shared" ref="J20:BD20" si="13">(J11+J12)/2</f>
        <v>-20.049999999999997</v>
      </c>
      <c r="K20" s="39">
        <f t="shared" si="13"/>
        <v>5.9050000000000002</v>
      </c>
      <c r="L20" s="39">
        <f t="shared" si="13"/>
        <v>17.234999999999999</v>
      </c>
      <c r="M20" s="39">
        <f t="shared" si="13"/>
        <v>16.844999999999999</v>
      </c>
      <c r="N20" s="39">
        <f t="shared" si="13"/>
        <v>21.234999999999999</v>
      </c>
      <c r="O20" s="39">
        <f t="shared" si="13"/>
        <v>17.274999999999999</v>
      </c>
      <c r="P20" s="39">
        <f t="shared" si="13"/>
        <v>72.734999999999999</v>
      </c>
      <c r="Q20" s="39">
        <f t="shared" si="13"/>
        <v>0.36250000000000004</v>
      </c>
      <c r="R20" s="39">
        <f t="shared" si="13"/>
        <v>0.36625000000000002</v>
      </c>
      <c r="S20" s="39">
        <f t="shared" si="13"/>
        <v>17.564999999999998</v>
      </c>
      <c r="T20" s="39">
        <f t="shared" si="13"/>
        <v>43.693170000000002</v>
      </c>
      <c r="U20" s="39">
        <f t="shared" si="13"/>
        <v>-63.331000000000003</v>
      </c>
      <c r="V20" s="39">
        <f t="shared" si="13"/>
        <v>19.965000000000003</v>
      </c>
      <c r="W20" s="39">
        <f t="shared" si="13"/>
        <v>20.299999999999997</v>
      </c>
      <c r="X20" s="39">
        <f t="shared" si="13"/>
        <v>20.770000000000003</v>
      </c>
      <c r="Y20" s="39">
        <f t="shared" si="13"/>
        <v>21.975000000000001</v>
      </c>
      <c r="Z20" s="39">
        <f t="shared" si="13"/>
        <v>23.475000000000001</v>
      </c>
      <c r="AA20" s="39">
        <f t="shared" si="13"/>
        <v>24.744999999999997</v>
      </c>
      <c r="AB20" s="39">
        <f t="shared" si="13"/>
        <v>25.5</v>
      </c>
      <c r="AC20" s="39">
        <f t="shared" si="13"/>
        <v>26.155000000000001</v>
      </c>
      <c r="AD20" s="39">
        <f t="shared" si="13"/>
        <v>27</v>
      </c>
      <c r="AE20" s="39">
        <f t="shared" si="13"/>
        <v>27.614999999999998</v>
      </c>
      <c r="AF20" s="39">
        <f t="shared" si="13"/>
        <v>28.685000000000002</v>
      </c>
      <c r="AG20" s="39">
        <f t="shared" si="13"/>
        <v>30.225000000000001</v>
      </c>
      <c r="AH20" s="39">
        <f t="shared" si="13"/>
        <v>31.74</v>
      </c>
      <c r="AI20" s="39">
        <f t="shared" si="13"/>
        <v>32.79</v>
      </c>
      <c r="AJ20" s="39">
        <f t="shared" si="13"/>
        <v>34.125</v>
      </c>
      <c r="AK20" s="39">
        <f t="shared" si="13"/>
        <v>35.424999999999997</v>
      </c>
      <c r="AL20" s="39">
        <f t="shared" si="13"/>
        <v>37.229999999999997</v>
      </c>
      <c r="AM20" s="39">
        <f t="shared" si="13"/>
        <v>38.620000000000005</v>
      </c>
      <c r="AN20" s="39">
        <f t="shared" si="13"/>
        <v>40.075000000000003</v>
      </c>
      <c r="AO20" s="39">
        <f t="shared" si="13"/>
        <v>41.64</v>
      </c>
      <c r="AP20" s="39">
        <f t="shared" si="13"/>
        <v>42.474999999999994</v>
      </c>
      <c r="AQ20" s="39">
        <f t="shared" si="13"/>
        <v>43.234999999999999</v>
      </c>
      <c r="AR20" s="39">
        <f t="shared" si="13"/>
        <v>42.620000000000005</v>
      </c>
      <c r="AS20" s="39">
        <f t="shared" si="13"/>
        <v>43.07</v>
      </c>
      <c r="AT20" s="39">
        <f t="shared" si="13"/>
        <v>43.79</v>
      </c>
      <c r="AU20" s="39">
        <f t="shared" si="13"/>
        <v>45.599999999999994</v>
      </c>
      <c r="AV20" s="39">
        <f t="shared" si="13"/>
        <v>43.775000000000006</v>
      </c>
      <c r="AW20" s="39">
        <f t="shared" si="13"/>
        <v>43.185000000000002</v>
      </c>
      <c r="AX20" s="39">
        <f t="shared" si="13"/>
        <v>43.68</v>
      </c>
      <c r="AY20" s="39">
        <f t="shared" si="13"/>
        <v>45.954999999999998</v>
      </c>
      <c r="AZ20" s="39">
        <f t="shared" si="13"/>
        <v>42.045000000000002</v>
      </c>
      <c r="BA20" s="39">
        <f t="shared" ref="BA20" si="14">(BA11+BA12)/2</f>
        <v>0.255</v>
      </c>
      <c r="BB20" s="40">
        <f t="shared" si="13"/>
        <v>181.28919800491059</v>
      </c>
      <c r="BC20" s="41">
        <f t="shared" si="13"/>
        <v>157.09386795749128</v>
      </c>
      <c r="BD20" s="42">
        <f t="shared" si="13"/>
        <v>130.68979110514616</v>
      </c>
      <c r="BE20" s="33"/>
    </row>
  </sheetData>
  <pageMargins left="0.78740157499999996" right="0.78740157499999996" top="0.984251969" bottom="0.984251969" header="0.4921259845" footer="0.4921259845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56"/>
  <sheetViews>
    <sheetView zoomScale="80" zoomScaleNormal="80" workbookViewId="0"/>
  </sheetViews>
  <sheetFormatPr baseColWidth="10" defaultColWidth="11.42578125" defaultRowHeight="12.75" x14ac:dyDescent="0.2"/>
  <cols>
    <col min="1" max="1" width="21.5703125" style="35" bestFit="1" customWidth="1"/>
    <col min="2" max="9" width="9.28515625" style="1" customWidth="1"/>
    <col min="10" max="110" width="5" style="1" customWidth="1"/>
    <col min="111" max="116" width="11.42578125" style="1"/>
    <col min="117" max="117" width="11.42578125" style="37"/>
    <col min="118" max="118" width="11.42578125" style="44"/>
    <col min="119" max="251" width="11.42578125" style="1"/>
    <col min="252" max="253" width="21.5703125" style="1" bestFit="1" customWidth="1"/>
    <col min="254" max="264" width="9.28515625" style="1" customWidth="1"/>
    <col min="265" max="265" width="5.5703125" style="1" customWidth="1"/>
    <col min="266" max="366" width="5" style="1" customWidth="1"/>
    <col min="367" max="507" width="11.42578125" style="1"/>
    <col min="508" max="509" width="21.5703125" style="1" bestFit="1" customWidth="1"/>
    <col min="510" max="520" width="9.28515625" style="1" customWidth="1"/>
    <col min="521" max="521" width="5.5703125" style="1" customWidth="1"/>
    <col min="522" max="622" width="5" style="1" customWidth="1"/>
    <col min="623" max="763" width="11.42578125" style="1"/>
    <col min="764" max="765" width="21.5703125" style="1" bestFit="1" customWidth="1"/>
    <col min="766" max="776" width="9.28515625" style="1" customWidth="1"/>
    <col min="777" max="777" width="5.5703125" style="1" customWidth="1"/>
    <col min="778" max="878" width="5" style="1" customWidth="1"/>
    <col min="879" max="1019" width="11.42578125" style="1"/>
    <col min="1020" max="1021" width="21.5703125" style="1" bestFit="1" customWidth="1"/>
    <col min="1022" max="1032" width="9.28515625" style="1" customWidth="1"/>
    <col min="1033" max="1033" width="5.5703125" style="1" customWidth="1"/>
    <col min="1034" max="1134" width="5" style="1" customWidth="1"/>
    <col min="1135" max="1275" width="11.42578125" style="1"/>
    <col min="1276" max="1277" width="21.5703125" style="1" bestFit="1" customWidth="1"/>
    <col min="1278" max="1288" width="9.28515625" style="1" customWidth="1"/>
    <col min="1289" max="1289" width="5.5703125" style="1" customWidth="1"/>
    <col min="1290" max="1390" width="5" style="1" customWidth="1"/>
    <col min="1391" max="1531" width="11.42578125" style="1"/>
    <col min="1532" max="1533" width="21.5703125" style="1" bestFit="1" customWidth="1"/>
    <col min="1534" max="1544" width="9.28515625" style="1" customWidth="1"/>
    <col min="1545" max="1545" width="5.5703125" style="1" customWidth="1"/>
    <col min="1546" max="1646" width="5" style="1" customWidth="1"/>
    <col min="1647" max="1787" width="11.42578125" style="1"/>
    <col min="1788" max="1789" width="21.5703125" style="1" bestFit="1" customWidth="1"/>
    <col min="1790" max="1800" width="9.28515625" style="1" customWidth="1"/>
    <col min="1801" max="1801" width="5.5703125" style="1" customWidth="1"/>
    <col min="1802" max="1902" width="5" style="1" customWidth="1"/>
    <col min="1903" max="2043" width="11.42578125" style="1"/>
    <col min="2044" max="2045" width="21.5703125" style="1" bestFit="1" customWidth="1"/>
    <col min="2046" max="2056" width="9.28515625" style="1" customWidth="1"/>
    <col min="2057" max="2057" width="5.5703125" style="1" customWidth="1"/>
    <col min="2058" max="2158" width="5" style="1" customWidth="1"/>
    <col min="2159" max="2299" width="11.42578125" style="1"/>
    <col min="2300" max="2301" width="21.5703125" style="1" bestFit="1" customWidth="1"/>
    <col min="2302" max="2312" width="9.28515625" style="1" customWidth="1"/>
    <col min="2313" max="2313" width="5.5703125" style="1" customWidth="1"/>
    <col min="2314" max="2414" width="5" style="1" customWidth="1"/>
    <col min="2415" max="2555" width="11.42578125" style="1"/>
    <col min="2556" max="2557" width="21.5703125" style="1" bestFit="1" customWidth="1"/>
    <col min="2558" max="2568" width="9.28515625" style="1" customWidth="1"/>
    <col min="2569" max="2569" width="5.5703125" style="1" customWidth="1"/>
    <col min="2570" max="2670" width="5" style="1" customWidth="1"/>
    <col min="2671" max="2811" width="11.42578125" style="1"/>
    <col min="2812" max="2813" width="21.5703125" style="1" bestFit="1" customWidth="1"/>
    <col min="2814" max="2824" width="9.28515625" style="1" customWidth="1"/>
    <col min="2825" max="2825" width="5.5703125" style="1" customWidth="1"/>
    <col min="2826" max="2926" width="5" style="1" customWidth="1"/>
    <col min="2927" max="3067" width="11.42578125" style="1"/>
    <col min="3068" max="3069" width="21.5703125" style="1" bestFit="1" customWidth="1"/>
    <col min="3070" max="3080" width="9.28515625" style="1" customWidth="1"/>
    <col min="3081" max="3081" width="5.5703125" style="1" customWidth="1"/>
    <col min="3082" max="3182" width="5" style="1" customWidth="1"/>
    <col min="3183" max="3323" width="11.42578125" style="1"/>
    <col min="3324" max="3325" width="21.5703125" style="1" bestFit="1" customWidth="1"/>
    <col min="3326" max="3336" width="9.28515625" style="1" customWidth="1"/>
    <col min="3337" max="3337" width="5.5703125" style="1" customWidth="1"/>
    <col min="3338" max="3438" width="5" style="1" customWidth="1"/>
    <col min="3439" max="3579" width="11.42578125" style="1"/>
    <col min="3580" max="3581" width="21.5703125" style="1" bestFit="1" customWidth="1"/>
    <col min="3582" max="3592" width="9.28515625" style="1" customWidth="1"/>
    <col min="3593" max="3593" width="5.5703125" style="1" customWidth="1"/>
    <col min="3594" max="3694" width="5" style="1" customWidth="1"/>
    <col min="3695" max="3835" width="11.42578125" style="1"/>
    <col min="3836" max="3837" width="21.5703125" style="1" bestFit="1" customWidth="1"/>
    <col min="3838" max="3848" width="9.28515625" style="1" customWidth="1"/>
    <col min="3849" max="3849" width="5.5703125" style="1" customWidth="1"/>
    <col min="3850" max="3950" width="5" style="1" customWidth="1"/>
    <col min="3951" max="4091" width="11.42578125" style="1"/>
    <col min="4092" max="4093" width="21.5703125" style="1" bestFit="1" customWidth="1"/>
    <col min="4094" max="4104" width="9.28515625" style="1" customWidth="1"/>
    <col min="4105" max="4105" width="5.5703125" style="1" customWidth="1"/>
    <col min="4106" max="4206" width="5" style="1" customWidth="1"/>
    <col min="4207" max="4347" width="11.42578125" style="1"/>
    <col min="4348" max="4349" width="21.5703125" style="1" bestFit="1" customWidth="1"/>
    <col min="4350" max="4360" width="9.28515625" style="1" customWidth="1"/>
    <col min="4361" max="4361" width="5.5703125" style="1" customWidth="1"/>
    <col min="4362" max="4462" width="5" style="1" customWidth="1"/>
    <col min="4463" max="4603" width="11.42578125" style="1"/>
    <col min="4604" max="4605" width="21.5703125" style="1" bestFit="1" customWidth="1"/>
    <col min="4606" max="4616" width="9.28515625" style="1" customWidth="1"/>
    <col min="4617" max="4617" width="5.5703125" style="1" customWidth="1"/>
    <col min="4618" max="4718" width="5" style="1" customWidth="1"/>
    <col min="4719" max="4859" width="11.42578125" style="1"/>
    <col min="4860" max="4861" width="21.5703125" style="1" bestFit="1" customWidth="1"/>
    <col min="4862" max="4872" width="9.28515625" style="1" customWidth="1"/>
    <col min="4873" max="4873" width="5.5703125" style="1" customWidth="1"/>
    <col min="4874" max="4974" width="5" style="1" customWidth="1"/>
    <col min="4975" max="5115" width="11.42578125" style="1"/>
    <col min="5116" max="5117" width="21.5703125" style="1" bestFit="1" customWidth="1"/>
    <col min="5118" max="5128" width="9.28515625" style="1" customWidth="1"/>
    <col min="5129" max="5129" width="5.5703125" style="1" customWidth="1"/>
    <col min="5130" max="5230" width="5" style="1" customWidth="1"/>
    <col min="5231" max="5371" width="11.42578125" style="1"/>
    <col min="5372" max="5373" width="21.5703125" style="1" bestFit="1" customWidth="1"/>
    <col min="5374" max="5384" width="9.28515625" style="1" customWidth="1"/>
    <col min="5385" max="5385" width="5.5703125" style="1" customWidth="1"/>
    <col min="5386" max="5486" width="5" style="1" customWidth="1"/>
    <col min="5487" max="5627" width="11.42578125" style="1"/>
    <col min="5628" max="5629" width="21.5703125" style="1" bestFit="1" customWidth="1"/>
    <col min="5630" max="5640" width="9.28515625" style="1" customWidth="1"/>
    <col min="5641" max="5641" width="5.5703125" style="1" customWidth="1"/>
    <col min="5642" max="5742" width="5" style="1" customWidth="1"/>
    <col min="5743" max="5883" width="11.42578125" style="1"/>
    <col min="5884" max="5885" width="21.5703125" style="1" bestFit="1" customWidth="1"/>
    <col min="5886" max="5896" width="9.28515625" style="1" customWidth="1"/>
    <col min="5897" max="5897" width="5.5703125" style="1" customWidth="1"/>
    <col min="5898" max="5998" width="5" style="1" customWidth="1"/>
    <col min="5999" max="6139" width="11.42578125" style="1"/>
    <col min="6140" max="6141" width="21.5703125" style="1" bestFit="1" customWidth="1"/>
    <col min="6142" max="6152" width="9.28515625" style="1" customWidth="1"/>
    <col min="6153" max="6153" width="5.5703125" style="1" customWidth="1"/>
    <col min="6154" max="6254" width="5" style="1" customWidth="1"/>
    <col min="6255" max="6395" width="11.42578125" style="1"/>
    <col min="6396" max="6397" width="21.5703125" style="1" bestFit="1" customWidth="1"/>
    <col min="6398" max="6408" width="9.28515625" style="1" customWidth="1"/>
    <col min="6409" max="6409" width="5.5703125" style="1" customWidth="1"/>
    <col min="6410" max="6510" width="5" style="1" customWidth="1"/>
    <col min="6511" max="6651" width="11.42578125" style="1"/>
    <col min="6652" max="6653" width="21.5703125" style="1" bestFit="1" customWidth="1"/>
    <col min="6654" max="6664" width="9.28515625" style="1" customWidth="1"/>
    <col min="6665" max="6665" width="5.5703125" style="1" customWidth="1"/>
    <col min="6666" max="6766" width="5" style="1" customWidth="1"/>
    <col min="6767" max="6907" width="11.42578125" style="1"/>
    <col min="6908" max="6909" width="21.5703125" style="1" bestFit="1" customWidth="1"/>
    <col min="6910" max="6920" width="9.28515625" style="1" customWidth="1"/>
    <col min="6921" max="6921" width="5.5703125" style="1" customWidth="1"/>
    <col min="6922" max="7022" width="5" style="1" customWidth="1"/>
    <col min="7023" max="7163" width="11.42578125" style="1"/>
    <col min="7164" max="7165" width="21.5703125" style="1" bestFit="1" customWidth="1"/>
    <col min="7166" max="7176" width="9.28515625" style="1" customWidth="1"/>
    <col min="7177" max="7177" width="5.5703125" style="1" customWidth="1"/>
    <col min="7178" max="7278" width="5" style="1" customWidth="1"/>
    <col min="7279" max="7419" width="11.42578125" style="1"/>
    <col min="7420" max="7421" width="21.5703125" style="1" bestFit="1" customWidth="1"/>
    <col min="7422" max="7432" width="9.28515625" style="1" customWidth="1"/>
    <col min="7433" max="7433" width="5.5703125" style="1" customWidth="1"/>
    <col min="7434" max="7534" width="5" style="1" customWidth="1"/>
    <col min="7535" max="7675" width="11.42578125" style="1"/>
    <col min="7676" max="7677" width="21.5703125" style="1" bestFit="1" customWidth="1"/>
    <col min="7678" max="7688" width="9.28515625" style="1" customWidth="1"/>
    <col min="7689" max="7689" width="5.5703125" style="1" customWidth="1"/>
    <col min="7690" max="7790" width="5" style="1" customWidth="1"/>
    <col min="7791" max="7931" width="11.42578125" style="1"/>
    <col min="7932" max="7933" width="21.5703125" style="1" bestFit="1" customWidth="1"/>
    <col min="7934" max="7944" width="9.28515625" style="1" customWidth="1"/>
    <col min="7945" max="7945" width="5.5703125" style="1" customWidth="1"/>
    <col min="7946" max="8046" width="5" style="1" customWidth="1"/>
    <col min="8047" max="8187" width="11.42578125" style="1"/>
    <col min="8188" max="8189" width="21.5703125" style="1" bestFit="1" customWidth="1"/>
    <col min="8190" max="8200" width="9.28515625" style="1" customWidth="1"/>
    <col min="8201" max="8201" width="5.5703125" style="1" customWidth="1"/>
    <col min="8202" max="8302" width="5" style="1" customWidth="1"/>
    <col min="8303" max="8443" width="11.42578125" style="1"/>
    <col min="8444" max="8445" width="21.5703125" style="1" bestFit="1" customWidth="1"/>
    <col min="8446" max="8456" width="9.28515625" style="1" customWidth="1"/>
    <col min="8457" max="8457" width="5.5703125" style="1" customWidth="1"/>
    <col min="8458" max="8558" width="5" style="1" customWidth="1"/>
    <col min="8559" max="8699" width="11.42578125" style="1"/>
    <col min="8700" max="8701" width="21.5703125" style="1" bestFit="1" customWidth="1"/>
    <col min="8702" max="8712" width="9.28515625" style="1" customWidth="1"/>
    <col min="8713" max="8713" width="5.5703125" style="1" customWidth="1"/>
    <col min="8714" max="8814" width="5" style="1" customWidth="1"/>
    <col min="8815" max="8955" width="11.42578125" style="1"/>
    <col min="8956" max="8957" width="21.5703125" style="1" bestFit="1" customWidth="1"/>
    <col min="8958" max="8968" width="9.28515625" style="1" customWidth="1"/>
    <col min="8969" max="8969" width="5.5703125" style="1" customWidth="1"/>
    <col min="8970" max="9070" width="5" style="1" customWidth="1"/>
    <col min="9071" max="9211" width="11.42578125" style="1"/>
    <col min="9212" max="9213" width="21.5703125" style="1" bestFit="1" customWidth="1"/>
    <col min="9214" max="9224" width="9.28515625" style="1" customWidth="1"/>
    <col min="9225" max="9225" width="5.5703125" style="1" customWidth="1"/>
    <col min="9226" max="9326" width="5" style="1" customWidth="1"/>
    <col min="9327" max="9467" width="11.42578125" style="1"/>
    <col min="9468" max="9469" width="21.5703125" style="1" bestFit="1" customWidth="1"/>
    <col min="9470" max="9480" width="9.28515625" style="1" customWidth="1"/>
    <col min="9481" max="9481" width="5.5703125" style="1" customWidth="1"/>
    <col min="9482" max="9582" width="5" style="1" customWidth="1"/>
    <col min="9583" max="9723" width="11.42578125" style="1"/>
    <col min="9724" max="9725" width="21.5703125" style="1" bestFit="1" customWidth="1"/>
    <col min="9726" max="9736" width="9.28515625" style="1" customWidth="1"/>
    <col min="9737" max="9737" width="5.5703125" style="1" customWidth="1"/>
    <col min="9738" max="9838" width="5" style="1" customWidth="1"/>
    <col min="9839" max="9979" width="11.42578125" style="1"/>
    <col min="9980" max="9981" width="21.5703125" style="1" bestFit="1" customWidth="1"/>
    <col min="9982" max="9992" width="9.28515625" style="1" customWidth="1"/>
    <col min="9993" max="9993" width="5.5703125" style="1" customWidth="1"/>
    <col min="9994" max="10094" width="5" style="1" customWidth="1"/>
    <col min="10095" max="10235" width="11.42578125" style="1"/>
    <col min="10236" max="10237" width="21.5703125" style="1" bestFit="1" customWidth="1"/>
    <col min="10238" max="10248" width="9.28515625" style="1" customWidth="1"/>
    <col min="10249" max="10249" width="5.5703125" style="1" customWidth="1"/>
    <col min="10250" max="10350" width="5" style="1" customWidth="1"/>
    <col min="10351" max="10491" width="11.42578125" style="1"/>
    <col min="10492" max="10493" width="21.5703125" style="1" bestFit="1" customWidth="1"/>
    <col min="10494" max="10504" width="9.28515625" style="1" customWidth="1"/>
    <col min="10505" max="10505" width="5.5703125" style="1" customWidth="1"/>
    <col min="10506" max="10606" width="5" style="1" customWidth="1"/>
    <col min="10607" max="10747" width="11.42578125" style="1"/>
    <col min="10748" max="10749" width="21.5703125" style="1" bestFit="1" customWidth="1"/>
    <col min="10750" max="10760" width="9.28515625" style="1" customWidth="1"/>
    <col min="10761" max="10761" width="5.5703125" style="1" customWidth="1"/>
    <col min="10762" max="10862" width="5" style="1" customWidth="1"/>
    <col min="10863" max="11003" width="11.42578125" style="1"/>
    <col min="11004" max="11005" width="21.5703125" style="1" bestFit="1" customWidth="1"/>
    <col min="11006" max="11016" width="9.28515625" style="1" customWidth="1"/>
    <col min="11017" max="11017" width="5.5703125" style="1" customWidth="1"/>
    <col min="11018" max="11118" width="5" style="1" customWidth="1"/>
    <col min="11119" max="11259" width="11.42578125" style="1"/>
    <col min="11260" max="11261" width="21.5703125" style="1" bestFit="1" customWidth="1"/>
    <col min="11262" max="11272" width="9.28515625" style="1" customWidth="1"/>
    <col min="11273" max="11273" width="5.5703125" style="1" customWidth="1"/>
    <col min="11274" max="11374" width="5" style="1" customWidth="1"/>
    <col min="11375" max="11515" width="11.42578125" style="1"/>
    <col min="11516" max="11517" width="21.5703125" style="1" bestFit="1" customWidth="1"/>
    <col min="11518" max="11528" width="9.28515625" style="1" customWidth="1"/>
    <col min="11529" max="11529" width="5.5703125" style="1" customWidth="1"/>
    <col min="11530" max="11630" width="5" style="1" customWidth="1"/>
    <col min="11631" max="11771" width="11.42578125" style="1"/>
    <col min="11772" max="11773" width="21.5703125" style="1" bestFit="1" customWidth="1"/>
    <col min="11774" max="11784" width="9.28515625" style="1" customWidth="1"/>
    <col min="11785" max="11785" width="5.5703125" style="1" customWidth="1"/>
    <col min="11786" max="11886" width="5" style="1" customWidth="1"/>
    <col min="11887" max="12027" width="11.42578125" style="1"/>
    <col min="12028" max="12029" width="21.5703125" style="1" bestFit="1" customWidth="1"/>
    <col min="12030" max="12040" width="9.28515625" style="1" customWidth="1"/>
    <col min="12041" max="12041" width="5.5703125" style="1" customWidth="1"/>
    <col min="12042" max="12142" width="5" style="1" customWidth="1"/>
    <col min="12143" max="12283" width="11.42578125" style="1"/>
    <col min="12284" max="12285" width="21.5703125" style="1" bestFit="1" customWidth="1"/>
    <col min="12286" max="12296" width="9.28515625" style="1" customWidth="1"/>
    <col min="12297" max="12297" width="5.5703125" style="1" customWidth="1"/>
    <col min="12298" max="12398" width="5" style="1" customWidth="1"/>
    <col min="12399" max="12539" width="11.42578125" style="1"/>
    <col min="12540" max="12541" width="21.5703125" style="1" bestFit="1" customWidth="1"/>
    <col min="12542" max="12552" width="9.28515625" style="1" customWidth="1"/>
    <col min="12553" max="12553" width="5.5703125" style="1" customWidth="1"/>
    <col min="12554" max="12654" width="5" style="1" customWidth="1"/>
    <col min="12655" max="12795" width="11.42578125" style="1"/>
    <col min="12796" max="12797" width="21.5703125" style="1" bestFit="1" customWidth="1"/>
    <col min="12798" max="12808" width="9.28515625" style="1" customWidth="1"/>
    <col min="12809" max="12809" width="5.5703125" style="1" customWidth="1"/>
    <col min="12810" max="12910" width="5" style="1" customWidth="1"/>
    <col min="12911" max="13051" width="11.42578125" style="1"/>
    <col min="13052" max="13053" width="21.5703125" style="1" bestFit="1" customWidth="1"/>
    <col min="13054" max="13064" width="9.28515625" style="1" customWidth="1"/>
    <col min="13065" max="13065" width="5.5703125" style="1" customWidth="1"/>
    <col min="13066" max="13166" width="5" style="1" customWidth="1"/>
    <col min="13167" max="13307" width="11.42578125" style="1"/>
    <col min="13308" max="13309" width="21.5703125" style="1" bestFit="1" customWidth="1"/>
    <col min="13310" max="13320" width="9.28515625" style="1" customWidth="1"/>
    <col min="13321" max="13321" width="5.5703125" style="1" customWidth="1"/>
    <col min="13322" max="13422" width="5" style="1" customWidth="1"/>
    <col min="13423" max="13563" width="11.42578125" style="1"/>
    <col min="13564" max="13565" width="21.5703125" style="1" bestFit="1" customWidth="1"/>
    <col min="13566" max="13576" width="9.28515625" style="1" customWidth="1"/>
    <col min="13577" max="13577" width="5.5703125" style="1" customWidth="1"/>
    <col min="13578" max="13678" width="5" style="1" customWidth="1"/>
    <col min="13679" max="13819" width="11.42578125" style="1"/>
    <col min="13820" max="13821" width="21.5703125" style="1" bestFit="1" customWidth="1"/>
    <col min="13822" max="13832" width="9.28515625" style="1" customWidth="1"/>
    <col min="13833" max="13833" width="5.5703125" style="1" customWidth="1"/>
    <col min="13834" max="13934" width="5" style="1" customWidth="1"/>
    <col min="13935" max="14075" width="11.42578125" style="1"/>
    <col min="14076" max="14077" width="21.5703125" style="1" bestFit="1" customWidth="1"/>
    <col min="14078" max="14088" width="9.28515625" style="1" customWidth="1"/>
    <col min="14089" max="14089" width="5.5703125" style="1" customWidth="1"/>
    <col min="14090" max="14190" width="5" style="1" customWidth="1"/>
    <col min="14191" max="14331" width="11.42578125" style="1"/>
    <col min="14332" max="14333" width="21.5703125" style="1" bestFit="1" customWidth="1"/>
    <col min="14334" max="14344" width="9.28515625" style="1" customWidth="1"/>
    <col min="14345" max="14345" width="5.5703125" style="1" customWidth="1"/>
    <col min="14346" max="14446" width="5" style="1" customWidth="1"/>
    <col min="14447" max="14587" width="11.42578125" style="1"/>
    <col min="14588" max="14589" width="21.5703125" style="1" bestFit="1" customWidth="1"/>
    <col min="14590" max="14600" width="9.28515625" style="1" customWidth="1"/>
    <col min="14601" max="14601" width="5.5703125" style="1" customWidth="1"/>
    <col min="14602" max="14702" width="5" style="1" customWidth="1"/>
    <col min="14703" max="14843" width="11.42578125" style="1"/>
    <col min="14844" max="14845" width="21.5703125" style="1" bestFit="1" customWidth="1"/>
    <col min="14846" max="14856" width="9.28515625" style="1" customWidth="1"/>
    <col min="14857" max="14857" width="5.5703125" style="1" customWidth="1"/>
    <col min="14858" max="14958" width="5" style="1" customWidth="1"/>
    <col min="14959" max="15099" width="11.42578125" style="1"/>
    <col min="15100" max="15101" width="21.5703125" style="1" bestFit="1" customWidth="1"/>
    <col min="15102" max="15112" width="9.28515625" style="1" customWidth="1"/>
    <col min="15113" max="15113" width="5.5703125" style="1" customWidth="1"/>
    <col min="15114" max="15214" width="5" style="1" customWidth="1"/>
    <col min="15215" max="15355" width="11.42578125" style="1"/>
    <col min="15356" max="15357" width="21.5703125" style="1" bestFit="1" customWidth="1"/>
    <col min="15358" max="15368" width="9.28515625" style="1" customWidth="1"/>
    <col min="15369" max="15369" width="5.5703125" style="1" customWidth="1"/>
    <col min="15370" max="15470" width="5" style="1" customWidth="1"/>
    <col min="15471" max="15611" width="11.42578125" style="1"/>
    <col min="15612" max="15613" width="21.5703125" style="1" bestFit="1" customWidth="1"/>
    <col min="15614" max="15624" width="9.28515625" style="1" customWidth="1"/>
    <col min="15625" max="15625" width="5.5703125" style="1" customWidth="1"/>
    <col min="15626" max="15726" width="5" style="1" customWidth="1"/>
    <col min="15727" max="15867" width="11.42578125" style="1"/>
    <col min="15868" max="15869" width="21.5703125" style="1" bestFit="1" customWidth="1"/>
    <col min="15870" max="15880" width="9.28515625" style="1" customWidth="1"/>
    <col min="15881" max="15881" width="5.5703125" style="1" customWidth="1"/>
    <col min="15882" max="15982" width="5" style="1" customWidth="1"/>
    <col min="15983" max="16123" width="11.42578125" style="1"/>
    <col min="16124" max="16125" width="21.5703125" style="1" bestFit="1" customWidth="1"/>
    <col min="16126" max="16136" width="9.28515625" style="1" customWidth="1"/>
    <col min="16137" max="16137" width="5.5703125" style="1" customWidth="1"/>
    <col min="16138" max="16238" width="5" style="1" customWidth="1"/>
    <col min="16239" max="16384" width="11.42578125" style="1"/>
  </cols>
  <sheetData>
    <row r="1" spans="1:135" x14ac:dyDescent="0.2">
      <c r="A1" s="35" t="s">
        <v>30</v>
      </c>
    </row>
    <row r="2" spans="1:135" s="35" customFormat="1" x14ac:dyDescent="0.2">
      <c r="B2" s="35" t="s">
        <v>31</v>
      </c>
      <c r="C2" s="35" t="s">
        <v>32</v>
      </c>
      <c r="D2" s="35" t="s">
        <v>33</v>
      </c>
      <c r="E2" s="35" t="s">
        <v>34</v>
      </c>
      <c r="F2" s="35" t="s">
        <v>35</v>
      </c>
      <c r="G2" s="35" t="s">
        <v>36</v>
      </c>
      <c r="H2" s="35" t="s">
        <v>37</v>
      </c>
      <c r="I2" s="35" t="s">
        <v>38</v>
      </c>
      <c r="J2" s="35">
        <v>0.02</v>
      </c>
      <c r="K2" s="35">
        <v>2.2440000000000002E-2</v>
      </c>
      <c r="L2" s="35">
        <v>2.5179E-2</v>
      </c>
      <c r="M2" s="35">
        <v>2.8250999999999998E-2</v>
      </c>
      <c r="N2" s="35">
        <v>3.1697999999999997E-2</v>
      </c>
      <c r="O2" s="35">
        <v>3.5566E-2</v>
      </c>
      <c r="P2" s="35">
        <v>3.9905000000000003E-2</v>
      </c>
      <c r="Q2" s="35">
        <v>4.4774000000000001E-2</v>
      </c>
      <c r="R2" s="35">
        <v>5.0237999999999998E-2</v>
      </c>
      <c r="S2" s="35">
        <v>5.6368000000000001E-2</v>
      </c>
      <c r="T2" s="35">
        <v>6.3245999999999997E-2</v>
      </c>
      <c r="U2" s="35">
        <v>7.0962999999999998E-2</v>
      </c>
      <c r="V2" s="35">
        <v>7.9620999999999997E-2</v>
      </c>
      <c r="W2" s="35">
        <v>8.9337E-2</v>
      </c>
      <c r="X2" s="35">
        <v>0.10023700000000001</v>
      </c>
      <c r="Y2" s="35">
        <v>0.112468</v>
      </c>
      <c r="Z2" s="35">
        <v>0.126191</v>
      </c>
      <c r="AA2" s="35">
        <v>0.14158899999999999</v>
      </c>
      <c r="AB2" s="35">
        <v>0.15886600000000001</v>
      </c>
      <c r="AC2" s="35">
        <v>0.17824999999999999</v>
      </c>
      <c r="AD2" s="35">
        <v>0.2</v>
      </c>
      <c r="AE2" s="35">
        <v>0.22440399999999999</v>
      </c>
      <c r="AF2" s="35">
        <v>0.25178499999999998</v>
      </c>
      <c r="AG2" s="35">
        <v>0.28250799999999998</v>
      </c>
      <c r="AH2" s="35">
        <v>0.31697900000000001</v>
      </c>
      <c r="AI2" s="35">
        <v>0.35565600000000003</v>
      </c>
      <c r="AJ2" s="35">
        <v>0.39905200000000002</v>
      </c>
      <c r="AK2" s="35">
        <v>0.44774399999999998</v>
      </c>
      <c r="AL2" s="35">
        <v>0.50237699999999996</v>
      </c>
      <c r="AM2" s="35">
        <v>0.56367699999999998</v>
      </c>
      <c r="AN2" s="35">
        <v>0.63245600000000002</v>
      </c>
      <c r="AO2" s="35">
        <v>0.70962700000000001</v>
      </c>
      <c r="AP2" s="35">
        <v>0.79621399999999998</v>
      </c>
      <c r="AQ2" s="35">
        <v>0.89336700000000002</v>
      </c>
      <c r="AR2" s="35">
        <v>1.0023740000000001</v>
      </c>
      <c r="AS2" s="35">
        <v>1.1246830000000001</v>
      </c>
      <c r="AT2" s="35">
        <v>1.2619149999999999</v>
      </c>
      <c r="AU2" s="35">
        <v>1.4158919999999999</v>
      </c>
      <c r="AV2" s="35">
        <v>1.5886560000000001</v>
      </c>
      <c r="AW2" s="35">
        <v>1.782502</v>
      </c>
      <c r="AX2" s="35">
        <v>2</v>
      </c>
      <c r="AY2" s="35">
        <v>2.2440370000000001</v>
      </c>
      <c r="AZ2" s="35">
        <v>2.5178509999999998</v>
      </c>
      <c r="BA2" s="35">
        <v>2.825075</v>
      </c>
      <c r="BB2" s="35">
        <v>3.1697860000000002</v>
      </c>
      <c r="BC2" s="35">
        <v>3.556559</v>
      </c>
      <c r="BD2" s="35">
        <v>3.9905249999999999</v>
      </c>
      <c r="BE2" s="35">
        <v>4.4774419999999999</v>
      </c>
      <c r="BF2" s="35">
        <v>5.0237730000000003</v>
      </c>
      <c r="BG2" s="35">
        <v>5.6367659999999997</v>
      </c>
      <c r="BH2" s="35">
        <v>6.3245550000000001</v>
      </c>
      <c r="BI2" s="35">
        <v>7.0962680000000002</v>
      </c>
      <c r="BJ2" s="35">
        <v>7.9621430000000002</v>
      </c>
      <c r="BK2" s="35">
        <v>8.9336719999999996</v>
      </c>
      <c r="BL2" s="35">
        <v>10.023745</v>
      </c>
      <c r="BM2" s="35">
        <v>11.246827</v>
      </c>
      <c r="BN2" s="35">
        <v>12.619147</v>
      </c>
      <c r="BO2" s="35">
        <v>14.158916</v>
      </c>
      <c r="BP2" s="35">
        <v>15.886564999999999</v>
      </c>
      <c r="BQ2" s="35">
        <v>17.825019000000001</v>
      </c>
      <c r="BR2" s="35">
        <v>20</v>
      </c>
      <c r="BS2" s="35">
        <v>22.440369</v>
      </c>
      <c r="BT2" s="35">
        <v>25.178508000000001</v>
      </c>
      <c r="BU2" s="35">
        <v>28.250751000000001</v>
      </c>
      <c r="BV2" s="35">
        <v>31.697863999999999</v>
      </c>
      <c r="BW2" s="35">
        <v>35.565587999999998</v>
      </c>
      <c r="BX2" s="35">
        <v>39.905245999999998</v>
      </c>
      <c r="BY2" s="35">
        <v>44.774422999999999</v>
      </c>
      <c r="BZ2" s="35">
        <v>50.237729000000002</v>
      </c>
      <c r="CA2" s="35">
        <v>56.367659000000003</v>
      </c>
      <c r="CB2" s="35">
        <v>63.245553000000001</v>
      </c>
      <c r="CC2" s="35">
        <v>70.962677999999997</v>
      </c>
      <c r="CD2" s="35">
        <v>79.621433999999994</v>
      </c>
      <c r="CE2" s="35">
        <v>89.336718000000005</v>
      </c>
      <c r="CF2" s="35">
        <v>100.237447</v>
      </c>
      <c r="CG2" s="35">
        <v>112.468265</v>
      </c>
      <c r="CH2" s="35">
        <v>126.191469</v>
      </c>
      <c r="CI2" s="35">
        <v>141.589157</v>
      </c>
      <c r="CJ2" s="35">
        <v>158.865647</v>
      </c>
      <c r="CK2" s="35">
        <v>178.25018800000001</v>
      </c>
      <c r="CL2" s="35">
        <v>200</v>
      </c>
      <c r="CM2" s="35">
        <v>224.40369100000001</v>
      </c>
      <c r="CN2" s="35">
        <v>251.78508199999999</v>
      </c>
      <c r="CO2" s="35">
        <v>282.50750900000003</v>
      </c>
      <c r="CP2" s="35">
        <v>316.97863799999999</v>
      </c>
      <c r="CQ2" s="35">
        <v>355.65588200000002</v>
      </c>
      <c r="CR2" s="35">
        <v>399.05246299999999</v>
      </c>
      <c r="CS2" s="35">
        <v>447.74422800000002</v>
      </c>
      <c r="CT2" s="35">
        <v>502.37728600000003</v>
      </c>
      <c r="CU2" s="35">
        <v>563.67658600000004</v>
      </c>
      <c r="CV2" s="35">
        <v>632.45553199999995</v>
      </c>
      <c r="CW2" s="35">
        <v>709.62677799999994</v>
      </c>
      <c r="CX2" s="35">
        <v>796.21434099999999</v>
      </c>
      <c r="CY2" s="35">
        <v>893.36718399999995</v>
      </c>
      <c r="CZ2" s="35">
        <v>1002.374467</v>
      </c>
      <c r="DA2" s="35">
        <v>1124.68265</v>
      </c>
      <c r="DB2" s="35">
        <v>1261.914689</v>
      </c>
      <c r="DC2" s="35">
        <v>1415.8915689999999</v>
      </c>
      <c r="DD2" s="35">
        <v>1588.656469</v>
      </c>
      <c r="DE2" s="35">
        <v>1782.501876</v>
      </c>
      <c r="DF2" s="35">
        <v>2000</v>
      </c>
      <c r="DG2" s="35" t="s">
        <v>42</v>
      </c>
      <c r="DH2" s="35" t="s">
        <v>43</v>
      </c>
      <c r="DI2" s="35" t="s">
        <v>44</v>
      </c>
      <c r="DJ2" s="35" t="s">
        <v>45</v>
      </c>
      <c r="DK2" s="35" t="s">
        <v>46</v>
      </c>
      <c r="DL2" s="35" t="s">
        <v>47</v>
      </c>
      <c r="DM2" s="46" t="s">
        <v>48</v>
      </c>
      <c r="DN2" s="45" t="s">
        <v>49</v>
      </c>
      <c r="DO2" s="35" t="s">
        <v>39</v>
      </c>
      <c r="DP2" s="35" t="s">
        <v>50</v>
      </c>
      <c r="DQ2" s="35" t="s">
        <v>40</v>
      </c>
      <c r="DR2" s="35" t="s">
        <v>51</v>
      </c>
      <c r="DS2" s="35" t="s">
        <v>41</v>
      </c>
      <c r="DT2" s="35" t="s">
        <v>52</v>
      </c>
      <c r="DU2" s="35" t="s">
        <v>53</v>
      </c>
      <c r="DV2" s="35" t="s">
        <v>54</v>
      </c>
      <c r="DW2" s="35" t="s">
        <v>55</v>
      </c>
      <c r="DX2" s="35" t="s">
        <v>56</v>
      </c>
      <c r="DY2" s="35" t="s">
        <v>57</v>
      </c>
      <c r="DZ2" s="35" t="s">
        <v>58</v>
      </c>
      <c r="EA2" s="35" t="s">
        <v>59</v>
      </c>
      <c r="EB2" s="35" t="s">
        <v>60</v>
      </c>
      <c r="EC2" s="35" t="s">
        <v>61</v>
      </c>
      <c r="ED2" s="35" t="s">
        <v>62</v>
      </c>
      <c r="EE2" s="35" t="s">
        <v>63</v>
      </c>
    </row>
    <row r="3" spans="1:135" x14ac:dyDescent="0.2">
      <c r="A3" s="35" t="s">
        <v>82</v>
      </c>
      <c r="B3" s="38">
        <v>19.7</v>
      </c>
      <c r="C3" s="38">
        <v>0.53900000000000003</v>
      </c>
      <c r="D3" s="38">
        <v>1.2500000000000001E-2</v>
      </c>
      <c r="E3" s="38">
        <v>3.5139999999999998</v>
      </c>
      <c r="F3" s="38">
        <v>24.844000000000001</v>
      </c>
      <c r="G3" s="38">
        <v>1.1100000000000001</v>
      </c>
      <c r="H3" s="38">
        <v>1.31</v>
      </c>
      <c r="I3" s="38">
        <v>4.5869999999999997</v>
      </c>
      <c r="J3" s="38"/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  <c r="S3" s="38">
        <v>0</v>
      </c>
      <c r="T3" s="38">
        <v>0</v>
      </c>
      <c r="U3" s="38">
        <v>0</v>
      </c>
      <c r="V3" s="38">
        <v>0</v>
      </c>
      <c r="W3" s="38">
        <v>0</v>
      </c>
      <c r="X3" s="38">
        <v>0</v>
      </c>
      <c r="Y3" s="38">
        <v>0</v>
      </c>
      <c r="Z3" s="38">
        <v>0</v>
      </c>
      <c r="AA3" s="38">
        <v>0</v>
      </c>
      <c r="AB3" s="38">
        <v>0</v>
      </c>
      <c r="AC3" s="38">
        <v>0</v>
      </c>
      <c r="AD3" s="38">
        <v>0</v>
      </c>
      <c r="AE3" s="38">
        <v>0</v>
      </c>
      <c r="AF3" s="38">
        <v>8.7471999999999994E-2</v>
      </c>
      <c r="AG3" s="38">
        <v>0.15268499999999999</v>
      </c>
      <c r="AH3" s="38">
        <v>0.24124399999999999</v>
      </c>
      <c r="AI3" s="38">
        <v>0.292188</v>
      </c>
      <c r="AJ3" s="38">
        <v>0.33464899999999997</v>
      </c>
      <c r="AK3" s="38">
        <v>0.361898</v>
      </c>
      <c r="AL3" s="38">
        <v>0.37815399999999999</v>
      </c>
      <c r="AM3" s="38">
        <v>0.392013</v>
      </c>
      <c r="AN3" s="38">
        <v>0.41193299999999999</v>
      </c>
      <c r="AO3" s="38">
        <v>0.44561400000000001</v>
      </c>
      <c r="AP3" s="38">
        <v>0.49875599999999998</v>
      </c>
      <c r="AQ3" s="38">
        <v>0.57106900000000005</v>
      </c>
      <c r="AR3" s="38">
        <v>0.65951499999999996</v>
      </c>
      <c r="AS3" s="38">
        <v>0.757768</v>
      </c>
      <c r="AT3" s="38">
        <v>0.85713899999999998</v>
      </c>
      <c r="AU3" s="38">
        <v>0.95474300000000001</v>
      </c>
      <c r="AV3" s="38">
        <v>1.0437460000000001</v>
      </c>
      <c r="AW3" s="38">
        <v>1.126403</v>
      </c>
      <c r="AX3" s="38">
        <v>1.2013659999999999</v>
      </c>
      <c r="AY3" s="38">
        <v>1.272394</v>
      </c>
      <c r="AZ3" s="38">
        <v>1.341432</v>
      </c>
      <c r="BA3" s="38">
        <v>1.4108179999999999</v>
      </c>
      <c r="BB3" s="38">
        <v>1.4843280000000001</v>
      </c>
      <c r="BC3" s="38">
        <v>1.56202</v>
      </c>
      <c r="BD3" s="38">
        <v>1.6483410000000001</v>
      </c>
      <c r="BE3" s="38">
        <v>1.7409870000000001</v>
      </c>
      <c r="BF3" s="38">
        <v>1.8431960000000001</v>
      </c>
      <c r="BG3" s="38">
        <v>1.9530780000000001</v>
      </c>
      <c r="BH3" s="38">
        <v>2.0708799999999998</v>
      </c>
      <c r="BI3" s="38">
        <v>2.1969759999999998</v>
      </c>
      <c r="BJ3" s="38">
        <v>2.329081</v>
      </c>
      <c r="BK3" s="38">
        <v>2.4719180000000001</v>
      </c>
      <c r="BL3" s="38">
        <v>2.6211060000000002</v>
      </c>
      <c r="BM3" s="38">
        <v>2.7826390000000001</v>
      </c>
      <c r="BN3" s="38">
        <v>2.9513850000000001</v>
      </c>
      <c r="BO3" s="38">
        <v>3.127335</v>
      </c>
      <c r="BP3" s="38">
        <v>3.3044570000000002</v>
      </c>
      <c r="BQ3" s="38">
        <v>3.47451</v>
      </c>
      <c r="BR3" s="38">
        <v>3.6313300000000002</v>
      </c>
      <c r="BS3" s="38">
        <v>3.7604669999999998</v>
      </c>
      <c r="BT3" s="38">
        <v>3.8558439999999998</v>
      </c>
      <c r="BU3" s="38">
        <v>3.903883</v>
      </c>
      <c r="BV3" s="38">
        <v>3.8976479999999998</v>
      </c>
      <c r="BW3" s="38">
        <v>3.8297819999999998</v>
      </c>
      <c r="BX3" s="38">
        <v>3.6974909999999999</v>
      </c>
      <c r="BY3" s="38">
        <v>3.4993539999999999</v>
      </c>
      <c r="BZ3" s="38">
        <v>3.2452269999999999</v>
      </c>
      <c r="CA3" s="38">
        <v>2.9362539999999999</v>
      </c>
      <c r="CB3" s="38">
        <v>2.5972029999999999</v>
      </c>
      <c r="CC3" s="38">
        <v>2.2307600000000001</v>
      </c>
      <c r="CD3" s="38">
        <v>1.861334</v>
      </c>
      <c r="CE3" s="38">
        <v>1.4969300000000001</v>
      </c>
      <c r="CF3" s="38">
        <v>1.1526019999999999</v>
      </c>
      <c r="CG3" s="38">
        <v>0.84125700000000003</v>
      </c>
      <c r="CH3" s="38">
        <v>0.56842599999999999</v>
      </c>
      <c r="CI3" s="38">
        <v>0.36258899999999999</v>
      </c>
      <c r="CJ3" s="38">
        <v>0.18068500000000001</v>
      </c>
      <c r="CK3" s="38">
        <v>9.5700999999999994E-2</v>
      </c>
      <c r="CL3" s="38">
        <v>0</v>
      </c>
      <c r="CM3" s="38">
        <v>0</v>
      </c>
      <c r="CN3" s="38">
        <v>0</v>
      </c>
      <c r="CO3" s="38">
        <v>0</v>
      </c>
      <c r="CP3" s="38">
        <v>0</v>
      </c>
      <c r="CQ3" s="38">
        <v>0</v>
      </c>
      <c r="CR3" s="38">
        <v>0</v>
      </c>
      <c r="CS3" s="38">
        <v>0</v>
      </c>
      <c r="CT3" s="38">
        <v>0</v>
      </c>
      <c r="CU3" s="38">
        <v>0</v>
      </c>
      <c r="CV3" s="38">
        <v>0</v>
      </c>
      <c r="CW3" s="38">
        <v>0</v>
      </c>
      <c r="CX3" s="38">
        <v>0</v>
      </c>
      <c r="CY3" s="38">
        <v>0</v>
      </c>
      <c r="CZ3" s="38">
        <v>0</v>
      </c>
      <c r="DA3" s="38">
        <v>0</v>
      </c>
      <c r="DB3" s="38">
        <v>0</v>
      </c>
      <c r="DC3" s="38">
        <v>0</v>
      </c>
      <c r="DD3" s="38">
        <v>0</v>
      </c>
      <c r="DE3" s="38">
        <v>0</v>
      </c>
      <c r="DF3" s="38">
        <v>0</v>
      </c>
      <c r="DG3" s="38">
        <v>24.844000000000001</v>
      </c>
      <c r="DH3" s="38">
        <v>16.497</v>
      </c>
      <c r="DI3" s="38">
        <v>27.928999999999998</v>
      </c>
      <c r="DJ3" s="38">
        <v>3.5139999999999998</v>
      </c>
      <c r="DK3" s="38">
        <v>68.278999999999996</v>
      </c>
      <c r="DL3" s="38">
        <v>25.843</v>
      </c>
      <c r="DM3" s="37">
        <v>0.02</v>
      </c>
      <c r="DN3" s="44">
        <v>2000</v>
      </c>
      <c r="DO3" s="38">
        <v>1.86</v>
      </c>
      <c r="DP3" s="38">
        <v>4.1310000000000002</v>
      </c>
      <c r="DQ3" s="38">
        <v>16.497</v>
      </c>
      <c r="DR3" s="38">
        <v>41.301000000000002</v>
      </c>
      <c r="DS3" s="38">
        <v>59.823999999999998</v>
      </c>
      <c r="DT3" s="38">
        <v>10.768000000000001</v>
      </c>
      <c r="DU3" s="38">
        <v>80.36</v>
      </c>
      <c r="DV3" s="38">
        <v>8.8719999999999999</v>
      </c>
      <c r="DW3" s="38">
        <v>19.523</v>
      </c>
      <c r="DX3" s="38">
        <v>16.256</v>
      </c>
      <c r="DY3" s="38">
        <v>28.962</v>
      </c>
      <c r="DZ3" s="38">
        <v>35.142000000000003</v>
      </c>
      <c r="EA3" s="38">
        <v>8.1950000000000003</v>
      </c>
      <c r="EB3" s="38">
        <v>8.8719999999999999</v>
      </c>
      <c r="EC3" s="38">
        <v>0</v>
      </c>
      <c r="ED3" s="38">
        <v>0</v>
      </c>
      <c r="EE3" s="38">
        <v>0</v>
      </c>
    </row>
    <row r="4" spans="1:135" x14ac:dyDescent="0.2">
      <c r="A4" s="35" t="s">
        <v>82</v>
      </c>
      <c r="B4" s="38">
        <v>19.45</v>
      </c>
      <c r="C4" s="38">
        <v>0.54400000000000004</v>
      </c>
      <c r="D4" s="38">
        <v>1.23E-2</v>
      </c>
      <c r="E4" s="38">
        <v>3.5409999999999999</v>
      </c>
      <c r="F4" s="38">
        <v>24.937999999999999</v>
      </c>
      <c r="G4" s="38">
        <v>1.1200000000000001</v>
      </c>
      <c r="H4" s="38">
        <v>1.31</v>
      </c>
      <c r="I4" s="38">
        <v>4.5869999999999997</v>
      </c>
      <c r="J4" s="38"/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8">
        <v>0</v>
      </c>
      <c r="AC4" s="38">
        <v>0</v>
      </c>
      <c r="AD4" s="38">
        <v>0</v>
      </c>
      <c r="AE4" s="38">
        <v>0</v>
      </c>
      <c r="AF4" s="38">
        <v>8.7820999999999996E-2</v>
      </c>
      <c r="AG4" s="38">
        <v>0.15293100000000001</v>
      </c>
      <c r="AH4" s="38">
        <v>0.240901</v>
      </c>
      <c r="AI4" s="38">
        <v>0.29146</v>
      </c>
      <c r="AJ4" s="38">
        <v>0.333538</v>
      </c>
      <c r="AK4" s="38">
        <v>0.36053099999999999</v>
      </c>
      <c r="AL4" s="38">
        <v>0.37669900000000001</v>
      </c>
      <c r="AM4" s="38">
        <v>0.39062999999999998</v>
      </c>
      <c r="AN4" s="38">
        <v>0.41076499999999999</v>
      </c>
      <c r="AO4" s="38">
        <v>0.444745</v>
      </c>
      <c r="AP4" s="38">
        <v>0.498224</v>
      </c>
      <c r="AQ4" s="38">
        <v>0.57086499999999996</v>
      </c>
      <c r="AR4" s="38">
        <v>0.65961700000000001</v>
      </c>
      <c r="AS4" s="38">
        <v>0.75815999999999995</v>
      </c>
      <c r="AT4" s="38">
        <v>0.85781099999999999</v>
      </c>
      <c r="AU4" s="38">
        <v>0.95570699999999997</v>
      </c>
      <c r="AV4" s="38">
        <v>1.04501</v>
      </c>
      <c r="AW4" s="38">
        <v>1.1279840000000001</v>
      </c>
      <c r="AX4" s="38">
        <v>1.2032609999999999</v>
      </c>
      <c r="AY4" s="38">
        <v>1.2745880000000001</v>
      </c>
      <c r="AZ4" s="38">
        <v>1.3438909999999999</v>
      </c>
      <c r="BA4" s="38">
        <v>1.4134880000000001</v>
      </c>
      <c r="BB4" s="38">
        <v>1.4871529999999999</v>
      </c>
      <c r="BC4" s="38">
        <v>1.564954</v>
      </c>
      <c r="BD4" s="38">
        <v>1.651375</v>
      </c>
      <c r="BE4" s="38">
        <v>1.7441759999999999</v>
      </c>
      <c r="BF4" s="38">
        <v>1.846695</v>
      </c>
      <c r="BG4" s="38">
        <v>1.957147</v>
      </c>
      <c r="BH4" s="38">
        <v>2.0758909999999999</v>
      </c>
      <c r="BI4" s="38">
        <v>2.2034039999999999</v>
      </c>
      <c r="BJ4" s="38">
        <v>2.3373979999999999</v>
      </c>
      <c r="BK4" s="38">
        <v>2.4825590000000002</v>
      </c>
      <c r="BL4" s="38">
        <v>2.6341739999999998</v>
      </c>
      <c r="BM4" s="38">
        <v>2.7979229999999999</v>
      </c>
      <c r="BN4" s="38">
        <v>2.9680870000000001</v>
      </c>
      <c r="BO4" s="38">
        <v>3.144158</v>
      </c>
      <c r="BP4" s="38">
        <v>3.3196430000000001</v>
      </c>
      <c r="BQ4" s="38">
        <v>3.4860669999999998</v>
      </c>
      <c r="BR4" s="38">
        <v>3.6371699999999998</v>
      </c>
      <c r="BS4" s="38">
        <v>3.7590340000000002</v>
      </c>
      <c r="BT4" s="38">
        <v>3.846006</v>
      </c>
      <c r="BU4" s="38">
        <v>3.8857349999999999</v>
      </c>
      <c r="BV4" s="38">
        <v>3.8721209999999999</v>
      </c>
      <c r="BW4" s="38">
        <v>3.7989190000000002</v>
      </c>
      <c r="BX4" s="38">
        <v>3.6639309999999998</v>
      </c>
      <c r="BY4" s="38">
        <v>3.4659879999999998</v>
      </c>
      <c r="BZ4" s="38">
        <v>3.2146180000000002</v>
      </c>
      <c r="CA4" s="38">
        <v>2.910266</v>
      </c>
      <c r="CB4" s="38">
        <v>2.5765539999999998</v>
      </c>
      <c r="CC4" s="38">
        <v>2.2154590000000001</v>
      </c>
      <c r="CD4" s="38">
        <v>1.850768</v>
      </c>
      <c r="CE4" s="38">
        <v>1.4909019999999999</v>
      </c>
      <c r="CF4" s="38">
        <v>1.1502810000000001</v>
      </c>
      <c r="CG4" s="38">
        <v>0.84367700000000001</v>
      </c>
      <c r="CH4" s="38">
        <v>0.57649399999999995</v>
      </c>
      <c r="CI4" s="38">
        <v>0.36455199999999999</v>
      </c>
      <c r="CJ4" s="38">
        <v>0.20827599999999999</v>
      </c>
      <c r="CK4" s="38">
        <v>0.105185</v>
      </c>
      <c r="CL4" s="38">
        <v>5.5370999999999997E-2</v>
      </c>
      <c r="CM4" s="38">
        <v>9.2639999999999997E-3</v>
      </c>
      <c r="CN4" s="38">
        <v>0</v>
      </c>
      <c r="CO4" s="38">
        <v>0</v>
      </c>
      <c r="CP4" s="38">
        <v>0</v>
      </c>
      <c r="CQ4" s="38">
        <v>0</v>
      </c>
      <c r="CR4" s="38">
        <v>0</v>
      </c>
      <c r="CS4" s="38">
        <v>0</v>
      </c>
      <c r="CT4" s="38">
        <v>0</v>
      </c>
      <c r="CU4" s="38">
        <v>0</v>
      </c>
      <c r="CV4" s="38">
        <v>0</v>
      </c>
      <c r="CW4" s="38">
        <v>0</v>
      </c>
      <c r="CX4" s="38">
        <v>0</v>
      </c>
      <c r="CY4" s="38">
        <v>0</v>
      </c>
      <c r="CZ4" s="38">
        <v>0</v>
      </c>
      <c r="DA4" s="38">
        <v>0</v>
      </c>
      <c r="DB4" s="38">
        <v>0</v>
      </c>
      <c r="DC4" s="38">
        <v>0</v>
      </c>
      <c r="DD4" s="38">
        <v>0</v>
      </c>
      <c r="DE4" s="38">
        <v>0</v>
      </c>
      <c r="DF4" s="38">
        <v>0</v>
      </c>
      <c r="DG4" s="38">
        <v>24.937999999999999</v>
      </c>
      <c r="DH4" s="38">
        <v>16.422000000000001</v>
      </c>
      <c r="DI4" s="38">
        <v>27.484999999999999</v>
      </c>
      <c r="DJ4" s="38">
        <v>3.5409999999999999</v>
      </c>
      <c r="DK4" s="38">
        <v>68.224000000000004</v>
      </c>
      <c r="DL4" s="38">
        <v>26.308</v>
      </c>
      <c r="DM4" s="37">
        <v>0.02</v>
      </c>
      <c r="DN4" s="44">
        <v>2000</v>
      </c>
      <c r="DO4" s="38">
        <v>1.86</v>
      </c>
      <c r="DP4" s="38">
        <v>4.1269999999999998</v>
      </c>
      <c r="DQ4" s="38">
        <v>16.422000000000001</v>
      </c>
      <c r="DR4" s="38">
        <v>41.273000000000003</v>
      </c>
      <c r="DS4" s="38">
        <v>60.012</v>
      </c>
      <c r="DT4" s="38">
        <v>10.766999999999999</v>
      </c>
      <c r="DU4" s="38">
        <v>80.281999999999996</v>
      </c>
      <c r="DV4" s="38">
        <v>8.9510000000000005</v>
      </c>
      <c r="DW4" s="38">
        <v>19.536999999999999</v>
      </c>
      <c r="DX4" s="38">
        <v>16.286999999999999</v>
      </c>
      <c r="DY4" s="38">
        <v>29.082999999999998</v>
      </c>
      <c r="DZ4" s="38">
        <v>34.911999999999999</v>
      </c>
      <c r="EA4" s="38">
        <v>8.17</v>
      </c>
      <c r="EB4" s="38">
        <v>8.9420000000000002</v>
      </c>
      <c r="EC4" s="38">
        <v>8.9999999999999993E-3</v>
      </c>
      <c r="ED4" s="38">
        <v>0</v>
      </c>
      <c r="EE4" s="38">
        <v>0</v>
      </c>
    </row>
    <row r="5" spans="1:135" x14ac:dyDescent="0.2">
      <c r="A5" s="35" t="s">
        <v>82</v>
      </c>
      <c r="B5" s="38">
        <v>19.21</v>
      </c>
      <c r="C5" s="38">
        <v>0.54400000000000004</v>
      </c>
      <c r="D5" s="38">
        <v>1.21E-2</v>
      </c>
      <c r="E5" s="38">
        <v>3.5329999999999999</v>
      </c>
      <c r="F5" s="38">
        <v>24.863</v>
      </c>
      <c r="G5" s="38">
        <v>1.1200000000000001</v>
      </c>
      <c r="H5" s="38">
        <v>1.31</v>
      </c>
      <c r="I5" s="38">
        <v>4.57</v>
      </c>
      <c r="J5" s="38"/>
      <c r="K5" s="38">
        <v>0</v>
      </c>
      <c r="L5" s="38">
        <v>0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0</v>
      </c>
      <c r="T5" s="38">
        <v>0</v>
      </c>
      <c r="U5" s="38">
        <v>0</v>
      </c>
      <c r="V5" s="38">
        <v>0</v>
      </c>
      <c r="W5" s="38">
        <v>0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0</v>
      </c>
      <c r="AD5" s="38">
        <v>0</v>
      </c>
      <c r="AE5" s="38">
        <v>0</v>
      </c>
      <c r="AF5" s="38">
        <v>8.8875999999999997E-2</v>
      </c>
      <c r="AG5" s="38">
        <v>0.15484999999999999</v>
      </c>
      <c r="AH5" s="38">
        <v>0.24390100000000001</v>
      </c>
      <c r="AI5" s="38">
        <v>0.29459999999999997</v>
      </c>
      <c r="AJ5" s="38">
        <v>0.336505</v>
      </c>
      <c r="AK5" s="38">
        <v>0.36302400000000001</v>
      </c>
      <c r="AL5" s="38">
        <v>0.37857299999999999</v>
      </c>
      <c r="AM5" s="38">
        <v>0.391955</v>
      </c>
      <c r="AN5" s="38">
        <v>0.411715</v>
      </c>
      <c r="AO5" s="38">
        <v>0.44559599999999999</v>
      </c>
      <c r="AP5" s="38">
        <v>0.49923400000000001</v>
      </c>
      <c r="AQ5" s="38">
        <v>0.57223299999999999</v>
      </c>
      <c r="AR5" s="38">
        <v>0.66145399999999999</v>
      </c>
      <c r="AS5" s="38">
        <v>0.76048000000000004</v>
      </c>
      <c r="AT5" s="38">
        <v>0.86054600000000003</v>
      </c>
      <c r="AU5" s="38">
        <v>0.958735</v>
      </c>
      <c r="AV5" s="38">
        <v>1.0481579999999999</v>
      </c>
      <c r="AW5" s="38">
        <v>1.1310500000000001</v>
      </c>
      <c r="AX5" s="38">
        <v>1.2060310000000001</v>
      </c>
      <c r="AY5" s="38">
        <v>1.276851</v>
      </c>
      <c r="AZ5" s="38">
        <v>1.345461</v>
      </c>
      <c r="BA5" s="38">
        <v>1.4142239999999999</v>
      </c>
      <c r="BB5" s="38">
        <v>1.486972</v>
      </c>
      <c r="BC5" s="38">
        <v>1.563882</v>
      </c>
      <c r="BD5" s="38">
        <v>1.6495010000000001</v>
      </c>
      <c r="BE5" s="38">
        <v>1.7417</v>
      </c>
      <c r="BF5" s="38">
        <v>1.8438650000000001</v>
      </c>
      <c r="BG5" s="38">
        <v>1.95428</v>
      </c>
      <c r="BH5" s="38">
        <v>2.073366</v>
      </c>
      <c r="BI5" s="38">
        <v>2.201695</v>
      </c>
      <c r="BJ5" s="38">
        <v>2.3370639999999998</v>
      </c>
      <c r="BK5" s="38">
        <v>2.484308</v>
      </c>
      <c r="BL5" s="38">
        <v>2.6386980000000002</v>
      </c>
      <c r="BM5" s="38">
        <v>2.806006</v>
      </c>
      <c r="BN5" s="38">
        <v>2.980299</v>
      </c>
      <c r="BO5" s="38">
        <v>3.1608619999999998</v>
      </c>
      <c r="BP5" s="38">
        <v>3.340751</v>
      </c>
      <c r="BQ5" s="38">
        <v>3.51091</v>
      </c>
      <c r="BR5" s="38">
        <v>3.6644679999999998</v>
      </c>
      <c r="BS5" s="38">
        <v>3.7868179999999998</v>
      </c>
      <c r="BT5" s="38">
        <v>3.8718080000000001</v>
      </c>
      <c r="BU5" s="38">
        <v>3.9068809999999998</v>
      </c>
      <c r="BV5" s="38">
        <v>3.885913</v>
      </c>
      <c r="BW5" s="38">
        <v>3.8032059999999999</v>
      </c>
      <c r="BX5" s="38">
        <v>3.6573180000000001</v>
      </c>
      <c r="BY5" s="38">
        <v>3.4480029999999999</v>
      </c>
      <c r="BZ5" s="38">
        <v>3.186188</v>
      </c>
      <c r="CA5" s="38">
        <v>2.8732449999999998</v>
      </c>
      <c r="CB5" s="38">
        <v>2.534173</v>
      </c>
      <c r="CC5" s="38">
        <v>2.171535</v>
      </c>
      <c r="CD5" s="38">
        <v>1.8096140000000001</v>
      </c>
      <c r="CE5" s="38">
        <v>1.4566619999999999</v>
      </c>
      <c r="CF5" s="38">
        <v>1.12626</v>
      </c>
      <c r="CG5" s="38">
        <v>0.83167000000000002</v>
      </c>
      <c r="CH5" s="38">
        <v>0.576596</v>
      </c>
      <c r="CI5" s="38">
        <v>0.37396400000000002</v>
      </c>
      <c r="CJ5" s="38">
        <v>0.22390099999999999</v>
      </c>
      <c r="CK5" s="38">
        <v>0.11945500000000001</v>
      </c>
      <c r="CL5" s="38">
        <v>6.3450000000000006E-2</v>
      </c>
      <c r="CM5" s="38">
        <v>1.0662E-2</v>
      </c>
      <c r="CN5" s="38">
        <v>0</v>
      </c>
      <c r="CO5" s="38">
        <v>0</v>
      </c>
      <c r="CP5" s="38">
        <v>0</v>
      </c>
      <c r="CQ5" s="38">
        <v>0</v>
      </c>
      <c r="CR5" s="38">
        <v>0</v>
      </c>
      <c r="CS5" s="38">
        <v>0</v>
      </c>
      <c r="CT5" s="38">
        <v>0</v>
      </c>
      <c r="CU5" s="38">
        <v>0</v>
      </c>
      <c r="CV5" s="38">
        <v>0</v>
      </c>
      <c r="CW5" s="38">
        <v>0</v>
      </c>
      <c r="CX5" s="38">
        <v>0</v>
      </c>
      <c r="CY5" s="38">
        <v>0</v>
      </c>
      <c r="CZ5" s="38">
        <v>0</v>
      </c>
      <c r="DA5" s="38">
        <v>0</v>
      </c>
      <c r="DB5" s="38">
        <v>0</v>
      </c>
      <c r="DC5" s="38">
        <v>0</v>
      </c>
      <c r="DD5" s="38">
        <v>0</v>
      </c>
      <c r="DE5" s="38">
        <v>0</v>
      </c>
      <c r="DF5" s="38">
        <v>0</v>
      </c>
      <c r="DG5" s="38">
        <v>24.863</v>
      </c>
      <c r="DH5" s="38">
        <v>16.367000000000001</v>
      </c>
      <c r="DI5" s="38">
        <v>27.113</v>
      </c>
      <c r="DJ5" s="38">
        <v>3.5329999999999999</v>
      </c>
      <c r="DK5" s="38">
        <v>68.192999999999998</v>
      </c>
      <c r="DL5" s="38">
        <v>26.373000000000001</v>
      </c>
      <c r="DM5" s="37">
        <v>0.02</v>
      </c>
      <c r="DN5" s="44">
        <v>2000</v>
      </c>
      <c r="DO5" s="38">
        <v>1.853</v>
      </c>
      <c r="DP5" s="38">
        <v>4.1150000000000002</v>
      </c>
      <c r="DQ5" s="38">
        <v>16.367000000000001</v>
      </c>
      <c r="DR5" s="38">
        <v>40.965000000000003</v>
      </c>
      <c r="DS5" s="38">
        <v>59.670999999999999</v>
      </c>
      <c r="DT5" s="38">
        <v>10.808</v>
      </c>
      <c r="DU5" s="38">
        <v>80.349000000000004</v>
      </c>
      <c r="DV5" s="38">
        <v>8.843</v>
      </c>
      <c r="DW5" s="38">
        <v>19.579000000000001</v>
      </c>
      <c r="DX5" s="38">
        <v>16.277999999999999</v>
      </c>
      <c r="DY5" s="38">
        <v>29.196999999999999</v>
      </c>
      <c r="DZ5" s="38">
        <v>34.874000000000002</v>
      </c>
      <c r="EA5" s="38">
        <v>8.0129999999999999</v>
      </c>
      <c r="EB5" s="38">
        <v>8.8320000000000007</v>
      </c>
      <c r="EC5" s="38">
        <v>1.0999999999999999E-2</v>
      </c>
      <c r="ED5" s="38">
        <v>0</v>
      </c>
      <c r="EE5" s="38">
        <v>0</v>
      </c>
    </row>
    <row r="6" spans="1:135" x14ac:dyDescent="0.2">
      <c r="A6" s="35" t="s">
        <v>79</v>
      </c>
      <c r="B6" s="38">
        <v>19.46</v>
      </c>
      <c r="C6" s="38">
        <v>0.54300000000000004</v>
      </c>
      <c r="D6" s="38">
        <v>1.23E-2</v>
      </c>
      <c r="E6" s="38">
        <v>3.5289999999999999</v>
      </c>
      <c r="F6" s="38">
        <v>24.882000000000001</v>
      </c>
      <c r="G6" s="38">
        <v>1.1200000000000001</v>
      </c>
      <c r="H6" s="38">
        <v>1.31</v>
      </c>
      <c r="I6" s="38">
        <v>4.5810000000000004</v>
      </c>
      <c r="J6" s="38"/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>
        <v>8.8055999999999995E-2</v>
      </c>
      <c r="AG6" s="38">
        <v>0.15348899999999999</v>
      </c>
      <c r="AH6" s="38">
        <v>0.24201500000000001</v>
      </c>
      <c r="AI6" s="38">
        <v>0.29274899999999998</v>
      </c>
      <c r="AJ6" s="38">
        <v>0.334897</v>
      </c>
      <c r="AK6" s="38">
        <v>0.361817</v>
      </c>
      <c r="AL6" s="38">
        <v>0.37780900000000001</v>
      </c>
      <c r="AM6" s="38">
        <v>0.39153199999999999</v>
      </c>
      <c r="AN6" s="38">
        <v>0.41147099999999998</v>
      </c>
      <c r="AO6" s="38">
        <v>0.44531799999999999</v>
      </c>
      <c r="AP6" s="38">
        <v>0.49873800000000001</v>
      </c>
      <c r="AQ6" s="38">
        <v>0.57138900000000004</v>
      </c>
      <c r="AR6" s="38">
        <v>0.66019499999999998</v>
      </c>
      <c r="AS6" s="38">
        <v>0.75880300000000001</v>
      </c>
      <c r="AT6" s="38">
        <v>0.85849900000000001</v>
      </c>
      <c r="AU6" s="38">
        <v>0.956395</v>
      </c>
      <c r="AV6" s="38">
        <v>1.0456380000000001</v>
      </c>
      <c r="AW6" s="38">
        <v>1.128479</v>
      </c>
      <c r="AX6" s="38">
        <v>1.2035530000000001</v>
      </c>
      <c r="AY6" s="38">
        <v>1.2746109999999999</v>
      </c>
      <c r="AZ6" s="38">
        <v>1.3435950000000001</v>
      </c>
      <c r="BA6" s="38">
        <v>1.4128430000000001</v>
      </c>
      <c r="BB6" s="38">
        <v>1.486151</v>
      </c>
      <c r="BC6" s="38">
        <v>1.563618</v>
      </c>
      <c r="BD6" s="38">
        <v>1.6497390000000001</v>
      </c>
      <c r="BE6" s="38">
        <v>1.7422880000000001</v>
      </c>
      <c r="BF6" s="38">
        <v>1.8445849999999999</v>
      </c>
      <c r="BG6" s="38">
        <v>1.9548350000000001</v>
      </c>
      <c r="BH6" s="38">
        <v>2.0733790000000001</v>
      </c>
      <c r="BI6" s="38">
        <v>2.2006920000000001</v>
      </c>
      <c r="BJ6" s="38">
        <v>2.334514</v>
      </c>
      <c r="BK6" s="38">
        <v>2.4795950000000002</v>
      </c>
      <c r="BL6" s="38">
        <v>2.6313260000000001</v>
      </c>
      <c r="BM6" s="38">
        <v>2.7955230000000002</v>
      </c>
      <c r="BN6" s="38">
        <v>2.9665900000000001</v>
      </c>
      <c r="BO6" s="38">
        <v>3.1441189999999999</v>
      </c>
      <c r="BP6" s="38">
        <v>3.3216169999999998</v>
      </c>
      <c r="BQ6" s="38">
        <v>3.4904959999999998</v>
      </c>
      <c r="BR6" s="38">
        <v>3.644323</v>
      </c>
      <c r="BS6" s="38">
        <v>3.7687729999999999</v>
      </c>
      <c r="BT6" s="38">
        <v>3.8578860000000001</v>
      </c>
      <c r="BU6" s="38">
        <v>3.8988330000000002</v>
      </c>
      <c r="BV6" s="38">
        <v>3.885227</v>
      </c>
      <c r="BW6" s="38">
        <v>3.8106360000000001</v>
      </c>
      <c r="BX6" s="38">
        <v>3.6729129999999999</v>
      </c>
      <c r="BY6" s="38">
        <v>3.4711150000000002</v>
      </c>
      <c r="BZ6" s="38">
        <v>3.2153450000000001</v>
      </c>
      <c r="CA6" s="38">
        <v>2.906587</v>
      </c>
      <c r="CB6" s="38">
        <v>2.569312</v>
      </c>
      <c r="CC6" s="38">
        <v>2.2059169999999999</v>
      </c>
      <c r="CD6" s="38">
        <v>1.840557</v>
      </c>
      <c r="CE6" s="38">
        <v>1.481562</v>
      </c>
      <c r="CF6" s="38">
        <v>1.1429020000000001</v>
      </c>
      <c r="CG6" s="38">
        <v>0.838951</v>
      </c>
      <c r="CH6" s="38">
        <v>0.57453500000000002</v>
      </c>
      <c r="CI6" s="38">
        <v>0.36356300000000003</v>
      </c>
      <c r="CJ6" s="38">
        <v>0.210928</v>
      </c>
      <c r="CK6" s="38">
        <v>0.103036</v>
      </c>
      <c r="CL6" s="38">
        <v>4.614E-2</v>
      </c>
      <c r="CM6" s="38">
        <v>0</v>
      </c>
      <c r="CN6" s="38">
        <v>0</v>
      </c>
      <c r="CO6" s="38">
        <v>0</v>
      </c>
      <c r="CP6" s="38">
        <v>0</v>
      </c>
      <c r="CQ6" s="38">
        <v>0</v>
      </c>
      <c r="CR6" s="38">
        <v>0</v>
      </c>
      <c r="CS6" s="38">
        <v>0</v>
      </c>
      <c r="CT6" s="38">
        <v>0</v>
      </c>
      <c r="CU6" s="38">
        <v>0</v>
      </c>
      <c r="CV6" s="38">
        <v>0</v>
      </c>
      <c r="CW6" s="38">
        <v>0</v>
      </c>
      <c r="CX6" s="38">
        <v>0</v>
      </c>
      <c r="CY6" s="38">
        <v>0</v>
      </c>
      <c r="CZ6" s="38">
        <v>0</v>
      </c>
      <c r="DA6" s="38">
        <v>0</v>
      </c>
      <c r="DB6" s="38">
        <v>0</v>
      </c>
      <c r="DC6" s="38">
        <v>0</v>
      </c>
      <c r="DD6" s="38">
        <v>0</v>
      </c>
      <c r="DE6" s="38">
        <v>0</v>
      </c>
      <c r="DF6" s="38">
        <v>0</v>
      </c>
      <c r="DG6" s="38">
        <v>24.882000000000001</v>
      </c>
      <c r="DH6" s="38">
        <v>16.428000000000001</v>
      </c>
      <c r="DI6" s="38">
        <v>27.503</v>
      </c>
      <c r="DJ6" s="38">
        <v>3.5289999999999999</v>
      </c>
      <c r="DK6" s="38">
        <v>68.239000000000004</v>
      </c>
      <c r="DL6" s="38">
        <v>26.175999999999998</v>
      </c>
      <c r="DM6" s="37">
        <v>0.02</v>
      </c>
      <c r="DN6" s="44">
        <v>2000</v>
      </c>
      <c r="DO6" s="38">
        <v>1.8580000000000001</v>
      </c>
      <c r="DP6" s="38">
        <v>4.1239999999999997</v>
      </c>
      <c r="DQ6" s="38">
        <v>16.428000000000001</v>
      </c>
      <c r="DR6" s="38">
        <v>41.179000000000002</v>
      </c>
      <c r="DS6" s="38">
        <v>59.835999999999999</v>
      </c>
      <c r="DT6" s="38">
        <v>10.781000000000001</v>
      </c>
      <c r="DU6" s="38">
        <v>80.331000000000003</v>
      </c>
      <c r="DV6" s="38">
        <v>8.8889999999999993</v>
      </c>
      <c r="DW6" s="38">
        <v>19.545999999999999</v>
      </c>
      <c r="DX6" s="38">
        <v>16.274000000000001</v>
      </c>
      <c r="DY6" s="38">
        <v>29.081</v>
      </c>
      <c r="DZ6" s="38">
        <v>34.975999999999999</v>
      </c>
      <c r="EA6" s="38">
        <v>8.1270000000000007</v>
      </c>
      <c r="EB6" s="38">
        <v>8.8889999999999993</v>
      </c>
      <c r="EC6" s="38">
        <v>0</v>
      </c>
      <c r="ED6" s="38">
        <v>0</v>
      </c>
      <c r="EE6" s="38">
        <v>0</v>
      </c>
    </row>
    <row r="7" spans="1:135" x14ac:dyDescent="0.2">
      <c r="A7" s="35" t="s">
        <v>83</v>
      </c>
      <c r="B7" s="38">
        <v>19.95</v>
      </c>
      <c r="C7" s="38">
        <v>0.56899999999999995</v>
      </c>
      <c r="D7" s="38">
        <v>1.21E-2</v>
      </c>
      <c r="E7" s="38">
        <v>3.6019999999999999</v>
      </c>
      <c r="F7" s="38">
        <v>23.88</v>
      </c>
      <c r="G7" s="38">
        <v>1.1399999999999999</v>
      </c>
      <c r="H7" s="38">
        <v>1.37</v>
      </c>
      <c r="I7" s="38">
        <v>4.3929999999999998</v>
      </c>
      <c r="J7" s="38"/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0</v>
      </c>
      <c r="AD7" s="38">
        <v>0</v>
      </c>
      <c r="AE7" s="38">
        <v>0</v>
      </c>
      <c r="AF7" s="38">
        <v>0.109754</v>
      </c>
      <c r="AG7" s="38">
        <v>0.18346199999999999</v>
      </c>
      <c r="AH7" s="38">
        <v>0.27192499999999997</v>
      </c>
      <c r="AI7" s="38">
        <v>0.317936</v>
      </c>
      <c r="AJ7" s="38">
        <v>0.35304400000000002</v>
      </c>
      <c r="AK7" s="38">
        <v>0.37234699999999998</v>
      </c>
      <c r="AL7" s="38">
        <v>0.381716</v>
      </c>
      <c r="AM7" s="38">
        <v>0.391295</v>
      </c>
      <c r="AN7" s="38">
        <v>0.41017199999999998</v>
      </c>
      <c r="AO7" s="38">
        <v>0.44609199999999999</v>
      </c>
      <c r="AP7" s="38">
        <v>0.50426000000000004</v>
      </c>
      <c r="AQ7" s="38">
        <v>0.58357300000000001</v>
      </c>
      <c r="AR7" s="38">
        <v>0.68024200000000001</v>
      </c>
      <c r="AS7" s="38">
        <v>0.78732400000000002</v>
      </c>
      <c r="AT7" s="38">
        <v>0.89548000000000005</v>
      </c>
      <c r="AU7" s="38">
        <v>1.0016940000000001</v>
      </c>
      <c r="AV7" s="38">
        <v>1.0985929999999999</v>
      </c>
      <c r="AW7" s="38">
        <v>1.1885840000000001</v>
      </c>
      <c r="AX7" s="38">
        <v>1.270024</v>
      </c>
      <c r="AY7" s="38">
        <v>1.3467610000000001</v>
      </c>
      <c r="AZ7" s="38">
        <v>1.420609</v>
      </c>
      <c r="BA7" s="38">
        <v>1.4937769999999999</v>
      </c>
      <c r="BB7" s="38">
        <v>1.5700339999999999</v>
      </c>
      <c r="BC7" s="38">
        <v>1.649392</v>
      </c>
      <c r="BD7" s="38">
        <v>1.7364269999999999</v>
      </c>
      <c r="BE7" s="38">
        <v>1.828919</v>
      </c>
      <c r="BF7" s="38">
        <v>1.9302170000000001</v>
      </c>
      <c r="BG7" s="38">
        <v>2.0384129999999998</v>
      </c>
      <c r="BH7" s="38">
        <v>2.1535679999999999</v>
      </c>
      <c r="BI7" s="38">
        <v>2.2756349999999999</v>
      </c>
      <c r="BJ7" s="38">
        <v>2.4018440000000001</v>
      </c>
      <c r="BK7" s="38">
        <v>2.5360719999999999</v>
      </c>
      <c r="BL7" s="38">
        <v>2.6738</v>
      </c>
      <c r="BM7" s="38">
        <v>2.8205119999999999</v>
      </c>
      <c r="BN7" s="38">
        <v>2.9719799999999998</v>
      </c>
      <c r="BO7" s="38">
        <v>3.1290680000000002</v>
      </c>
      <c r="BP7" s="38">
        <v>3.2873030000000001</v>
      </c>
      <c r="BQ7" s="38">
        <v>3.4400550000000001</v>
      </c>
      <c r="BR7" s="38">
        <v>3.5820409999999998</v>
      </c>
      <c r="BS7" s="38">
        <v>3.6995740000000001</v>
      </c>
      <c r="BT7" s="38">
        <v>3.785682</v>
      </c>
      <c r="BU7" s="38">
        <v>3.826066</v>
      </c>
      <c r="BV7" s="38">
        <v>3.8123589999999998</v>
      </c>
      <c r="BW7" s="38">
        <v>3.7368809999999999</v>
      </c>
      <c r="BX7" s="38">
        <v>3.5972529999999998</v>
      </c>
      <c r="BY7" s="38">
        <v>3.393033</v>
      </c>
      <c r="BZ7" s="38">
        <v>3.1353059999999999</v>
      </c>
      <c r="CA7" s="38">
        <v>2.825882</v>
      </c>
      <c r="CB7" s="38">
        <v>2.489735</v>
      </c>
      <c r="CC7" s="38">
        <v>2.1293760000000002</v>
      </c>
      <c r="CD7" s="38">
        <v>1.7684489999999999</v>
      </c>
      <c r="CE7" s="38">
        <v>1.414112</v>
      </c>
      <c r="CF7" s="38">
        <v>1.0803320000000001</v>
      </c>
      <c r="CG7" s="38">
        <v>0.77820699999999998</v>
      </c>
      <c r="CH7" s="38">
        <v>0.51199899999999998</v>
      </c>
      <c r="CI7" s="38">
        <v>0.31115199999999998</v>
      </c>
      <c r="CJ7" s="38">
        <v>0.124269</v>
      </c>
      <c r="CK7" s="38">
        <v>4.6390000000000001E-2</v>
      </c>
      <c r="CL7" s="38">
        <v>0</v>
      </c>
      <c r="CM7" s="38">
        <v>0</v>
      </c>
      <c r="CN7" s="38">
        <v>0</v>
      </c>
      <c r="CO7" s="38">
        <v>0</v>
      </c>
      <c r="CP7" s="38">
        <v>0</v>
      </c>
      <c r="CQ7" s="38">
        <v>0</v>
      </c>
      <c r="CR7" s="38">
        <v>0</v>
      </c>
      <c r="CS7" s="38">
        <v>0</v>
      </c>
      <c r="CT7" s="38">
        <v>0</v>
      </c>
      <c r="CU7" s="38">
        <v>0</v>
      </c>
      <c r="CV7" s="38">
        <v>0</v>
      </c>
      <c r="CW7" s="38">
        <v>0</v>
      </c>
      <c r="CX7" s="38">
        <v>0</v>
      </c>
      <c r="CY7" s="38">
        <v>0</v>
      </c>
      <c r="CZ7" s="38">
        <v>0</v>
      </c>
      <c r="DA7" s="38">
        <v>0</v>
      </c>
      <c r="DB7" s="38">
        <v>0</v>
      </c>
      <c r="DC7" s="38">
        <v>0</v>
      </c>
      <c r="DD7" s="38">
        <v>0</v>
      </c>
      <c r="DE7" s="38">
        <v>0</v>
      </c>
      <c r="DF7" s="38">
        <v>0</v>
      </c>
      <c r="DG7" s="38">
        <v>23.88</v>
      </c>
      <c r="DH7" s="38">
        <v>15.61</v>
      </c>
      <c r="DI7" s="38">
        <v>27.501000000000001</v>
      </c>
      <c r="DJ7" s="38">
        <v>3.6019999999999999</v>
      </c>
      <c r="DK7" s="38">
        <v>66.805000000000007</v>
      </c>
      <c r="DL7" s="38">
        <v>25.021000000000001</v>
      </c>
      <c r="DM7" s="37">
        <v>0.02</v>
      </c>
      <c r="DN7" s="44">
        <v>2000</v>
      </c>
      <c r="DO7" s="38">
        <v>1.786</v>
      </c>
      <c r="DP7" s="38">
        <v>3.8719999999999999</v>
      </c>
      <c r="DQ7" s="38">
        <v>15.61</v>
      </c>
      <c r="DR7" s="38">
        <v>39.915999999999997</v>
      </c>
      <c r="DS7" s="38">
        <v>58.011000000000003</v>
      </c>
      <c r="DT7" s="38">
        <v>11.247999999999999</v>
      </c>
      <c r="DU7" s="38">
        <v>80.510000000000005</v>
      </c>
      <c r="DV7" s="38">
        <v>8.2420000000000009</v>
      </c>
      <c r="DW7" s="38">
        <v>20.501000000000001</v>
      </c>
      <c r="DX7" s="38">
        <v>17.094000000000001</v>
      </c>
      <c r="DY7" s="38">
        <v>29.193000000000001</v>
      </c>
      <c r="DZ7" s="38">
        <v>34.223999999999997</v>
      </c>
      <c r="EA7" s="38">
        <v>7.7270000000000003</v>
      </c>
      <c r="EB7" s="38">
        <v>8.2420000000000009</v>
      </c>
      <c r="EC7" s="38">
        <v>0</v>
      </c>
      <c r="ED7" s="38">
        <v>0</v>
      </c>
      <c r="EE7" s="38">
        <v>0</v>
      </c>
    </row>
    <row r="8" spans="1:135" x14ac:dyDescent="0.2">
      <c r="A8" s="35" t="s">
        <v>83</v>
      </c>
      <c r="B8" s="38">
        <v>19.66</v>
      </c>
      <c r="C8" s="38">
        <v>0.55100000000000005</v>
      </c>
      <c r="D8" s="38">
        <v>1.21E-2</v>
      </c>
      <c r="E8" s="38">
        <v>3.6320000000000001</v>
      </c>
      <c r="F8" s="38">
        <v>23.991</v>
      </c>
      <c r="G8" s="38">
        <v>1.1399999999999999</v>
      </c>
      <c r="H8" s="38">
        <v>1.35</v>
      </c>
      <c r="I8" s="38">
        <v>4.4480000000000004</v>
      </c>
      <c r="J8" s="38"/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8.6948999999999999E-2</v>
      </c>
      <c r="AG8" s="38">
        <v>0.15536700000000001</v>
      </c>
      <c r="AH8" s="38">
        <v>0.25134899999999999</v>
      </c>
      <c r="AI8" s="38">
        <v>0.30351699999999998</v>
      </c>
      <c r="AJ8" s="38">
        <v>0.34581800000000001</v>
      </c>
      <c r="AK8" s="38">
        <v>0.37139299999999997</v>
      </c>
      <c r="AL8" s="38">
        <v>0.38538299999999998</v>
      </c>
      <c r="AM8" s="38">
        <v>0.39763500000000002</v>
      </c>
      <c r="AN8" s="38">
        <v>0.41725000000000001</v>
      </c>
      <c r="AO8" s="38">
        <v>0.45247100000000001</v>
      </c>
      <c r="AP8" s="38">
        <v>0.50905500000000004</v>
      </c>
      <c r="AQ8" s="38">
        <v>0.58644099999999999</v>
      </c>
      <c r="AR8" s="38">
        <v>0.68126900000000001</v>
      </c>
      <c r="AS8" s="38">
        <v>0.78683999999999998</v>
      </c>
      <c r="AT8" s="38">
        <v>0.89398</v>
      </c>
      <c r="AU8" s="38">
        <v>0.99970300000000001</v>
      </c>
      <c r="AV8" s="38">
        <v>1.096598</v>
      </c>
      <c r="AW8" s="38">
        <v>1.186914</v>
      </c>
      <c r="AX8" s="38">
        <v>1.268805</v>
      </c>
      <c r="AY8" s="38">
        <v>1.345928</v>
      </c>
      <c r="AZ8" s="38">
        <v>1.4199440000000001</v>
      </c>
      <c r="BA8" s="38">
        <v>1.493004</v>
      </c>
      <c r="BB8" s="38">
        <v>1.5689</v>
      </c>
      <c r="BC8" s="38">
        <v>1.64777</v>
      </c>
      <c r="BD8" s="38">
        <v>1.7343649999999999</v>
      </c>
      <c r="BE8" s="38">
        <v>1.826735</v>
      </c>
      <c r="BF8" s="38">
        <v>1.928499</v>
      </c>
      <c r="BG8" s="38">
        <v>2.0379890000000001</v>
      </c>
      <c r="BH8" s="38">
        <v>2.1554169999999999</v>
      </c>
      <c r="BI8" s="38">
        <v>2.2807849999999998</v>
      </c>
      <c r="BJ8" s="38">
        <v>2.411057</v>
      </c>
      <c r="BK8" s="38">
        <v>2.5498080000000001</v>
      </c>
      <c r="BL8" s="38">
        <v>2.6917420000000001</v>
      </c>
      <c r="BM8" s="38">
        <v>2.8417530000000002</v>
      </c>
      <c r="BN8" s="38">
        <v>2.9947499999999998</v>
      </c>
      <c r="BO8" s="38">
        <v>3.1510389999999999</v>
      </c>
      <c r="BP8" s="38">
        <v>3.3057439999999998</v>
      </c>
      <c r="BQ8" s="38">
        <v>3.4522430000000002</v>
      </c>
      <c r="BR8" s="38">
        <v>3.5854699999999999</v>
      </c>
      <c r="BS8" s="38">
        <v>3.6928260000000002</v>
      </c>
      <c r="BT8" s="38">
        <v>3.7681749999999998</v>
      </c>
      <c r="BU8" s="38">
        <v>3.7990650000000001</v>
      </c>
      <c r="BV8" s="38">
        <v>3.778438</v>
      </c>
      <c r="BW8" s="38">
        <v>3.7000799999999998</v>
      </c>
      <c r="BX8" s="38">
        <v>3.5621740000000002</v>
      </c>
      <c r="BY8" s="38">
        <v>3.3641760000000001</v>
      </c>
      <c r="BZ8" s="38">
        <v>3.1159129999999999</v>
      </c>
      <c r="CA8" s="38">
        <v>2.8176679999999998</v>
      </c>
      <c r="CB8" s="38">
        <v>2.491959</v>
      </c>
      <c r="CC8" s="38">
        <v>2.1399089999999998</v>
      </c>
      <c r="CD8" s="38">
        <v>1.7838940000000001</v>
      </c>
      <c r="CE8" s="38">
        <v>1.431303</v>
      </c>
      <c r="CF8" s="38">
        <v>1.096989</v>
      </c>
      <c r="CG8" s="38">
        <v>0.79370499999999999</v>
      </c>
      <c r="CH8" s="38">
        <v>0.52712499999999995</v>
      </c>
      <c r="CI8" s="38">
        <v>0.32627299999999998</v>
      </c>
      <c r="CJ8" s="38">
        <v>0.14485500000000001</v>
      </c>
      <c r="CK8" s="38">
        <v>6.5796999999999994E-2</v>
      </c>
      <c r="CL8" s="38">
        <v>0</v>
      </c>
      <c r="CM8" s="38">
        <v>0</v>
      </c>
      <c r="CN8" s="38">
        <v>0</v>
      </c>
      <c r="CO8" s="38">
        <v>0</v>
      </c>
      <c r="CP8" s="38">
        <v>0</v>
      </c>
      <c r="CQ8" s="38">
        <v>0</v>
      </c>
      <c r="CR8" s="38">
        <v>0</v>
      </c>
      <c r="CS8" s="38">
        <v>0</v>
      </c>
      <c r="CT8" s="38">
        <v>0</v>
      </c>
      <c r="CU8" s="38">
        <v>0</v>
      </c>
      <c r="CV8" s="38">
        <v>0</v>
      </c>
      <c r="CW8" s="38">
        <v>0</v>
      </c>
      <c r="CX8" s="38">
        <v>0</v>
      </c>
      <c r="CY8" s="38">
        <v>0</v>
      </c>
      <c r="CZ8" s="38">
        <v>0</v>
      </c>
      <c r="DA8" s="38">
        <v>0</v>
      </c>
      <c r="DB8" s="38">
        <v>0</v>
      </c>
      <c r="DC8" s="38">
        <v>0</v>
      </c>
      <c r="DD8" s="38">
        <v>0</v>
      </c>
      <c r="DE8" s="38">
        <v>0</v>
      </c>
      <c r="DF8" s="38">
        <v>0</v>
      </c>
      <c r="DG8" s="38">
        <v>23.991</v>
      </c>
      <c r="DH8" s="38">
        <v>15.584</v>
      </c>
      <c r="DI8" s="38">
        <v>27.041</v>
      </c>
      <c r="DJ8" s="38">
        <v>3.6320000000000001</v>
      </c>
      <c r="DK8" s="38">
        <v>66.87</v>
      </c>
      <c r="DL8" s="38">
        <v>25.279</v>
      </c>
      <c r="DM8" s="37">
        <v>0.02</v>
      </c>
      <c r="DN8" s="44">
        <v>2000</v>
      </c>
      <c r="DO8" s="38">
        <v>1.798</v>
      </c>
      <c r="DP8" s="38">
        <v>3.891</v>
      </c>
      <c r="DQ8" s="38">
        <v>15.584</v>
      </c>
      <c r="DR8" s="38">
        <v>40.036999999999999</v>
      </c>
      <c r="DS8" s="38">
        <v>58.393999999999998</v>
      </c>
      <c r="DT8" s="38">
        <v>11.177</v>
      </c>
      <c r="DU8" s="38">
        <v>80.435000000000002</v>
      </c>
      <c r="DV8" s="38">
        <v>8.3879999999999999</v>
      </c>
      <c r="DW8" s="38">
        <v>20.422999999999998</v>
      </c>
      <c r="DX8" s="38">
        <v>17.084</v>
      </c>
      <c r="DY8" s="38">
        <v>29.338999999999999</v>
      </c>
      <c r="DZ8" s="38">
        <v>34.012</v>
      </c>
      <c r="EA8" s="38">
        <v>7.8170000000000002</v>
      </c>
      <c r="EB8" s="38">
        <v>8.3879999999999999</v>
      </c>
      <c r="EC8" s="38">
        <v>0</v>
      </c>
      <c r="ED8" s="38">
        <v>0</v>
      </c>
      <c r="EE8" s="38">
        <v>0</v>
      </c>
    </row>
    <row r="9" spans="1:135" x14ac:dyDescent="0.2">
      <c r="A9" s="35" t="s">
        <v>83</v>
      </c>
      <c r="B9" s="38">
        <v>19.43</v>
      </c>
      <c r="C9" s="38">
        <v>0.56499999999999995</v>
      </c>
      <c r="D9" s="38">
        <v>1.18E-2</v>
      </c>
      <c r="E9" s="38">
        <v>3.625</v>
      </c>
      <c r="F9" s="38">
        <v>23.838000000000001</v>
      </c>
      <c r="G9" s="38">
        <v>1.1399999999999999</v>
      </c>
      <c r="H9" s="38">
        <v>1.37</v>
      </c>
      <c r="I9" s="38">
        <v>4.3899999999999997</v>
      </c>
      <c r="J9" s="38"/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0.111181</v>
      </c>
      <c r="AG9" s="38">
        <v>0.18499099999999999</v>
      </c>
      <c r="AH9" s="38">
        <v>0.27240900000000001</v>
      </c>
      <c r="AI9" s="38">
        <v>0.31769500000000001</v>
      </c>
      <c r="AJ9" s="38">
        <v>0.35199900000000001</v>
      </c>
      <c r="AK9" s="38">
        <v>0.37068099999999998</v>
      </c>
      <c r="AL9" s="38">
        <v>0.37973200000000001</v>
      </c>
      <c r="AM9" s="38">
        <v>0.38932899999999998</v>
      </c>
      <c r="AN9" s="38">
        <v>0.40856399999999998</v>
      </c>
      <c r="AO9" s="38">
        <v>0.44509100000000001</v>
      </c>
      <c r="AP9" s="38">
        <v>0.50401399999999996</v>
      </c>
      <c r="AQ9" s="38">
        <v>0.58409599999999995</v>
      </c>
      <c r="AR9" s="38">
        <v>0.68144899999999997</v>
      </c>
      <c r="AS9" s="38">
        <v>0.78905599999999998</v>
      </c>
      <c r="AT9" s="38">
        <v>0.89753899999999998</v>
      </c>
      <c r="AU9" s="38">
        <v>1.003876</v>
      </c>
      <c r="AV9" s="38">
        <v>1.1006929999999999</v>
      </c>
      <c r="AW9" s="38">
        <v>1.1904110000000001</v>
      </c>
      <c r="AX9" s="38">
        <v>1.271404</v>
      </c>
      <c r="AY9" s="38">
        <v>1.347512</v>
      </c>
      <c r="AZ9" s="38">
        <v>1.4205559999999999</v>
      </c>
      <c r="BA9" s="38">
        <v>1.492767</v>
      </c>
      <c r="BB9" s="38">
        <v>1.567974</v>
      </c>
      <c r="BC9" s="38">
        <v>1.6463669999999999</v>
      </c>
      <c r="BD9" s="38">
        <v>1.7327079999999999</v>
      </c>
      <c r="BE9" s="38">
        <v>1.825078</v>
      </c>
      <c r="BF9" s="38">
        <v>1.9271149999999999</v>
      </c>
      <c r="BG9" s="38">
        <v>2.037182</v>
      </c>
      <c r="BH9" s="38">
        <v>2.1555369999999998</v>
      </c>
      <c r="BI9" s="38">
        <v>2.2822529999999999</v>
      </c>
      <c r="BJ9" s="38">
        <v>2.4143509999999999</v>
      </c>
      <c r="BK9" s="38">
        <v>2.5555409999999998</v>
      </c>
      <c r="BL9" s="38">
        <v>2.7004800000000002</v>
      </c>
      <c r="BM9" s="38">
        <v>2.8541370000000001</v>
      </c>
      <c r="BN9" s="38">
        <v>3.0111750000000002</v>
      </c>
      <c r="BO9" s="38">
        <v>3.171646</v>
      </c>
      <c r="BP9" s="38">
        <v>3.3301630000000002</v>
      </c>
      <c r="BQ9" s="38">
        <v>3.4794520000000002</v>
      </c>
      <c r="BR9" s="38">
        <v>3.6137229999999998</v>
      </c>
      <c r="BS9" s="38">
        <v>3.7196920000000002</v>
      </c>
      <c r="BT9" s="38">
        <v>3.7907389999999999</v>
      </c>
      <c r="BU9" s="38">
        <v>3.8145349999999998</v>
      </c>
      <c r="BV9" s="38">
        <v>3.784354</v>
      </c>
      <c r="BW9" s="38">
        <v>3.695093</v>
      </c>
      <c r="BX9" s="38">
        <v>3.5461399999999998</v>
      </c>
      <c r="BY9" s="38">
        <v>3.3381949999999998</v>
      </c>
      <c r="BZ9" s="38">
        <v>3.0824440000000002</v>
      </c>
      <c r="CA9" s="38">
        <v>2.7797830000000001</v>
      </c>
      <c r="CB9" s="38">
        <v>2.4531939999999999</v>
      </c>
      <c r="CC9" s="38">
        <v>2.103539</v>
      </c>
      <c r="CD9" s="38">
        <v>1.7524770000000001</v>
      </c>
      <c r="CE9" s="38">
        <v>1.40638</v>
      </c>
      <c r="CF9" s="38">
        <v>1.078892</v>
      </c>
      <c r="CG9" s="38">
        <v>0.78174100000000002</v>
      </c>
      <c r="CH9" s="38">
        <v>0.520061</v>
      </c>
      <c r="CI9" s="38">
        <v>0.32236799999999999</v>
      </c>
      <c r="CJ9" s="38">
        <v>0.14416200000000001</v>
      </c>
      <c r="CK9" s="38">
        <v>6.6281999999999994E-2</v>
      </c>
      <c r="CL9" s="38">
        <v>0</v>
      </c>
      <c r="CM9" s="38">
        <v>0</v>
      </c>
      <c r="CN9" s="38">
        <v>0</v>
      </c>
      <c r="CO9" s="38">
        <v>0</v>
      </c>
      <c r="CP9" s="38">
        <v>0</v>
      </c>
      <c r="CQ9" s="38">
        <v>0</v>
      </c>
      <c r="CR9" s="38">
        <v>0</v>
      </c>
      <c r="CS9" s="38">
        <v>0</v>
      </c>
      <c r="CT9" s="38">
        <v>0</v>
      </c>
      <c r="CU9" s="38">
        <v>0</v>
      </c>
      <c r="CV9" s="38">
        <v>0</v>
      </c>
      <c r="CW9" s="38">
        <v>0</v>
      </c>
      <c r="CX9" s="38">
        <v>0</v>
      </c>
      <c r="CY9" s="38">
        <v>0</v>
      </c>
      <c r="CZ9" s="38">
        <v>0</v>
      </c>
      <c r="DA9" s="38">
        <v>0</v>
      </c>
      <c r="DB9" s="38">
        <v>0</v>
      </c>
      <c r="DC9" s="38">
        <v>0</v>
      </c>
      <c r="DD9" s="38">
        <v>0</v>
      </c>
      <c r="DE9" s="38">
        <v>0</v>
      </c>
      <c r="DF9" s="38">
        <v>0</v>
      </c>
      <c r="DG9" s="38">
        <v>23.838000000000001</v>
      </c>
      <c r="DH9" s="38">
        <v>15.499000000000001</v>
      </c>
      <c r="DI9" s="38">
        <v>26.552</v>
      </c>
      <c r="DJ9" s="38">
        <v>3.625</v>
      </c>
      <c r="DK9" s="38">
        <v>66.793999999999997</v>
      </c>
      <c r="DL9" s="38">
        <v>25.164000000000001</v>
      </c>
      <c r="DM9" s="37">
        <v>0.02</v>
      </c>
      <c r="DN9" s="44">
        <v>2000</v>
      </c>
      <c r="DO9" s="38">
        <v>1.7849999999999999</v>
      </c>
      <c r="DP9" s="38">
        <v>3.8719999999999999</v>
      </c>
      <c r="DQ9" s="38">
        <v>15.499000000000001</v>
      </c>
      <c r="DR9" s="38">
        <v>39.68</v>
      </c>
      <c r="DS9" s="38">
        <v>57.972000000000001</v>
      </c>
      <c r="DT9" s="38">
        <v>11.254</v>
      </c>
      <c r="DU9" s="38">
        <v>80.492999999999995</v>
      </c>
      <c r="DV9" s="38">
        <v>8.2530000000000001</v>
      </c>
      <c r="DW9" s="38">
        <v>20.498999999999999</v>
      </c>
      <c r="DX9" s="38">
        <v>17.077999999999999</v>
      </c>
      <c r="DY9" s="38">
        <v>29.488</v>
      </c>
      <c r="DZ9" s="38">
        <v>33.927</v>
      </c>
      <c r="EA9" s="38">
        <v>7.6859999999999999</v>
      </c>
      <c r="EB9" s="38">
        <v>8.2530000000000001</v>
      </c>
      <c r="EC9" s="38">
        <v>0</v>
      </c>
      <c r="ED9" s="38">
        <v>0</v>
      </c>
      <c r="EE9" s="38">
        <v>0</v>
      </c>
    </row>
    <row r="10" spans="1:135" x14ac:dyDescent="0.2">
      <c r="A10" s="35" t="s">
        <v>80</v>
      </c>
      <c r="B10" s="38">
        <v>19.68</v>
      </c>
      <c r="C10" s="38">
        <v>0.56200000000000006</v>
      </c>
      <c r="D10" s="38">
        <v>1.2E-2</v>
      </c>
      <c r="E10" s="38">
        <v>3.62</v>
      </c>
      <c r="F10" s="38">
        <v>23.902999999999999</v>
      </c>
      <c r="G10" s="38">
        <v>1.1399999999999999</v>
      </c>
      <c r="H10" s="38">
        <v>1.36</v>
      </c>
      <c r="I10" s="38">
        <v>4.41</v>
      </c>
      <c r="J10" s="38"/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0.102628</v>
      </c>
      <c r="AG10" s="38">
        <v>0.17460700000000001</v>
      </c>
      <c r="AH10" s="38">
        <v>0.26522800000000002</v>
      </c>
      <c r="AI10" s="38">
        <v>0.31304900000000002</v>
      </c>
      <c r="AJ10" s="38">
        <v>0.35028700000000002</v>
      </c>
      <c r="AK10" s="38">
        <v>0.37147400000000003</v>
      </c>
      <c r="AL10" s="38">
        <v>0.38227699999999998</v>
      </c>
      <c r="AM10" s="38">
        <v>0.39275300000000002</v>
      </c>
      <c r="AN10" s="38">
        <v>0.41199599999999997</v>
      </c>
      <c r="AO10" s="38">
        <v>0.44788499999999998</v>
      </c>
      <c r="AP10" s="38">
        <v>0.505776</v>
      </c>
      <c r="AQ10" s="38">
        <v>0.58470299999999997</v>
      </c>
      <c r="AR10" s="38">
        <v>0.68098700000000001</v>
      </c>
      <c r="AS10" s="38">
        <v>0.78774</v>
      </c>
      <c r="AT10" s="38">
        <v>0.89566599999999996</v>
      </c>
      <c r="AU10" s="38">
        <v>1.0017579999999999</v>
      </c>
      <c r="AV10" s="38">
        <v>1.0986279999999999</v>
      </c>
      <c r="AW10" s="38">
        <v>1.188636</v>
      </c>
      <c r="AX10" s="38">
        <v>1.270078</v>
      </c>
      <c r="AY10" s="38">
        <v>1.3467340000000001</v>
      </c>
      <c r="AZ10" s="38">
        <v>1.420369</v>
      </c>
      <c r="BA10" s="38">
        <v>1.4931829999999999</v>
      </c>
      <c r="BB10" s="38">
        <v>1.5689690000000001</v>
      </c>
      <c r="BC10" s="38">
        <v>1.6478429999999999</v>
      </c>
      <c r="BD10" s="38">
        <v>1.7344999999999999</v>
      </c>
      <c r="BE10" s="38">
        <v>1.826911</v>
      </c>
      <c r="BF10" s="38">
        <v>1.9286099999999999</v>
      </c>
      <c r="BG10" s="38">
        <v>2.0378609999999999</v>
      </c>
      <c r="BH10" s="38">
        <v>2.1548409999999998</v>
      </c>
      <c r="BI10" s="38">
        <v>2.2795580000000002</v>
      </c>
      <c r="BJ10" s="38">
        <v>2.409084</v>
      </c>
      <c r="BK10" s="38">
        <v>2.5471409999999999</v>
      </c>
      <c r="BL10" s="38">
        <v>2.6886739999999998</v>
      </c>
      <c r="BM10" s="38">
        <v>2.8388010000000001</v>
      </c>
      <c r="BN10" s="38">
        <v>2.9926349999999999</v>
      </c>
      <c r="BO10" s="38">
        <v>3.1505839999999998</v>
      </c>
      <c r="BP10" s="38">
        <v>3.3077369999999999</v>
      </c>
      <c r="BQ10" s="38">
        <v>3.4572500000000002</v>
      </c>
      <c r="BR10" s="38">
        <v>3.593744</v>
      </c>
      <c r="BS10" s="38">
        <v>3.7040310000000001</v>
      </c>
      <c r="BT10" s="38">
        <v>3.7815319999999999</v>
      </c>
      <c r="BU10" s="38">
        <v>3.8132220000000001</v>
      </c>
      <c r="BV10" s="38">
        <v>3.7917169999999998</v>
      </c>
      <c r="BW10" s="38">
        <v>3.7106849999999998</v>
      </c>
      <c r="BX10" s="38">
        <v>3.5685229999999999</v>
      </c>
      <c r="BY10" s="38">
        <v>3.365135</v>
      </c>
      <c r="BZ10" s="38">
        <v>3.111221</v>
      </c>
      <c r="CA10" s="38">
        <v>2.8077770000000002</v>
      </c>
      <c r="CB10" s="38">
        <v>2.4782959999999998</v>
      </c>
      <c r="CC10" s="38">
        <v>2.1242740000000002</v>
      </c>
      <c r="CD10" s="38">
        <v>1.7682739999999999</v>
      </c>
      <c r="CE10" s="38">
        <v>1.417265</v>
      </c>
      <c r="CF10" s="38">
        <v>1.085404</v>
      </c>
      <c r="CG10" s="38">
        <v>0.784551</v>
      </c>
      <c r="CH10" s="38">
        <v>0.51972799999999997</v>
      </c>
      <c r="CI10" s="38">
        <v>0.31993100000000002</v>
      </c>
      <c r="CJ10" s="38">
        <v>0.137762</v>
      </c>
      <c r="CK10" s="38">
        <v>5.9490000000000001E-2</v>
      </c>
      <c r="CL10" s="38">
        <v>0</v>
      </c>
      <c r="CM10" s="38">
        <v>0</v>
      </c>
      <c r="CN10" s="38">
        <v>0</v>
      </c>
      <c r="CO10" s="38">
        <v>0</v>
      </c>
      <c r="CP10" s="38">
        <v>0</v>
      </c>
      <c r="CQ10" s="38">
        <v>0</v>
      </c>
      <c r="CR10" s="38">
        <v>0</v>
      </c>
      <c r="CS10" s="38">
        <v>0</v>
      </c>
      <c r="CT10" s="38">
        <v>0</v>
      </c>
      <c r="CU10" s="38">
        <v>0</v>
      </c>
      <c r="CV10" s="38">
        <v>0</v>
      </c>
      <c r="CW10" s="38">
        <v>0</v>
      </c>
      <c r="CX10" s="38">
        <v>0</v>
      </c>
      <c r="CY10" s="38">
        <v>0</v>
      </c>
      <c r="CZ10" s="38">
        <v>0</v>
      </c>
      <c r="DA10" s="38">
        <v>0</v>
      </c>
      <c r="DB10" s="38">
        <v>0</v>
      </c>
      <c r="DC10" s="38">
        <v>0</v>
      </c>
      <c r="DD10" s="38">
        <v>0</v>
      </c>
      <c r="DE10" s="38">
        <v>0</v>
      </c>
      <c r="DF10" s="38">
        <v>0</v>
      </c>
      <c r="DG10" s="38">
        <v>23.902999999999999</v>
      </c>
      <c r="DH10" s="38">
        <v>15.564</v>
      </c>
      <c r="DI10" s="38">
        <v>27.029</v>
      </c>
      <c r="DJ10" s="38">
        <v>3.62</v>
      </c>
      <c r="DK10" s="38">
        <v>66.822999999999993</v>
      </c>
      <c r="DL10" s="38">
        <v>25.155000000000001</v>
      </c>
      <c r="DM10" s="37">
        <v>0.02</v>
      </c>
      <c r="DN10" s="44">
        <v>2000</v>
      </c>
      <c r="DO10" s="38">
        <v>1.79</v>
      </c>
      <c r="DP10" s="38">
        <v>3.8780000000000001</v>
      </c>
      <c r="DQ10" s="38">
        <v>15.564</v>
      </c>
      <c r="DR10" s="38">
        <v>39.878</v>
      </c>
      <c r="DS10" s="38">
        <v>58.125999999999998</v>
      </c>
      <c r="DT10" s="38">
        <v>11.226000000000001</v>
      </c>
      <c r="DU10" s="38">
        <v>80.48</v>
      </c>
      <c r="DV10" s="38">
        <v>8.2940000000000005</v>
      </c>
      <c r="DW10" s="38">
        <v>20.474</v>
      </c>
      <c r="DX10" s="38">
        <v>17.085000000000001</v>
      </c>
      <c r="DY10" s="38">
        <v>29.34</v>
      </c>
      <c r="DZ10" s="38">
        <v>34.055</v>
      </c>
      <c r="EA10" s="38">
        <v>7.7430000000000003</v>
      </c>
      <c r="EB10" s="38">
        <v>8.2940000000000005</v>
      </c>
      <c r="EC10" s="38">
        <v>0</v>
      </c>
      <c r="ED10" s="38">
        <v>0</v>
      </c>
      <c r="EE10" s="38">
        <v>0</v>
      </c>
    </row>
    <row r="11" spans="1:135" x14ac:dyDescent="0.2">
      <c r="A11" s="35" t="s">
        <v>84</v>
      </c>
      <c r="B11" s="38">
        <v>21.13</v>
      </c>
      <c r="C11" s="38">
        <v>0.64300000000000002</v>
      </c>
      <c r="D11" s="38">
        <v>1.09E-2</v>
      </c>
      <c r="E11" s="38">
        <v>3.8050000000000002</v>
      </c>
      <c r="F11" s="38">
        <v>18.425999999999998</v>
      </c>
      <c r="G11" s="38">
        <v>1.21</v>
      </c>
      <c r="H11" s="38">
        <v>1.62</v>
      </c>
      <c r="I11" s="38">
        <v>3.7109999999999999</v>
      </c>
      <c r="J11" s="38"/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0.128139</v>
      </c>
      <c r="AG11" s="38">
        <v>0.27803899999999998</v>
      </c>
      <c r="AH11" s="38">
        <v>0.34089199999999997</v>
      </c>
      <c r="AI11" s="38">
        <v>0.41086499999999998</v>
      </c>
      <c r="AJ11" s="38">
        <v>0.44565500000000002</v>
      </c>
      <c r="AK11" s="38">
        <v>0.45878400000000003</v>
      </c>
      <c r="AL11" s="38">
        <v>0.46085900000000002</v>
      </c>
      <c r="AM11" s="38">
        <v>0.46188499999999999</v>
      </c>
      <c r="AN11" s="38">
        <v>0.47518100000000002</v>
      </c>
      <c r="AO11" s="38">
        <v>0.51059100000000002</v>
      </c>
      <c r="AP11" s="38">
        <v>0.57418599999999997</v>
      </c>
      <c r="AQ11" s="38">
        <v>0.66472200000000004</v>
      </c>
      <c r="AR11" s="38">
        <v>0.77735500000000002</v>
      </c>
      <c r="AS11" s="38">
        <v>0.90362900000000002</v>
      </c>
      <c r="AT11" s="38">
        <v>1.0323420000000001</v>
      </c>
      <c r="AU11" s="38">
        <v>1.159991</v>
      </c>
      <c r="AV11" s="38">
        <v>1.2779579999999999</v>
      </c>
      <c r="AW11" s="38">
        <v>1.3895249999999999</v>
      </c>
      <c r="AX11" s="38">
        <v>1.4929410000000001</v>
      </c>
      <c r="AY11" s="38">
        <v>1.59314</v>
      </c>
      <c r="AZ11" s="38">
        <v>1.692307</v>
      </c>
      <c r="BA11" s="38">
        <v>1.7927249999999999</v>
      </c>
      <c r="BB11" s="38">
        <v>1.8985749999999999</v>
      </c>
      <c r="BC11" s="38">
        <v>2.0086729999999999</v>
      </c>
      <c r="BD11" s="38">
        <v>2.1280969999999999</v>
      </c>
      <c r="BE11" s="38">
        <v>2.252618</v>
      </c>
      <c r="BF11" s="38">
        <v>2.3857339999999998</v>
      </c>
      <c r="BG11" s="38">
        <v>2.524057</v>
      </c>
      <c r="BH11" s="38">
        <v>2.6669010000000002</v>
      </c>
      <c r="BI11" s="38">
        <v>2.813132</v>
      </c>
      <c r="BJ11" s="38">
        <v>2.9580109999999999</v>
      </c>
      <c r="BK11" s="38">
        <v>3.1036009999999998</v>
      </c>
      <c r="BL11" s="38">
        <v>3.2420239999999998</v>
      </c>
      <c r="BM11" s="38">
        <v>3.3750490000000002</v>
      </c>
      <c r="BN11" s="38">
        <v>3.494259</v>
      </c>
      <c r="BO11" s="38">
        <v>3.5958619999999999</v>
      </c>
      <c r="BP11" s="38">
        <v>3.6718540000000002</v>
      </c>
      <c r="BQ11" s="38">
        <v>3.714594</v>
      </c>
      <c r="BR11" s="38">
        <v>3.7170010000000002</v>
      </c>
      <c r="BS11" s="38">
        <v>3.6737169999999999</v>
      </c>
      <c r="BT11" s="38">
        <v>3.5792639999999998</v>
      </c>
      <c r="BU11" s="38">
        <v>3.43588</v>
      </c>
      <c r="BV11" s="38">
        <v>3.2423150000000001</v>
      </c>
      <c r="BW11" s="38">
        <v>3.0067339999999998</v>
      </c>
      <c r="BX11" s="38">
        <v>2.7370779999999999</v>
      </c>
      <c r="BY11" s="38">
        <v>2.441586</v>
      </c>
      <c r="BZ11" s="38">
        <v>2.1382940000000001</v>
      </c>
      <c r="CA11" s="38">
        <v>1.8293600000000001</v>
      </c>
      <c r="CB11" s="38">
        <v>1.536835</v>
      </c>
      <c r="CC11" s="38">
        <v>1.2581009999999999</v>
      </c>
      <c r="CD11" s="38">
        <v>1.0061599999999999</v>
      </c>
      <c r="CE11" s="38">
        <v>0.77998900000000004</v>
      </c>
      <c r="CF11" s="38">
        <v>0.57880399999999999</v>
      </c>
      <c r="CG11" s="38">
        <v>0.40981699999999999</v>
      </c>
      <c r="CH11" s="38">
        <v>0.27058399999999999</v>
      </c>
      <c r="CI11" s="38">
        <v>0.144562</v>
      </c>
      <c r="CJ11" s="38">
        <v>5.9167999999999998E-2</v>
      </c>
      <c r="CK11" s="38">
        <v>0</v>
      </c>
      <c r="CL11" s="38">
        <v>0</v>
      </c>
      <c r="CM11" s="38">
        <v>0</v>
      </c>
      <c r="CN11" s="38">
        <v>0</v>
      </c>
      <c r="CO11" s="38">
        <v>0</v>
      </c>
      <c r="CP11" s="38">
        <v>0</v>
      </c>
      <c r="CQ11" s="38">
        <v>0</v>
      </c>
      <c r="CR11" s="38">
        <v>0</v>
      </c>
      <c r="CS11" s="38">
        <v>0</v>
      </c>
      <c r="CT11" s="38">
        <v>0</v>
      </c>
      <c r="CU11" s="38">
        <v>0</v>
      </c>
      <c r="CV11" s="38">
        <v>0</v>
      </c>
      <c r="CW11" s="38">
        <v>0</v>
      </c>
      <c r="CX11" s="38">
        <v>0</v>
      </c>
      <c r="CY11" s="38">
        <v>0</v>
      </c>
      <c r="CZ11" s="38">
        <v>0</v>
      </c>
      <c r="DA11" s="38">
        <v>0</v>
      </c>
      <c r="DB11" s="38">
        <v>0</v>
      </c>
      <c r="DC11" s="38">
        <v>0</v>
      </c>
      <c r="DD11" s="38">
        <v>0</v>
      </c>
      <c r="DE11" s="38">
        <v>0</v>
      </c>
      <c r="DF11" s="38">
        <v>0</v>
      </c>
      <c r="DG11" s="38">
        <v>18.425999999999998</v>
      </c>
      <c r="DH11" s="38">
        <v>11.369</v>
      </c>
      <c r="DI11" s="38">
        <v>17.971</v>
      </c>
      <c r="DJ11" s="38">
        <v>3.8050000000000002</v>
      </c>
      <c r="DK11" s="38">
        <v>59.917000000000002</v>
      </c>
      <c r="DL11" s="38">
        <v>20.63</v>
      </c>
      <c r="DM11" s="37">
        <v>0.02</v>
      </c>
      <c r="DN11" s="44">
        <v>2000</v>
      </c>
      <c r="DO11" s="38">
        <v>1.5389999999999999</v>
      </c>
      <c r="DP11" s="38">
        <v>3.129</v>
      </c>
      <c r="DQ11" s="38">
        <v>11.369</v>
      </c>
      <c r="DR11" s="38">
        <v>29.704000000000001</v>
      </c>
      <c r="DS11" s="38">
        <v>44.801000000000002</v>
      </c>
      <c r="DT11" s="38">
        <v>13.244</v>
      </c>
      <c r="DU11" s="38">
        <v>82.201999999999998</v>
      </c>
      <c r="DV11" s="38">
        <v>4.5540000000000003</v>
      </c>
      <c r="DW11" s="38">
        <v>24.402000000000001</v>
      </c>
      <c r="DX11" s="38">
        <v>20.850999999999999</v>
      </c>
      <c r="DY11" s="38">
        <v>33.777999999999999</v>
      </c>
      <c r="DZ11" s="38">
        <v>27.574000000000002</v>
      </c>
      <c r="EA11" s="38">
        <v>4.3339999999999996</v>
      </c>
      <c r="EB11" s="38">
        <v>4.5540000000000003</v>
      </c>
      <c r="EC11" s="38">
        <v>0</v>
      </c>
      <c r="ED11" s="38">
        <v>0</v>
      </c>
      <c r="EE11" s="38">
        <v>0</v>
      </c>
    </row>
    <row r="12" spans="1:135" x14ac:dyDescent="0.2">
      <c r="A12" s="35" t="s">
        <v>84</v>
      </c>
      <c r="B12" s="38">
        <v>20.79</v>
      </c>
      <c r="C12" s="38">
        <v>0.64200000000000002</v>
      </c>
      <c r="D12" s="38">
        <v>1.0699999999999999E-2</v>
      </c>
      <c r="E12" s="38">
        <v>3.74</v>
      </c>
      <c r="F12" s="38">
        <v>18.082999999999998</v>
      </c>
      <c r="G12" s="38">
        <v>1.19</v>
      </c>
      <c r="H12" s="38">
        <v>1.62</v>
      </c>
      <c r="I12" s="38">
        <v>3.706</v>
      </c>
      <c r="J12" s="38"/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0.129215</v>
      </c>
      <c r="AG12" s="38">
        <v>0.27944799999999997</v>
      </c>
      <c r="AH12" s="38">
        <v>0.34140399999999999</v>
      </c>
      <c r="AI12" s="38">
        <v>0.410746</v>
      </c>
      <c r="AJ12" s="38">
        <v>0.44473400000000002</v>
      </c>
      <c r="AK12" s="38">
        <v>0.45715499999999998</v>
      </c>
      <c r="AL12" s="38">
        <v>0.45875199999999999</v>
      </c>
      <c r="AM12" s="38">
        <v>0.45959800000000001</v>
      </c>
      <c r="AN12" s="38">
        <v>0.473051</v>
      </c>
      <c r="AO12" s="38">
        <v>0.50891900000000001</v>
      </c>
      <c r="AP12" s="38">
        <v>0.57320800000000005</v>
      </c>
      <c r="AQ12" s="38">
        <v>0.66458099999999998</v>
      </c>
      <c r="AR12" s="38">
        <v>0.77811200000000003</v>
      </c>
      <c r="AS12" s="38">
        <v>0.90526799999999996</v>
      </c>
      <c r="AT12" s="38">
        <v>1.0347599999999999</v>
      </c>
      <c r="AU12" s="38">
        <v>1.163046</v>
      </c>
      <c r="AV12" s="38">
        <v>1.2814479999999999</v>
      </c>
      <c r="AW12" s="38">
        <v>1.3932519999999999</v>
      </c>
      <c r="AX12" s="38">
        <v>1.4967140000000001</v>
      </c>
      <c r="AY12" s="38">
        <v>1.5968089999999999</v>
      </c>
      <c r="AZ12" s="38">
        <v>1.6957800000000001</v>
      </c>
      <c r="BA12" s="38">
        <v>1.7959890000000001</v>
      </c>
      <c r="BB12" s="38">
        <v>1.9017139999999999</v>
      </c>
      <c r="BC12" s="38">
        <v>2.0118909999999999</v>
      </c>
      <c r="BD12" s="38">
        <v>2.131732</v>
      </c>
      <c r="BE12" s="38">
        <v>2.2571219999999999</v>
      </c>
      <c r="BF12" s="38">
        <v>2.3916909999999998</v>
      </c>
      <c r="BG12" s="38">
        <v>2.5320830000000001</v>
      </c>
      <c r="BH12" s="38">
        <v>2.6776110000000002</v>
      </c>
      <c r="BI12" s="38">
        <v>2.8270810000000002</v>
      </c>
      <c r="BJ12" s="38">
        <v>2.9755349999999998</v>
      </c>
      <c r="BK12" s="38">
        <v>3.1249340000000001</v>
      </c>
      <c r="BL12" s="38">
        <v>3.267023</v>
      </c>
      <c r="BM12" s="38">
        <v>3.4034789999999999</v>
      </c>
      <c r="BN12" s="38">
        <v>3.5256080000000001</v>
      </c>
      <c r="BO12" s="38">
        <v>3.6295570000000001</v>
      </c>
      <c r="BP12" s="38">
        <v>3.707176</v>
      </c>
      <c r="BQ12" s="38">
        <v>3.7506680000000001</v>
      </c>
      <c r="BR12" s="38">
        <v>3.7527140000000001</v>
      </c>
      <c r="BS12" s="38">
        <v>3.7076950000000002</v>
      </c>
      <c r="BT12" s="38">
        <v>3.6097730000000001</v>
      </c>
      <c r="BU12" s="38">
        <v>3.461077</v>
      </c>
      <c r="BV12" s="38">
        <v>3.2601420000000001</v>
      </c>
      <c r="BW12" s="38">
        <v>3.0154420000000002</v>
      </c>
      <c r="BX12" s="38">
        <v>2.7354560000000001</v>
      </c>
      <c r="BY12" s="38">
        <v>2.4291870000000002</v>
      </c>
      <c r="BZ12" s="38">
        <v>2.1158929999999998</v>
      </c>
      <c r="CA12" s="38">
        <v>1.7983309999999999</v>
      </c>
      <c r="CB12" s="38">
        <v>1.4993350000000001</v>
      </c>
      <c r="CC12" s="38">
        <v>1.2160629999999999</v>
      </c>
      <c r="CD12" s="38">
        <v>0.96135899999999996</v>
      </c>
      <c r="CE12" s="38">
        <v>0.73379899999999998</v>
      </c>
      <c r="CF12" s="38">
        <v>0.53185000000000004</v>
      </c>
      <c r="CG12" s="38">
        <v>0.36310500000000001</v>
      </c>
      <c r="CH12" s="38">
        <v>0.22475600000000001</v>
      </c>
      <c r="CI12" s="38">
        <v>9.3586000000000003E-2</v>
      </c>
      <c r="CJ12" s="38">
        <v>3.3544999999999998E-2</v>
      </c>
      <c r="CK12" s="38">
        <v>0</v>
      </c>
      <c r="CL12" s="38">
        <v>0</v>
      </c>
      <c r="CM12" s="38">
        <v>0</v>
      </c>
      <c r="CN12" s="38">
        <v>0</v>
      </c>
      <c r="CO12" s="38">
        <v>0</v>
      </c>
      <c r="CP12" s="38">
        <v>0</v>
      </c>
      <c r="CQ12" s="38">
        <v>0</v>
      </c>
      <c r="CR12" s="38">
        <v>0</v>
      </c>
      <c r="CS12" s="38">
        <v>0</v>
      </c>
      <c r="CT12" s="38">
        <v>0</v>
      </c>
      <c r="CU12" s="38">
        <v>0</v>
      </c>
      <c r="CV12" s="38">
        <v>0</v>
      </c>
      <c r="CW12" s="38">
        <v>0</v>
      </c>
      <c r="CX12" s="38">
        <v>0</v>
      </c>
      <c r="CY12" s="38">
        <v>0</v>
      </c>
      <c r="CZ12" s="38">
        <v>0</v>
      </c>
      <c r="DA12" s="38">
        <v>0</v>
      </c>
      <c r="DB12" s="38">
        <v>0</v>
      </c>
      <c r="DC12" s="38">
        <v>0</v>
      </c>
      <c r="DD12" s="38">
        <v>0</v>
      </c>
      <c r="DE12" s="38">
        <v>0</v>
      </c>
      <c r="DF12" s="38">
        <v>0</v>
      </c>
      <c r="DG12" s="38">
        <v>18.082999999999998</v>
      </c>
      <c r="DH12" s="38">
        <v>11.305</v>
      </c>
      <c r="DI12" s="38">
        <v>17.952000000000002</v>
      </c>
      <c r="DJ12" s="38">
        <v>3.74</v>
      </c>
      <c r="DK12" s="38">
        <v>59.825000000000003</v>
      </c>
      <c r="DL12" s="38">
        <v>19.952000000000002</v>
      </c>
      <c r="DM12" s="37">
        <v>0.02</v>
      </c>
      <c r="DN12" s="44">
        <v>2000</v>
      </c>
      <c r="DO12" s="38">
        <v>1.5389999999999999</v>
      </c>
      <c r="DP12" s="38">
        <v>3.125</v>
      </c>
      <c r="DQ12" s="38">
        <v>11.305</v>
      </c>
      <c r="DR12" s="38">
        <v>29.254999999999999</v>
      </c>
      <c r="DS12" s="38">
        <v>43.826000000000001</v>
      </c>
      <c r="DT12" s="38">
        <v>13.253</v>
      </c>
      <c r="DU12" s="38">
        <v>82.543000000000006</v>
      </c>
      <c r="DV12" s="38">
        <v>4.2039999999999997</v>
      </c>
      <c r="DW12" s="38">
        <v>24.431999999999999</v>
      </c>
      <c r="DX12" s="38">
        <v>20.9</v>
      </c>
      <c r="DY12" s="38">
        <v>34.055999999999997</v>
      </c>
      <c r="DZ12" s="38">
        <v>27.587</v>
      </c>
      <c r="EA12" s="38">
        <v>4.0640000000000001</v>
      </c>
      <c r="EB12" s="38">
        <v>4.2039999999999997</v>
      </c>
      <c r="EC12" s="38">
        <v>0</v>
      </c>
      <c r="ED12" s="38">
        <v>0</v>
      </c>
      <c r="EE12" s="38">
        <v>0</v>
      </c>
    </row>
    <row r="13" spans="1:135" x14ac:dyDescent="0.2">
      <c r="A13" s="35" t="s">
        <v>84</v>
      </c>
      <c r="B13" s="38">
        <v>20.52</v>
      </c>
      <c r="C13" s="38">
        <v>0.64100000000000001</v>
      </c>
      <c r="D13" s="38">
        <v>1.06E-2</v>
      </c>
      <c r="E13" s="38">
        <v>3.734</v>
      </c>
      <c r="F13" s="38">
        <v>18.177</v>
      </c>
      <c r="G13" s="38">
        <v>1.19</v>
      </c>
      <c r="H13" s="38">
        <v>1.62</v>
      </c>
      <c r="I13" s="38">
        <v>3.7130000000000001</v>
      </c>
      <c r="J13" s="38"/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0.12978100000000001</v>
      </c>
      <c r="AG13" s="38">
        <v>0.27995599999999998</v>
      </c>
      <c r="AH13" s="38">
        <v>0.34119500000000003</v>
      </c>
      <c r="AI13" s="38">
        <v>0.41017599999999999</v>
      </c>
      <c r="AJ13" s="38">
        <v>0.44379200000000002</v>
      </c>
      <c r="AK13" s="38">
        <v>0.455932</v>
      </c>
      <c r="AL13" s="38">
        <v>0.45735799999999999</v>
      </c>
      <c r="AM13" s="38">
        <v>0.45812799999999998</v>
      </c>
      <c r="AN13" s="38">
        <v>0.47159299999999998</v>
      </c>
      <c r="AO13" s="38">
        <v>0.50753599999999999</v>
      </c>
      <c r="AP13" s="38">
        <v>0.571932</v>
      </c>
      <c r="AQ13" s="38">
        <v>0.66339999999999999</v>
      </c>
      <c r="AR13" s="38">
        <v>0.776972</v>
      </c>
      <c r="AS13" s="38">
        <v>0.90407199999999999</v>
      </c>
      <c r="AT13" s="38">
        <v>1.0333810000000001</v>
      </c>
      <c r="AU13" s="38">
        <v>1.161322</v>
      </c>
      <c r="AV13" s="38">
        <v>1.279209</v>
      </c>
      <c r="AW13" s="38">
        <v>1.3902950000000001</v>
      </c>
      <c r="AX13" s="38">
        <v>1.4928570000000001</v>
      </c>
      <c r="AY13" s="38">
        <v>1.591877</v>
      </c>
      <c r="AZ13" s="38">
        <v>1.689651</v>
      </c>
      <c r="BA13" s="38">
        <v>1.7886219999999999</v>
      </c>
      <c r="BB13" s="38">
        <v>1.8931469999999999</v>
      </c>
      <c r="BC13" s="38">
        <v>2.0023059999999999</v>
      </c>
      <c r="BD13" s="38">
        <v>2.1213929999999999</v>
      </c>
      <c r="BE13" s="38">
        <v>2.2464339999999998</v>
      </c>
      <c r="BF13" s="38">
        <v>2.381135</v>
      </c>
      <c r="BG13" s="38">
        <v>2.522186</v>
      </c>
      <c r="BH13" s="38">
        <v>2.6688879999999999</v>
      </c>
      <c r="BI13" s="38">
        <v>2.8199960000000002</v>
      </c>
      <c r="BJ13" s="38">
        <v>2.970396</v>
      </c>
      <c r="BK13" s="38">
        <v>3.1219649999999999</v>
      </c>
      <c r="BL13" s="38">
        <v>3.2662439999999999</v>
      </c>
      <c r="BM13" s="38">
        <v>3.4048850000000002</v>
      </c>
      <c r="BN13" s="38">
        <v>3.5290750000000002</v>
      </c>
      <c r="BO13" s="38">
        <v>3.6349689999999999</v>
      </c>
      <c r="BP13" s="38">
        <v>3.7143679999999999</v>
      </c>
      <c r="BQ13" s="38">
        <v>3.7594020000000001</v>
      </c>
      <c r="BR13" s="38">
        <v>3.7626620000000002</v>
      </c>
      <c r="BS13" s="38">
        <v>3.7183139999999999</v>
      </c>
      <c r="BT13" s="38">
        <v>3.620301</v>
      </c>
      <c r="BU13" s="38">
        <v>3.4705460000000001</v>
      </c>
      <c r="BV13" s="38">
        <v>3.26749</v>
      </c>
      <c r="BW13" s="38">
        <v>3.019781</v>
      </c>
      <c r="BX13" s="38">
        <v>2.7362229999999998</v>
      </c>
      <c r="BY13" s="38">
        <v>2.4262540000000001</v>
      </c>
      <c r="BZ13" s="38">
        <v>2.1097790000000001</v>
      </c>
      <c r="CA13" s="38">
        <v>1.7901400000000001</v>
      </c>
      <c r="CB13" s="38">
        <v>1.4908090000000001</v>
      </c>
      <c r="CC13" s="38">
        <v>1.209268</v>
      </c>
      <c r="CD13" s="38">
        <v>0.95831999999999995</v>
      </c>
      <c r="CE13" s="38">
        <v>0.73602599999999996</v>
      </c>
      <c r="CF13" s="38">
        <v>0.54036700000000004</v>
      </c>
      <c r="CG13" s="38">
        <v>0.37737900000000002</v>
      </c>
      <c r="CH13" s="38">
        <v>0.243612</v>
      </c>
      <c r="CI13" s="38">
        <v>0.11976100000000001</v>
      </c>
      <c r="CJ13" s="38">
        <v>4.7140000000000001E-2</v>
      </c>
      <c r="CK13" s="38">
        <v>0</v>
      </c>
      <c r="CL13" s="38">
        <v>0</v>
      </c>
      <c r="CM13" s="38">
        <v>0</v>
      </c>
      <c r="CN13" s="38">
        <v>0</v>
      </c>
      <c r="CO13" s="38">
        <v>0</v>
      </c>
      <c r="CP13" s="38">
        <v>0</v>
      </c>
      <c r="CQ13" s="38">
        <v>0</v>
      </c>
      <c r="CR13" s="38">
        <v>0</v>
      </c>
      <c r="CS13" s="38">
        <v>0</v>
      </c>
      <c r="CT13" s="38">
        <v>0</v>
      </c>
      <c r="CU13" s="38">
        <v>0</v>
      </c>
      <c r="CV13" s="38">
        <v>0</v>
      </c>
      <c r="CW13" s="38">
        <v>0</v>
      </c>
      <c r="CX13" s="38">
        <v>0</v>
      </c>
      <c r="CY13" s="38">
        <v>0</v>
      </c>
      <c r="CZ13" s="38">
        <v>0</v>
      </c>
      <c r="DA13" s="38">
        <v>0</v>
      </c>
      <c r="DB13" s="38">
        <v>0</v>
      </c>
      <c r="DC13" s="38">
        <v>0</v>
      </c>
      <c r="DD13" s="38">
        <v>0</v>
      </c>
      <c r="DE13" s="38">
        <v>0</v>
      </c>
      <c r="DF13" s="38">
        <v>0</v>
      </c>
      <c r="DG13" s="38">
        <v>18.177</v>
      </c>
      <c r="DH13" s="38">
        <v>11.353</v>
      </c>
      <c r="DI13" s="38">
        <v>18.009</v>
      </c>
      <c r="DJ13" s="38">
        <v>3.734</v>
      </c>
      <c r="DK13" s="38">
        <v>59.948999999999998</v>
      </c>
      <c r="DL13" s="38">
        <v>20.164999999999999</v>
      </c>
      <c r="DM13" s="37">
        <v>0.02</v>
      </c>
      <c r="DN13" s="44">
        <v>2000</v>
      </c>
      <c r="DO13" s="38">
        <v>1.542</v>
      </c>
      <c r="DP13" s="38">
        <v>3.1339999999999999</v>
      </c>
      <c r="DQ13" s="38">
        <v>11.353</v>
      </c>
      <c r="DR13" s="38">
        <v>29.314</v>
      </c>
      <c r="DS13" s="38">
        <v>43.933999999999997</v>
      </c>
      <c r="DT13" s="38">
        <v>13.228999999999999</v>
      </c>
      <c r="DU13" s="38">
        <v>82.494</v>
      </c>
      <c r="DV13" s="38">
        <v>4.2770000000000001</v>
      </c>
      <c r="DW13" s="38">
        <v>24.361000000000001</v>
      </c>
      <c r="DX13" s="38">
        <v>20.812999999999999</v>
      </c>
      <c r="DY13" s="38">
        <v>34.076000000000001</v>
      </c>
      <c r="DZ13" s="38">
        <v>27.603999999999999</v>
      </c>
      <c r="EA13" s="38">
        <v>4.0960000000000001</v>
      </c>
      <c r="EB13" s="38">
        <v>4.2770000000000001</v>
      </c>
      <c r="EC13" s="38">
        <v>0</v>
      </c>
      <c r="ED13" s="38">
        <v>0</v>
      </c>
      <c r="EE13" s="38">
        <v>0</v>
      </c>
    </row>
    <row r="14" spans="1:135" x14ac:dyDescent="0.2">
      <c r="A14" s="35" t="s">
        <v>81</v>
      </c>
      <c r="B14" s="38">
        <v>20.81</v>
      </c>
      <c r="C14" s="38">
        <v>0.64200000000000002</v>
      </c>
      <c r="D14" s="38">
        <v>1.0699999999999999E-2</v>
      </c>
      <c r="E14" s="38">
        <v>3.76</v>
      </c>
      <c r="F14" s="38">
        <v>18.228999999999999</v>
      </c>
      <c r="G14" s="38">
        <v>1.19</v>
      </c>
      <c r="H14" s="38">
        <v>1.62</v>
      </c>
      <c r="I14" s="38">
        <v>3.71</v>
      </c>
      <c r="J14" s="38"/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0.12904499999999999</v>
      </c>
      <c r="AG14" s="38">
        <v>0.27914800000000001</v>
      </c>
      <c r="AH14" s="38">
        <v>0.34116400000000002</v>
      </c>
      <c r="AI14" s="38">
        <v>0.41059600000000002</v>
      </c>
      <c r="AJ14" s="38">
        <v>0.44472699999999998</v>
      </c>
      <c r="AK14" s="38">
        <v>0.45728999999999997</v>
      </c>
      <c r="AL14" s="38">
        <v>0.45898899999999998</v>
      </c>
      <c r="AM14" s="38">
        <v>0.45987</v>
      </c>
      <c r="AN14" s="38">
        <v>0.473275</v>
      </c>
      <c r="AO14" s="38">
        <v>0.509015</v>
      </c>
      <c r="AP14" s="38">
        <v>0.57310899999999998</v>
      </c>
      <c r="AQ14" s="38">
        <v>0.66423399999999999</v>
      </c>
      <c r="AR14" s="38">
        <v>0.77747900000000003</v>
      </c>
      <c r="AS14" s="38">
        <v>0.90432299999999999</v>
      </c>
      <c r="AT14" s="38">
        <v>1.0334950000000001</v>
      </c>
      <c r="AU14" s="38">
        <v>1.1614530000000001</v>
      </c>
      <c r="AV14" s="38">
        <v>1.279539</v>
      </c>
      <c r="AW14" s="38">
        <v>1.391024</v>
      </c>
      <c r="AX14" s="38">
        <v>1.4941709999999999</v>
      </c>
      <c r="AY14" s="38">
        <v>1.593942</v>
      </c>
      <c r="AZ14" s="38">
        <v>1.6925790000000001</v>
      </c>
      <c r="BA14" s="38">
        <v>1.7924450000000001</v>
      </c>
      <c r="BB14" s="38">
        <v>1.8978120000000001</v>
      </c>
      <c r="BC14" s="38">
        <v>2.0076230000000002</v>
      </c>
      <c r="BD14" s="38">
        <v>2.1270739999999999</v>
      </c>
      <c r="BE14" s="38">
        <v>2.2520579999999999</v>
      </c>
      <c r="BF14" s="38">
        <v>2.3861859999999999</v>
      </c>
      <c r="BG14" s="38">
        <v>2.5261089999999999</v>
      </c>
      <c r="BH14" s="38">
        <v>2.6711330000000002</v>
      </c>
      <c r="BI14" s="38">
        <v>2.8200699999999999</v>
      </c>
      <c r="BJ14" s="38">
        <v>2.967981</v>
      </c>
      <c r="BK14" s="38">
        <v>3.1168330000000002</v>
      </c>
      <c r="BL14" s="38">
        <v>3.2584300000000002</v>
      </c>
      <c r="BM14" s="38">
        <v>3.3944709999999998</v>
      </c>
      <c r="BN14" s="38">
        <v>3.5163139999999999</v>
      </c>
      <c r="BO14" s="38">
        <v>3.6201289999999999</v>
      </c>
      <c r="BP14" s="38">
        <v>3.6977989999999998</v>
      </c>
      <c r="BQ14" s="38">
        <v>3.741555</v>
      </c>
      <c r="BR14" s="38">
        <v>3.7441260000000001</v>
      </c>
      <c r="BS14" s="38">
        <v>3.6999089999999999</v>
      </c>
      <c r="BT14" s="38">
        <v>3.603113</v>
      </c>
      <c r="BU14" s="38">
        <v>3.4558339999999999</v>
      </c>
      <c r="BV14" s="38">
        <v>3.2566489999999999</v>
      </c>
      <c r="BW14" s="38">
        <v>3.0139860000000001</v>
      </c>
      <c r="BX14" s="38">
        <v>2.7362519999999999</v>
      </c>
      <c r="BY14" s="38">
        <v>2.4323419999999998</v>
      </c>
      <c r="BZ14" s="38">
        <v>2.1213220000000002</v>
      </c>
      <c r="CA14" s="38">
        <v>1.805944</v>
      </c>
      <c r="CB14" s="38">
        <v>1.508993</v>
      </c>
      <c r="CC14" s="38">
        <v>1.227811</v>
      </c>
      <c r="CD14" s="38">
        <v>0.97527900000000001</v>
      </c>
      <c r="CE14" s="38">
        <v>0.74993799999999999</v>
      </c>
      <c r="CF14" s="38">
        <v>0.55034000000000005</v>
      </c>
      <c r="CG14" s="38">
        <v>0.383434</v>
      </c>
      <c r="CH14" s="38">
        <v>0.24631700000000001</v>
      </c>
      <c r="CI14" s="38">
        <v>0.11930300000000001</v>
      </c>
      <c r="CJ14" s="38">
        <v>4.6618E-2</v>
      </c>
      <c r="CK14" s="38">
        <v>0</v>
      </c>
      <c r="CL14" s="38">
        <v>0</v>
      </c>
      <c r="CM14" s="38">
        <v>0</v>
      </c>
      <c r="CN14" s="38">
        <v>0</v>
      </c>
      <c r="CO14" s="38">
        <v>0</v>
      </c>
      <c r="CP14" s="38">
        <v>0</v>
      </c>
      <c r="CQ14" s="38">
        <v>0</v>
      </c>
      <c r="CR14" s="38">
        <v>0</v>
      </c>
      <c r="CS14" s="38">
        <v>0</v>
      </c>
      <c r="CT14" s="38">
        <v>0</v>
      </c>
      <c r="CU14" s="38">
        <v>0</v>
      </c>
      <c r="CV14" s="38">
        <v>0</v>
      </c>
      <c r="CW14" s="38">
        <v>0</v>
      </c>
      <c r="CX14" s="38">
        <v>0</v>
      </c>
      <c r="CY14" s="38">
        <v>0</v>
      </c>
      <c r="CZ14" s="38">
        <v>0</v>
      </c>
      <c r="DA14" s="38">
        <v>0</v>
      </c>
      <c r="DB14" s="38">
        <v>0</v>
      </c>
      <c r="DC14" s="38">
        <v>0</v>
      </c>
      <c r="DD14" s="38">
        <v>0</v>
      </c>
      <c r="DE14" s="38">
        <v>0</v>
      </c>
      <c r="DF14" s="38">
        <v>0</v>
      </c>
      <c r="DG14" s="38">
        <v>18.228999999999999</v>
      </c>
      <c r="DH14" s="38">
        <v>11.342000000000001</v>
      </c>
      <c r="DI14" s="38">
        <v>17.977</v>
      </c>
      <c r="DJ14" s="38">
        <v>3.76</v>
      </c>
      <c r="DK14" s="38">
        <v>59.896999999999998</v>
      </c>
      <c r="DL14" s="38">
        <v>20.251000000000001</v>
      </c>
      <c r="DM14" s="37">
        <v>0.02</v>
      </c>
      <c r="DN14" s="44">
        <v>2000</v>
      </c>
      <c r="DO14" s="38">
        <v>1.54</v>
      </c>
      <c r="DP14" s="38">
        <v>3.129</v>
      </c>
      <c r="DQ14" s="38">
        <v>11.342000000000001</v>
      </c>
      <c r="DR14" s="38">
        <v>29.422000000000001</v>
      </c>
      <c r="DS14" s="38">
        <v>44.182000000000002</v>
      </c>
      <c r="DT14" s="38">
        <v>13.242000000000001</v>
      </c>
      <c r="DU14" s="38">
        <v>82.412999999999997</v>
      </c>
      <c r="DV14" s="38">
        <v>4.3449999999999998</v>
      </c>
      <c r="DW14" s="38">
        <v>24.398</v>
      </c>
      <c r="DX14" s="38">
        <v>20.855</v>
      </c>
      <c r="DY14" s="38">
        <v>33.97</v>
      </c>
      <c r="DZ14" s="38">
        <v>27.588000000000001</v>
      </c>
      <c r="EA14" s="38">
        <v>4.165</v>
      </c>
      <c r="EB14" s="38">
        <v>4.3449999999999998</v>
      </c>
      <c r="EC14" s="38">
        <v>0</v>
      </c>
      <c r="ED14" s="38">
        <v>0</v>
      </c>
      <c r="EE14" s="38">
        <v>0</v>
      </c>
    </row>
    <row r="15" spans="1:135" x14ac:dyDescent="0.2">
      <c r="A15" s="35" t="s">
        <v>64</v>
      </c>
      <c r="B15" s="38">
        <v>12.97</v>
      </c>
      <c r="C15" s="38">
        <v>0.7</v>
      </c>
      <c r="D15" s="38">
        <v>6.0000000000000001E-3</v>
      </c>
      <c r="E15" s="38">
        <v>4.0880000000000001</v>
      </c>
      <c r="F15" s="38">
        <v>18.135000000000002</v>
      </c>
      <c r="G15" s="38">
        <v>1.27</v>
      </c>
      <c r="H15" s="38">
        <v>1.73</v>
      </c>
      <c r="I15" s="38">
        <v>3.4590000000000001</v>
      </c>
      <c r="J15" s="38"/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1.9487000000000001E-2</v>
      </c>
      <c r="AE15" s="38">
        <v>0.15659999999999999</v>
      </c>
      <c r="AF15" s="38">
        <v>0.23239899999999999</v>
      </c>
      <c r="AG15" s="38">
        <v>0.31728600000000001</v>
      </c>
      <c r="AH15" s="38">
        <v>0.363813</v>
      </c>
      <c r="AI15" s="38">
        <v>0.40058899999999997</v>
      </c>
      <c r="AJ15" s="38">
        <v>0.41789100000000001</v>
      </c>
      <c r="AK15" s="38">
        <v>0.42467300000000002</v>
      </c>
      <c r="AL15" s="38">
        <v>0.430039</v>
      </c>
      <c r="AM15" s="38">
        <v>0.44287500000000002</v>
      </c>
      <c r="AN15" s="38">
        <v>0.473441</v>
      </c>
      <c r="AO15" s="38">
        <v>0.52761899999999995</v>
      </c>
      <c r="AP15" s="38">
        <v>0.609568</v>
      </c>
      <c r="AQ15" s="38">
        <v>0.71617200000000003</v>
      </c>
      <c r="AR15" s="38">
        <v>0.84225700000000003</v>
      </c>
      <c r="AS15" s="38">
        <v>0.97963500000000003</v>
      </c>
      <c r="AT15" s="38">
        <v>1.117326</v>
      </c>
      <c r="AU15" s="38">
        <v>1.2523850000000001</v>
      </c>
      <c r="AV15" s="38">
        <v>1.3762529999999999</v>
      </c>
      <c r="AW15" s="38">
        <v>1.492748</v>
      </c>
      <c r="AX15" s="38">
        <v>1.599963</v>
      </c>
      <c r="AY15" s="38">
        <v>1.70268</v>
      </c>
      <c r="AZ15" s="38">
        <v>1.802686</v>
      </c>
      <c r="BA15" s="38">
        <v>1.901915</v>
      </c>
      <c r="BB15" s="38">
        <v>2.004181</v>
      </c>
      <c r="BC15" s="38">
        <v>2.1082329999999998</v>
      </c>
      <c r="BD15" s="38">
        <v>2.2187679999999999</v>
      </c>
      <c r="BE15" s="38">
        <v>2.33175</v>
      </c>
      <c r="BF15" s="38">
        <v>2.45017</v>
      </c>
      <c r="BG15" s="38">
        <v>2.5706790000000002</v>
      </c>
      <c r="BH15" s="38">
        <v>2.692374</v>
      </c>
      <c r="BI15" s="38">
        <v>2.8139599999999998</v>
      </c>
      <c r="BJ15" s="38">
        <v>2.93147</v>
      </c>
      <c r="BK15" s="38">
        <v>3.046916</v>
      </c>
      <c r="BL15" s="38">
        <v>3.1547770000000002</v>
      </c>
      <c r="BM15" s="38">
        <v>3.257323</v>
      </c>
      <c r="BN15" s="38">
        <v>3.3486539999999998</v>
      </c>
      <c r="BO15" s="38">
        <v>3.4259110000000002</v>
      </c>
      <c r="BP15" s="38">
        <v>3.4824609999999998</v>
      </c>
      <c r="BQ15" s="38">
        <v>3.511676</v>
      </c>
      <c r="BR15" s="38">
        <v>3.5072570000000001</v>
      </c>
      <c r="BS15" s="38">
        <v>3.4650110000000001</v>
      </c>
      <c r="BT15" s="38">
        <v>3.380627</v>
      </c>
      <c r="BU15" s="38">
        <v>3.2569340000000002</v>
      </c>
      <c r="BV15" s="38">
        <v>3.0935700000000002</v>
      </c>
      <c r="BW15" s="38">
        <v>2.8975550000000001</v>
      </c>
      <c r="BX15" s="38">
        <v>2.6744059999999998</v>
      </c>
      <c r="BY15" s="38">
        <v>2.4286439999999998</v>
      </c>
      <c r="BZ15" s="38">
        <v>2.1718730000000002</v>
      </c>
      <c r="CA15" s="38">
        <v>1.901902</v>
      </c>
      <c r="CB15" s="38">
        <v>1.6345860000000001</v>
      </c>
      <c r="CC15" s="38">
        <v>1.365677</v>
      </c>
      <c r="CD15" s="38">
        <v>1.1075459999999999</v>
      </c>
      <c r="CE15" s="38">
        <v>0.86029100000000003</v>
      </c>
      <c r="CF15" s="38">
        <v>0.63360399999999995</v>
      </c>
      <c r="CG15" s="38">
        <v>0.429255</v>
      </c>
      <c r="CH15" s="38">
        <v>0.22078999999999999</v>
      </c>
      <c r="CI15" s="38">
        <v>2.0868000000000001E-2</v>
      </c>
      <c r="CJ15" s="38">
        <v>0</v>
      </c>
      <c r="CK15" s="38">
        <v>0</v>
      </c>
      <c r="CL15" s="38">
        <v>0</v>
      </c>
      <c r="CM15" s="38">
        <v>0</v>
      </c>
      <c r="CN15" s="38">
        <v>0</v>
      </c>
      <c r="CO15" s="38">
        <v>0</v>
      </c>
      <c r="CP15" s="38">
        <v>0</v>
      </c>
      <c r="CQ15" s="38">
        <v>0</v>
      </c>
      <c r="CR15" s="38">
        <v>0</v>
      </c>
      <c r="CS15" s="38">
        <v>0</v>
      </c>
      <c r="CT15" s="38">
        <v>0</v>
      </c>
      <c r="CU15" s="38">
        <v>0</v>
      </c>
      <c r="CV15" s="38">
        <v>0</v>
      </c>
      <c r="CW15" s="38">
        <v>0</v>
      </c>
      <c r="CX15" s="38">
        <v>0</v>
      </c>
      <c r="CY15" s="38">
        <v>0</v>
      </c>
      <c r="CZ15" s="38">
        <v>0</v>
      </c>
      <c r="DA15" s="38">
        <v>0</v>
      </c>
      <c r="DB15" s="38">
        <v>0</v>
      </c>
      <c r="DC15" s="38">
        <v>0</v>
      </c>
      <c r="DD15" s="38">
        <v>0</v>
      </c>
      <c r="DE15" s="38">
        <v>0</v>
      </c>
      <c r="DF15" s="38">
        <v>0</v>
      </c>
      <c r="DG15" s="38">
        <v>18.135000000000002</v>
      </c>
      <c r="DH15" s="38">
        <v>10.791</v>
      </c>
      <c r="DI15" s="38">
        <v>17.593</v>
      </c>
      <c r="DJ15" s="38">
        <v>4.0880000000000001</v>
      </c>
      <c r="DK15" s="38">
        <v>58.155000000000001</v>
      </c>
      <c r="DL15" s="38">
        <v>20.36</v>
      </c>
      <c r="DM15" s="37">
        <v>0.02</v>
      </c>
      <c r="DN15" s="44">
        <v>2000</v>
      </c>
      <c r="DO15" s="38">
        <v>1.45</v>
      </c>
      <c r="DP15" s="38">
        <v>2.8919999999999999</v>
      </c>
      <c r="DQ15" s="38">
        <v>10.791</v>
      </c>
      <c r="DR15" s="38">
        <v>29.782</v>
      </c>
      <c r="DS15" s="38">
        <v>45.561999999999998</v>
      </c>
      <c r="DT15" s="38">
        <v>14.193</v>
      </c>
      <c r="DU15" s="38">
        <v>81.117999999999995</v>
      </c>
      <c r="DV15" s="38">
        <v>4.6890000000000001</v>
      </c>
      <c r="DW15" s="38">
        <v>25.978000000000002</v>
      </c>
      <c r="DX15" s="38">
        <v>21.690999999999999</v>
      </c>
      <c r="DY15" s="38">
        <v>32.573</v>
      </c>
      <c r="DZ15" s="38">
        <v>26.855</v>
      </c>
      <c r="EA15" s="38">
        <v>4.6589999999999998</v>
      </c>
      <c r="EB15" s="38">
        <v>4.6890000000000001</v>
      </c>
      <c r="EC15" s="38">
        <v>0</v>
      </c>
      <c r="ED15" s="38">
        <v>0</v>
      </c>
      <c r="EE15" s="38">
        <v>0</v>
      </c>
    </row>
    <row r="16" spans="1:135" x14ac:dyDescent="0.2">
      <c r="A16" s="35" t="s">
        <v>64</v>
      </c>
      <c r="B16" s="38">
        <v>12.82</v>
      </c>
      <c r="C16" s="38">
        <v>0.67</v>
      </c>
      <c r="D16" s="38">
        <v>6.1000000000000004E-3</v>
      </c>
      <c r="E16" s="38">
        <v>4.1189999999999998</v>
      </c>
      <c r="F16" s="38">
        <v>18.59</v>
      </c>
      <c r="G16" s="38">
        <v>1.29</v>
      </c>
      <c r="H16" s="38">
        <v>1.67</v>
      </c>
      <c r="I16" s="38">
        <v>3.5840000000000001</v>
      </c>
      <c r="J16" s="38"/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0.13860600000000001</v>
      </c>
      <c r="AG16" s="38">
        <v>0.29658600000000002</v>
      </c>
      <c r="AH16" s="38">
        <v>0.358047</v>
      </c>
      <c r="AI16" s="38">
        <v>0.42799599999999999</v>
      </c>
      <c r="AJ16" s="38">
        <v>0.46044299999999999</v>
      </c>
      <c r="AK16" s="38">
        <v>0.47089199999999998</v>
      </c>
      <c r="AL16" s="38">
        <v>0.47119499999999997</v>
      </c>
      <c r="AM16" s="38">
        <v>0.472167</v>
      </c>
      <c r="AN16" s="38">
        <v>0.48789300000000002</v>
      </c>
      <c r="AO16" s="38">
        <v>0.52838200000000002</v>
      </c>
      <c r="AP16" s="38">
        <v>0.599634</v>
      </c>
      <c r="AQ16" s="38">
        <v>0.699797</v>
      </c>
      <c r="AR16" s="38">
        <v>0.82341699999999995</v>
      </c>
      <c r="AS16" s="38">
        <v>0.96132700000000004</v>
      </c>
      <c r="AT16" s="38">
        <v>1.1014109999999999</v>
      </c>
      <c r="AU16" s="38">
        <v>1.2398210000000001</v>
      </c>
      <c r="AV16" s="38">
        <v>1.3670199999999999</v>
      </c>
      <c r="AW16" s="38">
        <v>1.4861740000000001</v>
      </c>
      <c r="AX16" s="38">
        <v>1.594921</v>
      </c>
      <c r="AY16" s="38">
        <v>1.6979979999999999</v>
      </c>
      <c r="AZ16" s="38">
        <v>1.797234</v>
      </c>
      <c r="BA16" s="38">
        <v>1.894719</v>
      </c>
      <c r="BB16" s="38">
        <v>1.994443</v>
      </c>
      <c r="BC16" s="38">
        <v>2.0954510000000002</v>
      </c>
      <c r="BD16" s="38">
        <v>2.202556</v>
      </c>
      <c r="BE16" s="38">
        <v>2.312106</v>
      </c>
      <c r="BF16" s="38">
        <v>2.4273189999999998</v>
      </c>
      <c r="BG16" s="38">
        <v>2.545283</v>
      </c>
      <c r="BH16" s="38">
        <v>2.6654680000000002</v>
      </c>
      <c r="BI16" s="38">
        <v>2.7869769999999998</v>
      </c>
      <c r="BJ16" s="38">
        <v>2.90612</v>
      </c>
      <c r="BK16" s="38">
        <v>3.0251100000000002</v>
      </c>
      <c r="BL16" s="38">
        <v>3.1382099999999999</v>
      </c>
      <c r="BM16" s="38">
        <v>3.247541</v>
      </c>
      <c r="BN16" s="38">
        <v>3.3463889999999998</v>
      </c>
      <c r="BO16" s="38">
        <v>3.4311159999999998</v>
      </c>
      <c r="BP16" s="38">
        <v>3.494008</v>
      </c>
      <c r="BQ16" s="38">
        <v>3.5273759999999998</v>
      </c>
      <c r="BR16" s="38">
        <v>3.524095</v>
      </c>
      <c r="BS16" s="38">
        <v>3.4795660000000002</v>
      </c>
      <c r="BT16" s="38">
        <v>3.3895569999999999</v>
      </c>
      <c r="BU16" s="38">
        <v>3.2579060000000002</v>
      </c>
      <c r="BV16" s="38">
        <v>3.0855860000000002</v>
      </c>
      <c r="BW16" s="38">
        <v>2.8817949999999999</v>
      </c>
      <c r="BX16" s="38">
        <v>2.6540309999999998</v>
      </c>
      <c r="BY16" s="38">
        <v>2.408528</v>
      </c>
      <c r="BZ16" s="38">
        <v>2.1577009999999999</v>
      </c>
      <c r="CA16" s="38">
        <v>1.8992009999999999</v>
      </c>
      <c r="CB16" s="38">
        <v>1.647146</v>
      </c>
      <c r="CC16" s="38">
        <v>1.395052</v>
      </c>
      <c r="CD16" s="38">
        <v>1.1518649999999999</v>
      </c>
      <c r="CE16" s="38">
        <v>0.91885399999999995</v>
      </c>
      <c r="CF16" s="38">
        <v>0.69104500000000002</v>
      </c>
      <c r="CG16" s="38">
        <v>0.493533</v>
      </c>
      <c r="CH16" s="38">
        <v>0.32768700000000001</v>
      </c>
      <c r="CI16" s="38">
        <v>9.3502000000000002E-2</v>
      </c>
      <c r="CJ16" s="38">
        <v>2.2197999999999999E-2</v>
      </c>
      <c r="CK16" s="38">
        <v>0</v>
      </c>
      <c r="CL16" s="38">
        <v>0</v>
      </c>
      <c r="CM16" s="38">
        <v>0</v>
      </c>
      <c r="CN16" s="38">
        <v>0</v>
      </c>
      <c r="CO16" s="38">
        <v>0</v>
      </c>
      <c r="CP16" s="38">
        <v>0</v>
      </c>
      <c r="CQ16" s="38">
        <v>0</v>
      </c>
      <c r="CR16" s="38">
        <v>0</v>
      </c>
      <c r="CS16" s="38">
        <v>0</v>
      </c>
      <c r="CT16" s="38">
        <v>0</v>
      </c>
      <c r="CU16" s="38">
        <v>0</v>
      </c>
      <c r="CV16" s="38">
        <v>0</v>
      </c>
      <c r="CW16" s="38">
        <v>0</v>
      </c>
      <c r="CX16" s="38">
        <v>0</v>
      </c>
      <c r="CY16" s="38">
        <v>0</v>
      </c>
      <c r="CZ16" s="38">
        <v>0</v>
      </c>
      <c r="DA16" s="38">
        <v>0</v>
      </c>
      <c r="DB16" s="38">
        <v>0</v>
      </c>
      <c r="DC16" s="38">
        <v>0</v>
      </c>
      <c r="DD16" s="38">
        <v>0</v>
      </c>
      <c r="DE16" s="38">
        <v>0</v>
      </c>
      <c r="DF16" s="38">
        <v>0</v>
      </c>
      <c r="DG16" s="38">
        <v>18.59</v>
      </c>
      <c r="DH16" s="38">
        <v>10.965999999999999</v>
      </c>
      <c r="DI16" s="38">
        <v>17.675999999999998</v>
      </c>
      <c r="DJ16" s="38">
        <v>4.1189999999999998</v>
      </c>
      <c r="DK16" s="38">
        <v>58.566000000000003</v>
      </c>
      <c r="DL16" s="38">
        <v>21.224</v>
      </c>
      <c r="DM16" s="37">
        <v>0.02</v>
      </c>
      <c r="DN16" s="44">
        <v>2000</v>
      </c>
      <c r="DO16" s="38">
        <v>1.474</v>
      </c>
      <c r="DP16" s="38">
        <v>2.931</v>
      </c>
      <c r="DQ16" s="38">
        <v>10.965999999999999</v>
      </c>
      <c r="DR16" s="38">
        <v>30.218</v>
      </c>
      <c r="DS16" s="38">
        <v>46.646999999999998</v>
      </c>
      <c r="DT16" s="38">
        <v>13.986000000000001</v>
      </c>
      <c r="DU16" s="38">
        <v>80.869</v>
      </c>
      <c r="DV16" s="38">
        <v>5.1449999999999996</v>
      </c>
      <c r="DW16" s="38">
        <v>25.715</v>
      </c>
      <c r="DX16" s="38">
        <v>21.541</v>
      </c>
      <c r="DY16" s="38">
        <v>32.518999999999998</v>
      </c>
      <c r="DZ16" s="38">
        <v>26.81</v>
      </c>
      <c r="EA16" s="38">
        <v>5.0119999999999996</v>
      </c>
      <c r="EB16" s="38">
        <v>5.1449999999999996</v>
      </c>
      <c r="EC16" s="38">
        <v>0</v>
      </c>
      <c r="ED16" s="38">
        <v>0</v>
      </c>
      <c r="EE16" s="38">
        <v>0</v>
      </c>
    </row>
    <row r="17" spans="1:135" x14ac:dyDescent="0.2">
      <c r="A17" s="35" t="s">
        <v>64</v>
      </c>
      <c r="B17" s="38">
        <v>12.68</v>
      </c>
      <c r="C17" s="38">
        <v>0.67</v>
      </c>
      <c r="D17" s="38">
        <v>6.0000000000000001E-3</v>
      </c>
      <c r="E17" s="38">
        <v>4.1020000000000003</v>
      </c>
      <c r="F17" s="38">
        <v>18.533999999999999</v>
      </c>
      <c r="G17" s="38">
        <v>1.28</v>
      </c>
      <c r="H17" s="38">
        <v>1.68</v>
      </c>
      <c r="I17" s="38">
        <v>3.5739999999999998</v>
      </c>
      <c r="J17" s="38"/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  <c r="AF17" s="38">
        <v>0.140787</v>
      </c>
      <c r="AG17" s="38">
        <v>0.30006500000000003</v>
      </c>
      <c r="AH17" s="38">
        <v>0.36080200000000001</v>
      </c>
      <c r="AI17" s="38">
        <v>0.43062899999999998</v>
      </c>
      <c r="AJ17" s="38">
        <v>0.46260899999999999</v>
      </c>
      <c r="AK17" s="38">
        <v>0.47259800000000002</v>
      </c>
      <c r="AL17" s="38">
        <v>0.47260999999999997</v>
      </c>
      <c r="AM17" s="38">
        <v>0.47353200000000001</v>
      </c>
      <c r="AN17" s="38">
        <v>0.48953400000000002</v>
      </c>
      <c r="AO17" s="38">
        <v>0.53060499999999999</v>
      </c>
      <c r="AP17" s="38">
        <v>0.60267400000000004</v>
      </c>
      <c r="AQ17" s="38">
        <v>0.70372999999999997</v>
      </c>
      <c r="AR17" s="38">
        <v>0.82814200000000004</v>
      </c>
      <c r="AS17" s="38">
        <v>0.96654700000000005</v>
      </c>
      <c r="AT17" s="38">
        <v>1.1066659999999999</v>
      </c>
      <c r="AU17" s="38">
        <v>1.2445489999999999</v>
      </c>
      <c r="AV17" s="38">
        <v>1.370665</v>
      </c>
      <c r="AW17" s="38">
        <v>1.488227</v>
      </c>
      <c r="AX17" s="38">
        <v>1.595083</v>
      </c>
      <c r="AY17" s="38">
        <v>1.69615</v>
      </c>
      <c r="AZ17" s="38">
        <v>1.7934920000000001</v>
      </c>
      <c r="BA17" s="38">
        <v>1.889408</v>
      </c>
      <c r="BB17" s="38">
        <v>1.988016</v>
      </c>
      <c r="BC17" s="38">
        <v>2.08846</v>
      </c>
      <c r="BD17" s="38">
        <v>2.1955490000000002</v>
      </c>
      <c r="BE17" s="38">
        <v>2.30558</v>
      </c>
      <c r="BF17" s="38">
        <v>2.421672</v>
      </c>
      <c r="BG17" s="38">
        <v>2.5407769999999998</v>
      </c>
      <c r="BH17" s="38">
        <v>2.6622469999999998</v>
      </c>
      <c r="BI17" s="38">
        <v>2.7850959999999998</v>
      </c>
      <c r="BJ17" s="38">
        <v>2.9055589999999998</v>
      </c>
      <c r="BK17" s="38">
        <v>3.0258600000000002</v>
      </c>
      <c r="BL17" s="38">
        <v>3.1401859999999999</v>
      </c>
      <c r="BM17" s="38">
        <v>3.2506599999999999</v>
      </c>
      <c r="BN17" s="38">
        <v>3.3504969999999998</v>
      </c>
      <c r="BO17" s="38">
        <v>3.4360740000000001</v>
      </c>
      <c r="BP17" s="38">
        <v>3.4997029999999998</v>
      </c>
      <c r="BQ17" s="38">
        <v>3.5337480000000001</v>
      </c>
      <c r="BR17" s="38">
        <v>3.5311499999999998</v>
      </c>
      <c r="BS17" s="38">
        <v>3.4872969999999999</v>
      </c>
      <c r="BT17" s="38">
        <v>3.3979050000000002</v>
      </c>
      <c r="BU17" s="38">
        <v>3.2666219999999999</v>
      </c>
      <c r="BV17" s="38">
        <v>3.0941800000000002</v>
      </c>
      <c r="BW17" s="38">
        <v>2.8895140000000001</v>
      </c>
      <c r="BX17" s="38">
        <v>2.659986</v>
      </c>
      <c r="BY17" s="38">
        <v>2.411816</v>
      </c>
      <c r="BZ17" s="38">
        <v>2.1576849999999999</v>
      </c>
      <c r="CA17" s="38">
        <v>1.8954979999999999</v>
      </c>
      <c r="CB17" s="38">
        <v>1.63988</v>
      </c>
      <c r="CC17" s="38">
        <v>1.3845730000000001</v>
      </c>
      <c r="CD17" s="38">
        <v>1.1389750000000001</v>
      </c>
      <c r="CE17" s="38">
        <v>0.904698</v>
      </c>
      <c r="CF17" s="38">
        <v>0.67725599999999997</v>
      </c>
      <c r="CG17" s="38">
        <v>0.48183399999999998</v>
      </c>
      <c r="CH17" s="38">
        <v>0.31990499999999999</v>
      </c>
      <c r="CI17" s="38">
        <v>9.0969999999999995E-2</v>
      </c>
      <c r="CJ17" s="38">
        <v>2.147E-2</v>
      </c>
      <c r="CK17" s="38">
        <v>0</v>
      </c>
      <c r="CL17" s="38">
        <v>0</v>
      </c>
      <c r="CM17" s="38">
        <v>0</v>
      </c>
      <c r="CN17" s="38">
        <v>0</v>
      </c>
      <c r="CO17" s="38">
        <v>0</v>
      </c>
      <c r="CP17" s="38">
        <v>0</v>
      </c>
      <c r="CQ17" s="38">
        <v>0</v>
      </c>
      <c r="CR17" s="38">
        <v>0</v>
      </c>
      <c r="CS17" s="38">
        <v>0</v>
      </c>
      <c r="CT17" s="38">
        <v>0</v>
      </c>
      <c r="CU17" s="38">
        <v>0</v>
      </c>
      <c r="CV17" s="38">
        <v>0</v>
      </c>
      <c r="CW17" s="38">
        <v>0</v>
      </c>
      <c r="CX17" s="38">
        <v>0</v>
      </c>
      <c r="CY17" s="38">
        <v>0</v>
      </c>
      <c r="CZ17" s="38">
        <v>0</v>
      </c>
      <c r="DA17" s="38">
        <v>0</v>
      </c>
      <c r="DB17" s="38">
        <v>0</v>
      </c>
      <c r="DC17" s="38">
        <v>0</v>
      </c>
      <c r="DD17" s="38">
        <v>0</v>
      </c>
      <c r="DE17" s="38">
        <v>0</v>
      </c>
      <c r="DF17" s="38">
        <v>0</v>
      </c>
      <c r="DG17" s="38">
        <v>18.533999999999999</v>
      </c>
      <c r="DH17" s="38">
        <v>10.964</v>
      </c>
      <c r="DI17" s="38">
        <v>17.713000000000001</v>
      </c>
      <c r="DJ17" s="38">
        <v>4.1020000000000003</v>
      </c>
      <c r="DK17" s="38">
        <v>58.564999999999998</v>
      </c>
      <c r="DL17" s="38">
        <v>21.123999999999999</v>
      </c>
      <c r="DM17" s="37">
        <v>0.02</v>
      </c>
      <c r="DN17" s="44">
        <v>2000</v>
      </c>
      <c r="DO17" s="38">
        <v>1.468</v>
      </c>
      <c r="DP17" s="38">
        <v>2.923</v>
      </c>
      <c r="DQ17" s="38">
        <v>10.964</v>
      </c>
      <c r="DR17" s="38">
        <v>30.146000000000001</v>
      </c>
      <c r="DS17" s="38">
        <v>46.44</v>
      </c>
      <c r="DT17" s="38">
        <v>14.04</v>
      </c>
      <c r="DU17" s="38">
        <v>80.888999999999996</v>
      </c>
      <c r="DV17" s="38">
        <v>5.0709999999999997</v>
      </c>
      <c r="DW17" s="38">
        <v>25.736999999999998</v>
      </c>
      <c r="DX17" s="38">
        <v>21.49</v>
      </c>
      <c r="DY17" s="38">
        <v>32.549999999999997</v>
      </c>
      <c r="DZ17" s="38">
        <v>26.849</v>
      </c>
      <c r="EA17" s="38">
        <v>4.9420000000000002</v>
      </c>
      <c r="EB17" s="38">
        <v>5.0709999999999997</v>
      </c>
      <c r="EC17" s="38">
        <v>0</v>
      </c>
      <c r="ED17" s="38">
        <v>0</v>
      </c>
      <c r="EE17" s="38">
        <v>0</v>
      </c>
    </row>
    <row r="18" spans="1:135" x14ac:dyDescent="0.2">
      <c r="A18" s="35" t="s">
        <v>65</v>
      </c>
      <c r="B18" s="38">
        <v>12.82</v>
      </c>
      <c r="C18" s="38">
        <v>0.68</v>
      </c>
      <c r="D18" s="38">
        <v>6.0000000000000001E-3</v>
      </c>
      <c r="E18" s="38">
        <v>4.1029999999999998</v>
      </c>
      <c r="F18" s="38">
        <v>18.419</v>
      </c>
      <c r="G18" s="38">
        <v>1.28</v>
      </c>
      <c r="H18" s="38">
        <v>1.7</v>
      </c>
      <c r="I18" s="38">
        <v>3.5379999999999998</v>
      </c>
      <c r="J18" s="38"/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5.692E-3</v>
      </c>
      <c r="AE18" s="38">
        <v>5.1903999999999999E-2</v>
      </c>
      <c r="AF18" s="38">
        <v>0.17350499999999999</v>
      </c>
      <c r="AG18" s="38">
        <v>0.302122</v>
      </c>
      <c r="AH18" s="38">
        <v>0.36176000000000003</v>
      </c>
      <c r="AI18" s="38">
        <v>0.41959800000000003</v>
      </c>
      <c r="AJ18" s="38">
        <v>0.446936</v>
      </c>
      <c r="AK18" s="38">
        <v>0.456098</v>
      </c>
      <c r="AL18" s="38">
        <v>0.45793099999999998</v>
      </c>
      <c r="AM18" s="38">
        <v>0.46286100000000002</v>
      </c>
      <c r="AN18" s="38">
        <v>0.48362300000000003</v>
      </c>
      <c r="AO18" s="38">
        <v>0.528868</v>
      </c>
      <c r="AP18" s="38">
        <v>0.60395900000000002</v>
      </c>
      <c r="AQ18" s="38">
        <v>0.70656600000000003</v>
      </c>
      <c r="AR18" s="38">
        <v>0.83127200000000001</v>
      </c>
      <c r="AS18" s="38">
        <v>0.96916899999999995</v>
      </c>
      <c r="AT18" s="38">
        <v>1.108468</v>
      </c>
      <c r="AU18" s="38">
        <v>1.2455849999999999</v>
      </c>
      <c r="AV18" s="38">
        <v>1.371313</v>
      </c>
      <c r="AW18" s="38">
        <v>1.48905</v>
      </c>
      <c r="AX18" s="38">
        <v>1.5966560000000001</v>
      </c>
      <c r="AY18" s="38">
        <v>1.6989430000000001</v>
      </c>
      <c r="AZ18" s="38">
        <v>1.797804</v>
      </c>
      <c r="BA18" s="38">
        <v>1.8953469999999999</v>
      </c>
      <c r="BB18" s="38">
        <v>1.995547</v>
      </c>
      <c r="BC18" s="38">
        <v>2.0973809999999999</v>
      </c>
      <c r="BD18" s="38">
        <v>2.2056239999999998</v>
      </c>
      <c r="BE18" s="38">
        <v>2.316478</v>
      </c>
      <c r="BF18" s="38">
        <v>2.4330539999999998</v>
      </c>
      <c r="BG18" s="38">
        <v>2.5522459999999998</v>
      </c>
      <c r="BH18" s="38">
        <v>2.6733630000000002</v>
      </c>
      <c r="BI18" s="38">
        <v>2.7953440000000001</v>
      </c>
      <c r="BJ18" s="38">
        <v>2.9143829999999999</v>
      </c>
      <c r="BK18" s="38">
        <v>3.032629</v>
      </c>
      <c r="BL18" s="38">
        <v>3.1443910000000002</v>
      </c>
      <c r="BM18" s="38">
        <v>3.2518410000000002</v>
      </c>
      <c r="BN18" s="38">
        <v>3.3485130000000001</v>
      </c>
      <c r="BO18" s="38">
        <v>3.4310339999999999</v>
      </c>
      <c r="BP18" s="38">
        <v>3.492057</v>
      </c>
      <c r="BQ18" s="38">
        <v>3.5242659999999999</v>
      </c>
      <c r="BR18" s="38">
        <v>3.5208349999999999</v>
      </c>
      <c r="BS18" s="38">
        <v>3.4772910000000001</v>
      </c>
      <c r="BT18" s="38">
        <v>3.3893629999999999</v>
      </c>
      <c r="BU18" s="38">
        <v>3.2604869999999999</v>
      </c>
      <c r="BV18" s="38">
        <v>3.0911119999999999</v>
      </c>
      <c r="BW18" s="38">
        <v>2.889621</v>
      </c>
      <c r="BX18" s="38">
        <v>2.6628080000000001</v>
      </c>
      <c r="BY18" s="38">
        <v>2.4163290000000002</v>
      </c>
      <c r="BZ18" s="38">
        <v>2.1624189999999999</v>
      </c>
      <c r="CA18" s="38">
        <v>1.8988689999999999</v>
      </c>
      <c r="CB18" s="38">
        <v>1.6405339999999999</v>
      </c>
      <c r="CC18" s="38">
        <v>1.3817680000000001</v>
      </c>
      <c r="CD18" s="38">
        <v>1.1328199999999999</v>
      </c>
      <c r="CE18" s="38">
        <v>0.89451099999999995</v>
      </c>
      <c r="CF18" s="38">
        <v>0.66753399999999996</v>
      </c>
      <c r="CG18" s="38">
        <v>0.46807500000000002</v>
      </c>
      <c r="CH18" s="38">
        <v>0.28834599999999999</v>
      </c>
      <c r="CI18" s="38">
        <v>7.0781999999999998E-2</v>
      </c>
      <c r="CJ18" s="38">
        <v>1.3316E-2</v>
      </c>
      <c r="CK18" s="38">
        <v>0</v>
      </c>
      <c r="CL18" s="38">
        <v>0</v>
      </c>
      <c r="CM18" s="38">
        <v>0</v>
      </c>
      <c r="CN18" s="38">
        <v>0</v>
      </c>
      <c r="CO18" s="38">
        <v>0</v>
      </c>
      <c r="CP18" s="38">
        <v>0</v>
      </c>
      <c r="CQ18" s="38">
        <v>0</v>
      </c>
      <c r="CR18" s="38">
        <v>0</v>
      </c>
      <c r="CS18" s="38">
        <v>0</v>
      </c>
      <c r="CT18" s="38">
        <v>0</v>
      </c>
      <c r="CU18" s="38">
        <v>0</v>
      </c>
      <c r="CV18" s="38">
        <v>0</v>
      </c>
      <c r="CW18" s="38">
        <v>0</v>
      </c>
      <c r="CX18" s="38">
        <v>0</v>
      </c>
      <c r="CY18" s="38">
        <v>0</v>
      </c>
      <c r="CZ18" s="38">
        <v>0</v>
      </c>
      <c r="DA18" s="38">
        <v>0</v>
      </c>
      <c r="DB18" s="38">
        <v>0</v>
      </c>
      <c r="DC18" s="38">
        <v>0</v>
      </c>
      <c r="DD18" s="38">
        <v>0</v>
      </c>
      <c r="DE18" s="38">
        <v>0</v>
      </c>
      <c r="DF18" s="38">
        <v>0</v>
      </c>
      <c r="DG18" s="38">
        <v>18.419</v>
      </c>
      <c r="DH18" s="38">
        <v>10.907</v>
      </c>
      <c r="DI18" s="38">
        <v>17.661999999999999</v>
      </c>
      <c r="DJ18" s="38">
        <v>4.1029999999999998</v>
      </c>
      <c r="DK18" s="38">
        <v>58.429000000000002</v>
      </c>
      <c r="DL18" s="38">
        <v>20.907</v>
      </c>
      <c r="DM18" s="37">
        <v>0.02</v>
      </c>
      <c r="DN18" s="44">
        <v>2000</v>
      </c>
      <c r="DO18" s="38">
        <v>1.464</v>
      </c>
      <c r="DP18" s="38">
        <v>2.915</v>
      </c>
      <c r="DQ18" s="38">
        <v>10.907</v>
      </c>
      <c r="DR18" s="38">
        <v>30.047999999999998</v>
      </c>
      <c r="DS18" s="38">
        <v>46.212000000000003</v>
      </c>
      <c r="DT18" s="38">
        <v>14.073</v>
      </c>
      <c r="DU18" s="38">
        <v>80.959000000000003</v>
      </c>
      <c r="DV18" s="38">
        <v>4.968</v>
      </c>
      <c r="DW18" s="38">
        <v>25.81</v>
      </c>
      <c r="DX18" s="38">
        <v>21.574000000000002</v>
      </c>
      <c r="DY18" s="38">
        <v>32.546999999999997</v>
      </c>
      <c r="DZ18" s="38">
        <v>26.838000000000001</v>
      </c>
      <c r="EA18" s="38">
        <v>4.87</v>
      </c>
      <c r="EB18" s="38">
        <v>4.968</v>
      </c>
      <c r="EC18" s="38">
        <v>0</v>
      </c>
      <c r="ED18" s="38">
        <v>0</v>
      </c>
      <c r="EE18" s="38">
        <v>0</v>
      </c>
    </row>
    <row r="19" spans="1:135" x14ac:dyDescent="0.2">
      <c r="A19" s="35" t="s">
        <v>66</v>
      </c>
      <c r="B19" s="38">
        <v>24.23</v>
      </c>
      <c r="C19" s="38">
        <v>0.71</v>
      </c>
      <c r="D19" s="38">
        <v>1.1299999999999999E-2</v>
      </c>
      <c r="E19" s="38">
        <v>4.3220000000000001</v>
      </c>
      <c r="F19" s="38">
        <v>18.521000000000001</v>
      </c>
      <c r="G19" s="38">
        <v>1.36</v>
      </c>
      <c r="H19" s="38">
        <v>1.83</v>
      </c>
      <c r="I19" s="38">
        <v>3.2839999999999998</v>
      </c>
      <c r="J19" s="38"/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2.1061E-2</v>
      </c>
      <c r="AD19" s="38">
        <v>6.9914000000000004E-2</v>
      </c>
      <c r="AE19" s="38">
        <v>0.17815500000000001</v>
      </c>
      <c r="AF19" s="38">
        <v>0.25803100000000001</v>
      </c>
      <c r="AG19" s="38">
        <v>0.32501400000000003</v>
      </c>
      <c r="AH19" s="38">
        <v>0.38242900000000002</v>
      </c>
      <c r="AI19" s="38">
        <v>0.42045900000000003</v>
      </c>
      <c r="AJ19" s="38">
        <v>0.44397999999999999</v>
      </c>
      <c r="AK19" s="38">
        <v>0.45721099999999998</v>
      </c>
      <c r="AL19" s="38">
        <v>0.46759600000000001</v>
      </c>
      <c r="AM19" s="38">
        <v>0.48385400000000001</v>
      </c>
      <c r="AN19" s="38">
        <v>0.51606799999999997</v>
      </c>
      <c r="AO19" s="38">
        <v>0.57065500000000002</v>
      </c>
      <c r="AP19" s="38">
        <v>0.65276199999999995</v>
      </c>
      <c r="AQ19" s="38">
        <v>0.76008500000000001</v>
      </c>
      <c r="AR19" s="38">
        <v>0.88789399999999996</v>
      </c>
      <c r="AS19" s="38">
        <v>1.0279469999999999</v>
      </c>
      <c r="AT19" s="38">
        <v>1.168728</v>
      </c>
      <c r="AU19" s="38">
        <v>1.3067040000000001</v>
      </c>
      <c r="AV19" s="38">
        <v>1.4325000000000001</v>
      </c>
      <c r="AW19" s="38">
        <v>1.54928</v>
      </c>
      <c r="AX19" s="38">
        <v>1.654496</v>
      </c>
      <c r="AY19" s="38">
        <v>1.752499</v>
      </c>
      <c r="AZ19" s="38">
        <v>1.844921</v>
      </c>
      <c r="BA19" s="38">
        <v>1.933988</v>
      </c>
      <c r="BB19" s="38">
        <v>2.0239340000000001</v>
      </c>
      <c r="BC19" s="38">
        <v>2.1147809999999998</v>
      </c>
      <c r="BD19" s="38">
        <v>2.2119059999999999</v>
      </c>
      <c r="BE19" s="38">
        <v>2.3130199999999999</v>
      </c>
      <c r="BF19" s="38">
        <v>2.4218009999999999</v>
      </c>
      <c r="BG19" s="38">
        <v>2.5357219999999998</v>
      </c>
      <c r="BH19" s="38">
        <v>2.6538819999999999</v>
      </c>
      <c r="BI19" s="38">
        <v>2.7745479999999998</v>
      </c>
      <c r="BJ19" s="38">
        <v>2.8928180000000001</v>
      </c>
      <c r="BK19" s="38">
        <v>3.0095040000000002</v>
      </c>
      <c r="BL19" s="38">
        <v>3.1176919999999999</v>
      </c>
      <c r="BM19" s="38">
        <v>3.2182919999999999</v>
      </c>
      <c r="BN19" s="38">
        <v>3.3042929999999999</v>
      </c>
      <c r="BO19" s="38">
        <v>3.3722159999999999</v>
      </c>
      <c r="BP19" s="38">
        <v>3.4157259999999998</v>
      </c>
      <c r="BQ19" s="38">
        <v>3.4295019999999998</v>
      </c>
      <c r="BR19" s="38">
        <v>3.4088630000000002</v>
      </c>
      <c r="BS19" s="38">
        <v>3.3521320000000001</v>
      </c>
      <c r="BT19" s="38">
        <v>3.2563900000000001</v>
      </c>
      <c r="BU19" s="38">
        <v>3.1263040000000002</v>
      </c>
      <c r="BV19" s="38">
        <v>2.9619840000000002</v>
      </c>
      <c r="BW19" s="38">
        <v>2.7706390000000001</v>
      </c>
      <c r="BX19" s="38">
        <v>2.5575770000000002</v>
      </c>
      <c r="BY19" s="38">
        <v>2.3272539999999999</v>
      </c>
      <c r="BZ19" s="38">
        <v>2.0906349999999998</v>
      </c>
      <c r="CA19" s="38">
        <v>1.84568</v>
      </c>
      <c r="CB19" s="38">
        <v>1.60633</v>
      </c>
      <c r="CC19" s="38">
        <v>1.367793</v>
      </c>
      <c r="CD19" s="38">
        <v>1.139551</v>
      </c>
      <c r="CE19" s="38">
        <v>0.919817</v>
      </c>
      <c r="CF19" s="38">
        <v>0.71468799999999999</v>
      </c>
      <c r="CG19" s="38">
        <v>0.52509899999999998</v>
      </c>
      <c r="CH19" s="38">
        <v>0.35253299999999999</v>
      </c>
      <c r="CI19" s="38">
        <v>0.23780599999999999</v>
      </c>
      <c r="CJ19" s="38">
        <v>6.3056000000000001E-2</v>
      </c>
      <c r="CK19" s="38">
        <v>0</v>
      </c>
      <c r="CL19" s="38">
        <v>0</v>
      </c>
      <c r="CM19" s="38">
        <v>0</v>
      </c>
      <c r="CN19" s="38">
        <v>0</v>
      </c>
      <c r="CO19" s="38">
        <v>0</v>
      </c>
      <c r="CP19" s="38">
        <v>0</v>
      </c>
      <c r="CQ19" s="38">
        <v>0</v>
      </c>
      <c r="CR19" s="38">
        <v>0</v>
      </c>
      <c r="CS19" s="38">
        <v>0</v>
      </c>
      <c r="CT19" s="38">
        <v>0</v>
      </c>
      <c r="CU19" s="38">
        <v>0</v>
      </c>
      <c r="CV19" s="38">
        <v>0</v>
      </c>
      <c r="CW19" s="38">
        <v>0</v>
      </c>
      <c r="CX19" s="38">
        <v>0</v>
      </c>
      <c r="CY19" s="38">
        <v>0</v>
      </c>
      <c r="CZ19" s="38">
        <v>0</v>
      </c>
      <c r="DA19" s="38">
        <v>0</v>
      </c>
      <c r="DB19" s="38">
        <v>0</v>
      </c>
      <c r="DC19" s="38">
        <v>0</v>
      </c>
      <c r="DD19" s="38">
        <v>0</v>
      </c>
      <c r="DE19" s="38">
        <v>0</v>
      </c>
      <c r="DF19" s="38">
        <v>0</v>
      </c>
      <c r="DG19" s="38">
        <v>18.521000000000001</v>
      </c>
      <c r="DH19" s="38">
        <v>10.529</v>
      </c>
      <c r="DI19" s="38">
        <v>16.670999999999999</v>
      </c>
      <c r="DJ19" s="38">
        <v>4.3220000000000001</v>
      </c>
      <c r="DK19" s="38">
        <v>57.369</v>
      </c>
      <c r="DL19" s="38">
        <v>21.965</v>
      </c>
      <c r="DM19" s="37">
        <v>0.02</v>
      </c>
      <c r="DN19" s="44">
        <v>2000</v>
      </c>
      <c r="DO19" s="38">
        <v>1.369</v>
      </c>
      <c r="DP19" s="38">
        <v>2.7330000000000001</v>
      </c>
      <c r="DQ19" s="38">
        <v>10.529</v>
      </c>
      <c r="DR19" s="38">
        <v>29.898</v>
      </c>
      <c r="DS19" s="38">
        <v>46.878999999999998</v>
      </c>
      <c r="DT19" s="38">
        <v>15.035</v>
      </c>
      <c r="DU19" s="38">
        <v>79.594999999999999</v>
      </c>
      <c r="DV19" s="38">
        <v>5.37</v>
      </c>
      <c r="DW19" s="38">
        <v>26.963000000000001</v>
      </c>
      <c r="DX19" s="38">
        <v>21.715</v>
      </c>
      <c r="DY19" s="38">
        <v>32.034999999999997</v>
      </c>
      <c r="DZ19" s="38">
        <v>25.844999999999999</v>
      </c>
      <c r="EA19" s="38">
        <v>5.0460000000000003</v>
      </c>
      <c r="EB19" s="38">
        <v>5.37</v>
      </c>
      <c r="EC19" s="38">
        <v>0</v>
      </c>
      <c r="ED19" s="38">
        <v>0</v>
      </c>
      <c r="EE19" s="38">
        <v>0</v>
      </c>
    </row>
    <row r="20" spans="1:135" x14ac:dyDescent="0.2">
      <c r="A20" s="35" t="s">
        <v>66</v>
      </c>
      <c r="B20" s="38">
        <v>23.73</v>
      </c>
      <c r="C20" s="38">
        <v>0.72099999999999997</v>
      </c>
      <c r="D20" s="38">
        <v>1.09E-2</v>
      </c>
      <c r="E20" s="38">
        <v>4.149</v>
      </c>
      <c r="F20" s="38">
        <v>17.673999999999999</v>
      </c>
      <c r="G20" s="38">
        <v>1.3</v>
      </c>
      <c r="H20" s="38">
        <v>1.85</v>
      </c>
      <c r="I20" s="38">
        <v>3.2440000000000002</v>
      </c>
      <c r="J20" s="38"/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2.3758999999999999E-2</v>
      </c>
      <c r="AD20" s="38">
        <v>7.7010999999999996E-2</v>
      </c>
      <c r="AE20" s="38">
        <v>0.185061</v>
      </c>
      <c r="AF20" s="38">
        <v>0.26470300000000002</v>
      </c>
      <c r="AG20" s="38">
        <v>0.33099800000000001</v>
      </c>
      <c r="AH20" s="38">
        <v>0.387376</v>
      </c>
      <c r="AI20" s="38">
        <v>0.42425600000000002</v>
      </c>
      <c r="AJ20" s="38">
        <v>0.44675999999999999</v>
      </c>
      <c r="AK20" s="38">
        <v>0.45936199999999999</v>
      </c>
      <c r="AL20" s="38">
        <v>0.46967700000000001</v>
      </c>
      <c r="AM20" s="38">
        <v>0.48650100000000002</v>
      </c>
      <c r="AN20" s="38">
        <v>0.51992000000000005</v>
      </c>
      <c r="AO20" s="38">
        <v>0.576152</v>
      </c>
      <c r="AP20" s="38">
        <v>0.66018699999999997</v>
      </c>
      <c r="AQ20" s="38">
        <v>0.76948300000000003</v>
      </c>
      <c r="AR20" s="38">
        <v>0.89915900000000004</v>
      </c>
      <c r="AS20" s="38">
        <v>1.0408539999999999</v>
      </c>
      <c r="AT20" s="38">
        <v>1.182938</v>
      </c>
      <c r="AU20" s="38">
        <v>1.3218460000000001</v>
      </c>
      <c r="AV20" s="38">
        <v>1.448148</v>
      </c>
      <c r="AW20" s="38">
        <v>1.5650470000000001</v>
      </c>
      <c r="AX20" s="38">
        <v>1.670029</v>
      </c>
      <c r="AY20" s="38">
        <v>1.767504</v>
      </c>
      <c r="AZ20" s="38">
        <v>1.859181</v>
      </c>
      <c r="BA20" s="38">
        <v>1.9473879999999999</v>
      </c>
      <c r="BB20" s="38">
        <v>2.0364629999999999</v>
      </c>
      <c r="BC20" s="38">
        <v>2.1265830000000001</v>
      </c>
      <c r="BD20" s="38">
        <v>2.2232500000000002</v>
      </c>
      <c r="BE20" s="38">
        <v>2.3243550000000002</v>
      </c>
      <c r="BF20" s="38">
        <v>2.4337599999999999</v>
      </c>
      <c r="BG20" s="38">
        <v>2.54914</v>
      </c>
      <c r="BH20" s="38">
        <v>2.6698089999999999</v>
      </c>
      <c r="BI20" s="38">
        <v>2.7942819999999999</v>
      </c>
      <c r="BJ20" s="38">
        <v>2.9177400000000002</v>
      </c>
      <c r="BK20" s="38">
        <v>3.0412210000000002</v>
      </c>
      <c r="BL20" s="38">
        <v>3.157432</v>
      </c>
      <c r="BM20" s="38">
        <v>3.2672240000000001</v>
      </c>
      <c r="BN20" s="38">
        <v>3.3627289999999999</v>
      </c>
      <c r="BO20" s="38">
        <v>3.4397489999999999</v>
      </c>
      <c r="BP20" s="38">
        <v>3.4908329999999999</v>
      </c>
      <c r="BQ20" s="38">
        <v>3.5095070000000002</v>
      </c>
      <c r="BR20" s="38">
        <v>3.4900009999999999</v>
      </c>
      <c r="BS20" s="38">
        <v>3.429751</v>
      </c>
      <c r="BT20" s="38">
        <v>3.325132</v>
      </c>
      <c r="BU20" s="38">
        <v>3.1810230000000002</v>
      </c>
      <c r="BV20" s="38">
        <v>2.9976919999999998</v>
      </c>
      <c r="BW20" s="38">
        <v>2.7837510000000001</v>
      </c>
      <c r="BX20" s="38">
        <v>2.5461230000000001</v>
      </c>
      <c r="BY20" s="38">
        <v>2.2910889999999999</v>
      </c>
      <c r="BZ20" s="38">
        <v>2.0321850000000001</v>
      </c>
      <c r="CA20" s="38">
        <v>1.768375</v>
      </c>
      <c r="CB20" s="38">
        <v>1.515709</v>
      </c>
      <c r="CC20" s="38">
        <v>1.268726</v>
      </c>
      <c r="CD20" s="38">
        <v>1.036602</v>
      </c>
      <c r="CE20" s="38">
        <v>0.82139099999999998</v>
      </c>
      <c r="CF20" s="38">
        <v>0.61082899999999996</v>
      </c>
      <c r="CG20" s="38">
        <v>0.43803599999999998</v>
      </c>
      <c r="CH20" s="38">
        <v>0.30169699999999999</v>
      </c>
      <c r="CI20" s="38">
        <v>3.4512000000000001E-2</v>
      </c>
      <c r="CJ20" s="38">
        <v>0</v>
      </c>
      <c r="CK20" s="38">
        <v>0</v>
      </c>
      <c r="CL20" s="38">
        <v>0</v>
      </c>
      <c r="CM20" s="38">
        <v>0</v>
      </c>
      <c r="CN20" s="38">
        <v>0</v>
      </c>
      <c r="CO20" s="38">
        <v>0</v>
      </c>
      <c r="CP20" s="38">
        <v>0</v>
      </c>
      <c r="CQ20" s="38">
        <v>0</v>
      </c>
      <c r="CR20" s="38">
        <v>0</v>
      </c>
      <c r="CS20" s="38">
        <v>0</v>
      </c>
      <c r="CT20" s="38">
        <v>0</v>
      </c>
      <c r="CU20" s="38">
        <v>0</v>
      </c>
      <c r="CV20" s="38">
        <v>0</v>
      </c>
      <c r="CW20" s="38">
        <v>0</v>
      </c>
      <c r="CX20" s="38">
        <v>0</v>
      </c>
      <c r="CY20" s="38">
        <v>0</v>
      </c>
      <c r="CZ20" s="38">
        <v>0</v>
      </c>
      <c r="DA20" s="38">
        <v>0</v>
      </c>
      <c r="DB20" s="38">
        <v>0</v>
      </c>
      <c r="DC20" s="38">
        <v>0</v>
      </c>
      <c r="DD20" s="38">
        <v>0</v>
      </c>
      <c r="DE20" s="38">
        <v>0</v>
      </c>
      <c r="DF20" s="38">
        <v>0</v>
      </c>
      <c r="DG20" s="38">
        <v>17.673999999999999</v>
      </c>
      <c r="DH20" s="38">
        <v>10.366</v>
      </c>
      <c r="DI20" s="38">
        <v>16.844999999999999</v>
      </c>
      <c r="DJ20" s="38">
        <v>4.149</v>
      </c>
      <c r="DK20" s="38">
        <v>57.018000000000001</v>
      </c>
      <c r="DL20" s="38">
        <v>20.347999999999999</v>
      </c>
      <c r="DM20" s="37">
        <v>0.02</v>
      </c>
      <c r="DN20" s="44">
        <v>2000</v>
      </c>
      <c r="DO20" s="38">
        <v>1.3540000000000001</v>
      </c>
      <c r="DP20" s="38">
        <v>2.6989999999999998</v>
      </c>
      <c r="DQ20" s="38">
        <v>10.366</v>
      </c>
      <c r="DR20" s="38">
        <v>28.725999999999999</v>
      </c>
      <c r="DS20" s="38">
        <v>44.365000000000002</v>
      </c>
      <c r="DT20" s="38">
        <v>15.209</v>
      </c>
      <c r="DU20" s="38">
        <v>80.231999999999999</v>
      </c>
      <c r="DV20" s="38">
        <v>4.5590000000000002</v>
      </c>
      <c r="DW20" s="38">
        <v>27.216000000000001</v>
      </c>
      <c r="DX20" s="38">
        <v>21.844999999999999</v>
      </c>
      <c r="DY20" s="38">
        <v>32.563000000000002</v>
      </c>
      <c r="DZ20" s="38">
        <v>25.824000000000002</v>
      </c>
      <c r="EA20" s="38">
        <v>4.5110000000000001</v>
      </c>
      <c r="EB20" s="38">
        <v>4.5590000000000002</v>
      </c>
      <c r="EC20" s="38">
        <v>0</v>
      </c>
      <c r="ED20" s="38">
        <v>0</v>
      </c>
      <c r="EE20" s="38">
        <v>0</v>
      </c>
    </row>
    <row r="21" spans="1:135" x14ac:dyDescent="0.2">
      <c r="A21" s="35" t="s">
        <v>66</v>
      </c>
      <c r="B21" s="38">
        <v>23.33</v>
      </c>
      <c r="C21" s="38">
        <v>0.73</v>
      </c>
      <c r="D21" s="38">
        <v>1.06E-2</v>
      </c>
      <c r="E21" s="38">
        <v>4.0780000000000003</v>
      </c>
      <c r="F21" s="38">
        <v>17.338999999999999</v>
      </c>
      <c r="G21" s="38">
        <v>1.28</v>
      </c>
      <c r="H21" s="38">
        <v>1.87</v>
      </c>
      <c r="I21" s="38">
        <v>3.2149999999999999</v>
      </c>
      <c r="J21" s="38"/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2.5194000000000001E-2</v>
      </c>
      <c r="AD21" s="38">
        <v>8.0866999999999994E-2</v>
      </c>
      <c r="AE21" s="38">
        <v>0.189445</v>
      </c>
      <c r="AF21" s="38">
        <v>0.26959</v>
      </c>
      <c r="AG21" s="38">
        <v>0.33626400000000001</v>
      </c>
      <c r="AH21" s="38">
        <v>0.39290999999999998</v>
      </c>
      <c r="AI21" s="38">
        <v>0.42993599999999998</v>
      </c>
      <c r="AJ21" s="38">
        <v>0.45247999999999999</v>
      </c>
      <c r="AK21" s="38">
        <v>0.46504400000000001</v>
      </c>
      <c r="AL21" s="38">
        <v>0.4753</v>
      </c>
      <c r="AM21" s="38">
        <v>0.49212600000000001</v>
      </c>
      <c r="AN21" s="38">
        <v>0.52570399999999995</v>
      </c>
      <c r="AO21" s="38">
        <v>0.58230700000000002</v>
      </c>
      <c r="AP21" s="38">
        <v>0.66694600000000004</v>
      </c>
      <c r="AQ21" s="38">
        <v>0.77701900000000002</v>
      </c>
      <c r="AR21" s="38">
        <v>0.90752699999999997</v>
      </c>
      <c r="AS21" s="38">
        <v>1.0499320000000001</v>
      </c>
      <c r="AT21" s="38">
        <v>1.19241</v>
      </c>
      <c r="AU21" s="38">
        <v>1.3312569999999999</v>
      </c>
      <c r="AV21" s="38">
        <v>1.4569719999999999</v>
      </c>
      <c r="AW21" s="38">
        <v>1.5727519999999999</v>
      </c>
      <c r="AX21" s="38">
        <v>1.676191</v>
      </c>
      <c r="AY21" s="38">
        <v>1.771811</v>
      </c>
      <c r="AZ21" s="38">
        <v>1.8614999999999999</v>
      </c>
      <c r="BA21" s="38">
        <v>1.9477910000000001</v>
      </c>
      <c r="BB21" s="38">
        <v>2.035193</v>
      </c>
      <c r="BC21" s="38">
        <v>2.1240929999999998</v>
      </c>
      <c r="BD21" s="38">
        <v>2.2200890000000002</v>
      </c>
      <c r="BE21" s="38">
        <v>2.32118</v>
      </c>
      <c r="BF21" s="38">
        <v>2.431244</v>
      </c>
      <c r="BG21" s="38">
        <v>2.5479259999999999</v>
      </c>
      <c r="BH21" s="38">
        <v>2.6704720000000002</v>
      </c>
      <c r="BI21" s="38">
        <v>2.797323</v>
      </c>
      <c r="BJ21" s="38">
        <v>2.923524</v>
      </c>
      <c r="BK21" s="38">
        <v>3.050128</v>
      </c>
      <c r="BL21" s="38">
        <v>3.169683</v>
      </c>
      <c r="BM21" s="38">
        <v>3.2831290000000002</v>
      </c>
      <c r="BN21" s="38">
        <v>3.382476</v>
      </c>
      <c r="BO21" s="38">
        <v>3.4635060000000002</v>
      </c>
      <c r="BP21" s="38">
        <v>3.5185390000000001</v>
      </c>
      <c r="BQ21" s="38">
        <v>3.5407120000000001</v>
      </c>
      <c r="BR21" s="38">
        <v>3.5237470000000002</v>
      </c>
      <c r="BS21" s="38">
        <v>3.4643549999999999</v>
      </c>
      <c r="BT21" s="38">
        <v>3.3582920000000001</v>
      </c>
      <c r="BU21" s="38">
        <v>3.209994</v>
      </c>
      <c r="BV21" s="38">
        <v>3.0194329999999998</v>
      </c>
      <c r="BW21" s="38">
        <v>2.7955420000000002</v>
      </c>
      <c r="BX21" s="38">
        <v>2.545947</v>
      </c>
      <c r="BY21" s="38">
        <v>2.2779569999999998</v>
      </c>
      <c r="BZ21" s="38">
        <v>2.0069159999999999</v>
      </c>
      <c r="CA21" s="38">
        <v>1.733409</v>
      </c>
      <c r="CB21" s="38">
        <v>1.4747209999999999</v>
      </c>
      <c r="CC21" s="38">
        <v>1.2268509999999999</v>
      </c>
      <c r="CD21" s="38">
        <v>0.99940600000000002</v>
      </c>
      <c r="CE21" s="38">
        <v>0.78486599999999995</v>
      </c>
      <c r="CF21" s="38">
        <v>0.599325</v>
      </c>
      <c r="CG21" s="38">
        <v>0.37759999999999999</v>
      </c>
      <c r="CH21" s="38">
        <v>0.16087399999999999</v>
      </c>
      <c r="CI21" s="38">
        <v>3.2271000000000001E-2</v>
      </c>
      <c r="CJ21" s="38">
        <v>0</v>
      </c>
      <c r="CK21" s="38">
        <v>0</v>
      </c>
      <c r="CL21" s="38">
        <v>0</v>
      </c>
      <c r="CM21" s="38">
        <v>0</v>
      </c>
      <c r="CN21" s="38">
        <v>0</v>
      </c>
      <c r="CO21" s="38">
        <v>0</v>
      </c>
      <c r="CP21" s="38">
        <v>0</v>
      </c>
      <c r="CQ21" s="38">
        <v>0</v>
      </c>
      <c r="CR21" s="38">
        <v>0</v>
      </c>
      <c r="CS21" s="38">
        <v>0</v>
      </c>
      <c r="CT21" s="38">
        <v>0</v>
      </c>
      <c r="CU21" s="38">
        <v>0</v>
      </c>
      <c r="CV21" s="38">
        <v>0</v>
      </c>
      <c r="CW21" s="38">
        <v>0</v>
      </c>
      <c r="CX21" s="38">
        <v>0</v>
      </c>
      <c r="CY21" s="38">
        <v>0</v>
      </c>
      <c r="CZ21" s="38">
        <v>0</v>
      </c>
      <c r="DA21" s="38">
        <v>0</v>
      </c>
      <c r="DB21" s="38">
        <v>0</v>
      </c>
      <c r="DC21" s="38">
        <v>0</v>
      </c>
      <c r="DD21" s="38">
        <v>0</v>
      </c>
      <c r="DE21" s="38">
        <v>0</v>
      </c>
      <c r="DF21" s="38">
        <v>0</v>
      </c>
      <c r="DG21" s="38">
        <v>17.338999999999999</v>
      </c>
      <c r="DH21" s="38">
        <v>10.305</v>
      </c>
      <c r="DI21" s="38">
        <v>16.997</v>
      </c>
      <c r="DJ21" s="38">
        <v>4.0780000000000003</v>
      </c>
      <c r="DK21" s="38">
        <v>56.875999999999998</v>
      </c>
      <c r="DL21" s="38">
        <v>19.712</v>
      </c>
      <c r="DM21" s="37">
        <v>0.02</v>
      </c>
      <c r="DN21" s="44">
        <v>2000</v>
      </c>
      <c r="DO21" s="38">
        <v>1.341</v>
      </c>
      <c r="DP21" s="38">
        <v>2.6760000000000002</v>
      </c>
      <c r="DQ21" s="38">
        <v>10.305</v>
      </c>
      <c r="DR21" s="38">
        <v>28.288</v>
      </c>
      <c r="DS21" s="38">
        <v>43.368000000000002</v>
      </c>
      <c r="DT21" s="38">
        <v>15.348000000000001</v>
      </c>
      <c r="DU21" s="38">
        <v>80.424999999999997</v>
      </c>
      <c r="DV21" s="38">
        <v>4.2270000000000003</v>
      </c>
      <c r="DW21" s="38">
        <v>27.355</v>
      </c>
      <c r="DX21" s="38">
        <v>21.838999999999999</v>
      </c>
      <c r="DY21" s="38">
        <v>32.744999999999997</v>
      </c>
      <c r="DZ21" s="38">
        <v>25.841000000000001</v>
      </c>
      <c r="EA21" s="38">
        <v>4.1849999999999996</v>
      </c>
      <c r="EB21" s="38">
        <v>4.2270000000000003</v>
      </c>
      <c r="EC21" s="38">
        <v>0</v>
      </c>
      <c r="ED21" s="38">
        <v>0</v>
      </c>
      <c r="EE21" s="38">
        <v>0</v>
      </c>
    </row>
    <row r="22" spans="1:135" x14ac:dyDescent="0.2">
      <c r="A22" s="35" t="s">
        <v>67</v>
      </c>
      <c r="B22" s="38">
        <v>23.76</v>
      </c>
      <c r="C22" s="38">
        <v>0.72</v>
      </c>
      <c r="D22" s="38">
        <v>1.0999999999999999E-2</v>
      </c>
      <c r="E22" s="38">
        <v>4.1820000000000004</v>
      </c>
      <c r="F22" s="38">
        <v>17.844999999999999</v>
      </c>
      <c r="G22" s="38">
        <v>1.32</v>
      </c>
      <c r="H22" s="38">
        <v>1.85</v>
      </c>
      <c r="I22" s="38">
        <v>3.2469999999999999</v>
      </c>
      <c r="J22" s="38"/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2.3338000000000001E-2</v>
      </c>
      <c r="AD22" s="38">
        <v>7.5930999999999998E-2</v>
      </c>
      <c r="AE22" s="38">
        <v>0.18421999999999999</v>
      </c>
      <c r="AF22" s="38">
        <v>0.26410800000000001</v>
      </c>
      <c r="AG22" s="38">
        <v>0.33075900000000003</v>
      </c>
      <c r="AH22" s="38">
        <v>0.38757200000000003</v>
      </c>
      <c r="AI22" s="38">
        <v>0.42488399999999998</v>
      </c>
      <c r="AJ22" s="38">
        <v>0.44774000000000003</v>
      </c>
      <c r="AK22" s="38">
        <v>0.46053899999999998</v>
      </c>
      <c r="AL22" s="38">
        <v>0.470858</v>
      </c>
      <c r="AM22" s="38">
        <v>0.48749399999999998</v>
      </c>
      <c r="AN22" s="38">
        <v>0.52056400000000003</v>
      </c>
      <c r="AO22" s="38">
        <v>0.576372</v>
      </c>
      <c r="AP22" s="38">
        <v>0.65996500000000002</v>
      </c>
      <c r="AQ22" s="38">
        <v>0.76886200000000005</v>
      </c>
      <c r="AR22" s="38">
        <v>0.89819300000000002</v>
      </c>
      <c r="AS22" s="38">
        <v>1.0395779999999999</v>
      </c>
      <c r="AT22" s="38">
        <v>1.1813579999999999</v>
      </c>
      <c r="AU22" s="38">
        <v>1.319936</v>
      </c>
      <c r="AV22" s="38">
        <v>1.445873</v>
      </c>
      <c r="AW22" s="38">
        <v>1.5623590000000001</v>
      </c>
      <c r="AX22" s="38">
        <v>1.6669050000000001</v>
      </c>
      <c r="AY22" s="38">
        <v>1.7639370000000001</v>
      </c>
      <c r="AZ22" s="38">
        <v>1.8552</v>
      </c>
      <c r="BA22" s="38">
        <v>1.943055</v>
      </c>
      <c r="BB22" s="38">
        <v>2.0318619999999998</v>
      </c>
      <c r="BC22" s="38">
        <v>2.1218180000000002</v>
      </c>
      <c r="BD22" s="38">
        <v>2.2184140000000001</v>
      </c>
      <c r="BE22" s="38">
        <v>2.3195169999999998</v>
      </c>
      <c r="BF22" s="38">
        <v>2.4289339999999999</v>
      </c>
      <c r="BG22" s="38">
        <v>2.5442619999999998</v>
      </c>
      <c r="BH22" s="38">
        <v>2.66472</v>
      </c>
      <c r="BI22" s="38">
        <v>2.7887170000000001</v>
      </c>
      <c r="BJ22" s="38">
        <v>2.911359</v>
      </c>
      <c r="BK22" s="38">
        <v>3.033617</v>
      </c>
      <c r="BL22" s="38">
        <v>3.1482670000000001</v>
      </c>
      <c r="BM22" s="38">
        <v>3.2562129999999998</v>
      </c>
      <c r="BN22" s="38">
        <v>3.349831</v>
      </c>
      <c r="BO22" s="38">
        <v>3.425154</v>
      </c>
      <c r="BP22" s="38">
        <v>3.4750299999999998</v>
      </c>
      <c r="BQ22" s="38">
        <v>3.4932370000000001</v>
      </c>
      <c r="BR22" s="38">
        <v>3.4742009999999999</v>
      </c>
      <c r="BS22" s="38">
        <v>3.4154100000000001</v>
      </c>
      <c r="BT22" s="38">
        <v>3.313269</v>
      </c>
      <c r="BU22" s="38">
        <v>3.1724389999999998</v>
      </c>
      <c r="BV22" s="38">
        <v>2.9930349999999999</v>
      </c>
      <c r="BW22" s="38">
        <v>2.7833109999999999</v>
      </c>
      <c r="BX22" s="38">
        <v>2.5498820000000002</v>
      </c>
      <c r="BY22" s="38">
        <v>2.2987679999999999</v>
      </c>
      <c r="BZ22" s="38">
        <v>2.0432570000000001</v>
      </c>
      <c r="CA22" s="38">
        <v>1.782457</v>
      </c>
      <c r="CB22" s="38">
        <v>1.532322</v>
      </c>
      <c r="CC22" s="38">
        <v>1.2877799999999999</v>
      </c>
      <c r="CD22" s="38">
        <v>1.0580989999999999</v>
      </c>
      <c r="CE22" s="38">
        <v>0.84383200000000003</v>
      </c>
      <c r="CF22" s="38">
        <v>0.63756100000000004</v>
      </c>
      <c r="CG22" s="38">
        <v>0.44922600000000001</v>
      </c>
      <c r="CH22" s="38">
        <v>0.27878500000000001</v>
      </c>
      <c r="CI22" s="38">
        <v>8.9965000000000003E-2</v>
      </c>
      <c r="CJ22" s="38">
        <v>2.5850999999999999E-2</v>
      </c>
      <c r="CK22" s="38">
        <v>0</v>
      </c>
      <c r="CL22" s="38">
        <v>0</v>
      </c>
      <c r="CM22" s="38">
        <v>0</v>
      </c>
      <c r="CN22" s="38">
        <v>0</v>
      </c>
      <c r="CO22" s="38">
        <v>0</v>
      </c>
      <c r="CP22" s="38">
        <v>0</v>
      </c>
      <c r="CQ22" s="38">
        <v>0</v>
      </c>
      <c r="CR22" s="38">
        <v>0</v>
      </c>
      <c r="CS22" s="38">
        <v>0</v>
      </c>
      <c r="CT22" s="38">
        <v>0</v>
      </c>
      <c r="CU22" s="38">
        <v>0</v>
      </c>
      <c r="CV22" s="38">
        <v>0</v>
      </c>
      <c r="CW22" s="38">
        <v>0</v>
      </c>
      <c r="CX22" s="38">
        <v>0</v>
      </c>
      <c r="CY22" s="38">
        <v>0</v>
      </c>
      <c r="CZ22" s="38">
        <v>0</v>
      </c>
      <c r="DA22" s="38">
        <v>0</v>
      </c>
      <c r="DB22" s="38">
        <v>0</v>
      </c>
      <c r="DC22" s="38">
        <v>0</v>
      </c>
      <c r="DD22" s="38">
        <v>0</v>
      </c>
      <c r="DE22" s="38">
        <v>0</v>
      </c>
      <c r="DF22" s="38">
        <v>0</v>
      </c>
      <c r="DG22" s="38">
        <v>17.844999999999999</v>
      </c>
      <c r="DH22" s="38">
        <v>10.398999999999999</v>
      </c>
      <c r="DI22" s="38">
        <v>16.844000000000001</v>
      </c>
      <c r="DJ22" s="38">
        <v>4.1820000000000004</v>
      </c>
      <c r="DK22" s="38">
        <v>57.088000000000001</v>
      </c>
      <c r="DL22" s="38">
        <v>20.702999999999999</v>
      </c>
      <c r="DM22" s="37">
        <v>0.02</v>
      </c>
      <c r="DN22" s="44">
        <v>2000</v>
      </c>
      <c r="DO22" s="38">
        <v>1.355</v>
      </c>
      <c r="DP22" s="38">
        <v>2.702</v>
      </c>
      <c r="DQ22" s="38">
        <v>10.398999999999999</v>
      </c>
      <c r="DR22" s="38">
        <v>28.952000000000002</v>
      </c>
      <c r="DS22" s="38">
        <v>44.844000000000001</v>
      </c>
      <c r="DT22" s="38">
        <v>15.196999999999999</v>
      </c>
      <c r="DU22" s="38">
        <v>80.084000000000003</v>
      </c>
      <c r="DV22" s="38">
        <v>4.7190000000000003</v>
      </c>
      <c r="DW22" s="38">
        <v>27.178000000000001</v>
      </c>
      <c r="DX22" s="38">
        <v>21.8</v>
      </c>
      <c r="DY22" s="38">
        <v>32.447000000000003</v>
      </c>
      <c r="DZ22" s="38">
        <v>25.837</v>
      </c>
      <c r="EA22" s="38">
        <v>4.5880000000000001</v>
      </c>
      <c r="EB22" s="38">
        <v>4.7190000000000003</v>
      </c>
      <c r="EC22" s="38">
        <v>0</v>
      </c>
      <c r="ED22" s="38">
        <v>0</v>
      </c>
      <c r="EE22" s="38">
        <v>0</v>
      </c>
    </row>
    <row r="23" spans="1:135" x14ac:dyDescent="0.2">
      <c r="A23" s="35" t="s">
        <v>68</v>
      </c>
      <c r="B23" s="38">
        <v>20.05</v>
      </c>
      <c r="C23" s="38">
        <v>0.66900000000000004</v>
      </c>
      <c r="D23" s="38">
        <v>1.01E-2</v>
      </c>
      <c r="E23" s="38">
        <v>4.0339999999999998</v>
      </c>
      <c r="F23" s="38">
        <v>19.609000000000002</v>
      </c>
      <c r="G23" s="38">
        <v>1.25</v>
      </c>
      <c r="H23" s="38">
        <v>1.65</v>
      </c>
      <c r="I23" s="38">
        <v>3.6269999999999998</v>
      </c>
      <c r="J23" s="38"/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8.0149999999999996E-3</v>
      </c>
      <c r="AE23" s="38">
        <v>6.8976999999999997E-2</v>
      </c>
      <c r="AF23" s="38">
        <v>0.170181</v>
      </c>
      <c r="AG23" s="38">
        <v>0.29175099999999998</v>
      </c>
      <c r="AH23" s="38">
        <v>0.36227900000000002</v>
      </c>
      <c r="AI23" s="38">
        <v>0.42279099999999997</v>
      </c>
      <c r="AJ23" s="38">
        <v>0.45368599999999998</v>
      </c>
      <c r="AK23" s="38">
        <v>0.46465899999999999</v>
      </c>
      <c r="AL23" s="38">
        <v>0.46603099999999997</v>
      </c>
      <c r="AM23" s="38">
        <v>0.46867700000000001</v>
      </c>
      <c r="AN23" s="38">
        <v>0.485232</v>
      </c>
      <c r="AO23" s="38">
        <v>0.52488400000000002</v>
      </c>
      <c r="AP23" s="38">
        <v>0.59304500000000004</v>
      </c>
      <c r="AQ23" s="38">
        <v>0.68757599999999996</v>
      </c>
      <c r="AR23" s="38">
        <v>0.802979</v>
      </c>
      <c r="AS23" s="38">
        <v>0.93022199999999999</v>
      </c>
      <c r="AT23" s="38">
        <v>1.0577510000000001</v>
      </c>
      <c r="AU23" s="38">
        <v>1.181794</v>
      </c>
      <c r="AV23" s="38">
        <v>1.293828</v>
      </c>
      <c r="AW23" s="38">
        <v>1.397041</v>
      </c>
      <c r="AX23" s="38">
        <v>1.4901580000000001</v>
      </c>
      <c r="AY23" s="38">
        <v>1.5782590000000001</v>
      </c>
      <c r="AZ23" s="38">
        <v>1.6639820000000001</v>
      </c>
      <c r="BA23" s="38">
        <v>1.750122</v>
      </c>
      <c r="BB23" s="38">
        <v>1.841105</v>
      </c>
      <c r="BC23" s="38">
        <v>1.9366490000000001</v>
      </c>
      <c r="BD23" s="38">
        <v>2.0417649999999998</v>
      </c>
      <c r="BE23" s="38">
        <v>2.153108</v>
      </c>
      <c r="BF23" s="38">
        <v>2.2738879999999999</v>
      </c>
      <c r="BG23" s="38">
        <v>2.4008229999999999</v>
      </c>
      <c r="BH23" s="38">
        <v>2.5327600000000001</v>
      </c>
      <c r="BI23" s="38">
        <v>2.667945</v>
      </c>
      <c r="BJ23" s="38">
        <v>2.8012280000000001</v>
      </c>
      <c r="BK23" s="38">
        <v>2.9339529999999998</v>
      </c>
      <c r="BL23" s="38">
        <v>3.0588519999999999</v>
      </c>
      <c r="BM23" s="38">
        <v>3.178032</v>
      </c>
      <c r="BN23" s="38">
        <v>3.2851620000000001</v>
      </c>
      <c r="BO23" s="38">
        <v>3.3786390000000002</v>
      </c>
      <c r="BP23" s="38">
        <v>3.4533619999999998</v>
      </c>
      <c r="BQ23" s="38">
        <v>3.5043579999999999</v>
      </c>
      <c r="BR23" s="38">
        <v>3.5271720000000002</v>
      </c>
      <c r="BS23" s="38">
        <v>3.5169359999999998</v>
      </c>
      <c r="BT23" s="38">
        <v>3.4694379999999998</v>
      </c>
      <c r="BU23" s="38">
        <v>3.3840870000000001</v>
      </c>
      <c r="BV23" s="38">
        <v>3.2587410000000001</v>
      </c>
      <c r="BW23" s="38">
        <v>3.0969739999999999</v>
      </c>
      <c r="BX23" s="38">
        <v>2.9022540000000001</v>
      </c>
      <c r="BY23" s="38">
        <v>2.6776040000000001</v>
      </c>
      <c r="BZ23" s="38">
        <v>2.433446</v>
      </c>
      <c r="CA23" s="38">
        <v>2.1676280000000001</v>
      </c>
      <c r="CB23" s="38">
        <v>1.8963030000000001</v>
      </c>
      <c r="CC23" s="38">
        <v>1.6149180000000001</v>
      </c>
      <c r="CD23" s="38">
        <v>1.3360590000000001</v>
      </c>
      <c r="CE23" s="38">
        <v>1.064211</v>
      </c>
      <c r="CF23" s="38">
        <v>0.79371800000000003</v>
      </c>
      <c r="CG23" s="38">
        <v>0.52564599999999995</v>
      </c>
      <c r="CH23" s="38">
        <v>0.25610300000000003</v>
      </c>
      <c r="CI23" s="38">
        <v>2.3206999999999998E-2</v>
      </c>
      <c r="CJ23" s="38">
        <v>0</v>
      </c>
      <c r="CK23" s="38">
        <v>0</v>
      </c>
      <c r="CL23" s="38">
        <v>0</v>
      </c>
      <c r="CM23" s="38">
        <v>0</v>
      </c>
      <c r="CN23" s="38">
        <v>0</v>
      </c>
      <c r="CO23" s="38">
        <v>0</v>
      </c>
      <c r="CP23" s="38">
        <v>0</v>
      </c>
      <c r="CQ23" s="38">
        <v>0</v>
      </c>
      <c r="CR23" s="38">
        <v>0</v>
      </c>
      <c r="CS23" s="38">
        <v>0</v>
      </c>
      <c r="CT23" s="38">
        <v>0</v>
      </c>
      <c r="CU23" s="38">
        <v>0</v>
      </c>
      <c r="CV23" s="38">
        <v>0</v>
      </c>
      <c r="CW23" s="38">
        <v>0</v>
      </c>
      <c r="CX23" s="38">
        <v>0</v>
      </c>
      <c r="CY23" s="38">
        <v>0</v>
      </c>
      <c r="CZ23" s="38">
        <v>0</v>
      </c>
      <c r="DA23" s="38">
        <v>0</v>
      </c>
      <c r="DB23" s="38">
        <v>0</v>
      </c>
      <c r="DC23" s="38">
        <v>0</v>
      </c>
      <c r="DD23" s="38">
        <v>0</v>
      </c>
      <c r="DE23" s="38">
        <v>0</v>
      </c>
      <c r="DF23" s="38">
        <v>0</v>
      </c>
      <c r="DG23" s="38">
        <v>19.609000000000002</v>
      </c>
      <c r="DH23" s="38">
        <v>11.887</v>
      </c>
      <c r="DI23" s="38">
        <v>19.331</v>
      </c>
      <c r="DJ23" s="38">
        <v>4.0339999999999998</v>
      </c>
      <c r="DK23" s="38">
        <v>60.618000000000002</v>
      </c>
      <c r="DL23" s="38">
        <v>21.521999999999998</v>
      </c>
      <c r="DM23" s="37">
        <v>0.02</v>
      </c>
      <c r="DN23" s="44">
        <v>2000</v>
      </c>
      <c r="DO23" s="38">
        <v>1.49</v>
      </c>
      <c r="DP23" s="38">
        <v>3.0830000000000002</v>
      </c>
      <c r="DQ23" s="38">
        <v>11.887</v>
      </c>
      <c r="DR23" s="38">
        <v>32.619999999999997</v>
      </c>
      <c r="DS23" s="38">
        <v>49.444000000000003</v>
      </c>
      <c r="DT23" s="38">
        <v>13.622</v>
      </c>
      <c r="DU23" s="38">
        <v>80.704999999999998</v>
      </c>
      <c r="DV23" s="38">
        <v>5.673</v>
      </c>
      <c r="DW23" s="38">
        <v>24.477</v>
      </c>
      <c r="DX23" s="38">
        <v>20.085000000000001</v>
      </c>
      <c r="DY23" s="38">
        <v>31.876000000000001</v>
      </c>
      <c r="DZ23" s="38">
        <v>28.744</v>
      </c>
      <c r="EA23" s="38">
        <v>5.64</v>
      </c>
      <c r="EB23" s="38">
        <v>5.673</v>
      </c>
      <c r="EC23" s="38">
        <v>0</v>
      </c>
      <c r="ED23" s="38">
        <v>0</v>
      </c>
      <c r="EE23" s="38">
        <v>0</v>
      </c>
    </row>
    <row r="24" spans="1:135" x14ac:dyDescent="0.2">
      <c r="A24" s="35" t="s">
        <v>68</v>
      </c>
      <c r="B24" s="38">
        <v>19.82</v>
      </c>
      <c r="C24" s="38">
        <v>0.67100000000000004</v>
      </c>
      <c r="D24" s="38">
        <v>9.9000000000000008E-3</v>
      </c>
      <c r="E24" s="38">
        <v>4</v>
      </c>
      <c r="F24" s="38">
        <v>19.507999999999999</v>
      </c>
      <c r="G24" s="38">
        <v>1.24</v>
      </c>
      <c r="H24" s="38">
        <v>1.65</v>
      </c>
      <c r="I24" s="38">
        <v>3.6339999999999999</v>
      </c>
      <c r="J24" s="38"/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8.4329999999999995E-3</v>
      </c>
      <c r="AE24" s="38">
        <v>7.2188000000000002E-2</v>
      </c>
      <c r="AF24" s="38">
        <v>0.17277600000000001</v>
      </c>
      <c r="AG24" s="38">
        <v>0.29330299999999998</v>
      </c>
      <c r="AH24" s="38">
        <v>0.36289700000000003</v>
      </c>
      <c r="AI24" s="38">
        <v>0.42222599999999999</v>
      </c>
      <c r="AJ24" s="38">
        <v>0.45202599999999998</v>
      </c>
      <c r="AK24" s="38">
        <v>0.46208100000000002</v>
      </c>
      <c r="AL24" s="38">
        <v>0.46277699999999999</v>
      </c>
      <c r="AM24" s="38">
        <v>0.46501999999999999</v>
      </c>
      <c r="AN24" s="38">
        <v>0.48137400000000002</v>
      </c>
      <c r="AO24" s="38">
        <v>0.52093500000000004</v>
      </c>
      <c r="AP24" s="38">
        <v>0.58899100000000004</v>
      </c>
      <c r="AQ24" s="38">
        <v>0.68332099999999996</v>
      </c>
      <c r="AR24" s="38">
        <v>0.79838200000000004</v>
      </c>
      <c r="AS24" s="38">
        <v>0.92515199999999997</v>
      </c>
      <c r="AT24" s="38">
        <v>1.0521229999999999</v>
      </c>
      <c r="AU24" s="38">
        <v>1.1755469999999999</v>
      </c>
      <c r="AV24" s="38">
        <v>1.286951</v>
      </c>
      <c r="AW24" s="38">
        <v>1.3895169999999999</v>
      </c>
      <c r="AX24" s="38">
        <v>1.4820040000000001</v>
      </c>
      <c r="AY24" s="38">
        <v>1.5695079999999999</v>
      </c>
      <c r="AZ24" s="38">
        <v>1.65472</v>
      </c>
      <c r="BA24" s="38">
        <v>1.740515</v>
      </c>
      <c r="BB24" s="38">
        <v>1.8314349999999999</v>
      </c>
      <c r="BC24" s="38">
        <v>1.927325</v>
      </c>
      <c r="BD24" s="38">
        <v>2.033337</v>
      </c>
      <c r="BE24" s="38">
        <v>2.1461860000000001</v>
      </c>
      <c r="BF24" s="38">
        <v>2.2691509999999999</v>
      </c>
      <c r="BG24" s="38">
        <v>2.398863</v>
      </c>
      <c r="BH24" s="38">
        <v>2.5340530000000001</v>
      </c>
      <c r="BI24" s="38">
        <v>2.6727910000000001</v>
      </c>
      <c r="BJ24" s="38">
        <v>2.809612</v>
      </c>
      <c r="BK24" s="38">
        <v>2.945684</v>
      </c>
      <c r="BL24" s="38">
        <v>3.0733450000000002</v>
      </c>
      <c r="BM24" s="38">
        <v>3.194566</v>
      </c>
      <c r="BN24" s="38">
        <v>3.3028029999999999</v>
      </c>
      <c r="BO24" s="38">
        <v>3.396468</v>
      </c>
      <c r="BP24" s="38">
        <v>3.4705460000000001</v>
      </c>
      <c r="BQ24" s="38">
        <v>3.5202909999999998</v>
      </c>
      <c r="BR24" s="38">
        <v>3.5415429999999999</v>
      </c>
      <c r="BS24" s="38">
        <v>3.5298669999999999</v>
      </c>
      <c r="BT24" s="38">
        <v>3.4813860000000001</v>
      </c>
      <c r="BU24" s="38">
        <v>3.3958499999999998</v>
      </c>
      <c r="BV24" s="38">
        <v>3.271239</v>
      </c>
      <c r="BW24" s="38">
        <v>3.1109529999999999</v>
      </c>
      <c r="BX24" s="38">
        <v>2.9180320000000002</v>
      </c>
      <c r="BY24" s="38">
        <v>2.6948270000000001</v>
      </c>
      <c r="BZ24" s="38">
        <v>2.450977</v>
      </c>
      <c r="CA24" s="38">
        <v>2.1841200000000001</v>
      </c>
      <c r="CB24" s="38">
        <v>1.9089670000000001</v>
      </c>
      <c r="CC24" s="38">
        <v>1.6230059999999999</v>
      </c>
      <c r="CD24" s="38">
        <v>1.3403480000000001</v>
      </c>
      <c r="CE24" s="38">
        <v>1.045461</v>
      </c>
      <c r="CF24" s="38">
        <v>0.78349100000000005</v>
      </c>
      <c r="CG24" s="38">
        <v>0.47333700000000001</v>
      </c>
      <c r="CH24" s="38">
        <v>0.16556899999999999</v>
      </c>
      <c r="CI24" s="38">
        <v>3.1803999999999999E-2</v>
      </c>
      <c r="CJ24" s="38">
        <v>0</v>
      </c>
      <c r="CK24" s="38">
        <v>0</v>
      </c>
      <c r="CL24" s="38">
        <v>0</v>
      </c>
      <c r="CM24" s="38">
        <v>0</v>
      </c>
      <c r="CN24" s="38">
        <v>0</v>
      </c>
      <c r="CO24" s="38">
        <v>0</v>
      </c>
      <c r="CP24" s="38">
        <v>0</v>
      </c>
      <c r="CQ24" s="38">
        <v>0</v>
      </c>
      <c r="CR24" s="38">
        <v>0</v>
      </c>
      <c r="CS24" s="38">
        <v>0</v>
      </c>
      <c r="CT24" s="38">
        <v>0</v>
      </c>
      <c r="CU24" s="38">
        <v>0</v>
      </c>
      <c r="CV24" s="38">
        <v>0</v>
      </c>
      <c r="CW24" s="38">
        <v>0</v>
      </c>
      <c r="CX24" s="38">
        <v>0</v>
      </c>
      <c r="CY24" s="38">
        <v>0</v>
      </c>
      <c r="CZ24" s="38">
        <v>0</v>
      </c>
      <c r="DA24" s="38">
        <v>0</v>
      </c>
      <c r="DB24" s="38">
        <v>0</v>
      </c>
      <c r="DC24" s="38">
        <v>0</v>
      </c>
      <c r="DD24" s="38">
        <v>0</v>
      </c>
      <c r="DE24" s="38">
        <v>0</v>
      </c>
      <c r="DF24" s="38">
        <v>0</v>
      </c>
      <c r="DG24" s="38">
        <v>19.507999999999999</v>
      </c>
      <c r="DH24" s="38">
        <v>11.914</v>
      </c>
      <c r="DI24" s="38">
        <v>19.231999999999999</v>
      </c>
      <c r="DJ24" s="38">
        <v>4</v>
      </c>
      <c r="DK24" s="38">
        <v>60.734999999999999</v>
      </c>
      <c r="DL24" s="38">
        <v>21.222000000000001</v>
      </c>
      <c r="DM24" s="37">
        <v>0.02</v>
      </c>
      <c r="DN24" s="44">
        <v>2000</v>
      </c>
      <c r="DO24" s="38">
        <v>1.496</v>
      </c>
      <c r="DP24" s="38">
        <v>3.101</v>
      </c>
      <c r="DQ24" s="38">
        <v>11.914</v>
      </c>
      <c r="DR24" s="38">
        <v>32.548000000000002</v>
      </c>
      <c r="DS24" s="38">
        <v>49.155999999999999</v>
      </c>
      <c r="DT24" s="38">
        <v>13.558</v>
      </c>
      <c r="DU24" s="38">
        <v>80.918999999999997</v>
      </c>
      <c r="DV24" s="38">
        <v>5.5229999999999997</v>
      </c>
      <c r="DW24" s="38">
        <v>24.358000000000001</v>
      </c>
      <c r="DX24" s="38">
        <v>20.016999999999999</v>
      </c>
      <c r="DY24" s="38">
        <v>32.015000000000001</v>
      </c>
      <c r="DZ24" s="38">
        <v>28.887</v>
      </c>
      <c r="EA24" s="38">
        <v>5.4809999999999999</v>
      </c>
      <c r="EB24" s="38">
        <v>5.5229999999999997</v>
      </c>
      <c r="EC24" s="38">
        <v>0</v>
      </c>
      <c r="ED24" s="38">
        <v>0</v>
      </c>
      <c r="EE24" s="38">
        <v>0</v>
      </c>
    </row>
    <row r="25" spans="1:135" x14ac:dyDescent="0.2">
      <c r="A25" s="35" t="s">
        <v>68</v>
      </c>
      <c r="B25" s="38">
        <v>19.579999999999998</v>
      </c>
      <c r="C25" s="38">
        <v>0.67400000000000004</v>
      </c>
      <c r="D25" s="38">
        <v>9.7999999999999997E-3</v>
      </c>
      <c r="E25" s="38">
        <v>3.9849999999999999</v>
      </c>
      <c r="F25" s="38">
        <v>19.341000000000001</v>
      </c>
      <c r="G25" s="38">
        <v>1.23</v>
      </c>
      <c r="H25" s="38">
        <v>1.66</v>
      </c>
      <c r="I25" s="38">
        <v>3.61</v>
      </c>
      <c r="J25" s="38"/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8.7180000000000001E-3</v>
      </c>
      <c r="AE25" s="38">
        <v>7.4468000000000006E-2</v>
      </c>
      <c r="AF25" s="38">
        <v>0.17599799999999999</v>
      </c>
      <c r="AG25" s="38">
        <v>0.29751699999999998</v>
      </c>
      <c r="AH25" s="38">
        <v>0.36754999999999999</v>
      </c>
      <c r="AI25" s="38">
        <v>0.42710399999999998</v>
      </c>
      <c r="AJ25" s="38">
        <v>0.45679700000000001</v>
      </c>
      <c r="AK25" s="38">
        <v>0.46653899999999998</v>
      </c>
      <c r="AL25" s="38">
        <v>0.466833</v>
      </c>
      <c r="AM25" s="38">
        <v>0.46871499999999999</v>
      </c>
      <c r="AN25" s="38">
        <v>0.48485400000000001</v>
      </c>
      <c r="AO25" s="38">
        <v>0.52442800000000001</v>
      </c>
      <c r="AP25" s="38">
        <v>0.59273799999999999</v>
      </c>
      <c r="AQ25" s="38">
        <v>0.68751600000000002</v>
      </c>
      <c r="AR25" s="38">
        <v>0.80313000000000001</v>
      </c>
      <c r="AS25" s="38">
        <v>0.93043699999999996</v>
      </c>
      <c r="AT25" s="38">
        <v>1.0578019999999999</v>
      </c>
      <c r="AU25" s="38">
        <v>1.1814070000000001</v>
      </c>
      <c r="AV25" s="38">
        <v>1.292746</v>
      </c>
      <c r="AW25" s="38">
        <v>1.395038</v>
      </c>
      <c r="AX25" s="38">
        <v>1.4871220000000001</v>
      </c>
      <c r="AY25" s="38">
        <v>1.574174</v>
      </c>
      <c r="AZ25" s="38">
        <v>1.658957</v>
      </c>
      <c r="BA25" s="38">
        <v>1.7443919999999999</v>
      </c>
      <c r="BB25" s="38">
        <v>1.835027</v>
      </c>
      <c r="BC25" s="38">
        <v>1.9307190000000001</v>
      </c>
      <c r="BD25" s="38">
        <v>2.036626</v>
      </c>
      <c r="BE25" s="38">
        <v>2.149505</v>
      </c>
      <c r="BF25" s="38">
        <v>2.2727040000000001</v>
      </c>
      <c r="BG25" s="38">
        <v>2.4029509999999998</v>
      </c>
      <c r="BH25" s="38">
        <v>2.5390959999999998</v>
      </c>
      <c r="BI25" s="38">
        <v>2.6793459999999998</v>
      </c>
      <c r="BJ25" s="38">
        <v>2.8182900000000002</v>
      </c>
      <c r="BK25" s="38">
        <v>2.9571619999999998</v>
      </c>
      <c r="BL25" s="38">
        <v>3.0880610000000002</v>
      </c>
      <c r="BM25" s="38">
        <v>3.2127919999999999</v>
      </c>
      <c r="BN25" s="38">
        <v>3.3242989999999999</v>
      </c>
      <c r="BO25" s="38">
        <v>3.4205739999999998</v>
      </c>
      <c r="BP25" s="38">
        <v>3.4960930000000001</v>
      </c>
      <c r="BQ25" s="38">
        <v>3.5456699999999999</v>
      </c>
      <c r="BR25" s="38">
        <v>3.5647340000000001</v>
      </c>
      <c r="BS25" s="38">
        <v>3.5486900000000001</v>
      </c>
      <c r="BT25" s="38">
        <v>3.4934340000000002</v>
      </c>
      <c r="BU25" s="38">
        <v>3.399149</v>
      </c>
      <c r="BV25" s="38">
        <v>3.2641339999999999</v>
      </c>
      <c r="BW25" s="38">
        <v>3.0928529999999999</v>
      </c>
      <c r="BX25" s="38">
        <v>2.889453</v>
      </c>
      <c r="BY25" s="38">
        <v>2.657489</v>
      </c>
      <c r="BZ25" s="38">
        <v>2.4079169999999999</v>
      </c>
      <c r="CA25" s="38">
        <v>2.1389719999999999</v>
      </c>
      <c r="CB25" s="38">
        <v>1.865704</v>
      </c>
      <c r="CC25" s="38">
        <v>1.5850569999999999</v>
      </c>
      <c r="CD25" s="38">
        <v>1.3095250000000001</v>
      </c>
      <c r="CE25" s="38">
        <v>1.022114</v>
      </c>
      <c r="CF25" s="38">
        <v>0.76658099999999996</v>
      </c>
      <c r="CG25" s="38">
        <v>0.46424399999999999</v>
      </c>
      <c r="CH25" s="38">
        <v>0.164382</v>
      </c>
      <c r="CI25" s="38">
        <v>3.1670999999999998E-2</v>
      </c>
      <c r="CJ25" s="38">
        <v>0</v>
      </c>
      <c r="CK25" s="38">
        <v>0</v>
      </c>
      <c r="CL25" s="38">
        <v>0</v>
      </c>
      <c r="CM25" s="38">
        <v>0</v>
      </c>
      <c r="CN25" s="38">
        <v>0</v>
      </c>
      <c r="CO25" s="38">
        <v>0</v>
      </c>
      <c r="CP25" s="38">
        <v>0</v>
      </c>
      <c r="CQ25" s="38">
        <v>0</v>
      </c>
      <c r="CR25" s="38">
        <v>0</v>
      </c>
      <c r="CS25" s="38">
        <v>0</v>
      </c>
      <c r="CT25" s="38">
        <v>0</v>
      </c>
      <c r="CU25" s="38">
        <v>0</v>
      </c>
      <c r="CV25" s="38">
        <v>0</v>
      </c>
      <c r="CW25" s="38">
        <v>0</v>
      </c>
      <c r="CX25" s="38">
        <v>0</v>
      </c>
      <c r="CY25" s="38">
        <v>0</v>
      </c>
      <c r="CZ25" s="38">
        <v>0</v>
      </c>
      <c r="DA25" s="38">
        <v>0</v>
      </c>
      <c r="DB25" s="38">
        <v>0</v>
      </c>
      <c r="DC25" s="38">
        <v>0</v>
      </c>
      <c r="DD25" s="38">
        <v>0</v>
      </c>
      <c r="DE25" s="38">
        <v>0</v>
      </c>
      <c r="DF25" s="38">
        <v>0</v>
      </c>
      <c r="DG25" s="38">
        <v>19.341000000000001</v>
      </c>
      <c r="DH25" s="38">
        <v>11.832000000000001</v>
      </c>
      <c r="DI25" s="38">
        <v>19.015999999999998</v>
      </c>
      <c r="DJ25" s="38">
        <v>3.9849999999999999</v>
      </c>
      <c r="DK25" s="38">
        <v>60.591000000000001</v>
      </c>
      <c r="DL25" s="38">
        <v>21.081</v>
      </c>
      <c r="DM25" s="37">
        <v>0.02</v>
      </c>
      <c r="DN25" s="44">
        <v>2000</v>
      </c>
      <c r="DO25" s="38">
        <v>1.486</v>
      </c>
      <c r="DP25" s="38">
        <v>3.081</v>
      </c>
      <c r="DQ25" s="38">
        <v>11.832000000000001</v>
      </c>
      <c r="DR25" s="38">
        <v>32.156999999999996</v>
      </c>
      <c r="DS25" s="38">
        <v>48.637</v>
      </c>
      <c r="DT25" s="38">
        <v>13.647</v>
      </c>
      <c r="DU25" s="38">
        <v>80.950999999999993</v>
      </c>
      <c r="DV25" s="38">
        <v>5.4020000000000001</v>
      </c>
      <c r="DW25" s="38">
        <v>24.47</v>
      </c>
      <c r="DX25" s="38">
        <v>20.056000000000001</v>
      </c>
      <c r="DY25" s="38">
        <v>32.195</v>
      </c>
      <c r="DZ25" s="38">
        <v>28.7</v>
      </c>
      <c r="EA25" s="38">
        <v>5.36</v>
      </c>
      <c r="EB25" s="38">
        <v>5.4020000000000001</v>
      </c>
      <c r="EC25" s="38">
        <v>0</v>
      </c>
      <c r="ED25" s="38">
        <v>0</v>
      </c>
      <c r="EE25" s="38">
        <v>0</v>
      </c>
    </row>
    <row r="26" spans="1:135" x14ac:dyDescent="0.2">
      <c r="A26" s="35" t="s">
        <v>69</v>
      </c>
      <c r="B26" s="38">
        <v>19.82</v>
      </c>
      <c r="C26" s="38">
        <v>0.67100000000000004</v>
      </c>
      <c r="D26" s="38">
        <v>9.9000000000000008E-3</v>
      </c>
      <c r="E26" s="38">
        <v>4.0060000000000002</v>
      </c>
      <c r="F26" s="38">
        <v>19.486000000000001</v>
      </c>
      <c r="G26" s="38">
        <v>1.24</v>
      </c>
      <c r="H26" s="38">
        <v>1.66</v>
      </c>
      <c r="I26" s="38">
        <v>3.6240000000000001</v>
      </c>
      <c r="J26" s="38"/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8.3890000000000006E-3</v>
      </c>
      <c r="AE26" s="38">
        <v>7.1877999999999997E-2</v>
      </c>
      <c r="AF26" s="38">
        <v>0.172985</v>
      </c>
      <c r="AG26" s="38">
        <v>0.29419099999999998</v>
      </c>
      <c r="AH26" s="38">
        <v>0.36424200000000001</v>
      </c>
      <c r="AI26" s="38">
        <v>0.42403999999999997</v>
      </c>
      <c r="AJ26" s="38">
        <v>0.45417000000000002</v>
      </c>
      <c r="AK26" s="38">
        <v>0.46442600000000001</v>
      </c>
      <c r="AL26" s="38">
        <v>0.46521299999999999</v>
      </c>
      <c r="AM26" s="38">
        <v>0.46747100000000003</v>
      </c>
      <c r="AN26" s="38">
        <v>0.48381999999999997</v>
      </c>
      <c r="AO26" s="38">
        <v>0.52341599999999999</v>
      </c>
      <c r="AP26" s="38">
        <v>0.59159099999999998</v>
      </c>
      <c r="AQ26" s="38">
        <v>0.68613800000000003</v>
      </c>
      <c r="AR26" s="38">
        <v>0.80149700000000001</v>
      </c>
      <c r="AS26" s="38">
        <v>0.92860399999999998</v>
      </c>
      <c r="AT26" s="38">
        <v>1.0558920000000001</v>
      </c>
      <c r="AU26" s="38">
        <v>1.179583</v>
      </c>
      <c r="AV26" s="38">
        <v>1.291175</v>
      </c>
      <c r="AW26" s="38">
        <v>1.3938649999999999</v>
      </c>
      <c r="AX26" s="38">
        <v>1.4864280000000001</v>
      </c>
      <c r="AY26" s="38">
        <v>1.5739799999999999</v>
      </c>
      <c r="AZ26" s="38">
        <v>1.6592199999999999</v>
      </c>
      <c r="BA26" s="38">
        <v>1.74501</v>
      </c>
      <c r="BB26" s="38">
        <v>1.8358559999999999</v>
      </c>
      <c r="BC26" s="38">
        <v>1.9315640000000001</v>
      </c>
      <c r="BD26" s="38">
        <v>2.0372430000000001</v>
      </c>
      <c r="BE26" s="38">
        <v>2.1496</v>
      </c>
      <c r="BF26" s="38">
        <v>2.2719140000000002</v>
      </c>
      <c r="BG26" s="38">
        <v>2.4008790000000002</v>
      </c>
      <c r="BH26" s="38">
        <v>2.5353029999999999</v>
      </c>
      <c r="BI26" s="38">
        <v>2.6733609999999999</v>
      </c>
      <c r="BJ26" s="38">
        <v>2.8097099999999999</v>
      </c>
      <c r="BK26" s="38">
        <v>2.9456000000000002</v>
      </c>
      <c r="BL26" s="38">
        <v>3.0734189999999999</v>
      </c>
      <c r="BM26" s="38">
        <v>3.1951299999999998</v>
      </c>
      <c r="BN26" s="38">
        <v>3.3040880000000001</v>
      </c>
      <c r="BO26" s="38">
        <v>3.3985609999999999</v>
      </c>
      <c r="BP26" s="38">
        <v>3.4733339999999999</v>
      </c>
      <c r="BQ26" s="38">
        <v>3.5234399999999999</v>
      </c>
      <c r="BR26" s="38">
        <v>3.5444830000000001</v>
      </c>
      <c r="BS26" s="38">
        <v>3.5318309999999999</v>
      </c>
      <c r="BT26" s="38">
        <v>3.48142</v>
      </c>
      <c r="BU26" s="38">
        <v>3.3930289999999999</v>
      </c>
      <c r="BV26" s="38">
        <v>3.2647040000000001</v>
      </c>
      <c r="BW26" s="38">
        <v>3.1002619999999999</v>
      </c>
      <c r="BX26" s="38">
        <v>2.9032439999999999</v>
      </c>
      <c r="BY26" s="38">
        <v>2.6766390000000002</v>
      </c>
      <c r="BZ26" s="38">
        <v>2.4308019999999999</v>
      </c>
      <c r="CA26" s="38">
        <v>2.163494</v>
      </c>
      <c r="CB26" s="38">
        <v>1.890482</v>
      </c>
      <c r="CC26" s="38">
        <v>1.607629</v>
      </c>
      <c r="CD26" s="38">
        <v>1.3276289999999999</v>
      </c>
      <c r="CE26" s="38">
        <v>1.0482419999999999</v>
      </c>
      <c r="CF26" s="38">
        <v>0.77155600000000002</v>
      </c>
      <c r="CG26" s="38">
        <v>0.49327399999999999</v>
      </c>
      <c r="CH26" s="38">
        <v>0.20865500000000001</v>
      </c>
      <c r="CI26" s="38">
        <v>1.6404999999999999E-2</v>
      </c>
      <c r="CJ26" s="38">
        <v>0</v>
      </c>
      <c r="CK26" s="38">
        <v>0</v>
      </c>
      <c r="CL26" s="38">
        <v>0</v>
      </c>
      <c r="CM26" s="38">
        <v>0</v>
      </c>
      <c r="CN26" s="38">
        <v>0</v>
      </c>
      <c r="CO26" s="38">
        <v>0</v>
      </c>
      <c r="CP26" s="38">
        <v>0</v>
      </c>
      <c r="CQ26" s="38">
        <v>0</v>
      </c>
      <c r="CR26" s="38">
        <v>0</v>
      </c>
      <c r="CS26" s="38">
        <v>0</v>
      </c>
      <c r="CT26" s="38">
        <v>0</v>
      </c>
      <c r="CU26" s="38">
        <v>0</v>
      </c>
      <c r="CV26" s="38">
        <v>0</v>
      </c>
      <c r="CW26" s="38">
        <v>0</v>
      </c>
      <c r="CX26" s="38">
        <v>0</v>
      </c>
      <c r="CY26" s="38">
        <v>0</v>
      </c>
      <c r="CZ26" s="38">
        <v>0</v>
      </c>
      <c r="DA26" s="38">
        <v>0</v>
      </c>
      <c r="DB26" s="38">
        <v>0</v>
      </c>
      <c r="DC26" s="38">
        <v>0</v>
      </c>
      <c r="DD26" s="38">
        <v>0</v>
      </c>
      <c r="DE26" s="38">
        <v>0</v>
      </c>
      <c r="DF26" s="38">
        <v>0</v>
      </c>
      <c r="DG26" s="38">
        <v>19.486000000000001</v>
      </c>
      <c r="DH26" s="38">
        <v>11.878</v>
      </c>
      <c r="DI26" s="38">
        <v>19.189</v>
      </c>
      <c r="DJ26" s="38">
        <v>4.0060000000000002</v>
      </c>
      <c r="DK26" s="38">
        <v>60.648000000000003</v>
      </c>
      <c r="DL26" s="38">
        <v>21.276</v>
      </c>
      <c r="DM26" s="37">
        <v>0.02</v>
      </c>
      <c r="DN26" s="44">
        <v>2000</v>
      </c>
      <c r="DO26" s="38">
        <v>1.49</v>
      </c>
      <c r="DP26" s="38">
        <v>3.0880000000000001</v>
      </c>
      <c r="DQ26" s="38">
        <v>11.878</v>
      </c>
      <c r="DR26" s="38">
        <v>32.441000000000003</v>
      </c>
      <c r="DS26" s="38">
        <v>49.076999999999998</v>
      </c>
      <c r="DT26" s="38">
        <v>13.609</v>
      </c>
      <c r="DU26" s="38">
        <v>80.858999999999995</v>
      </c>
      <c r="DV26" s="38">
        <v>5.532</v>
      </c>
      <c r="DW26" s="38">
        <v>24.434999999999999</v>
      </c>
      <c r="DX26" s="38">
        <v>20.053000000000001</v>
      </c>
      <c r="DY26" s="38">
        <v>32.029000000000003</v>
      </c>
      <c r="DZ26" s="38">
        <v>28.777000000000001</v>
      </c>
      <c r="EA26" s="38">
        <v>5.5090000000000003</v>
      </c>
      <c r="EB26" s="38">
        <v>5.532</v>
      </c>
      <c r="EC26" s="38">
        <v>0</v>
      </c>
      <c r="ED26" s="38">
        <v>0</v>
      </c>
      <c r="EE26" s="38">
        <v>0</v>
      </c>
    </row>
    <row r="27" spans="1:135" x14ac:dyDescent="0.2">
      <c r="A27" s="35" t="s">
        <v>70</v>
      </c>
      <c r="B27" s="38">
        <v>20.41</v>
      </c>
      <c r="C27" s="38">
        <v>1.0369999999999999</v>
      </c>
      <c r="D27" s="38">
        <v>9.5999999999999992E-3</v>
      </c>
      <c r="E27" s="38">
        <v>4.0659999999999998</v>
      </c>
      <c r="F27" s="38">
        <v>18.309999999999999</v>
      </c>
      <c r="G27" s="38">
        <v>1.26</v>
      </c>
      <c r="H27" s="38">
        <v>1.78</v>
      </c>
      <c r="I27" s="38">
        <v>3.367</v>
      </c>
      <c r="J27" s="38"/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2.8972000000000001E-2</v>
      </c>
      <c r="AD27" s="38">
        <v>9.0035000000000004E-2</v>
      </c>
      <c r="AE27" s="38">
        <v>0.19250800000000001</v>
      </c>
      <c r="AF27" s="38">
        <v>0.267704</v>
      </c>
      <c r="AG27" s="38">
        <v>0.32800699999999999</v>
      </c>
      <c r="AH27" s="38">
        <v>0.37660500000000002</v>
      </c>
      <c r="AI27" s="38">
        <v>0.405163</v>
      </c>
      <c r="AJ27" s="38">
        <v>0.41982999999999998</v>
      </c>
      <c r="AK27" s="38">
        <v>0.42634300000000003</v>
      </c>
      <c r="AL27" s="38">
        <v>0.43293199999999998</v>
      </c>
      <c r="AM27" s="38">
        <v>0.44838099999999997</v>
      </c>
      <c r="AN27" s="38">
        <v>0.48192699999999999</v>
      </c>
      <c r="AO27" s="38">
        <v>0.53842500000000004</v>
      </c>
      <c r="AP27" s="38">
        <v>0.62134999999999996</v>
      </c>
      <c r="AQ27" s="38">
        <v>0.72704000000000002</v>
      </c>
      <c r="AR27" s="38">
        <v>0.850132</v>
      </c>
      <c r="AS27" s="38">
        <v>0.98247200000000001</v>
      </c>
      <c r="AT27" s="38">
        <v>1.113408</v>
      </c>
      <c r="AU27" s="38">
        <v>1.240121</v>
      </c>
      <c r="AV27" s="38">
        <v>1.3547940000000001</v>
      </c>
      <c r="AW27" s="38">
        <v>1.461471</v>
      </c>
      <c r="AX27" s="38">
        <v>1.5590759999999999</v>
      </c>
      <c r="AY27" s="38">
        <v>1.65273</v>
      </c>
      <c r="AZ27" s="38">
        <v>1.744777</v>
      </c>
      <c r="BA27" s="38">
        <v>1.837564</v>
      </c>
      <c r="BB27" s="38">
        <v>1.935087</v>
      </c>
      <c r="BC27" s="38">
        <v>2.0363600000000002</v>
      </c>
      <c r="BD27" s="38">
        <v>2.1460970000000001</v>
      </c>
      <c r="BE27" s="38">
        <v>2.2603589999999998</v>
      </c>
      <c r="BF27" s="38">
        <v>2.3821650000000001</v>
      </c>
      <c r="BG27" s="38">
        <v>2.5080209999999998</v>
      </c>
      <c r="BH27" s="38">
        <v>2.6367600000000002</v>
      </c>
      <c r="BI27" s="38">
        <v>2.7666379999999999</v>
      </c>
      <c r="BJ27" s="38">
        <v>2.8927489999999998</v>
      </c>
      <c r="BK27" s="38">
        <v>3.0163229999999999</v>
      </c>
      <c r="BL27" s="38">
        <v>3.1305079999999998</v>
      </c>
      <c r="BM27" s="38">
        <v>3.2370390000000002</v>
      </c>
      <c r="BN27" s="38">
        <v>3.329863</v>
      </c>
      <c r="BO27" s="38">
        <v>3.4071199999999999</v>
      </c>
      <c r="BP27" s="38">
        <v>3.4638260000000001</v>
      </c>
      <c r="BQ27" s="38">
        <v>3.4953560000000001</v>
      </c>
      <c r="BR27" s="38">
        <v>3.4973380000000001</v>
      </c>
      <c r="BS27" s="38">
        <v>3.4662410000000001</v>
      </c>
      <c r="BT27" s="38">
        <v>3.3979520000000001</v>
      </c>
      <c r="BU27" s="38">
        <v>3.2934600000000001</v>
      </c>
      <c r="BV27" s="38">
        <v>3.150744</v>
      </c>
      <c r="BW27" s="38">
        <v>2.9741249999999999</v>
      </c>
      <c r="BX27" s="38">
        <v>2.7671939999999999</v>
      </c>
      <c r="BY27" s="38">
        <v>2.5330279999999998</v>
      </c>
      <c r="BZ27" s="38">
        <v>2.2823060000000002</v>
      </c>
      <c r="CA27" s="38">
        <v>2.0131160000000001</v>
      </c>
      <c r="CB27" s="38">
        <v>1.741992</v>
      </c>
      <c r="CC27" s="38">
        <v>1.465876</v>
      </c>
      <c r="CD27" s="38">
        <v>1.1944170000000001</v>
      </c>
      <c r="CE27" s="38">
        <v>0.91045500000000001</v>
      </c>
      <c r="CF27" s="38">
        <v>0.66039300000000001</v>
      </c>
      <c r="CG27" s="38">
        <v>0.36052200000000001</v>
      </c>
      <c r="CH27" s="38">
        <v>5.9221999999999997E-2</v>
      </c>
      <c r="CI27" s="38">
        <v>5.5750000000000001E-3</v>
      </c>
      <c r="CJ27" s="38">
        <v>0</v>
      </c>
      <c r="CK27" s="38">
        <v>0</v>
      </c>
      <c r="CL27" s="38">
        <v>0</v>
      </c>
      <c r="CM27" s="38">
        <v>0</v>
      </c>
      <c r="CN27" s="38">
        <v>0</v>
      </c>
      <c r="CO27" s="38">
        <v>0</v>
      </c>
      <c r="CP27" s="38">
        <v>0</v>
      </c>
      <c r="CQ27" s="38">
        <v>0</v>
      </c>
      <c r="CR27" s="38">
        <v>0</v>
      </c>
      <c r="CS27" s="38">
        <v>0</v>
      </c>
      <c r="CT27" s="38">
        <v>0</v>
      </c>
      <c r="CU27" s="38">
        <v>0</v>
      </c>
      <c r="CV27" s="38">
        <v>0</v>
      </c>
      <c r="CW27" s="38">
        <v>0</v>
      </c>
      <c r="CX27" s="38">
        <v>0</v>
      </c>
      <c r="CY27" s="38">
        <v>0</v>
      </c>
      <c r="CZ27" s="38">
        <v>0</v>
      </c>
      <c r="DA27" s="38">
        <v>0</v>
      </c>
      <c r="DB27" s="38">
        <v>0</v>
      </c>
      <c r="DC27" s="38">
        <v>0</v>
      </c>
      <c r="DD27" s="38">
        <v>0</v>
      </c>
      <c r="DE27" s="38">
        <v>0</v>
      </c>
      <c r="DF27" s="38">
        <v>0</v>
      </c>
      <c r="DG27" s="38">
        <v>18.309999999999999</v>
      </c>
      <c r="DH27" s="38">
        <v>11.04</v>
      </c>
      <c r="DI27" s="38">
        <v>17.984999999999999</v>
      </c>
      <c r="DJ27" s="38">
        <v>4.0659999999999998</v>
      </c>
      <c r="DK27" s="38">
        <v>58.731999999999999</v>
      </c>
      <c r="DL27" s="38">
        <v>20.100999999999999</v>
      </c>
      <c r="DM27" s="37">
        <v>0.02</v>
      </c>
      <c r="DN27" s="44">
        <v>2000</v>
      </c>
      <c r="DO27" s="38">
        <v>1.419</v>
      </c>
      <c r="DP27" s="38">
        <v>2.8980000000000001</v>
      </c>
      <c r="DQ27" s="38">
        <v>11.04</v>
      </c>
      <c r="DR27" s="38">
        <v>30.504999999999999</v>
      </c>
      <c r="DS27" s="38">
        <v>46.307000000000002</v>
      </c>
      <c r="DT27" s="38">
        <v>14.347</v>
      </c>
      <c r="DU27" s="38">
        <v>80.942999999999998</v>
      </c>
      <c r="DV27" s="38">
        <v>4.71</v>
      </c>
      <c r="DW27" s="38">
        <v>25.745000000000001</v>
      </c>
      <c r="DX27" s="38">
        <v>21.048999999999999</v>
      </c>
      <c r="DY27" s="38">
        <v>32.328000000000003</v>
      </c>
      <c r="DZ27" s="38">
        <v>27.565999999999999</v>
      </c>
      <c r="EA27" s="38">
        <v>4.7009999999999996</v>
      </c>
      <c r="EB27" s="38">
        <v>4.71</v>
      </c>
      <c r="EC27" s="38">
        <v>0</v>
      </c>
      <c r="ED27" s="38">
        <v>0</v>
      </c>
      <c r="EE27" s="38">
        <v>0</v>
      </c>
    </row>
    <row r="28" spans="1:135" x14ac:dyDescent="0.2">
      <c r="A28" s="35" t="s">
        <v>70</v>
      </c>
      <c r="B28" s="38">
        <v>20.079999999999998</v>
      </c>
      <c r="C28" s="38">
        <v>0.94299999999999995</v>
      </c>
      <c r="D28" s="38">
        <v>9.4000000000000004E-3</v>
      </c>
      <c r="E28" s="38">
        <v>4.0620000000000003</v>
      </c>
      <c r="F28" s="38">
        <v>18.416</v>
      </c>
      <c r="G28" s="38">
        <v>1.26</v>
      </c>
      <c r="H28" s="38">
        <v>1.78</v>
      </c>
      <c r="I28" s="38">
        <v>3.367</v>
      </c>
      <c r="J28" s="38"/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2.7942999999999999E-2</v>
      </c>
      <c r="AD28" s="38">
        <v>8.7516999999999998E-2</v>
      </c>
      <c r="AE28" s="38">
        <v>0.191499</v>
      </c>
      <c r="AF28" s="38">
        <v>0.26804699999999998</v>
      </c>
      <c r="AG28" s="38">
        <v>0.32980700000000002</v>
      </c>
      <c r="AH28" s="38">
        <v>0.37988499999999997</v>
      </c>
      <c r="AI28" s="38">
        <v>0.40968599999999999</v>
      </c>
      <c r="AJ28" s="38">
        <v>0.42525800000000002</v>
      </c>
      <c r="AK28" s="38">
        <v>0.43223099999999998</v>
      </c>
      <c r="AL28" s="38">
        <v>0.43879299999999999</v>
      </c>
      <c r="AM28" s="38">
        <v>0.45373200000000002</v>
      </c>
      <c r="AN28" s="38">
        <v>0.486294</v>
      </c>
      <c r="AO28" s="38">
        <v>0.54147900000000004</v>
      </c>
      <c r="AP28" s="38">
        <v>0.62282899999999997</v>
      </c>
      <c r="AQ28" s="38">
        <v>0.72679899999999997</v>
      </c>
      <c r="AR28" s="38">
        <v>0.84807500000000002</v>
      </c>
      <c r="AS28" s="38">
        <v>0.97852799999999995</v>
      </c>
      <c r="AT28" s="38">
        <v>1.1075660000000001</v>
      </c>
      <c r="AU28" s="38">
        <v>1.2323489999999999</v>
      </c>
      <c r="AV28" s="38">
        <v>1.3451649999999999</v>
      </c>
      <c r="AW28" s="38">
        <v>1.450035</v>
      </c>
      <c r="AX28" s="38">
        <v>1.545998</v>
      </c>
      <c r="AY28" s="38">
        <v>1.6382129999999999</v>
      </c>
      <c r="AZ28" s="38">
        <v>1.7291190000000001</v>
      </c>
      <c r="BA28" s="38">
        <v>1.8211470000000001</v>
      </c>
      <c r="BB28" s="38">
        <v>1.918366</v>
      </c>
      <c r="BC28" s="38">
        <v>2.019841</v>
      </c>
      <c r="BD28" s="38">
        <v>2.1303130000000001</v>
      </c>
      <c r="BE28" s="38">
        <v>2.2458049999999998</v>
      </c>
      <c r="BF28" s="38">
        <v>2.3693369999999998</v>
      </c>
      <c r="BG28" s="38">
        <v>2.4973519999999998</v>
      </c>
      <c r="BH28" s="38">
        <v>2.6286320000000001</v>
      </c>
      <c r="BI28" s="38">
        <v>2.7613810000000001</v>
      </c>
      <c r="BJ28" s="38">
        <v>2.890558</v>
      </c>
      <c r="BK28" s="38">
        <v>3.0173990000000002</v>
      </c>
      <c r="BL28" s="38">
        <v>3.1348569999999998</v>
      </c>
      <c r="BM28" s="38">
        <v>3.2447140000000001</v>
      </c>
      <c r="BN28" s="38">
        <v>3.3407490000000002</v>
      </c>
      <c r="BO28" s="38">
        <v>3.421011</v>
      </c>
      <c r="BP28" s="38">
        <v>3.480232</v>
      </c>
      <c r="BQ28" s="38">
        <v>3.5133860000000001</v>
      </c>
      <c r="BR28" s="38">
        <v>3.5156040000000002</v>
      </c>
      <c r="BS28" s="38">
        <v>3.482863</v>
      </c>
      <c r="BT28" s="38">
        <v>3.4106709999999998</v>
      </c>
      <c r="BU28" s="38">
        <v>3.3002289999999999</v>
      </c>
      <c r="BV28" s="38">
        <v>3.1500469999999998</v>
      </c>
      <c r="BW28" s="38">
        <v>2.9658340000000001</v>
      </c>
      <c r="BX28" s="38">
        <v>2.7526890000000002</v>
      </c>
      <c r="BY28" s="38">
        <v>2.5151159999999999</v>
      </c>
      <c r="BZ28" s="38">
        <v>2.2647379999999999</v>
      </c>
      <c r="CA28" s="38">
        <v>1.999681</v>
      </c>
      <c r="CB28" s="38">
        <v>1.734964</v>
      </c>
      <c r="CC28" s="38">
        <v>1.466024</v>
      </c>
      <c r="CD28" s="38">
        <v>1.201452</v>
      </c>
      <c r="CE28" s="38">
        <v>0.92500000000000004</v>
      </c>
      <c r="CF28" s="38">
        <v>0.68065900000000001</v>
      </c>
      <c r="CG28" s="38">
        <v>0.38919599999999999</v>
      </c>
      <c r="CH28" s="38">
        <v>9.6629000000000007E-2</v>
      </c>
      <c r="CI28" s="38">
        <v>1.6678999999999999E-2</v>
      </c>
      <c r="CJ28" s="38">
        <v>0</v>
      </c>
      <c r="CK28" s="38">
        <v>0</v>
      </c>
      <c r="CL28" s="38">
        <v>0</v>
      </c>
      <c r="CM28" s="38">
        <v>0</v>
      </c>
      <c r="CN28" s="38">
        <v>0</v>
      </c>
      <c r="CO28" s="38">
        <v>0</v>
      </c>
      <c r="CP28" s="38">
        <v>0</v>
      </c>
      <c r="CQ28" s="38">
        <v>0</v>
      </c>
      <c r="CR28" s="38">
        <v>0</v>
      </c>
      <c r="CS28" s="38">
        <v>0</v>
      </c>
      <c r="CT28" s="38">
        <v>0</v>
      </c>
      <c r="CU28" s="38">
        <v>0</v>
      </c>
      <c r="CV28" s="38">
        <v>0</v>
      </c>
      <c r="CW28" s="38">
        <v>0</v>
      </c>
      <c r="CX28" s="38">
        <v>0</v>
      </c>
      <c r="CY28" s="38">
        <v>0</v>
      </c>
      <c r="CZ28" s="38">
        <v>0</v>
      </c>
      <c r="DA28" s="38">
        <v>0</v>
      </c>
      <c r="DB28" s="38">
        <v>0</v>
      </c>
      <c r="DC28" s="38">
        <v>0</v>
      </c>
      <c r="DD28" s="38">
        <v>0</v>
      </c>
      <c r="DE28" s="38">
        <v>0</v>
      </c>
      <c r="DF28" s="38">
        <v>0</v>
      </c>
      <c r="DG28" s="38">
        <v>18.416</v>
      </c>
      <c r="DH28" s="38">
        <v>11.1</v>
      </c>
      <c r="DI28" s="38">
        <v>17.995000000000001</v>
      </c>
      <c r="DJ28" s="38">
        <v>4.0620000000000003</v>
      </c>
      <c r="DK28" s="38">
        <v>58.898000000000003</v>
      </c>
      <c r="DL28" s="38">
        <v>20.309999999999999</v>
      </c>
      <c r="DM28" s="37">
        <v>0.02</v>
      </c>
      <c r="DN28" s="44">
        <v>2000</v>
      </c>
      <c r="DO28" s="38">
        <v>1.417</v>
      </c>
      <c r="DP28" s="38">
        <v>2.91</v>
      </c>
      <c r="DQ28" s="38">
        <v>11.1</v>
      </c>
      <c r="DR28" s="38">
        <v>30.548999999999999</v>
      </c>
      <c r="DS28" s="38">
        <v>46.505000000000003</v>
      </c>
      <c r="DT28" s="38">
        <v>14.33</v>
      </c>
      <c r="DU28" s="38">
        <v>80.840999999999994</v>
      </c>
      <c r="DV28" s="38">
        <v>4.83</v>
      </c>
      <c r="DW28" s="38">
        <v>25.632000000000001</v>
      </c>
      <c r="DX28" s="38">
        <v>20.907</v>
      </c>
      <c r="DY28" s="38">
        <v>32.411000000000001</v>
      </c>
      <c r="DZ28" s="38">
        <v>27.523</v>
      </c>
      <c r="EA28" s="38">
        <v>4.8079999999999998</v>
      </c>
      <c r="EB28" s="38">
        <v>4.83</v>
      </c>
      <c r="EC28" s="38">
        <v>0</v>
      </c>
      <c r="ED28" s="38">
        <v>0</v>
      </c>
      <c r="EE28" s="38">
        <v>0</v>
      </c>
    </row>
    <row r="29" spans="1:135" x14ac:dyDescent="0.2">
      <c r="A29" s="35" t="s">
        <v>71</v>
      </c>
      <c r="B29" s="38">
        <v>19.809999999999999</v>
      </c>
      <c r="C29" s="38">
        <v>1.018</v>
      </c>
      <c r="D29" s="38">
        <v>9.1999999999999998E-3</v>
      </c>
      <c r="E29" s="38">
        <v>4.0049999999999999</v>
      </c>
      <c r="F29" s="38">
        <v>18.120999999999999</v>
      </c>
      <c r="G29" s="38">
        <v>1.24</v>
      </c>
      <c r="H29" s="38">
        <v>1.79</v>
      </c>
      <c r="I29" s="38">
        <v>3.3450000000000002</v>
      </c>
      <c r="J29" s="38"/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3.0925000000000001E-2</v>
      </c>
      <c r="AD29" s="38">
        <v>9.5241999999999993E-2</v>
      </c>
      <c r="AE29" s="38">
        <v>0.198133</v>
      </c>
      <c r="AF29" s="38">
        <v>0.27392699999999998</v>
      </c>
      <c r="AG29" s="38">
        <v>0.334698</v>
      </c>
      <c r="AH29" s="38">
        <v>0.38359199999999999</v>
      </c>
      <c r="AI29" s="38">
        <v>0.41229700000000002</v>
      </c>
      <c r="AJ29" s="38">
        <v>0.42697200000000002</v>
      </c>
      <c r="AK29" s="38">
        <v>0.43337199999999998</v>
      </c>
      <c r="AL29" s="38">
        <v>0.43972899999999998</v>
      </c>
      <c r="AM29" s="38">
        <v>0.454816</v>
      </c>
      <c r="AN29" s="38">
        <v>0.48781799999999997</v>
      </c>
      <c r="AO29" s="38">
        <v>0.54354899999999995</v>
      </c>
      <c r="AP29" s="38">
        <v>0.62539599999999995</v>
      </c>
      <c r="AQ29" s="38">
        <v>0.72966600000000004</v>
      </c>
      <c r="AR29" s="38">
        <v>0.850962</v>
      </c>
      <c r="AS29" s="38">
        <v>0.981128</v>
      </c>
      <c r="AT29" s="38">
        <v>1.1095919999999999</v>
      </c>
      <c r="AU29" s="38">
        <v>1.233544</v>
      </c>
      <c r="AV29" s="38">
        <v>1.3453809999999999</v>
      </c>
      <c r="AW29" s="38">
        <v>1.4492</v>
      </c>
      <c r="AX29" s="38">
        <v>1.5441800000000001</v>
      </c>
      <c r="AY29" s="38">
        <v>1.6355550000000001</v>
      </c>
      <c r="AZ29" s="38">
        <v>1.725857</v>
      </c>
      <c r="BA29" s="38">
        <v>1.817582</v>
      </c>
      <c r="BB29" s="38">
        <v>1.914855</v>
      </c>
      <c r="BC29" s="38">
        <v>2.0167950000000001</v>
      </c>
      <c r="BD29" s="38">
        <v>2.1282350000000001</v>
      </c>
      <c r="BE29" s="38">
        <v>2.2452380000000001</v>
      </c>
      <c r="BF29" s="38">
        <v>2.3709159999999998</v>
      </c>
      <c r="BG29" s="38">
        <v>2.5016790000000002</v>
      </c>
      <c r="BH29" s="38">
        <v>2.6362480000000001</v>
      </c>
      <c r="BI29" s="38">
        <v>2.772694</v>
      </c>
      <c r="BJ29" s="38">
        <v>2.9056519999999999</v>
      </c>
      <c r="BK29" s="38">
        <v>3.0361440000000002</v>
      </c>
      <c r="BL29" s="38">
        <v>3.1566550000000002</v>
      </c>
      <c r="BM29" s="38">
        <v>3.2687810000000002</v>
      </c>
      <c r="BN29" s="38">
        <v>3.36605</v>
      </c>
      <c r="BO29" s="38">
        <v>3.4465379999999999</v>
      </c>
      <c r="BP29" s="38">
        <v>3.5051230000000002</v>
      </c>
      <c r="BQ29" s="38">
        <v>3.5370870000000001</v>
      </c>
      <c r="BR29" s="38">
        <v>3.5378750000000001</v>
      </c>
      <c r="BS29" s="38">
        <v>3.5037880000000001</v>
      </c>
      <c r="BT29" s="38">
        <v>3.4304519999999998</v>
      </c>
      <c r="BU29" s="38">
        <v>3.3190870000000001</v>
      </c>
      <c r="BV29" s="38">
        <v>3.167869</v>
      </c>
      <c r="BW29" s="38">
        <v>2.9819089999999999</v>
      </c>
      <c r="BX29" s="38">
        <v>2.765555</v>
      </c>
      <c r="BY29" s="38">
        <v>2.522421</v>
      </c>
      <c r="BZ29" s="38">
        <v>2.2636799999999999</v>
      </c>
      <c r="CA29" s="38">
        <v>1.987822</v>
      </c>
      <c r="CB29" s="38">
        <v>1.7097530000000001</v>
      </c>
      <c r="CC29" s="38">
        <v>1.429101</v>
      </c>
      <c r="CD29" s="38">
        <v>1.161419</v>
      </c>
      <c r="CE29" s="38">
        <v>0.87556999999999996</v>
      </c>
      <c r="CF29" s="38">
        <v>0.64061800000000002</v>
      </c>
      <c r="CG29" s="38">
        <v>0.33127699999999999</v>
      </c>
      <c r="CH29" s="38">
        <v>0</v>
      </c>
      <c r="CI29" s="38">
        <v>0</v>
      </c>
      <c r="CJ29" s="38">
        <v>0</v>
      </c>
      <c r="CK29" s="38">
        <v>0</v>
      </c>
      <c r="CL29" s="38">
        <v>0</v>
      </c>
      <c r="CM29" s="38">
        <v>0</v>
      </c>
      <c r="CN29" s="38">
        <v>0</v>
      </c>
      <c r="CO29" s="38">
        <v>0</v>
      </c>
      <c r="CP29" s="38">
        <v>0</v>
      </c>
      <c r="CQ29" s="38">
        <v>0</v>
      </c>
      <c r="CR29" s="38">
        <v>0</v>
      </c>
      <c r="CS29" s="38">
        <v>0</v>
      </c>
      <c r="CT29" s="38">
        <v>0</v>
      </c>
      <c r="CU29" s="38">
        <v>0</v>
      </c>
      <c r="CV29" s="38">
        <v>0</v>
      </c>
      <c r="CW29" s="38">
        <v>0</v>
      </c>
      <c r="CX29" s="38">
        <v>0</v>
      </c>
      <c r="CY29" s="38">
        <v>0</v>
      </c>
      <c r="CZ29" s="38">
        <v>0</v>
      </c>
      <c r="DA29" s="38">
        <v>0</v>
      </c>
      <c r="DB29" s="38">
        <v>0</v>
      </c>
      <c r="DC29" s="38">
        <v>0</v>
      </c>
      <c r="DD29" s="38">
        <v>0</v>
      </c>
      <c r="DE29" s="38">
        <v>0</v>
      </c>
      <c r="DF29" s="38">
        <v>0</v>
      </c>
      <c r="DG29" s="38">
        <v>18.120999999999999</v>
      </c>
      <c r="DH29" s="38">
        <v>11.047000000000001</v>
      </c>
      <c r="DI29" s="38">
        <v>17.902999999999999</v>
      </c>
      <c r="DJ29" s="38">
        <v>4.0049999999999999</v>
      </c>
      <c r="DK29" s="38">
        <v>58.822000000000003</v>
      </c>
      <c r="DL29" s="38">
        <v>19.731000000000002</v>
      </c>
      <c r="DM29" s="37">
        <v>0.02</v>
      </c>
      <c r="DN29" s="44">
        <v>2000</v>
      </c>
      <c r="DO29" s="38">
        <v>1.41</v>
      </c>
      <c r="DP29" s="38">
        <v>2.9020000000000001</v>
      </c>
      <c r="DQ29" s="38">
        <v>11.047000000000001</v>
      </c>
      <c r="DR29" s="38">
        <v>30.178000000000001</v>
      </c>
      <c r="DS29" s="38">
        <v>45.649000000000001</v>
      </c>
      <c r="DT29" s="38">
        <v>14.384</v>
      </c>
      <c r="DU29" s="38">
        <v>81.125</v>
      </c>
      <c r="DV29" s="38">
        <v>4.4909999999999997</v>
      </c>
      <c r="DW29" s="38">
        <v>25.667999999999999</v>
      </c>
      <c r="DX29" s="38">
        <v>20.902000000000001</v>
      </c>
      <c r="DY29" s="38">
        <v>32.624000000000002</v>
      </c>
      <c r="DZ29" s="38">
        <v>27.6</v>
      </c>
      <c r="EA29" s="38">
        <v>4.4909999999999997</v>
      </c>
      <c r="EB29" s="38">
        <v>4.4909999999999997</v>
      </c>
      <c r="EC29" s="38">
        <v>0</v>
      </c>
      <c r="ED29" s="38">
        <v>0</v>
      </c>
      <c r="EE29" s="38">
        <v>0</v>
      </c>
    </row>
    <row r="30" spans="1:135" x14ac:dyDescent="0.2">
      <c r="A30" s="35" t="s">
        <v>72</v>
      </c>
      <c r="B30" s="38">
        <v>20.100000000000001</v>
      </c>
      <c r="C30" s="38">
        <v>0.999</v>
      </c>
      <c r="D30" s="38">
        <v>9.4000000000000004E-3</v>
      </c>
      <c r="E30" s="38">
        <v>4.0439999999999996</v>
      </c>
      <c r="F30" s="38">
        <v>18.283000000000001</v>
      </c>
      <c r="G30" s="38">
        <v>1.25</v>
      </c>
      <c r="H30" s="38">
        <v>1.79</v>
      </c>
      <c r="I30" s="38">
        <v>3.359</v>
      </c>
      <c r="J30" s="38"/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2.928E-2</v>
      </c>
      <c r="AD30" s="38">
        <v>9.0930999999999998E-2</v>
      </c>
      <c r="AE30" s="38">
        <v>0.194046</v>
      </c>
      <c r="AF30" s="38">
        <v>0.26989200000000002</v>
      </c>
      <c r="AG30" s="38">
        <v>0.33083699999999999</v>
      </c>
      <c r="AH30" s="38">
        <v>0.380027</v>
      </c>
      <c r="AI30" s="38">
        <v>0.409049</v>
      </c>
      <c r="AJ30" s="38">
        <v>0.42402000000000001</v>
      </c>
      <c r="AK30" s="38">
        <v>0.430649</v>
      </c>
      <c r="AL30" s="38">
        <v>0.43715100000000001</v>
      </c>
      <c r="AM30" s="38">
        <v>0.45230900000000002</v>
      </c>
      <c r="AN30" s="38">
        <v>0.485346</v>
      </c>
      <c r="AO30" s="38">
        <v>0.54115100000000005</v>
      </c>
      <c r="AP30" s="38">
        <v>0.62319100000000005</v>
      </c>
      <c r="AQ30" s="38">
        <v>0.72783500000000001</v>
      </c>
      <c r="AR30" s="38">
        <v>0.84972300000000001</v>
      </c>
      <c r="AS30" s="38">
        <v>0.98070900000000005</v>
      </c>
      <c r="AT30" s="38">
        <v>1.1101890000000001</v>
      </c>
      <c r="AU30" s="38">
        <v>1.235338</v>
      </c>
      <c r="AV30" s="38">
        <v>1.348447</v>
      </c>
      <c r="AW30" s="38">
        <v>1.4535690000000001</v>
      </c>
      <c r="AX30" s="38">
        <v>1.549752</v>
      </c>
      <c r="AY30" s="38">
        <v>1.642166</v>
      </c>
      <c r="AZ30" s="38">
        <v>1.733252</v>
      </c>
      <c r="BA30" s="38">
        <v>1.8254319999999999</v>
      </c>
      <c r="BB30" s="38">
        <v>1.9227700000000001</v>
      </c>
      <c r="BC30" s="38">
        <v>2.0243329999999999</v>
      </c>
      <c r="BD30" s="38">
        <v>2.1348820000000002</v>
      </c>
      <c r="BE30" s="38">
        <v>2.2504680000000001</v>
      </c>
      <c r="BF30" s="38">
        <v>2.3741400000000001</v>
      </c>
      <c r="BG30" s="38">
        <v>2.502351</v>
      </c>
      <c r="BH30" s="38">
        <v>2.63388</v>
      </c>
      <c r="BI30" s="38">
        <v>2.7669039999999998</v>
      </c>
      <c r="BJ30" s="38">
        <v>2.8963190000000001</v>
      </c>
      <c r="BK30" s="38">
        <v>3.023288</v>
      </c>
      <c r="BL30" s="38">
        <v>3.1406719999999999</v>
      </c>
      <c r="BM30" s="38">
        <v>3.2501760000000002</v>
      </c>
      <c r="BN30" s="38">
        <v>3.3455520000000001</v>
      </c>
      <c r="BO30" s="38">
        <v>3.424887</v>
      </c>
      <c r="BP30" s="38">
        <v>3.4830580000000002</v>
      </c>
      <c r="BQ30" s="38">
        <v>3.5152739999999998</v>
      </c>
      <c r="BR30" s="38">
        <v>3.516937</v>
      </c>
      <c r="BS30" s="38">
        <v>3.4842949999999999</v>
      </c>
      <c r="BT30" s="38">
        <v>3.4130229999999999</v>
      </c>
      <c r="BU30" s="38">
        <v>3.3042570000000002</v>
      </c>
      <c r="BV30" s="38">
        <v>3.1562190000000001</v>
      </c>
      <c r="BW30" s="38">
        <v>2.9739559999999998</v>
      </c>
      <c r="BX30" s="38">
        <v>2.7618119999999999</v>
      </c>
      <c r="BY30" s="38">
        <v>2.5235219999999998</v>
      </c>
      <c r="BZ30" s="38">
        <v>2.2702460000000002</v>
      </c>
      <c r="CA30" s="38">
        <v>2.0001929999999999</v>
      </c>
      <c r="CB30" s="38">
        <v>1.7289350000000001</v>
      </c>
      <c r="CC30" s="38">
        <v>1.4536629999999999</v>
      </c>
      <c r="CD30" s="38">
        <v>1.1855720000000001</v>
      </c>
      <c r="CE30" s="38">
        <v>0.90449800000000002</v>
      </c>
      <c r="CF30" s="38">
        <v>0.65871299999999999</v>
      </c>
      <c r="CG30" s="38">
        <v>0.36076799999999998</v>
      </c>
      <c r="CH30" s="38">
        <v>6.0148E-2</v>
      </c>
      <c r="CI30" s="38">
        <v>0</v>
      </c>
      <c r="CJ30" s="38">
        <v>0</v>
      </c>
      <c r="CK30" s="38">
        <v>0</v>
      </c>
      <c r="CL30" s="38">
        <v>0</v>
      </c>
      <c r="CM30" s="38">
        <v>0</v>
      </c>
      <c r="CN30" s="38">
        <v>0</v>
      </c>
      <c r="CO30" s="38">
        <v>0</v>
      </c>
      <c r="CP30" s="38">
        <v>0</v>
      </c>
      <c r="CQ30" s="38">
        <v>0</v>
      </c>
      <c r="CR30" s="38">
        <v>0</v>
      </c>
      <c r="CS30" s="38">
        <v>0</v>
      </c>
      <c r="CT30" s="38">
        <v>0</v>
      </c>
      <c r="CU30" s="38">
        <v>0</v>
      </c>
      <c r="CV30" s="38">
        <v>0</v>
      </c>
      <c r="CW30" s="38">
        <v>0</v>
      </c>
      <c r="CX30" s="38">
        <v>0</v>
      </c>
      <c r="CY30" s="38">
        <v>0</v>
      </c>
      <c r="CZ30" s="38">
        <v>0</v>
      </c>
      <c r="DA30" s="38">
        <v>0</v>
      </c>
      <c r="DB30" s="38">
        <v>0</v>
      </c>
      <c r="DC30" s="38">
        <v>0</v>
      </c>
      <c r="DD30" s="38">
        <v>0</v>
      </c>
      <c r="DE30" s="38">
        <v>0</v>
      </c>
      <c r="DF30" s="38">
        <v>0</v>
      </c>
      <c r="DG30" s="38">
        <v>18.283000000000001</v>
      </c>
      <c r="DH30" s="38">
        <v>11.061999999999999</v>
      </c>
      <c r="DI30" s="38">
        <v>17.96</v>
      </c>
      <c r="DJ30" s="38">
        <v>4.0439999999999996</v>
      </c>
      <c r="DK30" s="38">
        <v>58.817</v>
      </c>
      <c r="DL30" s="38">
        <v>20.048999999999999</v>
      </c>
      <c r="DM30" s="37">
        <v>0.02</v>
      </c>
      <c r="DN30" s="44">
        <v>2000</v>
      </c>
      <c r="DO30" s="38">
        <v>1.4159999999999999</v>
      </c>
      <c r="DP30" s="38">
        <v>2.903</v>
      </c>
      <c r="DQ30" s="38">
        <v>11.061999999999999</v>
      </c>
      <c r="DR30" s="38">
        <v>30.408999999999999</v>
      </c>
      <c r="DS30" s="38">
        <v>46.152000000000001</v>
      </c>
      <c r="DT30" s="38">
        <v>14.353</v>
      </c>
      <c r="DU30" s="38">
        <v>80.97</v>
      </c>
      <c r="DV30" s="38">
        <v>4.6769999999999996</v>
      </c>
      <c r="DW30" s="38">
        <v>25.681000000000001</v>
      </c>
      <c r="DX30" s="38">
        <v>20.952999999999999</v>
      </c>
      <c r="DY30" s="38">
        <v>32.454000000000001</v>
      </c>
      <c r="DZ30" s="38">
        <v>27.562999999999999</v>
      </c>
      <c r="EA30" s="38">
        <v>4.6680000000000001</v>
      </c>
      <c r="EB30" s="38">
        <v>4.6769999999999996</v>
      </c>
      <c r="EC30" s="38">
        <v>0</v>
      </c>
      <c r="ED30" s="38">
        <v>0</v>
      </c>
      <c r="EE30" s="38">
        <v>0</v>
      </c>
    </row>
    <row r="31" spans="1:135" x14ac:dyDescent="0.2">
      <c r="A31" s="35" t="s">
        <v>87</v>
      </c>
      <c r="B31" s="38">
        <v>21.93</v>
      </c>
      <c r="C31" s="38">
        <v>0.73699999999999999</v>
      </c>
      <c r="D31" s="38">
        <v>1.0500000000000001E-2</v>
      </c>
      <c r="E31" s="38">
        <v>3.9729999999999999</v>
      </c>
      <c r="F31" s="38">
        <v>21.609000000000002</v>
      </c>
      <c r="G31" s="38">
        <v>1.24</v>
      </c>
      <c r="H31" s="38">
        <v>1.75</v>
      </c>
      <c r="I31" s="38">
        <v>3.4329999999999998</v>
      </c>
      <c r="J31" s="38"/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6.4339999999999996E-3</v>
      </c>
      <c r="AE31" s="38">
        <v>5.8234000000000001E-2</v>
      </c>
      <c r="AF31" s="38">
        <v>0.182842</v>
      </c>
      <c r="AG31" s="38">
        <v>0.33626</v>
      </c>
      <c r="AH31" s="38">
        <v>0.429919</v>
      </c>
      <c r="AI31" s="38">
        <v>0.51412899999999995</v>
      </c>
      <c r="AJ31" s="38">
        <v>0.56226100000000001</v>
      </c>
      <c r="AK31" s="38">
        <v>0.58372100000000005</v>
      </c>
      <c r="AL31" s="38">
        <v>0.58882599999999996</v>
      </c>
      <c r="AM31" s="38">
        <v>0.58901099999999995</v>
      </c>
      <c r="AN31" s="38">
        <v>0.59843599999999997</v>
      </c>
      <c r="AO31" s="38">
        <v>0.62848899999999996</v>
      </c>
      <c r="AP31" s="38">
        <v>0.68582799999999999</v>
      </c>
      <c r="AQ31" s="38">
        <v>0.76921799999999996</v>
      </c>
      <c r="AR31" s="38">
        <v>0.87281799999999998</v>
      </c>
      <c r="AS31" s="38">
        <v>0.98643000000000003</v>
      </c>
      <c r="AT31" s="38">
        <v>1.097478</v>
      </c>
      <c r="AU31" s="38">
        <v>1.200731</v>
      </c>
      <c r="AV31" s="38">
        <v>1.2879700000000001</v>
      </c>
      <c r="AW31" s="38">
        <v>1.36161</v>
      </c>
      <c r="AX31" s="38">
        <v>1.421837</v>
      </c>
      <c r="AY31" s="38">
        <v>1.4739960000000001</v>
      </c>
      <c r="AZ31" s="38">
        <v>1.521981</v>
      </c>
      <c r="BA31" s="38">
        <v>1.569901</v>
      </c>
      <c r="BB31" s="38">
        <v>1.6227609999999999</v>
      </c>
      <c r="BC31" s="38">
        <v>1.6824840000000001</v>
      </c>
      <c r="BD31" s="38">
        <v>1.754005</v>
      </c>
      <c r="BE31" s="38">
        <v>1.8364670000000001</v>
      </c>
      <c r="BF31" s="38">
        <v>1.9334499999999999</v>
      </c>
      <c r="BG31" s="38">
        <v>2.0435699999999999</v>
      </c>
      <c r="BH31" s="38">
        <v>2.166839</v>
      </c>
      <c r="BI31" s="38">
        <v>2.3028919999999999</v>
      </c>
      <c r="BJ31" s="38">
        <v>2.4474800000000001</v>
      </c>
      <c r="BK31" s="38">
        <v>2.6029789999999999</v>
      </c>
      <c r="BL31" s="38">
        <v>2.7611240000000001</v>
      </c>
      <c r="BM31" s="38">
        <v>2.9242699999999999</v>
      </c>
      <c r="BN31" s="38">
        <v>3.083202</v>
      </c>
      <c r="BO31" s="38">
        <v>3.234718</v>
      </c>
      <c r="BP31" s="38">
        <v>3.3706290000000001</v>
      </c>
      <c r="BQ31" s="38">
        <v>3.4824899999999999</v>
      </c>
      <c r="BR31" s="38">
        <v>3.563876</v>
      </c>
      <c r="BS31" s="38">
        <v>3.6056599999999999</v>
      </c>
      <c r="BT31" s="38">
        <v>3.6034670000000002</v>
      </c>
      <c r="BU31" s="38">
        <v>3.5537869999999998</v>
      </c>
      <c r="BV31" s="38">
        <v>3.4552450000000001</v>
      </c>
      <c r="BW31" s="38">
        <v>3.3113299999999999</v>
      </c>
      <c r="BX31" s="38">
        <v>3.1268180000000001</v>
      </c>
      <c r="BY31" s="38">
        <v>2.9061539999999999</v>
      </c>
      <c r="BZ31" s="38">
        <v>2.6613180000000001</v>
      </c>
      <c r="CA31" s="38">
        <v>2.391572</v>
      </c>
      <c r="CB31" s="38">
        <v>2.1140590000000001</v>
      </c>
      <c r="CC31" s="38">
        <v>1.8249580000000001</v>
      </c>
      <c r="CD31" s="38">
        <v>1.537425</v>
      </c>
      <c r="CE31" s="38">
        <v>1.252969</v>
      </c>
      <c r="CF31" s="38">
        <v>0.97680199999999995</v>
      </c>
      <c r="CG31" s="38">
        <v>0.72275100000000003</v>
      </c>
      <c r="CH31" s="38">
        <v>0.49453399999999997</v>
      </c>
      <c r="CI31" s="38">
        <v>0.26761400000000002</v>
      </c>
      <c r="CJ31" s="38">
        <v>5.1943000000000003E-2</v>
      </c>
      <c r="CK31" s="38">
        <v>0</v>
      </c>
      <c r="CL31" s="38">
        <v>0</v>
      </c>
      <c r="CM31" s="38">
        <v>0</v>
      </c>
      <c r="CN31" s="38">
        <v>0</v>
      </c>
      <c r="CO31" s="38">
        <v>0</v>
      </c>
      <c r="CP31" s="38">
        <v>0</v>
      </c>
      <c r="CQ31" s="38">
        <v>0</v>
      </c>
      <c r="CR31" s="38">
        <v>0</v>
      </c>
      <c r="CS31" s="38">
        <v>0</v>
      </c>
      <c r="CT31" s="38">
        <v>0</v>
      </c>
      <c r="CU31" s="38">
        <v>0</v>
      </c>
      <c r="CV31" s="38">
        <v>0</v>
      </c>
      <c r="CW31" s="38">
        <v>0</v>
      </c>
      <c r="CX31" s="38">
        <v>0</v>
      </c>
      <c r="CY31" s="38">
        <v>0</v>
      </c>
      <c r="CZ31" s="38">
        <v>0</v>
      </c>
      <c r="DA31" s="38">
        <v>0</v>
      </c>
      <c r="DB31" s="38">
        <v>0</v>
      </c>
      <c r="DC31" s="38">
        <v>0</v>
      </c>
      <c r="DD31" s="38">
        <v>0</v>
      </c>
      <c r="DE31" s="38">
        <v>0</v>
      </c>
      <c r="DF31" s="38">
        <v>0</v>
      </c>
      <c r="DG31" s="38">
        <v>21.609000000000002</v>
      </c>
      <c r="DH31" s="38">
        <v>13.324</v>
      </c>
      <c r="DI31" s="38">
        <v>22.332000000000001</v>
      </c>
      <c r="DJ31" s="38">
        <v>3.9729999999999999</v>
      </c>
      <c r="DK31" s="38">
        <v>62.777000000000001</v>
      </c>
      <c r="DL31" s="38">
        <v>23.952999999999999</v>
      </c>
      <c r="DM31" s="37">
        <v>0.02</v>
      </c>
      <c r="DN31" s="44">
        <v>2000</v>
      </c>
      <c r="DO31" s="38">
        <v>1.327</v>
      </c>
      <c r="DP31" s="38">
        <v>2.964</v>
      </c>
      <c r="DQ31" s="38">
        <v>13.324</v>
      </c>
      <c r="DR31" s="38">
        <v>35.987000000000002</v>
      </c>
      <c r="DS31" s="38">
        <v>54.268999999999998</v>
      </c>
      <c r="DT31" s="38">
        <v>14.762</v>
      </c>
      <c r="DU31" s="38">
        <v>78.042000000000002</v>
      </c>
      <c r="DV31" s="38">
        <v>7.1950000000000003</v>
      </c>
      <c r="DW31" s="38">
        <v>24.425000000000001</v>
      </c>
      <c r="DX31" s="38">
        <v>17.53</v>
      </c>
      <c r="DY31" s="38">
        <v>29.849</v>
      </c>
      <c r="DZ31" s="38">
        <v>30.663</v>
      </c>
      <c r="EA31" s="38">
        <v>6.8440000000000003</v>
      </c>
      <c r="EB31" s="38">
        <v>7.1950000000000003</v>
      </c>
      <c r="EC31" s="38">
        <v>0</v>
      </c>
      <c r="ED31" s="38">
        <v>0</v>
      </c>
      <c r="EE31" s="38">
        <v>0</v>
      </c>
    </row>
    <row r="32" spans="1:135" x14ac:dyDescent="0.2">
      <c r="A32" s="35" t="s">
        <v>87</v>
      </c>
      <c r="B32" s="38">
        <v>21.48</v>
      </c>
      <c r="C32" s="38">
        <v>0.73099999999999998</v>
      </c>
      <c r="D32" s="38">
        <v>1.03E-2</v>
      </c>
      <c r="E32" s="38">
        <v>3.9470000000000001</v>
      </c>
      <c r="F32" s="38">
        <v>21.594999999999999</v>
      </c>
      <c r="G32" s="38">
        <v>1.23</v>
      </c>
      <c r="H32" s="38">
        <v>1.74</v>
      </c>
      <c r="I32" s="38">
        <v>3.4449999999999998</v>
      </c>
      <c r="J32" s="38"/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6.4819999999999999E-3</v>
      </c>
      <c r="AE32" s="38">
        <v>5.8532000000000001E-2</v>
      </c>
      <c r="AF32" s="38">
        <v>0.18210599999999999</v>
      </c>
      <c r="AG32" s="38">
        <v>0.33412900000000001</v>
      </c>
      <c r="AH32" s="38">
        <v>0.42679</v>
      </c>
      <c r="AI32" s="38">
        <v>0.51002199999999998</v>
      </c>
      <c r="AJ32" s="38">
        <v>0.55755999999999994</v>
      </c>
      <c r="AK32" s="38">
        <v>0.57886899999999997</v>
      </c>
      <c r="AL32" s="38">
        <v>0.58429399999999998</v>
      </c>
      <c r="AM32" s="38">
        <v>0.58521199999999995</v>
      </c>
      <c r="AN32" s="38">
        <v>0.59567199999999998</v>
      </c>
      <c r="AO32" s="38">
        <v>0.62684399999999996</v>
      </c>
      <c r="AP32" s="38">
        <v>0.68523299999999998</v>
      </c>
      <c r="AQ32" s="38">
        <v>0.76943799999999996</v>
      </c>
      <c r="AR32" s="38">
        <v>0.87354200000000004</v>
      </c>
      <c r="AS32" s="38">
        <v>0.987313</v>
      </c>
      <c r="AT32" s="38">
        <v>1.0981780000000001</v>
      </c>
      <c r="AU32" s="38">
        <v>1.2009080000000001</v>
      </c>
      <c r="AV32" s="38">
        <v>1.287315</v>
      </c>
      <c r="AW32" s="38">
        <v>1.359815</v>
      </c>
      <c r="AX32" s="38">
        <v>1.4186669999999999</v>
      </c>
      <c r="AY32" s="38">
        <v>1.4692689999999999</v>
      </c>
      <c r="AZ32" s="38">
        <v>1.5156240000000001</v>
      </c>
      <c r="BA32" s="38">
        <v>1.561963</v>
      </c>
      <c r="BB32" s="38">
        <v>1.6133900000000001</v>
      </c>
      <c r="BC32" s="38">
        <v>1.6719949999999999</v>
      </c>
      <c r="BD32" s="38">
        <v>1.742812</v>
      </c>
      <c r="BE32" s="38">
        <v>1.8251440000000001</v>
      </c>
      <c r="BF32" s="38">
        <v>1.922669</v>
      </c>
      <c r="BG32" s="38">
        <v>2.0340539999999998</v>
      </c>
      <c r="BH32" s="38">
        <v>2.1593049999999998</v>
      </c>
      <c r="BI32" s="38">
        <v>2.298003</v>
      </c>
      <c r="BJ32" s="38">
        <v>2.4457010000000001</v>
      </c>
      <c r="BK32" s="38">
        <v>2.6046840000000002</v>
      </c>
      <c r="BL32" s="38">
        <v>2.7663500000000001</v>
      </c>
      <c r="BM32" s="38">
        <v>2.9329749999999999</v>
      </c>
      <c r="BN32" s="38">
        <v>3.095065</v>
      </c>
      <c r="BO32" s="38">
        <v>3.2493129999999999</v>
      </c>
      <c r="BP32" s="38">
        <v>3.3873440000000001</v>
      </c>
      <c r="BQ32" s="38">
        <v>3.5005480000000002</v>
      </c>
      <c r="BR32" s="38">
        <v>3.5823529999999999</v>
      </c>
      <c r="BS32" s="38">
        <v>3.6235629999999999</v>
      </c>
      <c r="BT32" s="38">
        <v>3.6198739999999998</v>
      </c>
      <c r="BU32" s="38">
        <v>3.5681159999999998</v>
      </c>
      <c r="BV32" s="38">
        <v>3.4673340000000001</v>
      </c>
      <c r="BW32" s="38">
        <v>3.321488</v>
      </c>
      <c r="BX32" s="38">
        <v>3.1355599999999999</v>
      </c>
      <c r="BY32" s="38">
        <v>2.913945</v>
      </c>
      <c r="BZ32" s="38">
        <v>2.66832</v>
      </c>
      <c r="CA32" s="38">
        <v>2.3974030000000002</v>
      </c>
      <c r="CB32" s="38">
        <v>2.1177269999999999</v>
      </c>
      <c r="CC32" s="38">
        <v>1.825024</v>
      </c>
      <c r="CD32" s="38">
        <v>1.5323100000000001</v>
      </c>
      <c r="CE32" s="38">
        <v>1.239962</v>
      </c>
      <c r="CF32" s="38">
        <v>0.95849600000000001</v>
      </c>
      <c r="CG32" s="38">
        <v>0.69453399999999998</v>
      </c>
      <c r="CH32" s="38">
        <v>0.45389499999999999</v>
      </c>
      <c r="CI32" s="38">
        <v>0.28557399999999999</v>
      </c>
      <c r="CJ32" s="38">
        <v>7.1389999999999995E-2</v>
      </c>
      <c r="CK32" s="38">
        <v>0</v>
      </c>
      <c r="CL32" s="38">
        <v>0</v>
      </c>
      <c r="CM32" s="38">
        <v>0</v>
      </c>
      <c r="CN32" s="38">
        <v>0</v>
      </c>
      <c r="CO32" s="38">
        <v>0</v>
      </c>
      <c r="CP32" s="38">
        <v>0</v>
      </c>
      <c r="CQ32" s="38">
        <v>0</v>
      </c>
      <c r="CR32" s="38">
        <v>0</v>
      </c>
      <c r="CS32" s="38">
        <v>0</v>
      </c>
      <c r="CT32" s="38">
        <v>0</v>
      </c>
      <c r="CU32" s="38">
        <v>0</v>
      </c>
      <c r="CV32" s="38">
        <v>0</v>
      </c>
      <c r="CW32" s="38">
        <v>0</v>
      </c>
      <c r="CX32" s="38">
        <v>0</v>
      </c>
      <c r="CY32" s="38">
        <v>0</v>
      </c>
      <c r="CZ32" s="38">
        <v>0</v>
      </c>
      <c r="DA32" s="38">
        <v>0</v>
      </c>
      <c r="DB32" s="38">
        <v>0</v>
      </c>
      <c r="DC32" s="38">
        <v>0</v>
      </c>
      <c r="DD32" s="38">
        <v>0</v>
      </c>
      <c r="DE32" s="38">
        <v>0</v>
      </c>
      <c r="DF32" s="38">
        <v>0</v>
      </c>
      <c r="DG32" s="38">
        <v>21.594999999999999</v>
      </c>
      <c r="DH32" s="38">
        <v>13.37</v>
      </c>
      <c r="DI32" s="38">
        <v>22.254999999999999</v>
      </c>
      <c r="DJ32" s="38">
        <v>3.9470000000000001</v>
      </c>
      <c r="DK32" s="38">
        <v>62.908999999999999</v>
      </c>
      <c r="DL32" s="38">
        <v>23.905000000000001</v>
      </c>
      <c r="DM32" s="37">
        <v>0.02</v>
      </c>
      <c r="DN32" s="44">
        <v>2000</v>
      </c>
      <c r="DO32" s="38">
        <v>1.33</v>
      </c>
      <c r="DP32" s="38">
        <v>2.9769999999999999</v>
      </c>
      <c r="DQ32" s="38">
        <v>13.37</v>
      </c>
      <c r="DR32" s="38">
        <v>35.941000000000003</v>
      </c>
      <c r="DS32" s="38">
        <v>54.103999999999999</v>
      </c>
      <c r="DT32" s="38">
        <v>14.727</v>
      </c>
      <c r="DU32" s="38">
        <v>78.144999999999996</v>
      </c>
      <c r="DV32" s="38">
        <v>7.1280000000000001</v>
      </c>
      <c r="DW32" s="38">
        <v>24.338999999999999</v>
      </c>
      <c r="DX32" s="38">
        <v>17.440999999999999</v>
      </c>
      <c r="DY32" s="38">
        <v>29.937000000000001</v>
      </c>
      <c r="DZ32" s="38">
        <v>30.766999999999999</v>
      </c>
      <c r="EA32" s="38">
        <v>6.7409999999999997</v>
      </c>
      <c r="EB32" s="38">
        <v>7.1280000000000001</v>
      </c>
      <c r="EC32" s="38">
        <v>0</v>
      </c>
      <c r="ED32" s="38">
        <v>0</v>
      </c>
      <c r="EE32" s="38">
        <v>0</v>
      </c>
    </row>
    <row r="33" spans="1:135" x14ac:dyDescent="0.2">
      <c r="A33" s="35" t="s">
        <v>87</v>
      </c>
      <c r="B33" s="38">
        <v>21.12</v>
      </c>
      <c r="C33" s="38">
        <v>0.73499999999999999</v>
      </c>
      <c r="D33" s="38">
        <v>0.01</v>
      </c>
      <c r="E33" s="38">
        <v>3.899</v>
      </c>
      <c r="F33" s="38">
        <v>21.3</v>
      </c>
      <c r="G33" s="38">
        <v>1.22</v>
      </c>
      <c r="H33" s="38">
        <v>1.75</v>
      </c>
      <c r="I33" s="38">
        <v>3.431</v>
      </c>
      <c r="J33" s="38"/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6.4700000000000001E-3</v>
      </c>
      <c r="AE33" s="38">
        <v>5.8488999999999999E-2</v>
      </c>
      <c r="AF33" s="38">
        <v>0.18284400000000001</v>
      </c>
      <c r="AG33" s="38">
        <v>0.33572200000000002</v>
      </c>
      <c r="AH33" s="38">
        <v>0.42875000000000002</v>
      </c>
      <c r="AI33" s="38">
        <v>0.51229400000000003</v>
      </c>
      <c r="AJ33" s="38">
        <v>0.55996000000000001</v>
      </c>
      <c r="AK33" s="38">
        <v>0.58133400000000002</v>
      </c>
      <c r="AL33" s="38">
        <v>0.58685699999999996</v>
      </c>
      <c r="AM33" s="38">
        <v>0.58796700000000002</v>
      </c>
      <c r="AN33" s="38">
        <v>0.598769</v>
      </c>
      <c r="AO33" s="38">
        <v>0.63041700000000001</v>
      </c>
      <c r="AP33" s="38">
        <v>0.689388</v>
      </c>
      <c r="AQ33" s="38">
        <v>0.77420100000000003</v>
      </c>
      <c r="AR33" s="38">
        <v>0.87886200000000003</v>
      </c>
      <c r="AS33" s="38">
        <v>0.993058</v>
      </c>
      <c r="AT33" s="38">
        <v>1.1041479999999999</v>
      </c>
      <c r="AU33" s="38">
        <v>1.206858</v>
      </c>
      <c r="AV33" s="38">
        <v>1.2929839999999999</v>
      </c>
      <c r="AW33" s="38">
        <v>1.3649420000000001</v>
      </c>
      <c r="AX33" s="38">
        <v>1.423049</v>
      </c>
      <c r="AY33" s="38">
        <v>1.4727490000000001</v>
      </c>
      <c r="AZ33" s="38">
        <v>1.51813</v>
      </c>
      <c r="BA33" s="38">
        <v>1.563517</v>
      </c>
      <c r="BB33" s="38">
        <v>1.614104</v>
      </c>
      <c r="BC33" s="38">
        <v>1.672107</v>
      </c>
      <c r="BD33" s="38">
        <v>1.742639</v>
      </c>
      <c r="BE33" s="38">
        <v>1.825097</v>
      </c>
      <c r="BF33" s="38">
        <v>1.923206</v>
      </c>
      <c r="BG33" s="38">
        <v>2.0356589999999999</v>
      </c>
      <c r="BH33" s="38">
        <v>2.1624530000000002</v>
      </c>
      <c r="BI33" s="38">
        <v>2.3031549999999998</v>
      </c>
      <c r="BJ33" s="38">
        <v>2.4532389999999999</v>
      </c>
      <c r="BK33" s="38">
        <v>2.615049</v>
      </c>
      <c r="BL33" s="38">
        <v>2.7798959999999999</v>
      </c>
      <c r="BM33" s="38">
        <v>2.9501900000000001</v>
      </c>
      <c r="BN33" s="38">
        <v>3.116336</v>
      </c>
      <c r="BO33" s="38">
        <v>3.274969</v>
      </c>
      <c r="BP33" s="38">
        <v>3.4174030000000002</v>
      </c>
      <c r="BQ33" s="38">
        <v>3.5345270000000002</v>
      </c>
      <c r="BR33" s="38">
        <v>3.6191599999999999</v>
      </c>
      <c r="BS33" s="38">
        <v>3.6613310000000001</v>
      </c>
      <c r="BT33" s="38">
        <v>3.6561430000000001</v>
      </c>
      <c r="BU33" s="38">
        <v>3.600047</v>
      </c>
      <c r="BV33" s="38">
        <v>3.4918089999999999</v>
      </c>
      <c r="BW33" s="38">
        <v>3.3355440000000001</v>
      </c>
      <c r="BX33" s="38">
        <v>3.136663</v>
      </c>
      <c r="BY33" s="38">
        <v>2.9003570000000001</v>
      </c>
      <c r="BZ33" s="38">
        <v>2.6400579999999998</v>
      </c>
      <c r="CA33" s="38">
        <v>2.3558279999999998</v>
      </c>
      <c r="CB33" s="38">
        <v>2.0668060000000001</v>
      </c>
      <c r="CC33" s="38">
        <v>1.7695080000000001</v>
      </c>
      <c r="CD33" s="38">
        <v>1.477795</v>
      </c>
      <c r="CE33" s="38">
        <v>1.1955199999999999</v>
      </c>
      <c r="CF33" s="38">
        <v>0.91839700000000002</v>
      </c>
      <c r="CG33" s="38">
        <v>0.67631799999999997</v>
      </c>
      <c r="CH33" s="38">
        <v>0.47088999999999998</v>
      </c>
      <c r="CI33" s="38">
        <v>0.19067300000000001</v>
      </c>
      <c r="CJ33" s="38">
        <v>6.5366999999999995E-2</v>
      </c>
      <c r="CK33" s="38">
        <v>0</v>
      </c>
      <c r="CL33" s="38">
        <v>0</v>
      </c>
      <c r="CM33" s="38">
        <v>0</v>
      </c>
      <c r="CN33" s="38">
        <v>0</v>
      </c>
      <c r="CO33" s="38">
        <v>0</v>
      </c>
      <c r="CP33" s="38">
        <v>0</v>
      </c>
      <c r="CQ33" s="38">
        <v>0</v>
      </c>
      <c r="CR33" s="38">
        <v>0</v>
      </c>
      <c r="CS33" s="38">
        <v>0</v>
      </c>
      <c r="CT33" s="38">
        <v>0</v>
      </c>
      <c r="CU33" s="38">
        <v>0</v>
      </c>
      <c r="CV33" s="38">
        <v>0</v>
      </c>
      <c r="CW33" s="38">
        <v>0</v>
      </c>
      <c r="CX33" s="38">
        <v>0</v>
      </c>
      <c r="CY33" s="38">
        <v>0</v>
      </c>
      <c r="CZ33" s="38">
        <v>0</v>
      </c>
      <c r="DA33" s="38">
        <v>0</v>
      </c>
      <c r="DB33" s="38">
        <v>0</v>
      </c>
      <c r="DC33" s="38">
        <v>0</v>
      </c>
      <c r="DD33" s="38">
        <v>0</v>
      </c>
      <c r="DE33" s="38">
        <v>0</v>
      </c>
      <c r="DF33" s="38">
        <v>0</v>
      </c>
      <c r="DG33" s="38">
        <v>21.3</v>
      </c>
      <c r="DH33" s="38">
        <v>13.29</v>
      </c>
      <c r="DI33" s="38">
        <v>22.192</v>
      </c>
      <c r="DJ33" s="38">
        <v>3.899</v>
      </c>
      <c r="DK33" s="38">
        <v>62.811999999999998</v>
      </c>
      <c r="DL33" s="38">
        <v>23.469000000000001</v>
      </c>
      <c r="DM33" s="37">
        <v>0.02</v>
      </c>
      <c r="DN33" s="44">
        <v>2000</v>
      </c>
      <c r="DO33" s="38">
        <v>1.3240000000000001</v>
      </c>
      <c r="DP33" s="38">
        <v>2.96</v>
      </c>
      <c r="DQ33" s="38">
        <v>13.29</v>
      </c>
      <c r="DR33" s="38">
        <v>35.393999999999998</v>
      </c>
      <c r="DS33" s="38">
        <v>53.145000000000003</v>
      </c>
      <c r="DT33" s="38">
        <v>14.797000000000001</v>
      </c>
      <c r="DU33" s="38">
        <v>78.373999999999995</v>
      </c>
      <c r="DV33" s="38">
        <v>6.8289999999999997</v>
      </c>
      <c r="DW33" s="38">
        <v>24.417000000000002</v>
      </c>
      <c r="DX33" s="38">
        <v>17.454999999999998</v>
      </c>
      <c r="DY33" s="38">
        <v>30.138999999999999</v>
      </c>
      <c r="DZ33" s="38">
        <v>30.78</v>
      </c>
      <c r="EA33" s="38">
        <v>6.5460000000000003</v>
      </c>
      <c r="EB33" s="38">
        <v>6.8289999999999997</v>
      </c>
      <c r="EC33" s="38">
        <v>0</v>
      </c>
      <c r="ED33" s="38">
        <v>0</v>
      </c>
      <c r="EE33" s="38">
        <v>0</v>
      </c>
    </row>
    <row r="34" spans="1:135" x14ac:dyDescent="0.2">
      <c r="A34" s="35" t="s">
        <v>86</v>
      </c>
      <c r="B34" s="38">
        <v>21.51</v>
      </c>
      <c r="C34" s="38">
        <v>0.73399999999999999</v>
      </c>
      <c r="D34" s="38">
        <v>1.03E-2</v>
      </c>
      <c r="E34" s="38">
        <v>3.94</v>
      </c>
      <c r="F34" s="38">
        <v>21.501000000000001</v>
      </c>
      <c r="G34" s="38">
        <v>1.23</v>
      </c>
      <c r="H34" s="38">
        <v>1.75</v>
      </c>
      <c r="I34" s="38">
        <v>3.4369999999999998</v>
      </c>
      <c r="J34" s="38"/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6.4619999999999999E-3</v>
      </c>
      <c r="AE34" s="38">
        <v>5.8417999999999998E-2</v>
      </c>
      <c r="AF34" s="38">
        <v>0.18259700000000001</v>
      </c>
      <c r="AG34" s="38">
        <v>0.33537099999999997</v>
      </c>
      <c r="AH34" s="38">
        <v>0.42848599999999998</v>
      </c>
      <c r="AI34" s="38">
        <v>0.51214800000000005</v>
      </c>
      <c r="AJ34" s="38">
        <v>0.55992699999999995</v>
      </c>
      <c r="AK34" s="38">
        <v>0.58130800000000005</v>
      </c>
      <c r="AL34" s="38">
        <v>0.58665900000000004</v>
      </c>
      <c r="AM34" s="38">
        <v>0.58739699999999995</v>
      </c>
      <c r="AN34" s="38">
        <v>0.59762599999999999</v>
      </c>
      <c r="AO34" s="38">
        <v>0.628583</v>
      </c>
      <c r="AP34" s="38">
        <v>0.68681599999999998</v>
      </c>
      <c r="AQ34" s="38">
        <v>0.77095199999999997</v>
      </c>
      <c r="AR34" s="38">
        <v>0.87507400000000002</v>
      </c>
      <c r="AS34" s="38">
        <v>0.98893399999999998</v>
      </c>
      <c r="AT34" s="38">
        <v>1.0999350000000001</v>
      </c>
      <c r="AU34" s="38">
        <v>1.2028319999999999</v>
      </c>
      <c r="AV34" s="38">
        <v>1.289423</v>
      </c>
      <c r="AW34" s="38">
        <v>1.362123</v>
      </c>
      <c r="AX34" s="38">
        <v>1.421184</v>
      </c>
      <c r="AY34" s="38">
        <v>1.472005</v>
      </c>
      <c r="AZ34" s="38">
        <v>1.518578</v>
      </c>
      <c r="BA34" s="38">
        <v>1.5651269999999999</v>
      </c>
      <c r="BB34" s="38">
        <v>1.616752</v>
      </c>
      <c r="BC34" s="38">
        <v>1.675529</v>
      </c>
      <c r="BD34" s="38">
        <v>1.7464850000000001</v>
      </c>
      <c r="BE34" s="38">
        <v>1.8289029999999999</v>
      </c>
      <c r="BF34" s="38">
        <v>1.926442</v>
      </c>
      <c r="BG34" s="38">
        <v>2.0377610000000002</v>
      </c>
      <c r="BH34" s="38">
        <v>2.1628660000000002</v>
      </c>
      <c r="BI34" s="38">
        <v>2.3013499999999998</v>
      </c>
      <c r="BJ34" s="38">
        <v>2.448807</v>
      </c>
      <c r="BK34" s="38">
        <v>2.6075710000000001</v>
      </c>
      <c r="BL34" s="38">
        <v>2.769123</v>
      </c>
      <c r="BM34" s="38">
        <v>2.9358110000000002</v>
      </c>
      <c r="BN34" s="38">
        <v>3.098201</v>
      </c>
      <c r="BO34" s="38">
        <v>3.2530000000000001</v>
      </c>
      <c r="BP34" s="38">
        <v>3.3917920000000001</v>
      </c>
      <c r="BQ34" s="38">
        <v>3.5058549999999999</v>
      </c>
      <c r="BR34" s="38">
        <v>3.588463</v>
      </c>
      <c r="BS34" s="38">
        <v>3.630185</v>
      </c>
      <c r="BT34" s="38">
        <v>3.6264949999999998</v>
      </c>
      <c r="BU34" s="38">
        <v>3.5739830000000001</v>
      </c>
      <c r="BV34" s="38">
        <v>3.471463</v>
      </c>
      <c r="BW34" s="38">
        <v>3.3227869999999999</v>
      </c>
      <c r="BX34" s="38">
        <v>3.1330140000000002</v>
      </c>
      <c r="BY34" s="38">
        <v>2.9068179999999999</v>
      </c>
      <c r="BZ34" s="38">
        <v>2.6565629999999998</v>
      </c>
      <c r="CA34" s="38">
        <v>2.3816099999999998</v>
      </c>
      <c r="CB34" s="38">
        <v>2.099513</v>
      </c>
      <c r="CC34" s="38">
        <v>1.8065</v>
      </c>
      <c r="CD34" s="38">
        <v>1.515954</v>
      </c>
      <c r="CE34" s="38">
        <v>1.2290140000000001</v>
      </c>
      <c r="CF34" s="38">
        <v>0.95228900000000005</v>
      </c>
      <c r="CG34" s="38">
        <v>0.69726500000000002</v>
      </c>
      <c r="CH34" s="38">
        <v>0.46803899999999998</v>
      </c>
      <c r="CI34" s="38">
        <v>0.26138699999999998</v>
      </c>
      <c r="CJ34" s="38">
        <v>5.4446000000000001E-2</v>
      </c>
      <c r="CK34" s="38">
        <v>0</v>
      </c>
      <c r="CL34" s="38">
        <v>0</v>
      </c>
      <c r="CM34" s="38">
        <v>0</v>
      </c>
      <c r="CN34" s="38">
        <v>0</v>
      </c>
      <c r="CO34" s="38">
        <v>0</v>
      </c>
      <c r="CP34" s="38">
        <v>0</v>
      </c>
      <c r="CQ34" s="38">
        <v>0</v>
      </c>
      <c r="CR34" s="38">
        <v>0</v>
      </c>
      <c r="CS34" s="38">
        <v>0</v>
      </c>
      <c r="CT34" s="38">
        <v>0</v>
      </c>
      <c r="CU34" s="38">
        <v>0</v>
      </c>
      <c r="CV34" s="38">
        <v>0</v>
      </c>
      <c r="CW34" s="38">
        <v>0</v>
      </c>
      <c r="CX34" s="38">
        <v>0</v>
      </c>
      <c r="CY34" s="38">
        <v>0</v>
      </c>
      <c r="CZ34" s="38">
        <v>0</v>
      </c>
      <c r="DA34" s="38">
        <v>0</v>
      </c>
      <c r="DB34" s="38">
        <v>0</v>
      </c>
      <c r="DC34" s="38">
        <v>0</v>
      </c>
      <c r="DD34" s="38">
        <v>0</v>
      </c>
      <c r="DE34" s="38">
        <v>0</v>
      </c>
      <c r="DF34" s="38">
        <v>0</v>
      </c>
      <c r="DG34" s="38">
        <v>21.501000000000001</v>
      </c>
      <c r="DH34" s="38">
        <v>13.327999999999999</v>
      </c>
      <c r="DI34" s="38">
        <v>22.257999999999999</v>
      </c>
      <c r="DJ34" s="38">
        <v>3.94</v>
      </c>
      <c r="DK34" s="38">
        <v>62.832999999999998</v>
      </c>
      <c r="DL34" s="38">
        <v>23.777000000000001</v>
      </c>
      <c r="DM34" s="37">
        <v>0.02</v>
      </c>
      <c r="DN34" s="44">
        <v>2000</v>
      </c>
      <c r="DO34" s="38">
        <v>1.327</v>
      </c>
      <c r="DP34" s="38">
        <v>2.9670000000000001</v>
      </c>
      <c r="DQ34" s="38">
        <v>13.327999999999999</v>
      </c>
      <c r="DR34" s="38">
        <v>35.771999999999998</v>
      </c>
      <c r="DS34" s="38">
        <v>53.84</v>
      </c>
      <c r="DT34" s="38">
        <v>14.762</v>
      </c>
      <c r="DU34" s="38">
        <v>78.186999999999998</v>
      </c>
      <c r="DV34" s="38">
        <v>7.0510000000000002</v>
      </c>
      <c r="DW34" s="38">
        <v>24.393000000000001</v>
      </c>
      <c r="DX34" s="38">
        <v>17.475000000000001</v>
      </c>
      <c r="DY34" s="38">
        <v>29.975000000000001</v>
      </c>
      <c r="DZ34" s="38">
        <v>30.736999999999998</v>
      </c>
      <c r="EA34" s="38">
        <v>6.7050000000000001</v>
      </c>
      <c r="EB34" s="38">
        <v>7.0510000000000002</v>
      </c>
      <c r="EC34" s="38">
        <v>0</v>
      </c>
      <c r="ED34" s="38">
        <v>0</v>
      </c>
      <c r="EE34" s="38">
        <v>0</v>
      </c>
    </row>
    <row r="35" spans="1:135" x14ac:dyDescent="0.2">
      <c r="A35" s="35" t="s">
        <v>88</v>
      </c>
      <c r="B35" s="38">
        <v>22.44</v>
      </c>
      <c r="C35" s="38">
        <v>0.77400000000000002</v>
      </c>
      <c r="D35" s="38">
        <v>1.01E-2</v>
      </c>
      <c r="E35" s="38">
        <v>4.0599999999999996</v>
      </c>
      <c r="F35" s="38">
        <v>20.622</v>
      </c>
      <c r="G35" s="38">
        <v>1.27</v>
      </c>
      <c r="H35" s="38">
        <v>1.85</v>
      </c>
      <c r="I35" s="38">
        <v>3.2370000000000001</v>
      </c>
      <c r="J35" s="38"/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8.1539999999999998E-3</v>
      </c>
      <c r="AE35" s="38">
        <v>7.2256000000000001E-2</v>
      </c>
      <c r="AF35" s="38">
        <v>0.20666300000000001</v>
      </c>
      <c r="AG35" s="38">
        <v>0.37170700000000001</v>
      </c>
      <c r="AH35" s="38">
        <v>0.47238799999999997</v>
      </c>
      <c r="AI35" s="38">
        <v>0.56256499999999998</v>
      </c>
      <c r="AJ35" s="38">
        <v>0.61359600000000003</v>
      </c>
      <c r="AK35" s="38">
        <v>0.63536099999999995</v>
      </c>
      <c r="AL35" s="38">
        <v>0.63875499999999996</v>
      </c>
      <c r="AM35" s="38">
        <v>0.63612599999999997</v>
      </c>
      <c r="AN35" s="38">
        <v>0.64270400000000005</v>
      </c>
      <c r="AO35" s="38">
        <v>0.67102899999999999</v>
      </c>
      <c r="AP35" s="38">
        <v>0.72836199999999995</v>
      </c>
      <c r="AQ35" s="38">
        <v>0.81366400000000005</v>
      </c>
      <c r="AR35" s="38">
        <v>0.92074900000000004</v>
      </c>
      <c r="AS35" s="38">
        <v>1.0386930000000001</v>
      </c>
      <c r="AT35" s="38">
        <v>1.154018</v>
      </c>
      <c r="AU35" s="38">
        <v>1.2609520000000001</v>
      </c>
      <c r="AV35" s="38">
        <v>1.3507739999999999</v>
      </c>
      <c r="AW35" s="38">
        <v>1.4259170000000001</v>
      </c>
      <c r="AX35" s="38">
        <v>1.4866459999999999</v>
      </c>
      <c r="AY35" s="38">
        <v>1.5385610000000001</v>
      </c>
      <c r="AZ35" s="38">
        <v>1.5857920000000001</v>
      </c>
      <c r="BA35" s="38">
        <v>1.632684</v>
      </c>
      <c r="BB35" s="38">
        <v>1.684445</v>
      </c>
      <c r="BC35" s="38">
        <v>1.7431829999999999</v>
      </c>
      <c r="BD35" s="38">
        <v>1.813847</v>
      </c>
      <c r="BE35" s="38">
        <v>1.895529</v>
      </c>
      <c r="BF35" s="38">
        <v>1.9915560000000001</v>
      </c>
      <c r="BG35" s="38">
        <v>2.1002269999999998</v>
      </c>
      <c r="BH35" s="38">
        <v>2.2212049999999999</v>
      </c>
      <c r="BI35" s="38">
        <v>2.3538399999999999</v>
      </c>
      <c r="BJ35" s="38">
        <v>2.4939010000000001</v>
      </c>
      <c r="BK35" s="38">
        <v>2.6437569999999999</v>
      </c>
      <c r="BL35" s="38">
        <v>2.7955670000000001</v>
      </c>
      <c r="BM35" s="38">
        <v>2.951616</v>
      </c>
      <c r="BN35" s="38">
        <v>3.1028159999999998</v>
      </c>
      <c r="BO35" s="38">
        <v>3.245495</v>
      </c>
      <c r="BP35" s="38">
        <v>3.371032</v>
      </c>
      <c r="BQ35" s="38">
        <v>3.4706139999999999</v>
      </c>
      <c r="BR35" s="38">
        <v>3.537236</v>
      </c>
      <c r="BS35" s="38">
        <v>3.5622760000000002</v>
      </c>
      <c r="BT35" s="38">
        <v>3.5413169999999998</v>
      </c>
      <c r="BU35" s="38">
        <v>3.4725700000000002</v>
      </c>
      <c r="BV35" s="38">
        <v>3.3555700000000002</v>
      </c>
      <c r="BW35" s="38">
        <v>3.1956630000000001</v>
      </c>
      <c r="BX35" s="38">
        <v>2.9987910000000002</v>
      </c>
      <c r="BY35" s="38">
        <v>2.7702119999999999</v>
      </c>
      <c r="BZ35" s="38">
        <v>2.5222229999999999</v>
      </c>
      <c r="CA35" s="38">
        <v>2.2534800000000001</v>
      </c>
      <c r="CB35" s="38">
        <v>1.9798500000000001</v>
      </c>
      <c r="CC35" s="38">
        <v>1.6964649999999999</v>
      </c>
      <c r="CD35" s="38">
        <v>1.415457</v>
      </c>
      <c r="CE35" s="38">
        <v>1.1370119999999999</v>
      </c>
      <c r="CF35" s="38">
        <v>0.87121199999999999</v>
      </c>
      <c r="CG35" s="38">
        <v>0.624664</v>
      </c>
      <c r="CH35" s="38">
        <v>0.40328900000000001</v>
      </c>
      <c r="CI35" s="38">
        <v>0.25265199999999999</v>
      </c>
      <c r="CJ35" s="38">
        <v>6.3316999999999998E-2</v>
      </c>
      <c r="CK35" s="38">
        <v>0</v>
      </c>
      <c r="CL35" s="38">
        <v>0</v>
      </c>
      <c r="CM35" s="38">
        <v>0</v>
      </c>
      <c r="CN35" s="38">
        <v>0</v>
      </c>
      <c r="CO35" s="38">
        <v>0</v>
      </c>
      <c r="CP35" s="38">
        <v>0</v>
      </c>
      <c r="CQ35" s="38">
        <v>0</v>
      </c>
      <c r="CR35" s="38">
        <v>0</v>
      </c>
      <c r="CS35" s="38">
        <v>0</v>
      </c>
      <c r="CT35" s="38">
        <v>0</v>
      </c>
      <c r="CU35" s="38">
        <v>0</v>
      </c>
      <c r="CV35" s="38">
        <v>0</v>
      </c>
      <c r="CW35" s="38">
        <v>0</v>
      </c>
      <c r="CX35" s="38">
        <v>0</v>
      </c>
      <c r="CY35" s="38">
        <v>0</v>
      </c>
      <c r="CZ35" s="38">
        <v>0</v>
      </c>
      <c r="DA35" s="38">
        <v>0</v>
      </c>
      <c r="DB35" s="38">
        <v>0</v>
      </c>
      <c r="DC35" s="38">
        <v>0</v>
      </c>
      <c r="DD35" s="38">
        <v>0</v>
      </c>
      <c r="DE35" s="38">
        <v>0</v>
      </c>
      <c r="DF35" s="38">
        <v>0</v>
      </c>
      <c r="DG35" s="38">
        <v>20.622</v>
      </c>
      <c r="DH35" s="38">
        <v>12.500999999999999</v>
      </c>
      <c r="DI35" s="38">
        <v>21.364000000000001</v>
      </c>
      <c r="DJ35" s="38">
        <v>4.0599999999999996</v>
      </c>
      <c r="DK35" s="38">
        <v>61.128</v>
      </c>
      <c r="DL35" s="38">
        <v>23.271000000000001</v>
      </c>
      <c r="DM35" s="37">
        <v>0.02</v>
      </c>
      <c r="DN35" s="44">
        <v>2000</v>
      </c>
      <c r="DO35" s="38">
        <v>1.2390000000000001</v>
      </c>
      <c r="DP35" s="38">
        <v>2.734</v>
      </c>
      <c r="DQ35" s="38">
        <v>12.500999999999999</v>
      </c>
      <c r="DR35" s="38">
        <v>34.268000000000001</v>
      </c>
      <c r="DS35" s="38">
        <v>51.987000000000002</v>
      </c>
      <c r="DT35" s="38">
        <v>15.711</v>
      </c>
      <c r="DU35" s="38">
        <v>77.763000000000005</v>
      </c>
      <c r="DV35" s="38">
        <v>6.5259999999999998</v>
      </c>
      <c r="DW35" s="38">
        <v>25.748000000000001</v>
      </c>
      <c r="DX35" s="38">
        <v>18.13</v>
      </c>
      <c r="DY35" s="38">
        <v>30.042999999999999</v>
      </c>
      <c r="DZ35" s="38">
        <v>29.59</v>
      </c>
      <c r="EA35" s="38">
        <v>6.1840000000000002</v>
      </c>
      <c r="EB35" s="38">
        <v>6.5259999999999998</v>
      </c>
      <c r="EC35" s="38">
        <v>0</v>
      </c>
      <c r="ED35" s="38">
        <v>0</v>
      </c>
      <c r="EE35" s="38">
        <v>0</v>
      </c>
    </row>
    <row r="36" spans="1:135" x14ac:dyDescent="0.2">
      <c r="A36" s="35" t="s">
        <v>88</v>
      </c>
      <c r="B36" s="38">
        <v>21.9</v>
      </c>
      <c r="C36" s="38">
        <v>0.76500000000000001</v>
      </c>
      <c r="D36" s="38">
        <v>0.01</v>
      </c>
      <c r="E36" s="38">
        <v>4.0549999999999997</v>
      </c>
      <c r="F36" s="38">
        <v>20.978000000000002</v>
      </c>
      <c r="G36" s="38">
        <v>1.28</v>
      </c>
      <c r="H36" s="38">
        <v>1.83</v>
      </c>
      <c r="I36" s="38">
        <v>3.2719999999999998</v>
      </c>
      <c r="J36" s="38"/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8.1300000000000001E-3</v>
      </c>
      <c r="AE36" s="38">
        <v>7.1901000000000007E-2</v>
      </c>
      <c r="AF36" s="38">
        <v>0.20372499999999999</v>
      </c>
      <c r="AG36" s="38">
        <v>0.36552800000000002</v>
      </c>
      <c r="AH36" s="38">
        <v>0.46415000000000001</v>
      </c>
      <c r="AI36" s="38">
        <v>0.55242100000000005</v>
      </c>
      <c r="AJ36" s="38">
        <v>0.602437</v>
      </c>
      <c r="AK36" s="38">
        <v>0.62406300000000003</v>
      </c>
      <c r="AL36" s="38">
        <v>0.62811799999999995</v>
      </c>
      <c r="AM36" s="38">
        <v>0.62670800000000004</v>
      </c>
      <c r="AN36" s="38">
        <v>0.63474600000000003</v>
      </c>
      <c r="AO36" s="38">
        <v>0.66432800000000003</v>
      </c>
      <c r="AP36" s="38">
        <v>0.72245099999999995</v>
      </c>
      <c r="AQ36" s="38">
        <v>0.80789800000000001</v>
      </c>
      <c r="AR36" s="38">
        <v>0.91451300000000002</v>
      </c>
      <c r="AS36" s="38">
        <v>1.031531</v>
      </c>
      <c r="AT36" s="38">
        <v>1.145697</v>
      </c>
      <c r="AU36" s="38">
        <v>1.2513609999999999</v>
      </c>
      <c r="AV36" s="38">
        <v>1.3399239999999999</v>
      </c>
      <c r="AW36" s="38">
        <v>1.4137679999999999</v>
      </c>
      <c r="AX36" s="38">
        <v>1.4731430000000001</v>
      </c>
      <c r="AY36" s="38">
        <v>1.523563</v>
      </c>
      <c r="AZ36" s="38">
        <v>1.5691360000000001</v>
      </c>
      <c r="BA36" s="38">
        <v>1.6142270000000001</v>
      </c>
      <c r="BB36" s="38">
        <v>1.6640809999999999</v>
      </c>
      <c r="BC36" s="38">
        <v>1.7210019999999999</v>
      </c>
      <c r="BD36" s="38">
        <v>1.7900990000000001</v>
      </c>
      <c r="BE36" s="38">
        <v>1.870817</v>
      </c>
      <c r="BF36" s="38">
        <v>1.9667619999999999</v>
      </c>
      <c r="BG36" s="38">
        <v>2.0764969999999998</v>
      </c>
      <c r="BH36" s="38">
        <v>2.1997969999999998</v>
      </c>
      <c r="BI36" s="38">
        <v>2.3359740000000002</v>
      </c>
      <c r="BJ36" s="38">
        <v>2.4804270000000002</v>
      </c>
      <c r="BK36" s="38">
        <v>2.6352120000000001</v>
      </c>
      <c r="BL36" s="38">
        <v>2.791814</v>
      </c>
      <c r="BM36" s="38">
        <v>2.9522339999999998</v>
      </c>
      <c r="BN36" s="38">
        <v>3.106935</v>
      </c>
      <c r="BO36" s="38">
        <v>3.25217</v>
      </c>
      <c r="BP36" s="38">
        <v>3.3792819999999999</v>
      </c>
      <c r="BQ36" s="38">
        <v>3.4795769999999999</v>
      </c>
      <c r="BR36" s="38">
        <v>3.5463089999999999</v>
      </c>
      <c r="BS36" s="38">
        <v>3.5712000000000002</v>
      </c>
      <c r="BT36" s="38">
        <v>3.5501670000000001</v>
      </c>
      <c r="BU36" s="38">
        <v>3.4817390000000001</v>
      </c>
      <c r="BV36" s="38">
        <v>3.3657379999999999</v>
      </c>
      <c r="BW36" s="38">
        <v>3.2076069999999999</v>
      </c>
      <c r="BX36" s="38">
        <v>3.0130979999999998</v>
      </c>
      <c r="BY36" s="38">
        <v>2.7870300000000001</v>
      </c>
      <c r="BZ36" s="38">
        <v>2.5410089999999999</v>
      </c>
      <c r="CA36" s="38">
        <v>2.2732329999999998</v>
      </c>
      <c r="CB36" s="38">
        <v>1.9994890000000001</v>
      </c>
      <c r="CC36" s="38">
        <v>1.715206</v>
      </c>
      <c r="CD36" s="38">
        <v>1.433154</v>
      </c>
      <c r="CE36" s="38">
        <v>1.1546529999999999</v>
      </c>
      <c r="CF36" s="38">
        <v>0.88879600000000003</v>
      </c>
      <c r="CG36" s="38">
        <v>0.64505400000000002</v>
      </c>
      <c r="CH36" s="38">
        <v>0.42880699999999999</v>
      </c>
      <c r="CI36" s="38">
        <v>0.26474399999999998</v>
      </c>
      <c r="CJ36" s="38">
        <v>0.119977</v>
      </c>
      <c r="CK36" s="38">
        <v>5.6843999999999999E-2</v>
      </c>
      <c r="CL36" s="38">
        <v>0</v>
      </c>
      <c r="CM36" s="38">
        <v>0</v>
      </c>
      <c r="CN36" s="38">
        <v>0</v>
      </c>
      <c r="CO36" s="38">
        <v>0</v>
      </c>
      <c r="CP36" s="38">
        <v>0</v>
      </c>
      <c r="CQ36" s="38">
        <v>0</v>
      </c>
      <c r="CR36" s="38">
        <v>0</v>
      </c>
      <c r="CS36" s="38">
        <v>0</v>
      </c>
      <c r="CT36" s="38">
        <v>0</v>
      </c>
      <c r="CU36" s="38">
        <v>0</v>
      </c>
      <c r="CV36" s="38">
        <v>0</v>
      </c>
      <c r="CW36" s="38">
        <v>0</v>
      </c>
      <c r="CX36" s="38">
        <v>0</v>
      </c>
      <c r="CY36" s="38">
        <v>0</v>
      </c>
      <c r="CZ36" s="38">
        <v>0</v>
      </c>
      <c r="DA36" s="38">
        <v>0</v>
      </c>
      <c r="DB36" s="38">
        <v>0</v>
      </c>
      <c r="DC36" s="38">
        <v>0</v>
      </c>
      <c r="DD36" s="38">
        <v>0</v>
      </c>
      <c r="DE36" s="38">
        <v>0</v>
      </c>
      <c r="DF36" s="38">
        <v>0</v>
      </c>
      <c r="DG36" s="38">
        <v>20.978000000000002</v>
      </c>
      <c r="DH36" s="38">
        <v>12.69</v>
      </c>
      <c r="DI36" s="38">
        <v>21.353999999999999</v>
      </c>
      <c r="DJ36" s="38">
        <v>4.0549999999999997</v>
      </c>
      <c r="DK36" s="38">
        <v>61.534999999999997</v>
      </c>
      <c r="DL36" s="38">
        <v>23.893000000000001</v>
      </c>
      <c r="DM36" s="37">
        <v>0.02</v>
      </c>
      <c r="DN36" s="44">
        <v>2000</v>
      </c>
      <c r="DO36" s="38">
        <v>1.254</v>
      </c>
      <c r="DP36" s="38">
        <v>2.7749999999999999</v>
      </c>
      <c r="DQ36" s="38">
        <v>12.69</v>
      </c>
      <c r="DR36" s="38">
        <v>34.69</v>
      </c>
      <c r="DS36" s="38">
        <v>52.706000000000003</v>
      </c>
      <c r="DT36" s="38">
        <v>15.547000000000001</v>
      </c>
      <c r="DU36" s="38">
        <v>77.683999999999997</v>
      </c>
      <c r="DV36" s="38">
        <v>6.77</v>
      </c>
      <c r="DW36" s="38">
        <v>25.466000000000001</v>
      </c>
      <c r="DX36" s="38">
        <v>17.920000000000002</v>
      </c>
      <c r="DY36" s="38">
        <v>30.036000000000001</v>
      </c>
      <c r="DZ36" s="38">
        <v>29.728000000000002</v>
      </c>
      <c r="EA36" s="38">
        <v>6.3</v>
      </c>
      <c r="EB36" s="38">
        <v>6.77</v>
      </c>
      <c r="EC36" s="38">
        <v>0</v>
      </c>
      <c r="ED36" s="38">
        <v>0</v>
      </c>
      <c r="EE36" s="38">
        <v>0</v>
      </c>
    </row>
    <row r="37" spans="1:135" x14ac:dyDescent="0.2">
      <c r="A37" s="35" t="s">
        <v>88</v>
      </c>
      <c r="B37" s="38">
        <v>21.5</v>
      </c>
      <c r="C37" s="38">
        <v>0.77100000000000002</v>
      </c>
      <c r="D37" s="38">
        <v>9.7000000000000003E-3</v>
      </c>
      <c r="E37" s="38">
        <v>3.9830000000000001</v>
      </c>
      <c r="F37" s="38">
        <v>20.553999999999998</v>
      </c>
      <c r="G37" s="38">
        <v>1.25</v>
      </c>
      <c r="H37" s="38">
        <v>1.84</v>
      </c>
      <c r="I37" s="38">
        <v>3.2589999999999999</v>
      </c>
      <c r="J37" s="38"/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0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8.2710000000000006E-3</v>
      </c>
      <c r="AE37" s="38">
        <v>7.3039999999999994E-2</v>
      </c>
      <c r="AF37" s="38">
        <v>0.20557300000000001</v>
      </c>
      <c r="AG37" s="38">
        <v>0.36794199999999999</v>
      </c>
      <c r="AH37" s="38">
        <v>0.46649000000000002</v>
      </c>
      <c r="AI37" s="38">
        <v>0.55447199999999996</v>
      </c>
      <c r="AJ37" s="38">
        <v>0.604043</v>
      </c>
      <c r="AK37" s="38">
        <v>0.62534000000000001</v>
      </c>
      <c r="AL37" s="38">
        <v>0.62937399999999999</v>
      </c>
      <c r="AM37" s="38">
        <v>0.62833300000000003</v>
      </c>
      <c r="AN37" s="38">
        <v>0.63712999999999997</v>
      </c>
      <c r="AO37" s="38">
        <v>0.66771199999999997</v>
      </c>
      <c r="AP37" s="38">
        <v>0.72692299999999999</v>
      </c>
      <c r="AQ37" s="38">
        <v>0.81335400000000002</v>
      </c>
      <c r="AR37" s="38">
        <v>0.92072699999999996</v>
      </c>
      <c r="AS37" s="38">
        <v>1.038197</v>
      </c>
      <c r="AT37" s="38">
        <v>1.152466</v>
      </c>
      <c r="AU37" s="38">
        <v>1.2578800000000001</v>
      </c>
      <c r="AV37" s="38">
        <v>1.3458920000000001</v>
      </c>
      <c r="AW37" s="38">
        <v>1.4189560000000001</v>
      </c>
      <c r="AX37" s="38">
        <v>1.4774350000000001</v>
      </c>
      <c r="AY37" s="38">
        <v>1.5269090000000001</v>
      </c>
      <c r="AZ37" s="38">
        <v>1.5715490000000001</v>
      </c>
      <c r="BA37" s="38">
        <v>1.615734</v>
      </c>
      <c r="BB37" s="38">
        <v>1.6646840000000001</v>
      </c>
      <c r="BC37" s="38">
        <v>1.7207110000000001</v>
      </c>
      <c r="BD37" s="38">
        <v>1.7889139999999999</v>
      </c>
      <c r="BE37" s="38">
        <v>1.8688560000000001</v>
      </c>
      <c r="BF37" s="38">
        <v>1.9642930000000001</v>
      </c>
      <c r="BG37" s="38">
        <v>2.0740569999999998</v>
      </c>
      <c r="BH37" s="38">
        <v>2.198197</v>
      </c>
      <c r="BI37" s="38">
        <v>2.3362989999999999</v>
      </c>
      <c r="BJ37" s="38">
        <v>2.4838499999999999</v>
      </c>
      <c r="BK37" s="38">
        <v>2.6429559999999999</v>
      </c>
      <c r="BL37" s="38">
        <v>2.8047249999999999</v>
      </c>
      <c r="BM37" s="38">
        <v>2.9710049999999999</v>
      </c>
      <c r="BN37" s="38">
        <v>3.1317400000000002</v>
      </c>
      <c r="BO37" s="38">
        <v>3.2829320000000002</v>
      </c>
      <c r="BP37" s="38">
        <v>3.4154930000000001</v>
      </c>
      <c r="BQ37" s="38">
        <v>3.5202499999999999</v>
      </c>
      <c r="BR37" s="38">
        <v>3.5899770000000002</v>
      </c>
      <c r="BS37" s="38">
        <v>3.6157780000000002</v>
      </c>
      <c r="BT37" s="38">
        <v>3.5930939999999998</v>
      </c>
      <c r="BU37" s="38">
        <v>3.520162</v>
      </c>
      <c r="BV37" s="38">
        <v>3.3966349999999998</v>
      </c>
      <c r="BW37" s="38">
        <v>3.228434</v>
      </c>
      <c r="BX37" s="38">
        <v>3.022135</v>
      </c>
      <c r="BY37" s="38">
        <v>2.783614</v>
      </c>
      <c r="BZ37" s="38">
        <v>2.5260250000000002</v>
      </c>
      <c r="CA37" s="38">
        <v>2.2483209999999998</v>
      </c>
      <c r="CB37" s="38">
        <v>1.967403</v>
      </c>
      <c r="CC37" s="38">
        <v>1.678366</v>
      </c>
      <c r="CD37" s="38">
        <v>1.3936010000000001</v>
      </c>
      <c r="CE37" s="38">
        <v>1.114906</v>
      </c>
      <c r="CF37" s="38">
        <v>0.84523700000000002</v>
      </c>
      <c r="CG37" s="38">
        <v>0.60364700000000004</v>
      </c>
      <c r="CH37" s="38">
        <v>0.39489200000000002</v>
      </c>
      <c r="CI37" s="38">
        <v>0.197016</v>
      </c>
      <c r="CJ37" s="38">
        <v>7.8053999999999998E-2</v>
      </c>
      <c r="CK37" s="38">
        <v>0</v>
      </c>
      <c r="CL37" s="38">
        <v>0</v>
      </c>
      <c r="CM37" s="38">
        <v>0</v>
      </c>
      <c r="CN37" s="38">
        <v>0</v>
      </c>
      <c r="CO37" s="38">
        <v>0</v>
      </c>
      <c r="CP37" s="38">
        <v>0</v>
      </c>
      <c r="CQ37" s="38">
        <v>0</v>
      </c>
      <c r="CR37" s="38">
        <v>0</v>
      </c>
      <c r="CS37" s="38">
        <v>0</v>
      </c>
      <c r="CT37" s="38">
        <v>0</v>
      </c>
      <c r="CU37" s="38">
        <v>0</v>
      </c>
      <c r="CV37" s="38">
        <v>0</v>
      </c>
      <c r="CW37" s="38">
        <v>0</v>
      </c>
      <c r="CX37" s="38">
        <v>0</v>
      </c>
      <c r="CY37" s="38">
        <v>0</v>
      </c>
      <c r="CZ37" s="38">
        <v>0</v>
      </c>
      <c r="DA37" s="38">
        <v>0</v>
      </c>
      <c r="DB37" s="38">
        <v>0</v>
      </c>
      <c r="DC37" s="38">
        <v>0</v>
      </c>
      <c r="DD37" s="38">
        <v>0</v>
      </c>
      <c r="DE37" s="38">
        <v>0</v>
      </c>
      <c r="DF37" s="38">
        <v>0</v>
      </c>
      <c r="DG37" s="38">
        <v>20.553999999999998</v>
      </c>
      <c r="DH37" s="38">
        <v>12.625999999999999</v>
      </c>
      <c r="DI37" s="38">
        <v>21.334</v>
      </c>
      <c r="DJ37" s="38">
        <v>3.9830000000000001</v>
      </c>
      <c r="DK37" s="38">
        <v>61.46</v>
      </c>
      <c r="DL37" s="38">
        <v>23.015999999999998</v>
      </c>
      <c r="DM37" s="37">
        <v>0.02</v>
      </c>
      <c r="DN37" s="44">
        <v>2000</v>
      </c>
      <c r="DO37" s="38">
        <v>1.248</v>
      </c>
      <c r="DP37" s="38">
        <v>2.7589999999999999</v>
      </c>
      <c r="DQ37" s="38">
        <v>12.625999999999999</v>
      </c>
      <c r="DR37" s="38">
        <v>34.113999999999997</v>
      </c>
      <c r="DS37" s="38">
        <v>51.533000000000001</v>
      </c>
      <c r="DT37" s="38">
        <v>15.62</v>
      </c>
      <c r="DU37" s="38">
        <v>78.013000000000005</v>
      </c>
      <c r="DV37" s="38">
        <v>6.367</v>
      </c>
      <c r="DW37" s="38">
        <v>25.545999999999999</v>
      </c>
      <c r="DX37" s="38">
        <v>17.917999999999999</v>
      </c>
      <c r="DY37" s="38">
        <v>30.254999999999999</v>
      </c>
      <c r="DZ37" s="38">
        <v>29.84</v>
      </c>
      <c r="EA37" s="38">
        <v>6.069</v>
      </c>
      <c r="EB37" s="38">
        <v>6.367</v>
      </c>
      <c r="EC37" s="38">
        <v>0</v>
      </c>
      <c r="ED37" s="38">
        <v>0</v>
      </c>
      <c r="EE37" s="38">
        <v>0</v>
      </c>
    </row>
    <row r="38" spans="1:135" x14ac:dyDescent="0.2">
      <c r="A38" s="35" t="s">
        <v>89</v>
      </c>
      <c r="B38" s="38">
        <v>21.95</v>
      </c>
      <c r="C38" s="38">
        <v>0.77</v>
      </c>
      <c r="D38" s="38">
        <v>9.9000000000000008E-3</v>
      </c>
      <c r="E38" s="38">
        <v>4.032</v>
      </c>
      <c r="F38" s="38">
        <v>20.718</v>
      </c>
      <c r="G38" s="38">
        <v>1.27</v>
      </c>
      <c r="H38" s="38">
        <v>1.84</v>
      </c>
      <c r="I38" s="38">
        <v>3.2559999999999998</v>
      </c>
      <c r="J38" s="38"/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8.1849999999999996E-3</v>
      </c>
      <c r="AE38" s="38">
        <v>7.2399000000000005E-2</v>
      </c>
      <c r="AF38" s="38">
        <v>0.20532</v>
      </c>
      <c r="AG38" s="38">
        <v>0.36839300000000003</v>
      </c>
      <c r="AH38" s="38">
        <v>0.46767599999999998</v>
      </c>
      <c r="AI38" s="38">
        <v>0.55648600000000004</v>
      </c>
      <c r="AJ38" s="38">
        <v>0.60669200000000001</v>
      </c>
      <c r="AK38" s="38">
        <v>0.62825500000000001</v>
      </c>
      <c r="AL38" s="38">
        <v>0.63208200000000003</v>
      </c>
      <c r="AM38" s="38">
        <v>0.63038899999999998</v>
      </c>
      <c r="AN38" s="38">
        <v>0.63819300000000001</v>
      </c>
      <c r="AO38" s="38">
        <v>0.66769000000000001</v>
      </c>
      <c r="AP38" s="38">
        <v>0.725912</v>
      </c>
      <c r="AQ38" s="38">
        <v>0.811639</v>
      </c>
      <c r="AR38" s="38">
        <v>0.91866300000000001</v>
      </c>
      <c r="AS38" s="38">
        <v>1.036141</v>
      </c>
      <c r="AT38" s="38">
        <v>1.1507270000000001</v>
      </c>
      <c r="AU38" s="38">
        <v>1.256731</v>
      </c>
      <c r="AV38" s="38">
        <v>1.3455299999999999</v>
      </c>
      <c r="AW38" s="38">
        <v>1.4195469999999999</v>
      </c>
      <c r="AX38" s="38">
        <v>1.4790749999999999</v>
      </c>
      <c r="AY38" s="38">
        <v>1.529677</v>
      </c>
      <c r="AZ38" s="38">
        <v>1.5754919999999999</v>
      </c>
      <c r="BA38" s="38">
        <v>1.6208819999999999</v>
      </c>
      <c r="BB38" s="38">
        <v>1.6710700000000001</v>
      </c>
      <c r="BC38" s="38">
        <v>1.728299</v>
      </c>
      <c r="BD38" s="38">
        <v>1.79762</v>
      </c>
      <c r="BE38" s="38">
        <v>1.8784000000000001</v>
      </c>
      <c r="BF38" s="38">
        <v>1.9742040000000001</v>
      </c>
      <c r="BG38" s="38">
        <v>2.0835940000000002</v>
      </c>
      <c r="BH38" s="38">
        <v>2.2063990000000002</v>
      </c>
      <c r="BI38" s="38">
        <v>2.3420380000000001</v>
      </c>
      <c r="BJ38" s="38">
        <v>2.486059</v>
      </c>
      <c r="BK38" s="38">
        <v>2.6406420000000002</v>
      </c>
      <c r="BL38" s="38">
        <v>2.7973690000000002</v>
      </c>
      <c r="BM38" s="38">
        <v>2.9582850000000001</v>
      </c>
      <c r="BN38" s="38">
        <v>3.1138300000000001</v>
      </c>
      <c r="BO38" s="38">
        <v>3.2601990000000001</v>
      </c>
      <c r="BP38" s="38">
        <v>3.3886029999999998</v>
      </c>
      <c r="BQ38" s="38">
        <v>3.4901469999999999</v>
      </c>
      <c r="BR38" s="38">
        <v>3.5578409999999998</v>
      </c>
      <c r="BS38" s="38">
        <v>3.5830839999999999</v>
      </c>
      <c r="BT38" s="38">
        <v>3.5615260000000002</v>
      </c>
      <c r="BU38" s="38">
        <v>3.4914900000000002</v>
      </c>
      <c r="BV38" s="38">
        <v>3.3726479999999999</v>
      </c>
      <c r="BW38" s="38">
        <v>3.2105679999999999</v>
      </c>
      <c r="BX38" s="38">
        <v>3.0113409999999998</v>
      </c>
      <c r="BY38" s="38">
        <v>2.7802850000000001</v>
      </c>
      <c r="BZ38" s="38">
        <v>2.5297510000000001</v>
      </c>
      <c r="CA38" s="38">
        <v>2.2583510000000002</v>
      </c>
      <c r="CB38" s="38">
        <v>1.9822360000000001</v>
      </c>
      <c r="CC38" s="38">
        <v>1.696682</v>
      </c>
      <c r="CD38" s="38">
        <v>1.4141429999999999</v>
      </c>
      <c r="CE38" s="38">
        <v>1.1352150000000001</v>
      </c>
      <c r="CF38" s="38">
        <v>0.86911000000000005</v>
      </c>
      <c r="CG38" s="38">
        <v>0.62405900000000003</v>
      </c>
      <c r="CH38" s="38">
        <v>0.40566099999999999</v>
      </c>
      <c r="CI38" s="38">
        <v>0.246785</v>
      </c>
      <c r="CJ38" s="38">
        <v>8.3865999999999996E-2</v>
      </c>
      <c r="CK38" s="38">
        <v>1.6827000000000002E-2</v>
      </c>
      <c r="CL38" s="38">
        <v>0</v>
      </c>
      <c r="CM38" s="38">
        <v>0</v>
      </c>
      <c r="CN38" s="38">
        <v>0</v>
      </c>
      <c r="CO38" s="38">
        <v>0</v>
      </c>
      <c r="CP38" s="38">
        <v>0</v>
      </c>
      <c r="CQ38" s="38">
        <v>0</v>
      </c>
      <c r="CR38" s="38">
        <v>0</v>
      </c>
      <c r="CS38" s="38">
        <v>0</v>
      </c>
      <c r="CT38" s="38">
        <v>0</v>
      </c>
      <c r="CU38" s="38">
        <v>0</v>
      </c>
      <c r="CV38" s="38">
        <v>0</v>
      </c>
      <c r="CW38" s="38">
        <v>0</v>
      </c>
      <c r="CX38" s="38">
        <v>0</v>
      </c>
      <c r="CY38" s="38">
        <v>0</v>
      </c>
      <c r="CZ38" s="38">
        <v>0</v>
      </c>
      <c r="DA38" s="38">
        <v>0</v>
      </c>
      <c r="DB38" s="38">
        <v>0</v>
      </c>
      <c r="DC38" s="38">
        <v>0</v>
      </c>
      <c r="DD38" s="38">
        <v>0</v>
      </c>
      <c r="DE38" s="38">
        <v>0</v>
      </c>
      <c r="DF38" s="38">
        <v>0</v>
      </c>
      <c r="DG38" s="38">
        <v>20.718</v>
      </c>
      <c r="DH38" s="38">
        <v>12.606</v>
      </c>
      <c r="DI38" s="38">
        <v>21.350999999999999</v>
      </c>
      <c r="DJ38" s="38">
        <v>4.032</v>
      </c>
      <c r="DK38" s="38">
        <v>61.374000000000002</v>
      </c>
      <c r="DL38" s="38">
        <v>23.396999999999998</v>
      </c>
      <c r="DM38" s="37">
        <v>0.02</v>
      </c>
      <c r="DN38" s="44">
        <v>2000</v>
      </c>
      <c r="DO38" s="38">
        <v>1.2470000000000001</v>
      </c>
      <c r="DP38" s="38">
        <v>2.7559999999999998</v>
      </c>
      <c r="DQ38" s="38">
        <v>12.606</v>
      </c>
      <c r="DR38" s="38">
        <v>34.354999999999997</v>
      </c>
      <c r="DS38" s="38">
        <v>52.075000000000003</v>
      </c>
      <c r="DT38" s="38">
        <v>15.625999999999999</v>
      </c>
      <c r="DU38" s="38">
        <v>77.819999999999993</v>
      </c>
      <c r="DV38" s="38">
        <v>6.5540000000000003</v>
      </c>
      <c r="DW38" s="38">
        <v>25.587</v>
      </c>
      <c r="DX38" s="38">
        <v>17.989000000000001</v>
      </c>
      <c r="DY38" s="38">
        <v>30.111000000000001</v>
      </c>
      <c r="DZ38" s="38">
        <v>29.719000000000001</v>
      </c>
      <c r="EA38" s="38">
        <v>6.181</v>
      </c>
      <c r="EB38" s="38">
        <v>6.5540000000000003</v>
      </c>
      <c r="EC38" s="38">
        <v>0</v>
      </c>
      <c r="ED38" s="38">
        <v>0</v>
      </c>
      <c r="EE38" s="38">
        <v>0</v>
      </c>
    </row>
    <row r="39" spans="1:135" x14ac:dyDescent="0.2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</row>
    <row r="40" spans="1:135" x14ac:dyDescent="0.2">
      <c r="A40" s="35" t="str">
        <f>A6</f>
        <v>CA_a - Average</v>
      </c>
      <c r="B40" s="38">
        <v>19.46</v>
      </c>
      <c r="C40" s="38">
        <v>0.54300000000000004</v>
      </c>
      <c r="D40" s="38">
        <v>1.23E-2</v>
      </c>
      <c r="E40" s="38">
        <v>3.5289999999999999</v>
      </c>
      <c r="F40" s="38">
        <v>24.882000000000001</v>
      </c>
      <c r="G40" s="38">
        <v>1.1200000000000001</v>
      </c>
      <c r="H40" s="38">
        <v>1.31</v>
      </c>
      <c r="I40" s="38">
        <v>4.5810000000000004</v>
      </c>
      <c r="J40" s="38"/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>
        <v>8.8055999999999995E-2</v>
      </c>
      <c r="AG40" s="38">
        <v>0.15348899999999999</v>
      </c>
      <c r="AH40" s="38">
        <v>0.24201500000000001</v>
      </c>
      <c r="AI40" s="38">
        <v>0.29274899999999998</v>
      </c>
      <c r="AJ40" s="38">
        <v>0.334897</v>
      </c>
      <c r="AK40" s="38">
        <v>0.361817</v>
      </c>
      <c r="AL40" s="38">
        <v>0.37780900000000001</v>
      </c>
      <c r="AM40" s="38">
        <v>0.39153199999999999</v>
      </c>
      <c r="AN40" s="38">
        <v>0.41147099999999998</v>
      </c>
      <c r="AO40" s="38">
        <v>0.44531799999999999</v>
      </c>
      <c r="AP40" s="38">
        <v>0.49873800000000001</v>
      </c>
      <c r="AQ40" s="38">
        <v>0.57138900000000004</v>
      </c>
      <c r="AR40" s="38">
        <v>0.66019499999999998</v>
      </c>
      <c r="AS40" s="38">
        <v>0.75880300000000001</v>
      </c>
      <c r="AT40" s="38">
        <v>0.85849900000000001</v>
      </c>
      <c r="AU40" s="38">
        <v>0.956395</v>
      </c>
      <c r="AV40" s="38">
        <v>1.0456380000000001</v>
      </c>
      <c r="AW40" s="38">
        <v>1.128479</v>
      </c>
      <c r="AX40" s="38">
        <v>1.2035530000000001</v>
      </c>
      <c r="AY40" s="38">
        <v>1.2746109999999999</v>
      </c>
      <c r="AZ40" s="38">
        <v>1.3435950000000001</v>
      </c>
      <c r="BA40" s="38">
        <v>1.4128430000000001</v>
      </c>
      <c r="BB40" s="38">
        <v>1.486151</v>
      </c>
      <c r="BC40" s="38">
        <v>1.563618</v>
      </c>
      <c r="BD40" s="38">
        <v>1.6497390000000001</v>
      </c>
      <c r="BE40" s="38">
        <v>1.7422880000000001</v>
      </c>
      <c r="BF40" s="38">
        <v>1.8445849999999999</v>
      </c>
      <c r="BG40" s="38">
        <v>1.9548350000000001</v>
      </c>
      <c r="BH40" s="38">
        <v>2.0733790000000001</v>
      </c>
      <c r="BI40" s="38">
        <v>2.2006920000000001</v>
      </c>
      <c r="BJ40" s="38">
        <v>2.334514</v>
      </c>
      <c r="BK40" s="38">
        <v>2.4795950000000002</v>
      </c>
      <c r="BL40" s="38">
        <v>2.6313260000000001</v>
      </c>
      <c r="BM40" s="38">
        <v>2.7955230000000002</v>
      </c>
      <c r="BN40" s="38">
        <v>2.9665900000000001</v>
      </c>
      <c r="BO40" s="38">
        <v>3.1441189999999999</v>
      </c>
      <c r="BP40" s="38">
        <v>3.3216169999999998</v>
      </c>
      <c r="BQ40" s="38">
        <v>3.4904959999999998</v>
      </c>
      <c r="BR40" s="38">
        <v>3.644323</v>
      </c>
      <c r="BS40" s="38">
        <v>3.7687729999999999</v>
      </c>
      <c r="BT40" s="38">
        <v>3.8578860000000001</v>
      </c>
      <c r="BU40" s="38">
        <v>3.8988330000000002</v>
      </c>
      <c r="BV40" s="38">
        <v>3.885227</v>
      </c>
      <c r="BW40" s="38">
        <v>3.8106360000000001</v>
      </c>
      <c r="BX40" s="38">
        <v>3.6729129999999999</v>
      </c>
      <c r="BY40" s="38">
        <v>3.4711150000000002</v>
      </c>
      <c r="BZ40" s="38">
        <v>3.2153450000000001</v>
      </c>
      <c r="CA40" s="38">
        <v>2.906587</v>
      </c>
      <c r="CB40" s="38">
        <v>2.569312</v>
      </c>
      <c r="CC40" s="38">
        <v>2.2059169999999999</v>
      </c>
      <c r="CD40" s="38">
        <v>1.840557</v>
      </c>
      <c r="CE40" s="38">
        <v>1.481562</v>
      </c>
      <c r="CF40" s="38">
        <v>1.1429020000000001</v>
      </c>
      <c r="CG40" s="38">
        <v>0.838951</v>
      </c>
      <c r="CH40" s="38">
        <v>0.57453500000000002</v>
      </c>
      <c r="CI40" s="38">
        <v>0.36356300000000003</v>
      </c>
      <c r="CJ40" s="38">
        <v>0.210928</v>
      </c>
      <c r="CK40" s="38">
        <v>0.103036</v>
      </c>
      <c r="CL40" s="38">
        <v>4.614E-2</v>
      </c>
      <c r="CM40" s="38">
        <v>0</v>
      </c>
      <c r="CN40" s="38">
        <v>0</v>
      </c>
      <c r="CO40" s="38">
        <v>0</v>
      </c>
      <c r="CP40" s="38">
        <v>0</v>
      </c>
      <c r="CQ40" s="38">
        <v>0</v>
      </c>
      <c r="CR40" s="38">
        <v>0</v>
      </c>
      <c r="CS40" s="38">
        <v>0</v>
      </c>
      <c r="CT40" s="38">
        <v>0</v>
      </c>
      <c r="CU40" s="38">
        <v>0</v>
      </c>
      <c r="CV40" s="38">
        <v>0</v>
      </c>
      <c r="CW40" s="38">
        <v>0</v>
      </c>
      <c r="CX40" s="38">
        <v>0</v>
      </c>
      <c r="CY40" s="38">
        <v>0</v>
      </c>
      <c r="CZ40" s="38">
        <v>0</v>
      </c>
      <c r="DA40" s="38">
        <v>0</v>
      </c>
      <c r="DB40" s="38">
        <v>0</v>
      </c>
      <c r="DC40" s="38">
        <v>0</v>
      </c>
      <c r="DD40" s="38">
        <v>0</v>
      </c>
      <c r="DE40" s="38">
        <v>0</v>
      </c>
      <c r="DF40" s="38">
        <v>0</v>
      </c>
      <c r="DG40" s="38">
        <v>24.882000000000001</v>
      </c>
      <c r="DH40" s="38">
        <v>16.428000000000001</v>
      </c>
      <c r="DI40" s="38">
        <v>27.503</v>
      </c>
      <c r="DJ40" s="38">
        <v>3.5289999999999999</v>
      </c>
      <c r="DK40" s="38">
        <v>68.239000000000004</v>
      </c>
      <c r="DL40" s="38">
        <v>26.175999999999998</v>
      </c>
      <c r="DM40" s="37">
        <v>0.02</v>
      </c>
      <c r="DN40" s="44">
        <v>2000</v>
      </c>
      <c r="DO40" s="38">
        <v>1.8580000000000001</v>
      </c>
      <c r="DP40" s="38">
        <v>4.1239999999999997</v>
      </c>
      <c r="DQ40" s="38">
        <v>16.428000000000001</v>
      </c>
      <c r="DR40" s="38">
        <v>41.179000000000002</v>
      </c>
      <c r="DS40" s="38">
        <v>59.835999999999999</v>
      </c>
      <c r="DT40" s="38">
        <v>10.781000000000001</v>
      </c>
      <c r="DU40" s="38">
        <v>80.331000000000003</v>
      </c>
      <c r="DV40" s="38">
        <v>8.8889999999999993</v>
      </c>
      <c r="DW40" s="38">
        <v>19.545999999999999</v>
      </c>
      <c r="DX40" s="38">
        <v>16.274000000000001</v>
      </c>
      <c r="DY40" s="38">
        <v>29.081</v>
      </c>
      <c r="DZ40" s="38">
        <v>34.975999999999999</v>
      </c>
      <c r="EA40" s="38">
        <v>8.1270000000000007</v>
      </c>
      <c r="EB40" s="38">
        <v>8.8889999999999993</v>
      </c>
      <c r="EC40" s="38">
        <v>0</v>
      </c>
      <c r="ED40" s="38">
        <v>0</v>
      </c>
      <c r="EE40" s="38">
        <v>0</v>
      </c>
    </row>
    <row r="41" spans="1:135" x14ac:dyDescent="0.2">
      <c r="A41" s="35" t="str">
        <f>A10</f>
        <v>CA_b - Average</v>
      </c>
      <c r="B41" s="38">
        <v>19.68</v>
      </c>
      <c r="C41" s="38">
        <v>0.56200000000000006</v>
      </c>
      <c r="D41" s="38">
        <v>1.2E-2</v>
      </c>
      <c r="E41" s="38">
        <v>3.62</v>
      </c>
      <c r="F41" s="38">
        <v>23.902999999999999</v>
      </c>
      <c r="G41" s="38">
        <v>1.1399999999999999</v>
      </c>
      <c r="H41" s="38">
        <v>1.36</v>
      </c>
      <c r="I41" s="38">
        <v>4.41</v>
      </c>
      <c r="J41" s="38"/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>
        <v>0.102628</v>
      </c>
      <c r="AG41" s="38">
        <v>0.17460700000000001</v>
      </c>
      <c r="AH41" s="38">
        <v>0.26522800000000002</v>
      </c>
      <c r="AI41" s="38">
        <v>0.31304900000000002</v>
      </c>
      <c r="AJ41" s="38">
        <v>0.35028700000000002</v>
      </c>
      <c r="AK41" s="38">
        <v>0.37147400000000003</v>
      </c>
      <c r="AL41" s="38">
        <v>0.38227699999999998</v>
      </c>
      <c r="AM41" s="38">
        <v>0.39275300000000002</v>
      </c>
      <c r="AN41" s="38">
        <v>0.41199599999999997</v>
      </c>
      <c r="AO41" s="38">
        <v>0.44788499999999998</v>
      </c>
      <c r="AP41" s="38">
        <v>0.505776</v>
      </c>
      <c r="AQ41" s="38">
        <v>0.58470299999999997</v>
      </c>
      <c r="AR41" s="38">
        <v>0.68098700000000001</v>
      </c>
      <c r="AS41" s="38">
        <v>0.78774</v>
      </c>
      <c r="AT41" s="38">
        <v>0.89566599999999996</v>
      </c>
      <c r="AU41" s="38">
        <v>1.0017579999999999</v>
      </c>
      <c r="AV41" s="38">
        <v>1.0986279999999999</v>
      </c>
      <c r="AW41" s="38">
        <v>1.188636</v>
      </c>
      <c r="AX41" s="38">
        <v>1.270078</v>
      </c>
      <c r="AY41" s="38">
        <v>1.3467340000000001</v>
      </c>
      <c r="AZ41" s="38">
        <v>1.420369</v>
      </c>
      <c r="BA41" s="38">
        <v>1.4931829999999999</v>
      </c>
      <c r="BB41" s="38">
        <v>1.5689690000000001</v>
      </c>
      <c r="BC41" s="38">
        <v>1.6478429999999999</v>
      </c>
      <c r="BD41" s="38">
        <v>1.7344999999999999</v>
      </c>
      <c r="BE41" s="38">
        <v>1.826911</v>
      </c>
      <c r="BF41" s="38">
        <v>1.9286099999999999</v>
      </c>
      <c r="BG41" s="38">
        <v>2.0378609999999999</v>
      </c>
      <c r="BH41" s="38">
        <v>2.1548409999999998</v>
      </c>
      <c r="BI41" s="38">
        <v>2.2795580000000002</v>
      </c>
      <c r="BJ41" s="38">
        <v>2.409084</v>
      </c>
      <c r="BK41" s="38">
        <v>2.5471409999999999</v>
      </c>
      <c r="BL41" s="38">
        <v>2.6886739999999998</v>
      </c>
      <c r="BM41" s="38">
        <v>2.8388010000000001</v>
      </c>
      <c r="BN41" s="38">
        <v>2.9926349999999999</v>
      </c>
      <c r="BO41" s="38">
        <v>3.1505839999999998</v>
      </c>
      <c r="BP41" s="38">
        <v>3.3077369999999999</v>
      </c>
      <c r="BQ41" s="38">
        <v>3.4572500000000002</v>
      </c>
      <c r="BR41" s="38">
        <v>3.593744</v>
      </c>
      <c r="BS41" s="38">
        <v>3.7040310000000001</v>
      </c>
      <c r="BT41" s="38">
        <v>3.7815319999999999</v>
      </c>
      <c r="BU41" s="38">
        <v>3.8132220000000001</v>
      </c>
      <c r="BV41" s="38">
        <v>3.7917169999999998</v>
      </c>
      <c r="BW41" s="38">
        <v>3.7106849999999998</v>
      </c>
      <c r="BX41" s="38">
        <v>3.5685229999999999</v>
      </c>
      <c r="BY41" s="38">
        <v>3.365135</v>
      </c>
      <c r="BZ41" s="38">
        <v>3.111221</v>
      </c>
      <c r="CA41" s="38">
        <v>2.8077770000000002</v>
      </c>
      <c r="CB41" s="38">
        <v>2.4782959999999998</v>
      </c>
      <c r="CC41" s="38">
        <v>2.1242740000000002</v>
      </c>
      <c r="CD41" s="38">
        <v>1.7682739999999999</v>
      </c>
      <c r="CE41" s="38">
        <v>1.417265</v>
      </c>
      <c r="CF41" s="38">
        <v>1.085404</v>
      </c>
      <c r="CG41" s="38">
        <v>0.784551</v>
      </c>
      <c r="CH41" s="38">
        <v>0.51972799999999997</v>
      </c>
      <c r="CI41" s="38">
        <v>0.31993100000000002</v>
      </c>
      <c r="CJ41" s="38">
        <v>0.137762</v>
      </c>
      <c r="CK41" s="38">
        <v>5.9490000000000001E-2</v>
      </c>
      <c r="CL41" s="38">
        <v>0</v>
      </c>
      <c r="CM41" s="38">
        <v>0</v>
      </c>
      <c r="CN41" s="38">
        <v>0</v>
      </c>
      <c r="CO41" s="38">
        <v>0</v>
      </c>
      <c r="CP41" s="38">
        <v>0</v>
      </c>
      <c r="CQ41" s="38">
        <v>0</v>
      </c>
      <c r="CR41" s="38">
        <v>0</v>
      </c>
      <c r="CS41" s="38">
        <v>0</v>
      </c>
      <c r="CT41" s="38">
        <v>0</v>
      </c>
      <c r="CU41" s="38">
        <v>0</v>
      </c>
      <c r="CV41" s="38">
        <v>0</v>
      </c>
      <c r="CW41" s="38">
        <v>0</v>
      </c>
      <c r="CX41" s="38">
        <v>0</v>
      </c>
      <c r="CY41" s="38">
        <v>0</v>
      </c>
      <c r="CZ41" s="38">
        <v>0</v>
      </c>
      <c r="DA41" s="38">
        <v>0</v>
      </c>
      <c r="DB41" s="38">
        <v>0</v>
      </c>
      <c r="DC41" s="38">
        <v>0</v>
      </c>
      <c r="DD41" s="38">
        <v>0</v>
      </c>
      <c r="DE41" s="38">
        <v>0</v>
      </c>
      <c r="DF41" s="38">
        <v>0</v>
      </c>
      <c r="DG41" s="38">
        <v>23.902999999999999</v>
      </c>
      <c r="DH41" s="38">
        <v>15.564</v>
      </c>
      <c r="DI41" s="38">
        <v>27.029</v>
      </c>
      <c r="DJ41" s="38">
        <v>3.62</v>
      </c>
      <c r="DK41" s="38">
        <v>66.822999999999993</v>
      </c>
      <c r="DL41" s="38">
        <v>25.155000000000001</v>
      </c>
      <c r="DM41" s="37">
        <v>0.02</v>
      </c>
      <c r="DN41" s="44">
        <v>2000</v>
      </c>
      <c r="DO41" s="38">
        <v>1.79</v>
      </c>
      <c r="DP41" s="38">
        <v>3.8780000000000001</v>
      </c>
      <c r="DQ41" s="38">
        <v>15.564</v>
      </c>
      <c r="DR41" s="38">
        <v>39.878</v>
      </c>
      <c r="DS41" s="38">
        <v>58.125999999999998</v>
      </c>
      <c r="DT41" s="38">
        <v>11.226000000000001</v>
      </c>
      <c r="DU41" s="38">
        <v>80.48</v>
      </c>
      <c r="DV41" s="38">
        <v>8.2940000000000005</v>
      </c>
      <c r="DW41" s="38">
        <v>20.474</v>
      </c>
      <c r="DX41" s="38">
        <v>17.085000000000001</v>
      </c>
      <c r="DY41" s="38">
        <v>29.34</v>
      </c>
      <c r="DZ41" s="38">
        <v>34.055</v>
      </c>
      <c r="EA41" s="38">
        <v>7.7430000000000003</v>
      </c>
      <c r="EB41" s="38">
        <v>8.2940000000000005</v>
      </c>
      <c r="EC41" s="38">
        <v>0</v>
      </c>
      <c r="ED41" s="38">
        <v>0</v>
      </c>
      <c r="EE41" s="38">
        <v>0</v>
      </c>
    </row>
    <row r="42" spans="1:135" x14ac:dyDescent="0.2">
      <c r="A42" s="35" t="str">
        <f>A14</f>
        <v>A(h)_a - Average</v>
      </c>
      <c r="B42" s="38">
        <v>20.81</v>
      </c>
      <c r="C42" s="38">
        <v>0.64200000000000002</v>
      </c>
      <c r="D42" s="38">
        <v>1.0699999999999999E-2</v>
      </c>
      <c r="E42" s="38">
        <v>3.76</v>
      </c>
      <c r="F42" s="38">
        <v>18.228999999999999</v>
      </c>
      <c r="G42" s="38">
        <v>1.19</v>
      </c>
      <c r="H42" s="38">
        <v>1.62</v>
      </c>
      <c r="I42" s="38">
        <v>3.71</v>
      </c>
      <c r="J42" s="38"/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>
        <v>0.12904499999999999</v>
      </c>
      <c r="AG42" s="38">
        <v>0.27914800000000001</v>
      </c>
      <c r="AH42" s="38">
        <v>0.34116400000000002</v>
      </c>
      <c r="AI42" s="38">
        <v>0.41059600000000002</v>
      </c>
      <c r="AJ42" s="38">
        <v>0.44472699999999998</v>
      </c>
      <c r="AK42" s="38">
        <v>0.45728999999999997</v>
      </c>
      <c r="AL42" s="38">
        <v>0.45898899999999998</v>
      </c>
      <c r="AM42" s="38">
        <v>0.45987</v>
      </c>
      <c r="AN42" s="38">
        <v>0.473275</v>
      </c>
      <c r="AO42" s="38">
        <v>0.509015</v>
      </c>
      <c r="AP42" s="38">
        <v>0.57310899999999998</v>
      </c>
      <c r="AQ42" s="38">
        <v>0.66423399999999999</v>
      </c>
      <c r="AR42" s="38">
        <v>0.77747900000000003</v>
      </c>
      <c r="AS42" s="38">
        <v>0.90432299999999999</v>
      </c>
      <c r="AT42" s="38">
        <v>1.0334950000000001</v>
      </c>
      <c r="AU42" s="38">
        <v>1.1614530000000001</v>
      </c>
      <c r="AV42" s="38">
        <v>1.279539</v>
      </c>
      <c r="AW42" s="38">
        <v>1.391024</v>
      </c>
      <c r="AX42" s="38">
        <v>1.4941709999999999</v>
      </c>
      <c r="AY42" s="38">
        <v>1.593942</v>
      </c>
      <c r="AZ42" s="38">
        <v>1.6925790000000001</v>
      </c>
      <c r="BA42" s="38">
        <v>1.7924450000000001</v>
      </c>
      <c r="BB42" s="38">
        <v>1.8978120000000001</v>
      </c>
      <c r="BC42" s="38">
        <v>2.0076230000000002</v>
      </c>
      <c r="BD42" s="38">
        <v>2.1270739999999999</v>
      </c>
      <c r="BE42" s="38">
        <v>2.2520579999999999</v>
      </c>
      <c r="BF42" s="38">
        <v>2.3861859999999999</v>
      </c>
      <c r="BG42" s="38">
        <v>2.5261089999999999</v>
      </c>
      <c r="BH42" s="38">
        <v>2.6711330000000002</v>
      </c>
      <c r="BI42" s="38">
        <v>2.8200699999999999</v>
      </c>
      <c r="BJ42" s="38">
        <v>2.967981</v>
      </c>
      <c r="BK42" s="38">
        <v>3.1168330000000002</v>
      </c>
      <c r="BL42" s="38">
        <v>3.2584300000000002</v>
      </c>
      <c r="BM42" s="38">
        <v>3.3944709999999998</v>
      </c>
      <c r="BN42" s="38">
        <v>3.5163139999999999</v>
      </c>
      <c r="BO42" s="38">
        <v>3.6201289999999999</v>
      </c>
      <c r="BP42" s="38">
        <v>3.6977989999999998</v>
      </c>
      <c r="BQ42" s="38">
        <v>3.741555</v>
      </c>
      <c r="BR42" s="38">
        <v>3.7441260000000001</v>
      </c>
      <c r="BS42" s="38">
        <v>3.6999089999999999</v>
      </c>
      <c r="BT42" s="38">
        <v>3.603113</v>
      </c>
      <c r="BU42" s="38">
        <v>3.4558339999999999</v>
      </c>
      <c r="BV42" s="38">
        <v>3.2566489999999999</v>
      </c>
      <c r="BW42" s="38">
        <v>3.0139860000000001</v>
      </c>
      <c r="BX42" s="38">
        <v>2.7362519999999999</v>
      </c>
      <c r="BY42" s="38">
        <v>2.4323419999999998</v>
      </c>
      <c r="BZ42" s="38">
        <v>2.1213220000000002</v>
      </c>
      <c r="CA42" s="38">
        <v>1.805944</v>
      </c>
      <c r="CB42" s="38">
        <v>1.508993</v>
      </c>
      <c r="CC42" s="38">
        <v>1.227811</v>
      </c>
      <c r="CD42" s="38">
        <v>0.97527900000000001</v>
      </c>
      <c r="CE42" s="38">
        <v>0.74993799999999999</v>
      </c>
      <c r="CF42" s="38">
        <v>0.55034000000000005</v>
      </c>
      <c r="CG42" s="38">
        <v>0.383434</v>
      </c>
      <c r="CH42" s="38">
        <v>0.24631700000000001</v>
      </c>
      <c r="CI42" s="38">
        <v>0.11930300000000001</v>
      </c>
      <c r="CJ42" s="38">
        <v>4.6618E-2</v>
      </c>
      <c r="CK42" s="38">
        <v>0</v>
      </c>
      <c r="CL42" s="38">
        <v>0</v>
      </c>
      <c r="CM42" s="38">
        <v>0</v>
      </c>
      <c r="CN42" s="38">
        <v>0</v>
      </c>
      <c r="CO42" s="38">
        <v>0</v>
      </c>
      <c r="CP42" s="38">
        <v>0</v>
      </c>
      <c r="CQ42" s="38">
        <v>0</v>
      </c>
      <c r="CR42" s="38">
        <v>0</v>
      </c>
      <c r="CS42" s="38">
        <v>0</v>
      </c>
      <c r="CT42" s="38">
        <v>0</v>
      </c>
      <c r="CU42" s="38">
        <v>0</v>
      </c>
      <c r="CV42" s="38">
        <v>0</v>
      </c>
      <c r="CW42" s="38">
        <v>0</v>
      </c>
      <c r="CX42" s="38">
        <v>0</v>
      </c>
      <c r="CY42" s="38">
        <v>0</v>
      </c>
      <c r="CZ42" s="38">
        <v>0</v>
      </c>
      <c r="DA42" s="38">
        <v>0</v>
      </c>
      <c r="DB42" s="38">
        <v>0</v>
      </c>
      <c r="DC42" s="38">
        <v>0</v>
      </c>
      <c r="DD42" s="38">
        <v>0</v>
      </c>
      <c r="DE42" s="38">
        <v>0</v>
      </c>
      <c r="DF42" s="38">
        <v>0</v>
      </c>
      <c r="DG42" s="38">
        <v>18.228999999999999</v>
      </c>
      <c r="DH42" s="38">
        <v>11.342000000000001</v>
      </c>
      <c r="DI42" s="38">
        <v>17.977</v>
      </c>
      <c r="DJ42" s="38">
        <v>3.76</v>
      </c>
      <c r="DK42" s="38">
        <v>59.896999999999998</v>
      </c>
      <c r="DL42" s="38">
        <v>20.251000000000001</v>
      </c>
      <c r="DM42" s="37">
        <v>0.02</v>
      </c>
      <c r="DN42" s="44">
        <v>2000</v>
      </c>
      <c r="DO42" s="38">
        <v>1.54</v>
      </c>
      <c r="DP42" s="38">
        <v>3.129</v>
      </c>
      <c r="DQ42" s="38">
        <v>11.342000000000001</v>
      </c>
      <c r="DR42" s="38">
        <v>29.422000000000001</v>
      </c>
      <c r="DS42" s="38">
        <v>44.182000000000002</v>
      </c>
      <c r="DT42" s="38">
        <v>13.242000000000001</v>
      </c>
      <c r="DU42" s="38">
        <v>82.412999999999997</v>
      </c>
      <c r="DV42" s="38">
        <v>4.3449999999999998</v>
      </c>
      <c r="DW42" s="38">
        <v>24.398</v>
      </c>
      <c r="DX42" s="38">
        <v>20.855</v>
      </c>
      <c r="DY42" s="38">
        <v>33.97</v>
      </c>
      <c r="DZ42" s="38">
        <v>27.588000000000001</v>
      </c>
      <c r="EA42" s="38">
        <v>4.165</v>
      </c>
      <c r="EB42" s="38">
        <v>4.3449999999999998</v>
      </c>
      <c r="EC42" s="38">
        <v>0</v>
      </c>
      <c r="ED42" s="38">
        <v>0</v>
      </c>
      <c r="EE42" s="38">
        <v>0</v>
      </c>
    </row>
    <row r="43" spans="1:135" x14ac:dyDescent="0.2">
      <c r="A43" s="35" t="str">
        <f>A18</f>
        <v>Ah_a - Average</v>
      </c>
      <c r="B43" s="38">
        <v>12.82</v>
      </c>
      <c r="C43" s="38">
        <v>0.68</v>
      </c>
      <c r="D43" s="38">
        <v>6.0000000000000001E-3</v>
      </c>
      <c r="E43" s="38">
        <v>4.1029999999999998</v>
      </c>
      <c r="F43" s="38">
        <v>18.419</v>
      </c>
      <c r="G43" s="38">
        <v>1.28</v>
      </c>
      <c r="H43" s="38">
        <v>1.7</v>
      </c>
      <c r="I43" s="38">
        <v>3.5379999999999998</v>
      </c>
      <c r="J43" s="38"/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5.692E-3</v>
      </c>
      <c r="AE43" s="38">
        <v>5.1903999999999999E-2</v>
      </c>
      <c r="AF43" s="38">
        <v>0.17350499999999999</v>
      </c>
      <c r="AG43" s="38">
        <v>0.302122</v>
      </c>
      <c r="AH43" s="38">
        <v>0.36176000000000003</v>
      </c>
      <c r="AI43" s="38">
        <v>0.41959800000000003</v>
      </c>
      <c r="AJ43" s="38">
        <v>0.446936</v>
      </c>
      <c r="AK43" s="38">
        <v>0.456098</v>
      </c>
      <c r="AL43" s="38">
        <v>0.45793099999999998</v>
      </c>
      <c r="AM43" s="38">
        <v>0.46286100000000002</v>
      </c>
      <c r="AN43" s="38">
        <v>0.48362300000000003</v>
      </c>
      <c r="AO43" s="38">
        <v>0.528868</v>
      </c>
      <c r="AP43" s="38">
        <v>0.60395900000000002</v>
      </c>
      <c r="AQ43" s="38">
        <v>0.70656600000000003</v>
      </c>
      <c r="AR43" s="38">
        <v>0.83127200000000001</v>
      </c>
      <c r="AS43" s="38">
        <v>0.96916899999999995</v>
      </c>
      <c r="AT43" s="38">
        <v>1.108468</v>
      </c>
      <c r="AU43" s="38">
        <v>1.2455849999999999</v>
      </c>
      <c r="AV43" s="38">
        <v>1.371313</v>
      </c>
      <c r="AW43" s="38">
        <v>1.48905</v>
      </c>
      <c r="AX43" s="38">
        <v>1.5966560000000001</v>
      </c>
      <c r="AY43" s="38">
        <v>1.6989430000000001</v>
      </c>
      <c r="AZ43" s="38">
        <v>1.797804</v>
      </c>
      <c r="BA43" s="38">
        <v>1.8953469999999999</v>
      </c>
      <c r="BB43" s="38">
        <v>1.995547</v>
      </c>
      <c r="BC43" s="38">
        <v>2.0973809999999999</v>
      </c>
      <c r="BD43" s="38">
        <v>2.2056239999999998</v>
      </c>
      <c r="BE43" s="38">
        <v>2.316478</v>
      </c>
      <c r="BF43" s="38">
        <v>2.4330539999999998</v>
      </c>
      <c r="BG43" s="38">
        <v>2.5522459999999998</v>
      </c>
      <c r="BH43" s="38">
        <v>2.6733630000000002</v>
      </c>
      <c r="BI43" s="38">
        <v>2.7953440000000001</v>
      </c>
      <c r="BJ43" s="38">
        <v>2.9143829999999999</v>
      </c>
      <c r="BK43" s="38">
        <v>3.032629</v>
      </c>
      <c r="BL43" s="38">
        <v>3.1443910000000002</v>
      </c>
      <c r="BM43" s="38">
        <v>3.2518410000000002</v>
      </c>
      <c r="BN43" s="38">
        <v>3.3485130000000001</v>
      </c>
      <c r="BO43" s="38">
        <v>3.4310339999999999</v>
      </c>
      <c r="BP43" s="38">
        <v>3.492057</v>
      </c>
      <c r="BQ43" s="38">
        <v>3.5242659999999999</v>
      </c>
      <c r="BR43" s="38">
        <v>3.5208349999999999</v>
      </c>
      <c r="BS43" s="38">
        <v>3.4772910000000001</v>
      </c>
      <c r="BT43" s="38">
        <v>3.3893629999999999</v>
      </c>
      <c r="BU43" s="38">
        <v>3.2604869999999999</v>
      </c>
      <c r="BV43" s="38">
        <v>3.0911119999999999</v>
      </c>
      <c r="BW43" s="38">
        <v>2.889621</v>
      </c>
      <c r="BX43" s="38">
        <v>2.6628080000000001</v>
      </c>
      <c r="BY43" s="38">
        <v>2.4163290000000002</v>
      </c>
      <c r="BZ43" s="38">
        <v>2.1624189999999999</v>
      </c>
      <c r="CA43" s="38">
        <v>1.8988689999999999</v>
      </c>
      <c r="CB43" s="38">
        <v>1.6405339999999999</v>
      </c>
      <c r="CC43" s="38">
        <v>1.3817680000000001</v>
      </c>
      <c r="CD43" s="38">
        <v>1.1328199999999999</v>
      </c>
      <c r="CE43" s="38">
        <v>0.89451099999999995</v>
      </c>
      <c r="CF43" s="38">
        <v>0.66753399999999996</v>
      </c>
      <c r="CG43" s="38">
        <v>0.46807500000000002</v>
      </c>
      <c r="CH43" s="38">
        <v>0.28834599999999999</v>
      </c>
      <c r="CI43" s="38">
        <v>7.0781999999999998E-2</v>
      </c>
      <c r="CJ43" s="38">
        <v>1.3316E-2</v>
      </c>
      <c r="CK43" s="38">
        <v>0</v>
      </c>
      <c r="CL43" s="38">
        <v>0</v>
      </c>
      <c r="CM43" s="38">
        <v>0</v>
      </c>
      <c r="CN43" s="38">
        <v>0</v>
      </c>
      <c r="CO43" s="38">
        <v>0</v>
      </c>
      <c r="CP43" s="38">
        <v>0</v>
      </c>
      <c r="CQ43" s="38">
        <v>0</v>
      </c>
      <c r="CR43" s="38">
        <v>0</v>
      </c>
      <c r="CS43" s="38">
        <v>0</v>
      </c>
      <c r="CT43" s="38">
        <v>0</v>
      </c>
      <c r="CU43" s="38">
        <v>0</v>
      </c>
      <c r="CV43" s="38">
        <v>0</v>
      </c>
      <c r="CW43" s="38">
        <v>0</v>
      </c>
      <c r="CX43" s="38">
        <v>0</v>
      </c>
      <c r="CY43" s="38">
        <v>0</v>
      </c>
      <c r="CZ43" s="38">
        <v>0</v>
      </c>
      <c r="DA43" s="38">
        <v>0</v>
      </c>
      <c r="DB43" s="38">
        <v>0</v>
      </c>
      <c r="DC43" s="38">
        <v>0</v>
      </c>
      <c r="DD43" s="38">
        <v>0</v>
      </c>
      <c r="DE43" s="38">
        <v>0</v>
      </c>
      <c r="DF43" s="38">
        <v>0</v>
      </c>
      <c r="DG43" s="38">
        <v>18.419</v>
      </c>
      <c r="DH43" s="38">
        <v>10.907</v>
      </c>
      <c r="DI43" s="38">
        <v>17.661999999999999</v>
      </c>
      <c r="DJ43" s="38">
        <v>4.1029999999999998</v>
      </c>
      <c r="DK43" s="38">
        <v>58.429000000000002</v>
      </c>
      <c r="DL43" s="38">
        <v>20.907</v>
      </c>
      <c r="DM43" s="37">
        <v>0.02</v>
      </c>
      <c r="DN43" s="44">
        <v>2000</v>
      </c>
      <c r="DO43" s="38">
        <v>1.464</v>
      </c>
      <c r="DP43" s="38">
        <v>2.915</v>
      </c>
      <c r="DQ43" s="38">
        <v>10.907</v>
      </c>
      <c r="DR43" s="38">
        <v>30.047999999999998</v>
      </c>
      <c r="DS43" s="38">
        <v>46.212000000000003</v>
      </c>
      <c r="DT43" s="38">
        <v>14.073</v>
      </c>
      <c r="DU43" s="38">
        <v>80.959000000000003</v>
      </c>
      <c r="DV43" s="38">
        <v>4.968</v>
      </c>
      <c r="DW43" s="38">
        <v>25.81</v>
      </c>
      <c r="DX43" s="38">
        <v>21.574000000000002</v>
      </c>
      <c r="DY43" s="38">
        <v>32.546999999999997</v>
      </c>
      <c r="DZ43" s="38">
        <v>26.838000000000001</v>
      </c>
      <c r="EA43" s="38">
        <v>4.87</v>
      </c>
      <c r="EB43" s="38">
        <v>4.968</v>
      </c>
      <c r="EC43" s="38">
        <v>0</v>
      </c>
      <c r="ED43" s="38">
        <v>0</v>
      </c>
      <c r="EE43" s="38">
        <v>0</v>
      </c>
    </row>
    <row r="44" spans="1:135" x14ac:dyDescent="0.2">
      <c r="A44" s="35" t="str">
        <f>A22</f>
        <v>Ah_b - Average</v>
      </c>
      <c r="B44" s="38">
        <v>23.76</v>
      </c>
      <c r="C44" s="38">
        <v>0.72</v>
      </c>
      <c r="D44" s="38">
        <v>1.0999999999999999E-2</v>
      </c>
      <c r="E44" s="38">
        <v>4.1820000000000004</v>
      </c>
      <c r="F44" s="38">
        <v>17.844999999999999</v>
      </c>
      <c r="G44" s="38">
        <v>1.32</v>
      </c>
      <c r="H44" s="38">
        <v>1.85</v>
      </c>
      <c r="I44" s="38">
        <v>3.2469999999999999</v>
      </c>
      <c r="J44" s="38"/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v>2.3338000000000001E-2</v>
      </c>
      <c r="AD44" s="38">
        <v>7.5930999999999998E-2</v>
      </c>
      <c r="AE44" s="38">
        <v>0.18421999999999999</v>
      </c>
      <c r="AF44" s="38">
        <v>0.26410800000000001</v>
      </c>
      <c r="AG44" s="38">
        <v>0.33075900000000003</v>
      </c>
      <c r="AH44" s="38">
        <v>0.38757200000000003</v>
      </c>
      <c r="AI44" s="38">
        <v>0.42488399999999998</v>
      </c>
      <c r="AJ44" s="38">
        <v>0.44774000000000003</v>
      </c>
      <c r="AK44" s="38">
        <v>0.46053899999999998</v>
      </c>
      <c r="AL44" s="38">
        <v>0.470858</v>
      </c>
      <c r="AM44" s="38">
        <v>0.48749399999999998</v>
      </c>
      <c r="AN44" s="38">
        <v>0.52056400000000003</v>
      </c>
      <c r="AO44" s="38">
        <v>0.576372</v>
      </c>
      <c r="AP44" s="38">
        <v>0.65996500000000002</v>
      </c>
      <c r="AQ44" s="38">
        <v>0.76886200000000005</v>
      </c>
      <c r="AR44" s="38">
        <v>0.89819300000000002</v>
      </c>
      <c r="AS44" s="38">
        <v>1.0395779999999999</v>
      </c>
      <c r="AT44" s="38">
        <v>1.1813579999999999</v>
      </c>
      <c r="AU44" s="38">
        <v>1.319936</v>
      </c>
      <c r="AV44" s="38">
        <v>1.445873</v>
      </c>
      <c r="AW44" s="38">
        <v>1.5623590000000001</v>
      </c>
      <c r="AX44" s="38">
        <v>1.6669050000000001</v>
      </c>
      <c r="AY44" s="38">
        <v>1.7639370000000001</v>
      </c>
      <c r="AZ44" s="38">
        <v>1.8552</v>
      </c>
      <c r="BA44" s="38">
        <v>1.943055</v>
      </c>
      <c r="BB44" s="38">
        <v>2.0318619999999998</v>
      </c>
      <c r="BC44" s="38">
        <v>2.1218180000000002</v>
      </c>
      <c r="BD44" s="38">
        <v>2.2184140000000001</v>
      </c>
      <c r="BE44" s="38">
        <v>2.3195169999999998</v>
      </c>
      <c r="BF44" s="38">
        <v>2.4289339999999999</v>
      </c>
      <c r="BG44" s="38">
        <v>2.5442619999999998</v>
      </c>
      <c r="BH44" s="38">
        <v>2.66472</v>
      </c>
      <c r="BI44" s="38">
        <v>2.7887170000000001</v>
      </c>
      <c r="BJ44" s="38">
        <v>2.911359</v>
      </c>
      <c r="BK44" s="38">
        <v>3.033617</v>
      </c>
      <c r="BL44" s="38">
        <v>3.1482670000000001</v>
      </c>
      <c r="BM44" s="38">
        <v>3.2562129999999998</v>
      </c>
      <c r="BN44" s="38">
        <v>3.349831</v>
      </c>
      <c r="BO44" s="38">
        <v>3.425154</v>
      </c>
      <c r="BP44" s="38">
        <v>3.4750299999999998</v>
      </c>
      <c r="BQ44" s="38">
        <v>3.4932370000000001</v>
      </c>
      <c r="BR44" s="38">
        <v>3.4742009999999999</v>
      </c>
      <c r="BS44" s="38">
        <v>3.4154100000000001</v>
      </c>
      <c r="BT44" s="38">
        <v>3.313269</v>
      </c>
      <c r="BU44" s="38">
        <v>3.1724389999999998</v>
      </c>
      <c r="BV44" s="38">
        <v>2.9930349999999999</v>
      </c>
      <c r="BW44" s="38">
        <v>2.7833109999999999</v>
      </c>
      <c r="BX44" s="38">
        <v>2.5498820000000002</v>
      </c>
      <c r="BY44" s="38">
        <v>2.2987679999999999</v>
      </c>
      <c r="BZ44" s="38">
        <v>2.0432570000000001</v>
      </c>
      <c r="CA44" s="38">
        <v>1.782457</v>
      </c>
      <c r="CB44" s="38">
        <v>1.532322</v>
      </c>
      <c r="CC44" s="38">
        <v>1.2877799999999999</v>
      </c>
      <c r="CD44" s="38">
        <v>1.0580989999999999</v>
      </c>
      <c r="CE44" s="38">
        <v>0.84383200000000003</v>
      </c>
      <c r="CF44" s="38">
        <v>0.63756100000000004</v>
      </c>
      <c r="CG44" s="38">
        <v>0.44922600000000001</v>
      </c>
      <c r="CH44" s="38">
        <v>0.27878500000000001</v>
      </c>
      <c r="CI44" s="38">
        <v>8.9965000000000003E-2</v>
      </c>
      <c r="CJ44" s="38">
        <v>2.5850999999999999E-2</v>
      </c>
      <c r="CK44" s="38">
        <v>0</v>
      </c>
      <c r="CL44" s="38">
        <v>0</v>
      </c>
      <c r="CM44" s="38">
        <v>0</v>
      </c>
      <c r="CN44" s="38">
        <v>0</v>
      </c>
      <c r="CO44" s="38">
        <v>0</v>
      </c>
      <c r="CP44" s="38">
        <v>0</v>
      </c>
      <c r="CQ44" s="38">
        <v>0</v>
      </c>
      <c r="CR44" s="38">
        <v>0</v>
      </c>
      <c r="CS44" s="38">
        <v>0</v>
      </c>
      <c r="CT44" s="38">
        <v>0</v>
      </c>
      <c r="CU44" s="38">
        <v>0</v>
      </c>
      <c r="CV44" s="38">
        <v>0</v>
      </c>
      <c r="CW44" s="38">
        <v>0</v>
      </c>
      <c r="CX44" s="38">
        <v>0</v>
      </c>
      <c r="CY44" s="38">
        <v>0</v>
      </c>
      <c r="CZ44" s="38">
        <v>0</v>
      </c>
      <c r="DA44" s="38">
        <v>0</v>
      </c>
      <c r="DB44" s="38">
        <v>0</v>
      </c>
      <c r="DC44" s="38">
        <v>0</v>
      </c>
      <c r="DD44" s="38">
        <v>0</v>
      </c>
      <c r="DE44" s="38">
        <v>0</v>
      </c>
      <c r="DF44" s="38">
        <v>0</v>
      </c>
      <c r="DG44" s="38">
        <v>17.844999999999999</v>
      </c>
      <c r="DH44" s="38">
        <v>10.398999999999999</v>
      </c>
      <c r="DI44" s="38">
        <v>16.844000000000001</v>
      </c>
      <c r="DJ44" s="38">
        <v>4.1820000000000004</v>
      </c>
      <c r="DK44" s="38">
        <v>57.088000000000001</v>
      </c>
      <c r="DL44" s="38">
        <v>20.702999999999999</v>
      </c>
      <c r="DM44" s="37">
        <v>0.02</v>
      </c>
      <c r="DN44" s="44">
        <v>2000</v>
      </c>
      <c r="DO44" s="38">
        <v>1.355</v>
      </c>
      <c r="DP44" s="38">
        <v>2.702</v>
      </c>
      <c r="DQ44" s="38">
        <v>10.398999999999999</v>
      </c>
      <c r="DR44" s="38">
        <v>28.952000000000002</v>
      </c>
      <c r="DS44" s="38">
        <v>44.844000000000001</v>
      </c>
      <c r="DT44" s="38">
        <v>15.196999999999999</v>
      </c>
      <c r="DU44" s="38">
        <v>80.084000000000003</v>
      </c>
      <c r="DV44" s="38">
        <v>4.7190000000000003</v>
      </c>
      <c r="DW44" s="38">
        <v>27.178000000000001</v>
      </c>
      <c r="DX44" s="38">
        <v>21.8</v>
      </c>
      <c r="DY44" s="38">
        <v>32.447000000000003</v>
      </c>
      <c r="DZ44" s="38">
        <v>25.837</v>
      </c>
      <c r="EA44" s="38">
        <v>4.5880000000000001</v>
      </c>
      <c r="EB44" s="38">
        <v>4.7190000000000003</v>
      </c>
      <c r="EC44" s="38">
        <v>0</v>
      </c>
      <c r="ED44" s="38">
        <v>0</v>
      </c>
      <c r="EE44" s="38">
        <v>0</v>
      </c>
    </row>
    <row r="45" spans="1:135" x14ac:dyDescent="0.2">
      <c r="A45" s="35" t="str">
        <f>A26</f>
        <v>Bw_a - Average</v>
      </c>
      <c r="B45" s="38">
        <v>19.82</v>
      </c>
      <c r="C45" s="38">
        <v>0.67100000000000004</v>
      </c>
      <c r="D45" s="38">
        <v>9.9000000000000008E-3</v>
      </c>
      <c r="E45" s="38">
        <v>4.0060000000000002</v>
      </c>
      <c r="F45" s="38">
        <v>19.486000000000001</v>
      </c>
      <c r="G45" s="38">
        <v>1.24</v>
      </c>
      <c r="H45" s="38">
        <v>1.66</v>
      </c>
      <c r="I45" s="38">
        <v>3.6240000000000001</v>
      </c>
      <c r="J45" s="38"/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8.3890000000000006E-3</v>
      </c>
      <c r="AE45" s="38">
        <v>7.1877999999999997E-2</v>
      </c>
      <c r="AF45" s="38">
        <v>0.172985</v>
      </c>
      <c r="AG45" s="38">
        <v>0.29419099999999998</v>
      </c>
      <c r="AH45" s="38">
        <v>0.36424200000000001</v>
      </c>
      <c r="AI45" s="38">
        <v>0.42403999999999997</v>
      </c>
      <c r="AJ45" s="38">
        <v>0.45417000000000002</v>
      </c>
      <c r="AK45" s="38">
        <v>0.46442600000000001</v>
      </c>
      <c r="AL45" s="38">
        <v>0.46521299999999999</v>
      </c>
      <c r="AM45" s="38">
        <v>0.46747100000000003</v>
      </c>
      <c r="AN45" s="38">
        <v>0.48381999999999997</v>
      </c>
      <c r="AO45" s="38">
        <v>0.52341599999999999</v>
      </c>
      <c r="AP45" s="38">
        <v>0.59159099999999998</v>
      </c>
      <c r="AQ45" s="38">
        <v>0.68613800000000003</v>
      </c>
      <c r="AR45" s="38">
        <v>0.80149700000000001</v>
      </c>
      <c r="AS45" s="38">
        <v>0.92860399999999998</v>
      </c>
      <c r="AT45" s="38">
        <v>1.0558920000000001</v>
      </c>
      <c r="AU45" s="38">
        <v>1.179583</v>
      </c>
      <c r="AV45" s="38">
        <v>1.291175</v>
      </c>
      <c r="AW45" s="38">
        <v>1.3938649999999999</v>
      </c>
      <c r="AX45" s="38">
        <v>1.4864280000000001</v>
      </c>
      <c r="AY45" s="38">
        <v>1.5739799999999999</v>
      </c>
      <c r="AZ45" s="38">
        <v>1.6592199999999999</v>
      </c>
      <c r="BA45" s="38">
        <v>1.74501</v>
      </c>
      <c r="BB45" s="38">
        <v>1.8358559999999999</v>
      </c>
      <c r="BC45" s="38">
        <v>1.9315640000000001</v>
      </c>
      <c r="BD45" s="38">
        <v>2.0372430000000001</v>
      </c>
      <c r="BE45" s="38">
        <v>2.1496</v>
      </c>
      <c r="BF45" s="38">
        <v>2.2719140000000002</v>
      </c>
      <c r="BG45" s="38">
        <v>2.4008790000000002</v>
      </c>
      <c r="BH45" s="38">
        <v>2.5353029999999999</v>
      </c>
      <c r="BI45" s="38">
        <v>2.6733609999999999</v>
      </c>
      <c r="BJ45" s="38">
        <v>2.8097099999999999</v>
      </c>
      <c r="BK45" s="38">
        <v>2.9456000000000002</v>
      </c>
      <c r="BL45" s="38">
        <v>3.0734189999999999</v>
      </c>
      <c r="BM45" s="38">
        <v>3.1951299999999998</v>
      </c>
      <c r="BN45" s="38">
        <v>3.3040880000000001</v>
      </c>
      <c r="BO45" s="38">
        <v>3.3985609999999999</v>
      </c>
      <c r="BP45" s="38">
        <v>3.4733339999999999</v>
      </c>
      <c r="BQ45" s="38">
        <v>3.5234399999999999</v>
      </c>
      <c r="BR45" s="38">
        <v>3.5444830000000001</v>
      </c>
      <c r="BS45" s="38">
        <v>3.5318309999999999</v>
      </c>
      <c r="BT45" s="38">
        <v>3.48142</v>
      </c>
      <c r="BU45" s="38">
        <v>3.3930289999999999</v>
      </c>
      <c r="BV45" s="38">
        <v>3.2647040000000001</v>
      </c>
      <c r="BW45" s="38">
        <v>3.1002619999999999</v>
      </c>
      <c r="BX45" s="38">
        <v>2.9032439999999999</v>
      </c>
      <c r="BY45" s="38">
        <v>2.6766390000000002</v>
      </c>
      <c r="BZ45" s="38">
        <v>2.4308019999999999</v>
      </c>
      <c r="CA45" s="38">
        <v>2.163494</v>
      </c>
      <c r="CB45" s="38">
        <v>1.890482</v>
      </c>
      <c r="CC45" s="38">
        <v>1.607629</v>
      </c>
      <c r="CD45" s="38">
        <v>1.3276289999999999</v>
      </c>
      <c r="CE45" s="38">
        <v>1.0482419999999999</v>
      </c>
      <c r="CF45" s="38">
        <v>0.77155600000000002</v>
      </c>
      <c r="CG45" s="38">
        <v>0.49327399999999999</v>
      </c>
      <c r="CH45" s="38">
        <v>0.20865500000000001</v>
      </c>
      <c r="CI45" s="38">
        <v>1.6404999999999999E-2</v>
      </c>
      <c r="CJ45" s="38">
        <v>0</v>
      </c>
      <c r="CK45" s="38">
        <v>0</v>
      </c>
      <c r="CL45" s="38">
        <v>0</v>
      </c>
      <c r="CM45" s="38">
        <v>0</v>
      </c>
      <c r="CN45" s="38">
        <v>0</v>
      </c>
      <c r="CO45" s="38">
        <v>0</v>
      </c>
      <c r="CP45" s="38">
        <v>0</v>
      </c>
      <c r="CQ45" s="38">
        <v>0</v>
      </c>
      <c r="CR45" s="38">
        <v>0</v>
      </c>
      <c r="CS45" s="38">
        <v>0</v>
      </c>
      <c r="CT45" s="38">
        <v>0</v>
      </c>
      <c r="CU45" s="38">
        <v>0</v>
      </c>
      <c r="CV45" s="38">
        <v>0</v>
      </c>
      <c r="CW45" s="38">
        <v>0</v>
      </c>
      <c r="CX45" s="38">
        <v>0</v>
      </c>
      <c r="CY45" s="38">
        <v>0</v>
      </c>
      <c r="CZ45" s="38">
        <v>0</v>
      </c>
      <c r="DA45" s="38">
        <v>0</v>
      </c>
      <c r="DB45" s="38">
        <v>0</v>
      </c>
      <c r="DC45" s="38">
        <v>0</v>
      </c>
      <c r="DD45" s="38">
        <v>0</v>
      </c>
      <c r="DE45" s="38">
        <v>0</v>
      </c>
      <c r="DF45" s="38">
        <v>0</v>
      </c>
      <c r="DG45" s="38">
        <v>19.486000000000001</v>
      </c>
      <c r="DH45" s="38">
        <v>11.878</v>
      </c>
      <c r="DI45" s="38">
        <v>19.189</v>
      </c>
      <c r="DJ45" s="38">
        <v>4.0060000000000002</v>
      </c>
      <c r="DK45" s="38">
        <v>60.648000000000003</v>
      </c>
      <c r="DL45" s="38">
        <v>21.276</v>
      </c>
      <c r="DM45" s="37">
        <v>0.02</v>
      </c>
      <c r="DN45" s="44">
        <v>2000</v>
      </c>
      <c r="DO45" s="38">
        <v>1.49</v>
      </c>
      <c r="DP45" s="38">
        <v>3.0880000000000001</v>
      </c>
      <c r="DQ45" s="38">
        <v>11.878</v>
      </c>
      <c r="DR45" s="38">
        <v>32.441000000000003</v>
      </c>
      <c r="DS45" s="38">
        <v>49.076999999999998</v>
      </c>
      <c r="DT45" s="38">
        <v>13.609</v>
      </c>
      <c r="DU45" s="38">
        <v>80.858999999999995</v>
      </c>
      <c r="DV45" s="38">
        <v>5.532</v>
      </c>
      <c r="DW45" s="38">
        <v>24.434999999999999</v>
      </c>
      <c r="DX45" s="38">
        <v>20.053000000000001</v>
      </c>
      <c r="DY45" s="38">
        <v>32.029000000000003</v>
      </c>
      <c r="DZ45" s="38">
        <v>28.777000000000001</v>
      </c>
      <c r="EA45" s="38">
        <v>5.5090000000000003</v>
      </c>
      <c r="EB45" s="38">
        <v>5.532</v>
      </c>
      <c r="EC45" s="38">
        <v>0</v>
      </c>
      <c r="ED45" s="38">
        <v>0</v>
      </c>
      <c r="EE45" s="38">
        <v>0</v>
      </c>
    </row>
    <row r="46" spans="1:135" x14ac:dyDescent="0.2">
      <c r="A46" s="35" t="str">
        <f>A30</f>
        <v>Bw_b - Average</v>
      </c>
      <c r="B46" s="38">
        <v>20.100000000000001</v>
      </c>
      <c r="C46" s="38">
        <v>0.999</v>
      </c>
      <c r="D46" s="38">
        <v>9.4000000000000004E-3</v>
      </c>
      <c r="E46" s="38">
        <v>4.0439999999999996</v>
      </c>
      <c r="F46" s="38">
        <v>18.283000000000001</v>
      </c>
      <c r="G46" s="38">
        <v>1.25</v>
      </c>
      <c r="H46" s="38">
        <v>1.79</v>
      </c>
      <c r="I46" s="38">
        <v>3.359</v>
      </c>
      <c r="J46" s="38"/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2.928E-2</v>
      </c>
      <c r="AD46" s="38">
        <v>9.0930999999999998E-2</v>
      </c>
      <c r="AE46" s="38">
        <v>0.194046</v>
      </c>
      <c r="AF46" s="38">
        <v>0.26989200000000002</v>
      </c>
      <c r="AG46" s="38">
        <v>0.33083699999999999</v>
      </c>
      <c r="AH46" s="38">
        <v>0.380027</v>
      </c>
      <c r="AI46" s="38">
        <v>0.409049</v>
      </c>
      <c r="AJ46" s="38">
        <v>0.42402000000000001</v>
      </c>
      <c r="AK46" s="38">
        <v>0.430649</v>
      </c>
      <c r="AL46" s="38">
        <v>0.43715100000000001</v>
      </c>
      <c r="AM46" s="38">
        <v>0.45230900000000002</v>
      </c>
      <c r="AN46" s="38">
        <v>0.485346</v>
      </c>
      <c r="AO46" s="38">
        <v>0.54115100000000005</v>
      </c>
      <c r="AP46" s="38">
        <v>0.62319100000000005</v>
      </c>
      <c r="AQ46" s="38">
        <v>0.72783500000000001</v>
      </c>
      <c r="AR46" s="38">
        <v>0.84972300000000001</v>
      </c>
      <c r="AS46" s="38">
        <v>0.98070900000000005</v>
      </c>
      <c r="AT46" s="38">
        <v>1.1101890000000001</v>
      </c>
      <c r="AU46" s="38">
        <v>1.235338</v>
      </c>
      <c r="AV46" s="38">
        <v>1.348447</v>
      </c>
      <c r="AW46" s="38">
        <v>1.4535690000000001</v>
      </c>
      <c r="AX46" s="38">
        <v>1.549752</v>
      </c>
      <c r="AY46" s="38">
        <v>1.642166</v>
      </c>
      <c r="AZ46" s="38">
        <v>1.733252</v>
      </c>
      <c r="BA46" s="38">
        <v>1.8254319999999999</v>
      </c>
      <c r="BB46" s="38">
        <v>1.9227700000000001</v>
      </c>
      <c r="BC46" s="38">
        <v>2.0243329999999999</v>
      </c>
      <c r="BD46" s="38">
        <v>2.1348820000000002</v>
      </c>
      <c r="BE46" s="38">
        <v>2.2504680000000001</v>
      </c>
      <c r="BF46" s="38">
        <v>2.3741400000000001</v>
      </c>
      <c r="BG46" s="38">
        <v>2.502351</v>
      </c>
      <c r="BH46" s="38">
        <v>2.63388</v>
      </c>
      <c r="BI46" s="38">
        <v>2.7669039999999998</v>
      </c>
      <c r="BJ46" s="38">
        <v>2.8963190000000001</v>
      </c>
      <c r="BK46" s="38">
        <v>3.023288</v>
      </c>
      <c r="BL46" s="38">
        <v>3.1406719999999999</v>
      </c>
      <c r="BM46" s="38">
        <v>3.2501760000000002</v>
      </c>
      <c r="BN46" s="38">
        <v>3.3455520000000001</v>
      </c>
      <c r="BO46" s="38">
        <v>3.424887</v>
      </c>
      <c r="BP46" s="38">
        <v>3.4830580000000002</v>
      </c>
      <c r="BQ46" s="38">
        <v>3.5152739999999998</v>
      </c>
      <c r="BR46" s="38">
        <v>3.516937</v>
      </c>
      <c r="BS46" s="38">
        <v>3.4842949999999999</v>
      </c>
      <c r="BT46" s="38">
        <v>3.4130229999999999</v>
      </c>
      <c r="BU46" s="38">
        <v>3.3042570000000002</v>
      </c>
      <c r="BV46" s="38">
        <v>3.1562190000000001</v>
      </c>
      <c r="BW46" s="38">
        <v>2.9739559999999998</v>
      </c>
      <c r="BX46" s="38">
        <v>2.7618119999999999</v>
      </c>
      <c r="BY46" s="38">
        <v>2.5235219999999998</v>
      </c>
      <c r="BZ46" s="38">
        <v>2.2702460000000002</v>
      </c>
      <c r="CA46" s="38">
        <v>2.0001929999999999</v>
      </c>
      <c r="CB46" s="38">
        <v>1.7289350000000001</v>
      </c>
      <c r="CC46" s="38">
        <v>1.4536629999999999</v>
      </c>
      <c r="CD46" s="38">
        <v>1.1855720000000001</v>
      </c>
      <c r="CE46" s="38">
        <v>0.90449800000000002</v>
      </c>
      <c r="CF46" s="38">
        <v>0.65871299999999999</v>
      </c>
      <c r="CG46" s="38">
        <v>0.36076799999999998</v>
      </c>
      <c r="CH46" s="38">
        <v>6.0148E-2</v>
      </c>
      <c r="CI46" s="38">
        <v>0</v>
      </c>
      <c r="CJ46" s="38">
        <v>0</v>
      </c>
      <c r="CK46" s="38">
        <v>0</v>
      </c>
      <c r="CL46" s="38">
        <v>0</v>
      </c>
      <c r="CM46" s="38">
        <v>0</v>
      </c>
      <c r="CN46" s="38">
        <v>0</v>
      </c>
      <c r="CO46" s="38">
        <v>0</v>
      </c>
      <c r="CP46" s="38">
        <v>0</v>
      </c>
      <c r="CQ46" s="38">
        <v>0</v>
      </c>
      <c r="CR46" s="38">
        <v>0</v>
      </c>
      <c r="CS46" s="38">
        <v>0</v>
      </c>
      <c r="CT46" s="38">
        <v>0</v>
      </c>
      <c r="CU46" s="38">
        <v>0</v>
      </c>
      <c r="CV46" s="38">
        <v>0</v>
      </c>
      <c r="CW46" s="38">
        <v>0</v>
      </c>
      <c r="CX46" s="38">
        <v>0</v>
      </c>
      <c r="CY46" s="38">
        <v>0</v>
      </c>
      <c r="CZ46" s="38">
        <v>0</v>
      </c>
      <c r="DA46" s="38">
        <v>0</v>
      </c>
      <c r="DB46" s="38">
        <v>0</v>
      </c>
      <c r="DC46" s="38">
        <v>0</v>
      </c>
      <c r="DD46" s="38">
        <v>0</v>
      </c>
      <c r="DE46" s="38">
        <v>0</v>
      </c>
      <c r="DF46" s="38">
        <v>0</v>
      </c>
      <c r="DG46" s="38">
        <v>18.283000000000001</v>
      </c>
      <c r="DH46" s="38">
        <v>11.061999999999999</v>
      </c>
      <c r="DI46" s="38">
        <v>17.96</v>
      </c>
      <c r="DJ46" s="38">
        <v>4.0439999999999996</v>
      </c>
      <c r="DK46" s="38">
        <v>58.817</v>
      </c>
      <c r="DL46" s="38">
        <v>20.048999999999999</v>
      </c>
      <c r="DM46" s="37">
        <v>0.02</v>
      </c>
      <c r="DN46" s="44">
        <v>2000</v>
      </c>
      <c r="DO46" s="38">
        <v>1.4159999999999999</v>
      </c>
      <c r="DP46" s="38">
        <v>2.903</v>
      </c>
      <c r="DQ46" s="38">
        <v>11.061999999999999</v>
      </c>
      <c r="DR46" s="38">
        <v>30.408999999999999</v>
      </c>
      <c r="DS46" s="38">
        <v>46.152000000000001</v>
      </c>
      <c r="DT46" s="38">
        <v>14.353</v>
      </c>
      <c r="DU46" s="38">
        <v>80.97</v>
      </c>
      <c r="DV46" s="38">
        <v>4.6769999999999996</v>
      </c>
      <c r="DW46" s="38">
        <v>25.681000000000001</v>
      </c>
      <c r="DX46" s="38">
        <v>20.952999999999999</v>
      </c>
      <c r="DY46" s="38">
        <v>32.454000000000001</v>
      </c>
      <c r="DZ46" s="38">
        <v>27.562999999999999</v>
      </c>
      <c r="EA46" s="38">
        <v>4.6680000000000001</v>
      </c>
      <c r="EB46" s="38">
        <v>4.6769999999999996</v>
      </c>
      <c r="EC46" s="38">
        <v>0</v>
      </c>
      <c r="ED46" s="38">
        <v>0</v>
      </c>
      <c r="EE46" s="38">
        <v>0</v>
      </c>
    </row>
    <row r="47" spans="1:135" x14ac:dyDescent="0.2">
      <c r="A47" s="35" t="str">
        <f>A34</f>
        <v>CBk_a - Average</v>
      </c>
      <c r="B47" s="38">
        <v>21.51</v>
      </c>
      <c r="C47" s="38">
        <v>0.73399999999999999</v>
      </c>
      <c r="D47" s="38">
        <v>1.03E-2</v>
      </c>
      <c r="E47" s="38">
        <v>3.94</v>
      </c>
      <c r="F47" s="38">
        <v>21.501000000000001</v>
      </c>
      <c r="G47" s="38">
        <v>1.23</v>
      </c>
      <c r="H47" s="38">
        <v>1.75</v>
      </c>
      <c r="I47" s="38">
        <v>3.4369999999999998</v>
      </c>
      <c r="J47" s="38"/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0</v>
      </c>
      <c r="AA47" s="38">
        <v>0</v>
      </c>
      <c r="AB47" s="38">
        <v>0</v>
      </c>
      <c r="AC47" s="38">
        <v>0</v>
      </c>
      <c r="AD47" s="38">
        <v>6.4619999999999999E-3</v>
      </c>
      <c r="AE47" s="38">
        <v>5.8417999999999998E-2</v>
      </c>
      <c r="AF47" s="38">
        <v>0.18259700000000001</v>
      </c>
      <c r="AG47" s="38">
        <v>0.33537099999999997</v>
      </c>
      <c r="AH47" s="38">
        <v>0.42848599999999998</v>
      </c>
      <c r="AI47" s="38">
        <v>0.51214800000000005</v>
      </c>
      <c r="AJ47" s="38">
        <v>0.55992699999999995</v>
      </c>
      <c r="AK47" s="38">
        <v>0.58130800000000005</v>
      </c>
      <c r="AL47" s="38">
        <v>0.58665900000000004</v>
      </c>
      <c r="AM47" s="38">
        <v>0.58739699999999995</v>
      </c>
      <c r="AN47" s="38">
        <v>0.59762599999999999</v>
      </c>
      <c r="AO47" s="38">
        <v>0.628583</v>
      </c>
      <c r="AP47" s="38">
        <v>0.68681599999999998</v>
      </c>
      <c r="AQ47" s="38">
        <v>0.77095199999999997</v>
      </c>
      <c r="AR47" s="38">
        <v>0.87507400000000002</v>
      </c>
      <c r="AS47" s="38">
        <v>0.98893399999999998</v>
      </c>
      <c r="AT47" s="38">
        <v>1.0999350000000001</v>
      </c>
      <c r="AU47" s="38">
        <v>1.2028319999999999</v>
      </c>
      <c r="AV47" s="38">
        <v>1.289423</v>
      </c>
      <c r="AW47" s="38">
        <v>1.362123</v>
      </c>
      <c r="AX47" s="38">
        <v>1.421184</v>
      </c>
      <c r="AY47" s="38">
        <v>1.472005</v>
      </c>
      <c r="AZ47" s="38">
        <v>1.518578</v>
      </c>
      <c r="BA47" s="38">
        <v>1.5651269999999999</v>
      </c>
      <c r="BB47" s="38">
        <v>1.616752</v>
      </c>
      <c r="BC47" s="38">
        <v>1.675529</v>
      </c>
      <c r="BD47" s="38">
        <v>1.7464850000000001</v>
      </c>
      <c r="BE47" s="38">
        <v>1.8289029999999999</v>
      </c>
      <c r="BF47" s="38">
        <v>1.926442</v>
      </c>
      <c r="BG47" s="38">
        <v>2.0377610000000002</v>
      </c>
      <c r="BH47" s="38">
        <v>2.1628660000000002</v>
      </c>
      <c r="BI47" s="38">
        <v>2.3013499999999998</v>
      </c>
      <c r="BJ47" s="38">
        <v>2.448807</v>
      </c>
      <c r="BK47" s="38">
        <v>2.6075710000000001</v>
      </c>
      <c r="BL47" s="38">
        <v>2.769123</v>
      </c>
      <c r="BM47" s="38">
        <v>2.9358110000000002</v>
      </c>
      <c r="BN47" s="38">
        <v>3.098201</v>
      </c>
      <c r="BO47" s="38">
        <v>3.2530000000000001</v>
      </c>
      <c r="BP47" s="38">
        <v>3.3917920000000001</v>
      </c>
      <c r="BQ47" s="38">
        <v>3.5058549999999999</v>
      </c>
      <c r="BR47" s="38">
        <v>3.588463</v>
      </c>
      <c r="BS47" s="38">
        <v>3.630185</v>
      </c>
      <c r="BT47" s="38">
        <v>3.6264949999999998</v>
      </c>
      <c r="BU47" s="38">
        <v>3.5739830000000001</v>
      </c>
      <c r="BV47" s="38">
        <v>3.471463</v>
      </c>
      <c r="BW47" s="38">
        <v>3.3227869999999999</v>
      </c>
      <c r="BX47" s="38">
        <v>3.1330140000000002</v>
      </c>
      <c r="BY47" s="38">
        <v>2.9068179999999999</v>
      </c>
      <c r="BZ47" s="38">
        <v>2.6565629999999998</v>
      </c>
      <c r="CA47" s="38">
        <v>2.3816099999999998</v>
      </c>
      <c r="CB47" s="38">
        <v>2.099513</v>
      </c>
      <c r="CC47" s="38">
        <v>1.8065</v>
      </c>
      <c r="CD47" s="38">
        <v>1.515954</v>
      </c>
      <c r="CE47" s="38">
        <v>1.2290140000000001</v>
      </c>
      <c r="CF47" s="38">
        <v>0.95228900000000005</v>
      </c>
      <c r="CG47" s="38">
        <v>0.69726500000000002</v>
      </c>
      <c r="CH47" s="38">
        <v>0.46803899999999998</v>
      </c>
      <c r="CI47" s="38">
        <v>0.26138699999999998</v>
      </c>
      <c r="CJ47" s="38">
        <v>5.4446000000000001E-2</v>
      </c>
      <c r="CK47" s="38">
        <v>0</v>
      </c>
      <c r="CL47" s="38">
        <v>0</v>
      </c>
      <c r="CM47" s="38">
        <v>0</v>
      </c>
      <c r="CN47" s="38">
        <v>0</v>
      </c>
      <c r="CO47" s="38">
        <v>0</v>
      </c>
      <c r="CP47" s="38">
        <v>0</v>
      </c>
      <c r="CQ47" s="38">
        <v>0</v>
      </c>
      <c r="CR47" s="38">
        <v>0</v>
      </c>
      <c r="CS47" s="38">
        <v>0</v>
      </c>
      <c r="CT47" s="38">
        <v>0</v>
      </c>
      <c r="CU47" s="38">
        <v>0</v>
      </c>
      <c r="CV47" s="38">
        <v>0</v>
      </c>
      <c r="CW47" s="38">
        <v>0</v>
      </c>
      <c r="CX47" s="38">
        <v>0</v>
      </c>
      <c r="CY47" s="38">
        <v>0</v>
      </c>
      <c r="CZ47" s="38">
        <v>0</v>
      </c>
      <c r="DA47" s="38">
        <v>0</v>
      </c>
      <c r="DB47" s="38">
        <v>0</v>
      </c>
      <c r="DC47" s="38">
        <v>0</v>
      </c>
      <c r="DD47" s="38">
        <v>0</v>
      </c>
      <c r="DE47" s="38">
        <v>0</v>
      </c>
      <c r="DF47" s="38">
        <v>0</v>
      </c>
      <c r="DG47" s="38">
        <v>21.501000000000001</v>
      </c>
      <c r="DH47" s="38">
        <v>13.327999999999999</v>
      </c>
      <c r="DI47" s="38">
        <v>22.257999999999999</v>
      </c>
      <c r="DJ47" s="38">
        <v>3.94</v>
      </c>
      <c r="DK47" s="38">
        <v>62.832999999999998</v>
      </c>
      <c r="DL47" s="38">
        <v>23.777000000000001</v>
      </c>
      <c r="DM47" s="37">
        <v>0.02</v>
      </c>
      <c r="DN47" s="44">
        <v>2000</v>
      </c>
      <c r="DO47" s="38">
        <v>1.327</v>
      </c>
      <c r="DP47" s="38">
        <v>2.9670000000000001</v>
      </c>
      <c r="DQ47" s="38">
        <v>13.327999999999999</v>
      </c>
      <c r="DR47" s="38">
        <v>35.771999999999998</v>
      </c>
      <c r="DS47" s="38">
        <v>53.84</v>
      </c>
      <c r="DT47" s="38">
        <v>14.762</v>
      </c>
      <c r="DU47" s="38">
        <v>78.186999999999998</v>
      </c>
      <c r="DV47" s="38">
        <v>7.0510000000000002</v>
      </c>
      <c r="DW47" s="38">
        <v>24.393000000000001</v>
      </c>
      <c r="DX47" s="38">
        <v>17.475000000000001</v>
      </c>
      <c r="DY47" s="38">
        <v>29.975000000000001</v>
      </c>
      <c r="DZ47" s="38">
        <v>30.736999999999998</v>
      </c>
      <c r="EA47" s="38">
        <v>6.7050000000000001</v>
      </c>
      <c r="EB47" s="38">
        <v>7.0510000000000002</v>
      </c>
      <c r="EC47" s="38">
        <v>0</v>
      </c>
      <c r="ED47" s="38">
        <v>0</v>
      </c>
      <c r="EE47" s="38">
        <v>0</v>
      </c>
    </row>
    <row r="48" spans="1:135" x14ac:dyDescent="0.2">
      <c r="A48" s="35" t="str">
        <f>A38</f>
        <v>CBk_b - Average</v>
      </c>
      <c r="B48" s="38">
        <v>21.95</v>
      </c>
      <c r="C48" s="38">
        <v>0.77</v>
      </c>
      <c r="D48" s="38">
        <v>9.9000000000000008E-3</v>
      </c>
      <c r="E48" s="38">
        <v>4.032</v>
      </c>
      <c r="F48" s="38">
        <v>20.718</v>
      </c>
      <c r="G48" s="38">
        <v>1.27</v>
      </c>
      <c r="H48" s="38">
        <v>1.84</v>
      </c>
      <c r="I48" s="38">
        <v>3.2559999999999998</v>
      </c>
      <c r="J48" s="38"/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8.1849999999999996E-3</v>
      </c>
      <c r="AE48" s="38">
        <v>7.2399000000000005E-2</v>
      </c>
      <c r="AF48" s="38">
        <v>0.20532</v>
      </c>
      <c r="AG48" s="38">
        <v>0.36839300000000003</v>
      </c>
      <c r="AH48" s="38">
        <v>0.46767599999999998</v>
      </c>
      <c r="AI48" s="38">
        <v>0.55648600000000004</v>
      </c>
      <c r="AJ48" s="38">
        <v>0.60669200000000001</v>
      </c>
      <c r="AK48" s="38">
        <v>0.62825500000000001</v>
      </c>
      <c r="AL48" s="38">
        <v>0.63208200000000003</v>
      </c>
      <c r="AM48" s="38">
        <v>0.63038899999999998</v>
      </c>
      <c r="AN48" s="38">
        <v>0.63819300000000001</v>
      </c>
      <c r="AO48" s="38">
        <v>0.66769000000000001</v>
      </c>
      <c r="AP48" s="38">
        <v>0.725912</v>
      </c>
      <c r="AQ48" s="38">
        <v>0.811639</v>
      </c>
      <c r="AR48" s="38">
        <v>0.91866300000000001</v>
      </c>
      <c r="AS48" s="38">
        <v>1.036141</v>
      </c>
      <c r="AT48" s="38">
        <v>1.1507270000000001</v>
      </c>
      <c r="AU48" s="38">
        <v>1.256731</v>
      </c>
      <c r="AV48" s="38">
        <v>1.3455299999999999</v>
      </c>
      <c r="AW48" s="38">
        <v>1.4195469999999999</v>
      </c>
      <c r="AX48" s="38">
        <v>1.4790749999999999</v>
      </c>
      <c r="AY48" s="38">
        <v>1.529677</v>
      </c>
      <c r="AZ48" s="38">
        <v>1.5754919999999999</v>
      </c>
      <c r="BA48" s="38">
        <v>1.6208819999999999</v>
      </c>
      <c r="BB48" s="38">
        <v>1.6710700000000001</v>
      </c>
      <c r="BC48" s="38">
        <v>1.728299</v>
      </c>
      <c r="BD48" s="38">
        <v>1.79762</v>
      </c>
      <c r="BE48" s="38">
        <v>1.8784000000000001</v>
      </c>
      <c r="BF48" s="38">
        <v>1.9742040000000001</v>
      </c>
      <c r="BG48" s="38">
        <v>2.0835940000000002</v>
      </c>
      <c r="BH48" s="38">
        <v>2.2063990000000002</v>
      </c>
      <c r="BI48" s="38">
        <v>2.3420380000000001</v>
      </c>
      <c r="BJ48" s="38">
        <v>2.486059</v>
      </c>
      <c r="BK48" s="38">
        <v>2.6406420000000002</v>
      </c>
      <c r="BL48" s="38">
        <v>2.7973690000000002</v>
      </c>
      <c r="BM48" s="38">
        <v>2.9582850000000001</v>
      </c>
      <c r="BN48" s="38">
        <v>3.1138300000000001</v>
      </c>
      <c r="BO48" s="38">
        <v>3.2601990000000001</v>
      </c>
      <c r="BP48" s="38">
        <v>3.3886029999999998</v>
      </c>
      <c r="BQ48" s="38">
        <v>3.4901469999999999</v>
      </c>
      <c r="BR48" s="38">
        <v>3.5578409999999998</v>
      </c>
      <c r="BS48" s="38">
        <v>3.5830839999999999</v>
      </c>
      <c r="BT48" s="38">
        <v>3.5615260000000002</v>
      </c>
      <c r="BU48" s="38">
        <v>3.4914900000000002</v>
      </c>
      <c r="BV48" s="38">
        <v>3.3726479999999999</v>
      </c>
      <c r="BW48" s="38">
        <v>3.2105679999999999</v>
      </c>
      <c r="BX48" s="38">
        <v>3.0113409999999998</v>
      </c>
      <c r="BY48" s="38">
        <v>2.7802850000000001</v>
      </c>
      <c r="BZ48" s="38">
        <v>2.5297510000000001</v>
      </c>
      <c r="CA48" s="38">
        <v>2.2583510000000002</v>
      </c>
      <c r="CB48" s="38">
        <v>1.9822360000000001</v>
      </c>
      <c r="CC48" s="38">
        <v>1.696682</v>
      </c>
      <c r="CD48" s="38">
        <v>1.4141429999999999</v>
      </c>
      <c r="CE48" s="38">
        <v>1.1352150000000001</v>
      </c>
      <c r="CF48" s="38">
        <v>0.86911000000000005</v>
      </c>
      <c r="CG48" s="38">
        <v>0.62405900000000003</v>
      </c>
      <c r="CH48" s="38">
        <v>0.40566099999999999</v>
      </c>
      <c r="CI48" s="38">
        <v>0.246785</v>
      </c>
      <c r="CJ48" s="38">
        <v>8.3865999999999996E-2</v>
      </c>
      <c r="CK48" s="38">
        <v>1.6827000000000002E-2</v>
      </c>
      <c r="CL48" s="38">
        <v>0</v>
      </c>
      <c r="CM48" s="38">
        <v>0</v>
      </c>
      <c r="CN48" s="38">
        <v>0</v>
      </c>
      <c r="CO48" s="38">
        <v>0</v>
      </c>
      <c r="CP48" s="38">
        <v>0</v>
      </c>
      <c r="CQ48" s="38">
        <v>0</v>
      </c>
      <c r="CR48" s="38">
        <v>0</v>
      </c>
      <c r="CS48" s="38">
        <v>0</v>
      </c>
      <c r="CT48" s="38">
        <v>0</v>
      </c>
      <c r="CU48" s="38">
        <v>0</v>
      </c>
      <c r="CV48" s="38">
        <v>0</v>
      </c>
      <c r="CW48" s="38">
        <v>0</v>
      </c>
      <c r="CX48" s="38">
        <v>0</v>
      </c>
      <c r="CY48" s="38">
        <v>0</v>
      </c>
      <c r="CZ48" s="38">
        <v>0</v>
      </c>
      <c r="DA48" s="38">
        <v>0</v>
      </c>
      <c r="DB48" s="38">
        <v>0</v>
      </c>
      <c r="DC48" s="38">
        <v>0</v>
      </c>
      <c r="DD48" s="38">
        <v>0</v>
      </c>
      <c r="DE48" s="38">
        <v>0</v>
      </c>
      <c r="DF48" s="38">
        <v>0</v>
      </c>
      <c r="DG48" s="38">
        <v>20.718</v>
      </c>
      <c r="DH48" s="38">
        <v>12.606</v>
      </c>
      <c r="DI48" s="38">
        <v>21.350999999999999</v>
      </c>
      <c r="DJ48" s="38">
        <v>4.032</v>
      </c>
      <c r="DK48" s="38">
        <v>61.374000000000002</v>
      </c>
      <c r="DL48" s="38">
        <v>23.396999999999998</v>
      </c>
      <c r="DM48" s="37">
        <v>0.02</v>
      </c>
      <c r="DN48" s="44">
        <v>2000</v>
      </c>
      <c r="DO48" s="38">
        <v>1.2470000000000001</v>
      </c>
      <c r="DP48" s="38">
        <v>2.7559999999999998</v>
      </c>
      <c r="DQ48" s="38">
        <v>12.606</v>
      </c>
      <c r="DR48" s="38">
        <v>34.354999999999997</v>
      </c>
      <c r="DS48" s="38">
        <v>52.075000000000003</v>
      </c>
      <c r="DT48" s="38">
        <v>15.625999999999999</v>
      </c>
      <c r="DU48" s="38">
        <v>77.819999999999993</v>
      </c>
      <c r="DV48" s="38">
        <v>6.5540000000000003</v>
      </c>
      <c r="DW48" s="38">
        <v>25.587</v>
      </c>
      <c r="DX48" s="38">
        <v>17.989000000000001</v>
      </c>
      <c r="DY48" s="38">
        <v>30.111000000000001</v>
      </c>
      <c r="DZ48" s="38">
        <v>29.719000000000001</v>
      </c>
      <c r="EA48" s="38">
        <v>6.181</v>
      </c>
      <c r="EB48" s="38">
        <v>6.5540000000000003</v>
      </c>
      <c r="EC48" s="38">
        <v>0</v>
      </c>
      <c r="ED48" s="38">
        <v>0</v>
      </c>
      <c r="EE48" s="38">
        <v>0</v>
      </c>
    </row>
    <row r="50" spans="1:143" x14ac:dyDescent="0.2">
      <c r="A50" s="35" t="s">
        <v>29</v>
      </c>
    </row>
    <row r="51" spans="1:143" s="35" customFormat="1" x14ac:dyDescent="0.2">
      <c r="B51" s="35" t="s">
        <v>31</v>
      </c>
      <c r="C51" s="35" t="s">
        <v>32</v>
      </c>
      <c r="D51" s="35" t="s">
        <v>33</v>
      </c>
      <c r="E51" s="35" t="s">
        <v>34</v>
      </c>
      <c r="F51" s="35" t="s">
        <v>35</v>
      </c>
      <c r="G51" s="35" t="s">
        <v>36</v>
      </c>
      <c r="H51" s="35" t="s">
        <v>37</v>
      </c>
      <c r="I51" s="35" t="s">
        <v>38</v>
      </c>
      <c r="J51" s="35">
        <v>0.02</v>
      </c>
      <c r="K51" s="35">
        <v>2.2440000000000002E-2</v>
      </c>
      <c r="L51" s="35">
        <v>2.5179E-2</v>
      </c>
      <c r="M51" s="35">
        <v>2.8250999999999998E-2</v>
      </c>
      <c r="N51" s="35">
        <v>3.1697999999999997E-2</v>
      </c>
      <c r="O51" s="35">
        <v>3.5566E-2</v>
      </c>
      <c r="P51" s="35">
        <v>3.9905000000000003E-2</v>
      </c>
      <c r="Q51" s="35">
        <v>4.4774000000000001E-2</v>
      </c>
      <c r="R51" s="35">
        <v>5.0237999999999998E-2</v>
      </c>
      <c r="S51" s="35">
        <v>5.6368000000000001E-2</v>
      </c>
      <c r="T51" s="35">
        <v>6.3245999999999997E-2</v>
      </c>
      <c r="U51" s="35">
        <v>7.0962999999999998E-2</v>
      </c>
      <c r="V51" s="35">
        <v>7.9620999999999997E-2</v>
      </c>
      <c r="W51" s="35">
        <v>8.9337E-2</v>
      </c>
      <c r="X51" s="35">
        <v>0.10023700000000001</v>
      </c>
      <c r="Y51" s="35">
        <v>0.112468</v>
      </c>
      <c r="Z51" s="35">
        <v>0.126191</v>
      </c>
      <c r="AA51" s="35">
        <v>0.14158899999999999</v>
      </c>
      <c r="AB51" s="35">
        <v>0.15886600000000001</v>
      </c>
      <c r="AC51" s="35">
        <v>0.17824999999999999</v>
      </c>
      <c r="AD51" s="35">
        <v>0.2</v>
      </c>
      <c r="AE51" s="35">
        <v>0.22440399999999999</v>
      </c>
      <c r="AF51" s="35">
        <v>0.25178499999999998</v>
      </c>
      <c r="AG51" s="35">
        <v>0.28250799999999998</v>
      </c>
      <c r="AH51" s="35">
        <v>0.31697900000000001</v>
      </c>
      <c r="AI51" s="35">
        <v>0.35565600000000003</v>
      </c>
      <c r="AJ51" s="35">
        <v>0.39905200000000002</v>
      </c>
      <c r="AK51" s="35">
        <v>0.44774399999999998</v>
      </c>
      <c r="AL51" s="35">
        <v>0.50237699999999996</v>
      </c>
      <c r="AM51" s="35">
        <v>0.56367699999999998</v>
      </c>
      <c r="AN51" s="35">
        <v>0.63245600000000002</v>
      </c>
      <c r="AO51" s="35">
        <v>0.70962700000000001</v>
      </c>
      <c r="AP51" s="35">
        <v>0.79621399999999998</v>
      </c>
      <c r="AQ51" s="35">
        <v>0.89336700000000002</v>
      </c>
      <c r="AR51" s="35">
        <v>1.0023740000000001</v>
      </c>
      <c r="AS51" s="35">
        <v>1.1246830000000001</v>
      </c>
      <c r="AT51" s="35">
        <v>1.2619149999999999</v>
      </c>
      <c r="AU51" s="35">
        <v>1.4158919999999999</v>
      </c>
      <c r="AV51" s="35">
        <v>1.5886560000000001</v>
      </c>
      <c r="AW51" s="35">
        <v>1.782502</v>
      </c>
      <c r="AX51" s="35">
        <v>2</v>
      </c>
      <c r="AY51" s="35">
        <v>2.2440370000000001</v>
      </c>
      <c r="AZ51" s="35">
        <v>2.5178509999999998</v>
      </c>
      <c r="BA51" s="35">
        <v>2.825075</v>
      </c>
      <c r="BB51" s="35">
        <v>3.1697860000000002</v>
      </c>
      <c r="BC51" s="35">
        <v>3.556559</v>
      </c>
      <c r="BD51" s="35">
        <v>3.9905249999999999</v>
      </c>
      <c r="BE51" s="35">
        <v>4.4774419999999999</v>
      </c>
      <c r="BF51" s="35">
        <v>5.0237730000000003</v>
      </c>
      <c r="BG51" s="35">
        <v>5.6367659999999997</v>
      </c>
      <c r="BH51" s="35">
        <v>6.3245550000000001</v>
      </c>
      <c r="BI51" s="35">
        <v>7.0962680000000002</v>
      </c>
      <c r="BJ51" s="35">
        <v>7.9621430000000002</v>
      </c>
      <c r="BK51" s="35">
        <v>8.9336719999999996</v>
      </c>
      <c r="BL51" s="35">
        <v>10.023745</v>
      </c>
      <c r="BM51" s="35">
        <v>11.246827</v>
      </c>
      <c r="BN51" s="35">
        <v>12.619147</v>
      </c>
      <c r="BO51" s="35">
        <v>14.158916</v>
      </c>
      <c r="BP51" s="35">
        <v>15.886564999999999</v>
      </c>
      <c r="BQ51" s="35">
        <v>17.825019000000001</v>
      </c>
      <c r="BR51" s="35">
        <v>20</v>
      </c>
      <c r="BS51" s="35">
        <v>22.440369</v>
      </c>
      <c r="BT51" s="35">
        <v>25.178508000000001</v>
      </c>
      <c r="BU51" s="35">
        <v>28.250751000000001</v>
      </c>
      <c r="BV51" s="35">
        <v>31.697863999999999</v>
      </c>
      <c r="BW51" s="35">
        <v>35.565587999999998</v>
      </c>
      <c r="BX51" s="35">
        <v>39.905245999999998</v>
      </c>
      <c r="BY51" s="35">
        <v>44.774422999999999</v>
      </c>
      <c r="BZ51" s="35">
        <v>50.237729000000002</v>
      </c>
      <c r="CA51" s="35">
        <v>56.367659000000003</v>
      </c>
      <c r="CB51" s="35">
        <v>63.245553000000001</v>
      </c>
      <c r="CC51" s="35">
        <v>70.962677999999997</v>
      </c>
      <c r="CD51" s="35">
        <v>79.621433999999994</v>
      </c>
      <c r="CE51" s="35">
        <v>89.336718000000005</v>
      </c>
      <c r="CF51" s="35">
        <v>100.237447</v>
      </c>
      <c r="CG51" s="35">
        <v>112.468265</v>
      </c>
      <c r="CH51" s="35">
        <v>126.191469</v>
      </c>
      <c r="CI51" s="35">
        <v>141.589157</v>
      </c>
      <c r="CJ51" s="35">
        <v>158.865647</v>
      </c>
      <c r="CK51" s="35">
        <v>178.25018800000001</v>
      </c>
      <c r="CL51" s="35">
        <v>200</v>
      </c>
      <c r="CM51" s="35">
        <v>224.40369100000001</v>
      </c>
      <c r="CN51" s="35">
        <v>251.78508199999999</v>
      </c>
      <c r="CO51" s="35">
        <v>282.50750900000003</v>
      </c>
      <c r="CP51" s="35">
        <v>316.97863799999999</v>
      </c>
      <c r="CQ51" s="35">
        <v>355.65588200000002</v>
      </c>
      <c r="CR51" s="35">
        <v>399.05246299999999</v>
      </c>
      <c r="CS51" s="35">
        <v>447.74422800000002</v>
      </c>
      <c r="CT51" s="35">
        <v>502.37728600000003</v>
      </c>
      <c r="CU51" s="35">
        <v>563.67658600000004</v>
      </c>
      <c r="CV51" s="35">
        <v>632.45553199999995</v>
      </c>
      <c r="CW51" s="35">
        <v>709.62677799999994</v>
      </c>
      <c r="CX51" s="35">
        <v>796.21434099999999</v>
      </c>
      <c r="CY51" s="35">
        <v>893.36718399999995</v>
      </c>
      <c r="CZ51" s="35">
        <v>1002.374467</v>
      </c>
      <c r="DA51" s="35">
        <v>1124.68265</v>
      </c>
      <c r="DB51" s="35">
        <v>1261.914689</v>
      </c>
      <c r="DC51" s="35">
        <v>1415.8915689999999</v>
      </c>
      <c r="DD51" s="35">
        <v>1588.656469</v>
      </c>
      <c r="DE51" s="35">
        <v>1782.501876</v>
      </c>
      <c r="DF51" s="35">
        <v>2000</v>
      </c>
      <c r="DG51" s="35" t="s">
        <v>42</v>
      </c>
      <c r="DH51" s="35" t="s">
        <v>43</v>
      </c>
      <c r="DI51" s="35" t="s">
        <v>44</v>
      </c>
      <c r="DJ51" s="35" t="s">
        <v>45</v>
      </c>
      <c r="DK51" s="35" t="s">
        <v>46</v>
      </c>
      <c r="DL51" s="35" t="s">
        <v>47</v>
      </c>
      <c r="DM51" s="46" t="s">
        <v>48</v>
      </c>
      <c r="DN51" s="45" t="s">
        <v>49</v>
      </c>
      <c r="DO51" s="35" t="s">
        <v>39</v>
      </c>
      <c r="DP51" s="35" t="s">
        <v>50</v>
      </c>
      <c r="DQ51" s="35" t="s">
        <v>40</v>
      </c>
      <c r="DR51" s="35" t="s">
        <v>51</v>
      </c>
      <c r="DS51" s="35" t="s">
        <v>41</v>
      </c>
      <c r="DT51" s="35" t="s">
        <v>52</v>
      </c>
      <c r="DU51" s="35" t="s">
        <v>53</v>
      </c>
      <c r="DV51" s="35" t="s">
        <v>54</v>
      </c>
      <c r="DW51" s="35" t="s">
        <v>55</v>
      </c>
      <c r="DX51" s="35" t="s">
        <v>56</v>
      </c>
      <c r="DY51" s="35" t="s">
        <v>57</v>
      </c>
      <c r="DZ51" s="35" t="s">
        <v>58</v>
      </c>
      <c r="EA51" s="35" t="s">
        <v>59</v>
      </c>
      <c r="EB51" s="35" t="s">
        <v>60</v>
      </c>
      <c r="EC51" s="35" t="s">
        <v>61</v>
      </c>
      <c r="ED51" s="35" t="s">
        <v>62</v>
      </c>
      <c r="EE51" s="35" t="s">
        <v>63</v>
      </c>
      <c r="EF51" s="34" t="s">
        <v>73</v>
      </c>
      <c r="EG51" s="36" t="s">
        <v>74</v>
      </c>
      <c r="EH51" s="34" t="s">
        <v>75</v>
      </c>
      <c r="EI51" s="34" t="s">
        <v>57</v>
      </c>
      <c r="EJ51" s="34" t="s">
        <v>58</v>
      </c>
      <c r="EK51" s="34" t="s">
        <v>59</v>
      </c>
      <c r="EL51" s="34" t="s">
        <v>76</v>
      </c>
      <c r="EM51" s="34" t="s">
        <v>77</v>
      </c>
    </row>
    <row r="52" spans="1:143" x14ac:dyDescent="0.2">
      <c r="A52" s="2" t="s">
        <v>21</v>
      </c>
      <c r="B52" s="38">
        <f t="shared" ref="B52:BI52" si="0">(B40+B41)/2</f>
        <v>19.57</v>
      </c>
      <c r="C52" s="38">
        <f t="shared" si="0"/>
        <v>0.55249999999999999</v>
      </c>
      <c r="D52" s="38">
        <f t="shared" si="0"/>
        <v>1.2150000000000001E-2</v>
      </c>
      <c r="E52" s="38">
        <f t="shared" si="0"/>
        <v>3.5745</v>
      </c>
      <c r="F52" s="38">
        <f t="shared" si="0"/>
        <v>24.392499999999998</v>
      </c>
      <c r="G52" s="38">
        <f t="shared" si="0"/>
        <v>1.1299999999999999</v>
      </c>
      <c r="H52" s="38">
        <f t="shared" si="0"/>
        <v>1.335</v>
      </c>
      <c r="I52" s="38">
        <f t="shared" si="0"/>
        <v>4.4954999999999998</v>
      </c>
      <c r="J52" s="38"/>
      <c r="K52" s="38">
        <f t="shared" si="0"/>
        <v>0</v>
      </c>
      <c r="L52" s="38">
        <f t="shared" si="0"/>
        <v>0</v>
      </c>
      <c r="M52" s="38">
        <f t="shared" si="0"/>
        <v>0</v>
      </c>
      <c r="N52" s="38">
        <f t="shared" si="0"/>
        <v>0</v>
      </c>
      <c r="O52" s="38">
        <f t="shared" si="0"/>
        <v>0</v>
      </c>
      <c r="P52" s="38">
        <f t="shared" si="0"/>
        <v>0</v>
      </c>
      <c r="Q52" s="38">
        <f t="shared" si="0"/>
        <v>0</v>
      </c>
      <c r="R52" s="38">
        <f t="shared" si="0"/>
        <v>0</v>
      </c>
      <c r="S52" s="38">
        <f t="shared" si="0"/>
        <v>0</v>
      </c>
      <c r="T52" s="38">
        <f t="shared" si="0"/>
        <v>0</v>
      </c>
      <c r="U52" s="38">
        <f t="shared" si="0"/>
        <v>0</v>
      </c>
      <c r="V52" s="38">
        <f t="shared" si="0"/>
        <v>0</v>
      </c>
      <c r="W52" s="38">
        <f t="shared" si="0"/>
        <v>0</v>
      </c>
      <c r="X52" s="38">
        <f t="shared" si="0"/>
        <v>0</v>
      </c>
      <c r="Y52" s="38">
        <f t="shared" si="0"/>
        <v>0</v>
      </c>
      <c r="Z52" s="38">
        <f t="shared" si="0"/>
        <v>0</v>
      </c>
      <c r="AA52" s="38">
        <f t="shared" si="0"/>
        <v>0</v>
      </c>
      <c r="AB52" s="38">
        <f t="shared" si="0"/>
        <v>0</v>
      </c>
      <c r="AC52" s="38">
        <f t="shared" si="0"/>
        <v>0</v>
      </c>
      <c r="AD52" s="38">
        <f t="shared" si="0"/>
        <v>0</v>
      </c>
      <c r="AE52" s="38">
        <f t="shared" si="0"/>
        <v>0</v>
      </c>
      <c r="AF52" s="38">
        <f t="shared" si="0"/>
        <v>9.5341999999999996E-2</v>
      </c>
      <c r="AG52" s="38">
        <f t="shared" si="0"/>
        <v>0.164048</v>
      </c>
      <c r="AH52" s="38">
        <f t="shared" si="0"/>
        <v>0.2536215</v>
      </c>
      <c r="AI52" s="38">
        <f t="shared" si="0"/>
        <v>0.30289900000000003</v>
      </c>
      <c r="AJ52" s="38">
        <f t="shared" si="0"/>
        <v>0.34259200000000001</v>
      </c>
      <c r="AK52" s="38">
        <f t="shared" si="0"/>
        <v>0.36664550000000001</v>
      </c>
      <c r="AL52" s="38">
        <f t="shared" si="0"/>
        <v>0.38004300000000002</v>
      </c>
      <c r="AM52" s="38">
        <f t="shared" si="0"/>
        <v>0.3921425</v>
      </c>
      <c r="AN52" s="38">
        <f t="shared" si="0"/>
        <v>0.41173349999999997</v>
      </c>
      <c r="AO52" s="38">
        <f t="shared" si="0"/>
        <v>0.44660149999999998</v>
      </c>
      <c r="AP52" s="38">
        <f t="shared" si="0"/>
        <v>0.50225699999999995</v>
      </c>
      <c r="AQ52" s="38">
        <f t="shared" si="0"/>
        <v>0.57804600000000006</v>
      </c>
      <c r="AR52" s="38">
        <f t="shared" si="0"/>
        <v>0.67059099999999994</v>
      </c>
      <c r="AS52" s="38">
        <f t="shared" si="0"/>
        <v>0.7732715</v>
      </c>
      <c r="AT52" s="38">
        <f t="shared" si="0"/>
        <v>0.87708249999999999</v>
      </c>
      <c r="AU52" s="38">
        <f t="shared" si="0"/>
        <v>0.97907649999999991</v>
      </c>
      <c r="AV52" s="38">
        <f t="shared" si="0"/>
        <v>1.072133</v>
      </c>
      <c r="AW52" s="38">
        <f t="shared" si="0"/>
        <v>1.1585575000000001</v>
      </c>
      <c r="AX52" s="38">
        <f t="shared" si="0"/>
        <v>1.2368155000000001</v>
      </c>
      <c r="AY52" s="38">
        <f t="shared" si="0"/>
        <v>1.3106724999999999</v>
      </c>
      <c r="AZ52" s="38">
        <f t="shared" si="0"/>
        <v>1.381982</v>
      </c>
      <c r="BA52" s="38">
        <f t="shared" si="0"/>
        <v>1.4530129999999999</v>
      </c>
      <c r="BB52" s="38">
        <f t="shared" si="0"/>
        <v>1.52756</v>
      </c>
      <c r="BC52" s="38">
        <f t="shared" si="0"/>
        <v>1.6057304999999999</v>
      </c>
      <c r="BD52" s="38">
        <f t="shared" si="0"/>
        <v>1.6921195</v>
      </c>
      <c r="BE52" s="38">
        <f t="shared" si="0"/>
        <v>1.7845995000000001</v>
      </c>
      <c r="BF52" s="38">
        <f t="shared" si="0"/>
        <v>1.8865974999999999</v>
      </c>
      <c r="BG52" s="38">
        <f t="shared" si="0"/>
        <v>1.996348</v>
      </c>
      <c r="BH52" s="38">
        <f t="shared" si="0"/>
        <v>2.1141100000000002</v>
      </c>
      <c r="BI52" s="38">
        <f t="shared" si="0"/>
        <v>2.2401249999999999</v>
      </c>
      <c r="BJ52" s="38">
        <f t="shared" ref="BJ52:DU52" si="1">(BJ40+BJ41)/2</f>
        <v>2.3717990000000002</v>
      </c>
      <c r="BK52" s="38">
        <f t="shared" si="1"/>
        <v>2.5133679999999998</v>
      </c>
      <c r="BL52" s="38">
        <f t="shared" si="1"/>
        <v>2.66</v>
      </c>
      <c r="BM52" s="38">
        <f t="shared" si="1"/>
        <v>2.8171620000000002</v>
      </c>
      <c r="BN52" s="38">
        <f t="shared" si="1"/>
        <v>2.9796125</v>
      </c>
      <c r="BO52" s="38">
        <f t="shared" si="1"/>
        <v>3.1473515000000001</v>
      </c>
      <c r="BP52" s="38">
        <f t="shared" si="1"/>
        <v>3.3146769999999997</v>
      </c>
      <c r="BQ52" s="38">
        <f t="shared" si="1"/>
        <v>3.4738730000000002</v>
      </c>
      <c r="BR52" s="38">
        <f t="shared" si="1"/>
        <v>3.6190335</v>
      </c>
      <c r="BS52" s="38">
        <f t="shared" si="1"/>
        <v>3.736402</v>
      </c>
      <c r="BT52" s="38">
        <f t="shared" si="1"/>
        <v>3.819709</v>
      </c>
      <c r="BU52" s="38">
        <f t="shared" si="1"/>
        <v>3.8560275000000002</v>
      </c>
      <c r="BV52" s="38">
        <f t="shared" si="1"/>
        <v>3.8384719999999999</v>
      </c>
      <c r="BW52" s="38">
        <f t="shared" si="1"/>
        <v>3.7606605000000002</v>
      </c>
      <c r="BX52" s="38">
        <f t="shared" si="1"/>
        <v>3.6207180000000001</v>
      </c>
      <c r="BY52" s="38">
        <f t="shared" si="1"/>
        <v>3.4181249999999999</v>
      </c>
      <c r="BZ52" s="38">
        <f t="shared" si="1"/>
        <v>3.1632829999999998</v>
      </c>
      <c r="CA52" s="38">
        <f t="shared" si="1"/>
        <v>2.8571819999999999</v>
      </c>
      <c r="CB52" s="38">
        <f t="shared" si="1"/>
        <v>2.5238040000000002</v>
      </c>
      <c r="CC52" s="38">
        <f t="shared" si="1"/>
        <v>2.1650955000000001</v>
      </c>
      <c r="CD52" s="38">
        <f t="shared" si="1"/>
        <v>1.8044155</v>
      </c>
      <c r="CE52" s="38">
        <f t="shared" si="1"/>
        <v>1.4494134999999999</v>
      </c>
      <c r="CF52" s="38">
        <f t="shared" si="1"/>
        <v>1.1141529999999999</v>
      </c>
      <c r="CG52" s="38">
        <f t="shared" si="1"/>
        <v>0.811751</v>
      </c>
      <c r="CH52" s="38">
        <f t="shared" si="1"/>
        <v>0.54713149999999999</v>
      </c>
      <c r="CI52" s="38">
        <f t="shared" si="1"/>
        <v>0.34174700000000002</v>
      </c>
      <c r="CJ52" s="38">
        <f t="shared" si="1"/>
        <v>0.174345</v>
      </c>
      <c r="CK52" s="38">
        <f t="shared" si="1"/>
        <v>8.1263000000000002E-2</v>
      </c>
      <c r="CL52" s="38">
        <f t="shared" si="1"/>
        <v>2.307E-2</v>
      </c>
      <c r="CM52" s="38">
        <f t="shared" si="1"/>
        <v>0</v>
      </c>
      <c r="CN52" s="38">
        <f t="shared" si="1"/>
        <v>0</v>
      </c>
      <c r="CO52" s="38">
        <f t="shared" si="1"/>
        <v>0</v>
      </c>
      <c r="CP52" s="38">
        <f t="shared" si="1"/>
        <v>0</v>
      </c>
      <c r="CQ52" s="38">
        <f t="shared" si="1"/>
        <v>0</v>
      </c>
      <c r="CR52" s="38">
        <f t="shared" si="1"/>
        <v>0</v>
      </c>
      <c r="CS52" s="38">
        <f t="shared" si="1"/>
        <v>0</v>
      </c>
      <c r="CT52" s="38">
        <f t="shared" si="1"/>
        <v>0</v>
      </c>
      <c r="CU52" s="38">
        <f t="shared" si="1"/>
        <v>0</v>
      </c>
      <c r="CV52" s="38">
        <f t="shared" si="1"/>
        <v>0</v>
      </c>
      <c r="CW52" s="38">
        <f t="shared" si="1"/>
        <v>0</v>
      </c>
      <c r="CX52" s="38">
        <f t="shared" si="1"/>
        <v>0</v>
      </c>
      <c r="CY52" s="38">
        <f t="shared" si="1"/>
        <v>0</v>
      </c>
      <c r="CZ52" s="38">
        <f t="shared" si="1"/>
        <v>0</v>
      </c>
      <c r="DA52" s="38">
        <f t="shared" si="1"/>
        <v>0</v>
      </c>
      <c r="DB52" s="38">
        <f t="shared" si="1"/>
        <v>0</v>
      </c>
      <c r="DC52" s="38">
        <f t="shared" si="1"/>
        <v>0</v>
      </c>
      <c r="DD52" s="38">
        <f t="shared" si="1"/>
        <v>0</v>
      </c>
      <c r="DE52" s="38">
        <f t="shared" si="1"/>
        <v>0</v>
      </c>
      <c r="DF52" s="38">
        <f t="shared" si="1"/>
        <v>0</v>
      </c>
      <c r="DG52" s="38">
        <f t="shared" si="1"/>
        <v>24.392499999999998</v>
      </c>
      <c r="DH52" s="38">
        <f t="shared" si="1"/>
        <v>15.996</v>
      </c>
      <c r="DI52" s="38">
        <f t="shared" si="1"/>
        <v>27.265999999999998</v>
      </c>
      <c r="DJ52" s="38">
        <f t="shared" si="1"/>
        <v>3.5745</v>
      </c>
      <c r="DK52" s="38">
        <f t="shared" si="1"/>
        <v>67.531000000000006</v>
      </c>
      <c r="DL52" s="38">
        <f t="shared" si="1"/>
        <v>25.665500000000002</v>
      </c>
      <c r="DM52" s="37">
        <f t="shared" si="1"/>
        <v>0.02</v>
      </c>
      <c r="DN52" s="44">
        <f t="shared" si="1"/>
        <v>2000</v>
      </c>
      <c r="DO52" s="38">
        <f t="shared" si="1"/>
        <v>1.8240000000000001</v>
      </c>
      <c r="DP52" s="38">
        <f t="shared" si="1"/>
        <v>4.0009999999999994</v>
      </c>
      <c r="DQ52" s="38">
        <f t="shared" si="1"/>
        <v>15.996</v>
      </c>
      <c r="DR52" s="38">
        <f t="shared" si="1"/>
        <v>40.528500000000001</v>
      </c>
      <c r="DS52" s="38">
        <f t="shared" si="1"/>
        <v>58.980999999999995</v>
      </c>
      <c r="DT52" s="38">
        <f t="shared" si="1"/>
        <v>11.003500000000001</v>
      </c>
      <c r="DU52" s="38">
        <f t="shared" si="1"/>
        <v>80.405500000000004</v>
      </c>
      <c r="DV52" s="38">
        <f t="shared" ref="DV52:EE52" si="2">(DV40+DV41)/2</f>
        <v>8.5914999999999999</v>
      </c>
      <c r="DW52" s="38">
        <f t="shared" si="2"/>
        <v>20.009999999999998</v>
      </c>
      <c r="DX52" s="38">
        <f t="shared" si="2"/>
        <v>16.679500000000001</v>
      </c>
      <c r="DY52" s="38">
        <f t="shared" si="2"/>
        <v>29.2105</v>
      </c>
      <c r="DZ52" s="38">
        <f t="shared" si="2"/>
        <v>34.515500000000003</v>
      </c>
      <c r="EA52" s="38">
        <f t="shared" si="2"/>
        <v>7.9350000000000005</v>
      </c>
      <c r="EB52" s="38">
        <f t="shared" si="2"/>
        <v>8.5914999999999999</v>
      </c>
      <c r="EC52" s="1">
        <f t="shared" si="2"/>
        <v>0</v>
      </c>
      <c r="ED52" s="1">
        <f t="shared" si="2"/>
        <v>0</v>
      </c>
      <c r="EE52" s="1">
        <f t="shared" si="2"/>
        <v>0</v>
      </c>
      <c r="EF52" s="47">
        <f>DT52</f>
        <v>11.003500000000001</v>
      </c>
      <c r="EG52" s="47">
        <f>DW52-DT52</f>
        <v>9.0064999999999973</v>
      </c>
      <c r="EH52" s="47">
        <f>DX52-EG52</f>
        <v>7.6730000000000036</v>
      </c>
      <c r="EI52" s="47">
        <f>DY52</f>
        <v>29.2105</v>
      </c>
      <c r="EJ52" s="47">
        <f>DZ52</f>
        <v>34.515500000000003</v>
      </c>
      <c r="EK52" s="47">
        <f>EA52</f>
        <v>7.9350000000000005</v>
      </c>
      <c r="EL52" s="47">
        <f>EB52-EA52</f>
        <v>0.65649999999999942</v>
      </c>
      <c r="EM52" s="47">
        <f>SUM(BL52:BU52)/SUM(BW52:CB52)</f>
        <v>1.7278867397763285</v>
      </c>
    </row>
    <row r="53" spans="1:143" x14ac:dyDescent="0.2">
      <c r="A53" s="2" t="s">
        <v>78</v>
      </c>
      <c r="B53" s="38">
        <v>20.81</v>
      </c>
      <c r="C53" s="38">
        <v>0.64200000000000002</v>
      </c>
      <c r="D53" s="38">
        <v>1.0699999999999999E-2</v>
      </c>
      <c r="E53" s="38">
        <v>3.76</v>
      </c>
      <c r="F53" s="38">
        <v>18.228999999999999</v>
      </c>
      <c r="G53" s="38">
        <v>1.19</v>
      </c>
      <c r="H53" s="38">
        <v>1.62</v>
      </c>
      <c r="I53" s="38">
        <v>3.71</v>
      </c>
      <c r="J53" s="38"/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>
        <v>0.12904499999999999</v>
      </c>
      <c r="AG53" s="38">
        <v>0.27914800000000001</v>
      </c>
      <c r="AH53" s="38">
        <v>0.34116400000000002</v>
      </c>
      <c r="AI53" s="38">
        <v>0.41059600000000002</v>
      </c>
      <c r="AJ53" s="38">
        <v>0.44472699999999998</v>
      </c>
      <c r="AK53" s="38">
        <v>0.45728999999999997</v>
      </c>
      <c r="AL53" s="38">
        <v>0.45898899999999998</v>
      </c>
      <c r="AM53" s="38">
        <v>0.45987</v>
      </c>
      <c r="AN53" s="38">
        <v>0.473275</v>
      </c>
      <c r="AO53" s="38">
        <v>0.509015</v>
      </c>
      <c r="AP53" s="38">
        <v>0.57310899999999998</v>
      </c>
      <c r="AQ53" s="38">
        <v>0.66423399999999999</v>
      </c>
      <c r="AR53" s="38">
        <v>0.77747900000000003</v>
      </c>
      <c r="AS53" s="38">
        <v>0.90432299999999999</v>
      </c>
      <c r="AT53" s="38">
        <v>1.0334950000000001</v>
      </c>
      <c r="AU53" s="38">
        <v>1.1614530000000001</v>
      </c>
      <c r="AV53" s="38">
        <v>1.279539</v>
      </c>
      <c r="AW53" s="38">
        <v>1.391024</v>
      </c>
      <c r="AX53" s="38">
        <v>1.4941709999999999</v>
      </c>
      <c r="AY53" s="38">
        <v>1.593942</v>
      </c>
      <c r="AZ53" s="38">
        <v>1.6925790000000001</v>
      </c>
      <c r="BA53" s="38">
        <v>1.7924450000000001</v>
      </c>
      <c r="BB53" s="38">
        <v>1.8978120000000001</v>
      </c>
      <c r="BC53" s="38">
        <v>2.0076230000000002</v>
      </c>
      <c r="BD53" s="38">
        <v>2.1270739999999999</v>
      </c>
      <c r="BE53" s="38">
        <v>2.2520579999999999</v>
      </c>
      <c r="BF53" s="38">
        <v>2.3861859999999999</v>
      </c>
      <c r="BG53" s="38">
        <v>2.5261089999999999</v>
      </c>
      <c r="BH53" s="38">
        <v>2.6711330000000002</v>
      </c>
      <c r="BI53" s="38">
        <v>2.8200699999999999</v>
      </c>
      <c r="BJ53" s="38">
        <v>2.967981</v>
      </c>
      <c r="BK53" s="38">
        <v>3.1168330000000002</v>
      </c>
      <c r="BL53" s="38">
        <v>3.2584300000000002</v>
      </c>
      <c r="BM53" s="38">
        <v>3.3944709999999998</v>
      </c>
      <c r="BN53" s="38">
        <v>3.5163139999999999</v>
      </c>
      <c r="BO53" s="38">
        <v>3.6201289999999999</v>
      </c>
      <c r="BP53" s="38">
        <v>3.6977989999999998</v>
      </c>
      <c r="BQ53" s="38">
        <v>3.741555</v>
      </c>
      <c r="BR53" s="38">
        <v>3.7441260000000001</v>
      </c>
      <c r="BS53" s="38">
        <v>3.6999089999999999</v>
      </c>
      <c r="BT53" s="38">
        <v>3.603113</v>
      </c>
      <c r="BU53" s="38">
        <v>3.4558339999999999</v>
      </c>
      <c r="BV53" s="38">
        <v>3.2566489999999999</v>
      </c>
      <c r="BW53" s="38">
        <v>3.0139860000000001</v>
      </c>
      <c r="BX53" s="38">
        <v>2.7362519999999999</v>
      </c>
      <c r="BY53" s="38">
        <v>2.4323419999999998</v>
      </c>
      <c r="BZ53" s="38">
        <v>2.1213220000000002</v>
      </c>
      <c r="CA53" s="38">
        <v>1.805944</v>
      </c>
      <c r="CB53" s="38">
        <v>1.508993</v>
      </c>
      <c r="CC53" s="38">
        <v>1.227811</v>
      </c>
      <c r="CD53" s="38">
        <v>0.97527900000000001</v>
      </c>
      <c r="CE53" s="38">
        <v>0.74993799999999999</v>
      </c>
      <c r="CF53" s="38">
        <v>0.55034000000000005</v>
      </c>
      <c r="CG53" s="38">
        <v>0.383434</v>
      </c>
      <c r="CH53" s="38">
        <v>0.24631700000000001</v>
      </c>
      <c r="CI53" s="38">
        <v>0.11930300000000001</v>
      </c>
      <c r="CJ53" s="38">
        <v>4.6618E-2</v>
      </c>
      <c r="CK53" s="38">
        <v>0</v>
      </c>
      <c r="CL53" s="38">
        <v>0</v>
      </c>
      <c r="CM53" s="38">
        <v>0</v>
      </c>
      <c r="CN53" s="38">
        <v>0</v>
      </c>
      <c r="CO53" s="38">
        <v>0</v>
      </c>
      <c r="CP53" s="38">
        <v>0</v>
      </c>
      <c r="CQ53" s="38">
        <v>0</v>
      </c>
      <c r="CR53" s="38">
        <v>0</v>
      </c>
      <c r="CS53" s="38">
        <v>0</v>
      </c>
      <c r="CT53" s="38">
        <v>0</v>
      </c>
      <c r="CU53" s="38">
        <v>0</v>
      </c>
      <c r="CV53" s="38">
        <v>0</v>
      </c>
      <c r="CW53" s="38">
        <v>0</v>
      </c>
      <c r="CX53" s="38">
        <v>0</v>
      </c>
      <c r="CY53" s="38">
        <v>0</v>
      </c>
      <c r="CZ53" s="38">
        <v>0</v>
      </c>
      <c r="DA53" s="38">
        <v>0</v>
      </c>
      <c r="DB53" s="38">
        <v>0</v>
      </c>
      <c r="DC53" s="38">
        <v>0</v>
      </c>
      <c r="DD53" s="38">
        <v>0</v>
      </c>
      <c r="DE53" s="38">
        <v>0</v>
      </c>
      <c r="DF53" s="38">
        <v>0</v>
      </c>
      <c r="DG53" s="38">
        <v>18.228999999999999</v>
      </c>
      <c r="DH53" s="38">
        <v>11.342000000000001</v>
      </c>
      <c r="DI53" s="38">
        <v>17.977</v>
      </c>
      <c r="DJ53" s="38">
        <v>3.76</v>
      </c>
      <c r="DK53" s="38">
        <v>59.896999999999998</v>
      </c>
      <c r="DL53" s="38">
        <v>20.251000000000001</v>
      </c>
      <c r="DM53" s="37">
        <v>0.02</v>
      </c>
      <c r="DN53" s="44">
        <v>2000</v>
      </c>
      <c r="DO53" s="38">
        <v>1.54</v>
      </c>
      <c r="DP53" s="38">
        <v>3.129</v>
      </c>
      <c r="DQ53" s="38">
        <v>11.342000000000001</v>
      </c>
      <c r="DR53" s="38">
        <v>29.422000000000001</v>
      </c>
      <c r="DS53" s="38">
        <v>44.182000000000002</v>
      </c>
      <c r="DT53" s="38">
        <v>13.242000000000001</v>
      </c>
      <c r="DU53" s="38">
        <v>82.412999999999997</v>
      </c>
      <c r="DV53" s="38">
        <v>4.3449999999999998</v>
      </c>
      <c r="DW53" s="38">
        <v>24.398</v>
      </c>
      <c r="DX53" s="38">
        <v>20.855</v>
      </c>
      <c r="DY53" s="38">
        <v>33.97</v>
      </c>
      <c r="DZ53" s="38">
        <v>27.588000000000001</v>
      </c>
      <c r="EA53" s="38">
        <v>4.165</v>
      </c>
      <c r="EB53" s="38">
        <v>4.3449999999999998</v>
      </c>
      <c r="EC53" s="1">
        <v>0</v>
      </c>
      <c r="ED53" s="1">
        <v>0</v>
      </c>
      <c r="EE53" s="1">
        <v>0</v>
      </c>
      <c r="EF53" s="47">
        <f t="shared" ref="EF53:EF56" si="3">DT53</f>
        <v>13.242000000000001</v>
      </c>
      <c r="EG53" s="47">
        <f t="shared" ref="EG53:EG56" si="4">DW53-DT53</f>
        <v>11.155999999999999</v>
      </c>
      <c r="EH53" s="47">
        <f t="shared" ref="EH53:EH56" si="5">DX53-EG53</f>
        <v>9.6990000000000016</v>
      </c>
      <c r="EI53" s="47">
        <f t="shared" ref="EI53:EK56" si="6">DY53</f>
        <v>33.97</v>
      </c>
      <c r="EJ53" s="47">
        <f t="shared" si="6"/>
        <v>27.588000000000001</v>
      </c>
      <c r="EK53" s="47">
        <f t="shared" si="6"/>
        <v>4.165</v>
      </c>
      <c r="EL53" s="47">
        <f t="shared" ref="EL53:EL56" si="7">EB53-EA53</f>
        <v>0.17999999999999972</v>
      </c>
      <c r="EM53" s="47">
        <f t="shared" ref="EM53:EM56" si="8">SUM(BL53:BU53)/SUM(BW53:CB53)</f>
        <v>2.6236950154121068</v>
      </c>
    </row>
    <row r="54" spans="1:143" x14ac:dyDescent="0.2">
      <c r="A54" s="2" t="s">
        <v>22</v>
      </c>
      <c r="B54" s="38">
        <f t="shared" ref="B54:BI54" si="9">(B43+B44)/2</f>
        <v>18.29</v>
      </c>
      <c r="C54" s="38">
        <f t="shared" si="9"/>
        <v>0.7</v>
      </c>
      <c r="D54" s="38">
        <f t="shared" si="9"/>
        <v>8.5000000000000006E-3</v>
      </c>
      <c r="E54" s="38">
        <f t="shared" si="9"/>
        <v>4.1425000000000001</v>
      </c>
      <c r="F54" s="38">
        <f t="shared" si="9"/>
        <v>18.131999999999998</v>
      </c>
      <c r="G54" s="38">
        <f t="shared" si="9"/>
        <v>1.3</v>
      </c>
      <c r="H54" s="38">
        <f t="shared" si="9"/>
        <v>1.7749999999999999</v>
      </c>
      <c r="I54" s="38">
        <f t="shared" si="9"/>
        <v>3.3925000000000001</v>
      </c>
      <c r="J54" s="38"/>
      <c r="K54" s="38">
        <f t="shared" si="9"/>
        <v>0</v>
      </c>
      <c r="L54" s="38">
        <f t="shared" si="9"/>
        <v>0</v>
      </c>
      <c r="M54" s="38">
        <f t="shared" si="9"/>
        <v>0</v>
      </c>
      <c r="N54" s="38">
        <f t="shared" si="9"/>
        <v>0</v>
      </c>
      <c r="O54" s="38">
        <f t="shared" si="9"/>
        <v>0</v>
      </c>
      <c r="P54" s="38">
        <f t="shared" si="9"/>
        <v>0</v>
      </c>
      <c r="Q54" s="38">
        <f t="shared" si="9"/>
        <v>0</v>
      </c>
      <c r="R54" s="38">
        <f t="shared" si="9"/>
        <v>0</v>
      </c>
      <c r="S54" s="38">
        <f t="shared" si="9"/>
        <v>0</v>
      </c>
      <c r="T54" s="38">
        <f t="shared" si="9"/>
        <v>0</v>
      </c>
      <c r="U54" s="38">
        <f t="shared" si="9"/>
        <v>0</v>
      </c>
      <c r="V54" s="38">
        <f t="shared" si="9"/>
        <v>0</v>
      </c>
      <c r="W54" s="38">
        <f t="shared" si="9"/>
        <v>0</v>
      </c>
      <c r="X54" s="38">
        <f t="shared" si="9"/>
        <v>0</v>
      </c>
      <c r="Y54" s="38">
        <f t="shared" si="9"/>
        <v>0</v>
      </c>
      <c r="Z54" s="38">
        <f t="shared" si="9"/>
        <v>0</v>
      </c>
      <c r="AA54" s="38">
        <f t="shared" si="9"/>
        <v>0</v>
      </c>
      <c r="AB54" s="38">
        <f t="shared" si="9"/>
        <v>0</v>
      </c>
      <c r="AC54" s="38">
        <f t="shared" si="9"/>
        <v>1.1669000000000001E-2</v>
      </c>
      <c r="AD54" s="38">
        <f t="shared" si="9"/>
        <v>4.0811500000000001E-2</v>
      </c>
      <c r="AE54" s="38">
        <f t="shared" si="9"/>
        <v>0.118062</v>
      </c>
      <c r="AF54" s="38">
        <f t="shared" si="9"/>
        <v>0.21880650000000001</v>
      </c>
      <c r="AG54" s="38">
        <f t="shared" si="9"/>
        <v>0.31644050000000001</v>
      </c>
      <c r="AH54" s="38">
        <f t="shared" si="9"/>
        <v>0.37466600000000005</v>
      </c>
      <c r="AI54" s="38">
        <f t="shared" si="9"/>
        <v>0.42224099999999998</v>
      </c>
      <c r="AJ54" s="38">
        <f t="shared" si="9"/>
        <v>0.44733800000000001</v>
      </c>
      <c r="AK54" s="38">
        <f t="shared" si="9"/>
        <v>0.45831849999999996</v>
      </c>
      <c r="AL54" s="38">
        <f t="shared" si="9"/>
        <v>0.46439449999999999</v>
      </c>
      <c r="AM54" s="38">
        <f t="shared" si="9"/>
        <v>0.47517750000000003</v>
      </c>
      <c r="AN54" s="38">
        <f t="shared" si="9"/>
        <v>0.50209349999999997</v>
      </c>
      <c r="AO54" s="38">
        <f t="shared" si="9"/>
        <v>0.55262</v>
      </c>
      <c r="AP54" s="38">
        <f t="shared" si="9"/>
        <v>0.63196200000000002</v>
      </c>
      <c r="AQ54" s="38">
        <f t="shared" si="9"/>
        <v>0.73771399999999998</v>
      </c>
      <c r="AR54" s="38">
        <f t="shared" si="9"/>
        <v>0.86473250000000002</v>
      </c>
      <c r="AS54" s="38">
        <f t="shared" si="9"/>
        <v>1.0043734999999998</v>
      </c>
      <c r="AT54" s="38">
        <f t="shared" si="9"/>
        <v>1.1449129999999998</v>
      </c>
      <c r="AU54" s="38">
        <f t="shared" si="9"/>
        <v>1.2827605</v>
      </c>
      <c r="AV54" s="38">
        <f t="shared" si="9"/>
        <v>1.408593</v>
      </c>
      <c r="AW54" s="38">
        <f t="shared" si="9"/>
        <v>1.5257045</v>
      </c>
      <c r="AX54" s="38">
        <f t="shared" si="9"/>
        <v>1.6317805000000001</v>
      </c>
      <c r="AY54" s="38">
        <f t="shared" si="9"/>
        <v>1.7314400000000001</v>
      </c>
      <c r="AZ54" s="38">
        <f t="shared" si="9"/>
        <v>1.8265020000000001</v>
      </c>
      <c r="BA54" s="38">
        <f t="shared" si="9"/>
        <v>1.9192009999999999</v>
      </c>
      <c r="BB54" s="38">
        <f t="shared" si="9"/>
        <v>2.0137044999999998</v>
      </c>
      <c r="BC54" s="38">
        <f t="shared" si="9"/>
        <v>2.1095994999999998</v>
      </c>
      <c r="BD54" s="38">
        <f t="shared" si="9"/>
        <v>2.2120189999999997</v>
      </c>
      <c r="BE54" s="38">
        <f t="shared" si="9"/>
        <v>2.3179974999999997</v>
      </c>
      <c r="BF54" s="38">
        <f t="shared" si="9"/>
        <v>2.4309940000000001</v>
      </c>
      <c r="BG54" s="38">
        <f t="shared" si="9"/>
        <v>2.548254</v>
      </c>
      <c r="BH54" s="38">
        <f t="shared" si="9"/>
        <v>2.6690415000000001</v>
      </c>
      <c r="BI54" s="38">
        <f t="shared" si="9"/>
        <v>2.7920305000000001</v>
      </c>
      <c r="BJ54" s="38">
        <f t="shared" ref="BJ54:DU54" si="10">(BJ43+BJ44)/2</f>
        <v>2.912871</v>
      </c>
      <c r="BK54" s="38">
        <f t="shared" si="10"/>
        <v>3.0331229999999998</v>
      </c>
      <c r="BL54" s="38">
        <f t="shared" si="10"/>
        <v>3.1463290000000002</v>
      </c>
      <c r="BM54" s="38">
        <f t="shared" si="10"/>
        <v>3.2540269999999998</v>
      </c>
      <c r="BN54" s="38">
        <f t="shared" si="10"/>
        <v>3.3491720000000003</v>
      </c>
      <c r="BO54" s="38">
        <f t="shared" si="10"/>
        <v>3.4280939999999998</v>
      </c>
      <c r="BP54" s="38">
        <f t="shared" si="10"/>
        <v>3.4835434999999997</v>
      </c>
      <c r="BQ54" s="38">
        <f t="shared" si="10"/>
        <v>3.5087514999999998</v>
      </c>
      <c r="BR54" s="38">
        <f t="shared" si="10"/>
        <v>3.4975179999999999</v>
      </c>
      <c r="BS54" s="38">
        <f t="shared" si="10"/>
        <v>3.4463505000000003</v>
      </c>
      <c r="BT54" s="38">
        <f t="shared" si="10"/>
        <v>3.3513159999999997</v>
      </c>
      <c r="BU54" s="38">
        <f t="shared" si="10"/>
        <v>3.2164630000000001</v>
      </c>
      <c r="BV54" s="38">
        <f t="shared" si="10"/>
        <v>3.0420734999999999</v>
      </c>
      <c r="BW54" s="38">
        <f t="shared" si="10"/>
        <v>2.8364659999999997</v>
      </c>
      <c r="BX54" s="38">
        <f t="shared" si="10"/>
        <v>2.6063450000000001</v>
      </c>
      <c r="BY54" s="38">
        <f t="shared" si="10"/>
        <v>2.3575485</v>
      </c>
      <c r="BZ54" s="38">
        <f t="shared" si="10"/>
        <v>2.1028380000000002</v>
      </c>
      <c r="CA54" s="38">
        <f t="shared" si="10"/>
        <v>1.8406629999999999</v>
      </c>
      <c r="CB54" s="38">
        <f t="shared" si="10"/>
        <v>1.5864279999999999</v>
      </c>
      <c r="CC54" s="38">
        <f t="shared" si="10"/>
        <v>1.3347739999999999</v>
      </c>
      <c r="CD54" s="38">
        <f t="shared" si="10"/>
        <v>1.0954595</v>
      </c>
      <c r="CE54" s="38">
        <f t="shared" si="10"/>
        <v>0.86917149999999999</v>
      </c>
      <c r="CF54" s="38">
        <f t="shared" si="10"/>
        <v>0.65254750000000006</v>
      </c>
      <c r="CG54" s="38">
        <f t="shared" si="10"/>
        <v>0.45865050000000002</v>
      </c>
      <c r="CH54" s="38">
        <f t="shared" si="10"/>
        <v>0.28356550000000003</v>
      </c>
      <c r="CI54" s="38">
        <f t="shared" si="10"/>
        <v>8.03735E-2</v>
      </c>
      <c r="CJ54" s="38">
        <f t="shared" si="10"/>
        <v>1.95835E-2</v>
      </c>
      <c r="CK54" s="38">
        <f t="shared" si="10"/>
        <v>0</v>
      </c>
      <c r="CL54" s="38">
        <f t="shared" si="10"/>
        <v>0</v>
      </c>
      <c r="CM54" s="38">
        <f t="shared" si="10"/>
        <v>0</v>
      </c>
      <c r="CN54" s="38">
        <f t="shared" si="10"/>
        <v>0</v>
      </c>
      <c r="CO54" s="38">
        <f t="shared" si="10"/>
        <v>0</v>
      </c>
      <c r="CP54" s="38">
        <f t="shared" si="10"/>
        <v>0</v>
      </c>
      <c r="CQ54" s="38">
        <f t="shared" si="10"/>
        <v>0</v>
      </c>
      <c r="CR54" s="38">
        <f t="shared" si="10"/>
        <v>0</v>
      </c>
      <c r="CS54" s="38">
        <f t="shared" si="10"/>
        <v>0</v>
      </c>
      <c r="CT54" s="38">
        <f t="shared" si="10"/>
        <v>0</v>
      </c>
      <c r="CU54" s="38">
        <f t="shared" si="10"/>
        <v>0</v>
      </c>
      <c r="CV54" s="38">
        <f t="shared" si="10"/>
        <v>0</v>
      </c>
      <c r="CW54" s="38">
        <f t="shared" si="10"/>
        <v>0</v>
      </c>
      <c r="CX54" s="38">
        <f t="shared" si="10"/>
        <v>0</v>
      </c>
      <c r="CY54" s="38">
        <f t="shared" si="10"/>
        <v>0</v>
      </c>
      <c r="CZ54" s="38">
        <f t="shared" si="10"/>
        <v>0</v>
      </c>
      <c r="DA54" s="38">
        <f t="shared" si="10"/>
        <v>0</v>
      </c>
      <c r="DB54" s="38">
        <f t="shared" si="10"/>
        <v>0</v>
      </c>
      <c r="DC54" s="38">
        <f t="shared" si="10"/>
        <v>0</v>
      </c>
      <c r="DD54" s="38">
        <f t="shared" si="10"/>
        <v>0</v>
      </c>
      <c r="DE54" s="38">
        <f t="shared" si="10"/>
        <v>0</v>
      </c>
      <c r="DF54" s="38">
        <f t="shared" si="10"/>
        <v>0</v>
      </c>
      <c r="DG54" s="38">
        <f t="shared" si="10"/>
        <v>18.131999999999998</v>
      </c>
      <c r="DH54" s="38">
        <f t="shared" si="10"/>
        <v>10.652999999999999</v>
      </c>
      <c r="DI54" s="38">
        <f t="shared" si="10"/>
        <v>17.253</v>
      </c>
      <c r="DJ54" s="38">
        <f t="shared" si="10"/>
        <v>4.1425000000000001</v>
      </c>
      <c r="DK54" s="38">
        <f t="shared" si="10"/>
        <v>57.758499999999998</v>
      </c>
      <c r="DL54" s="38">
        <f t="shared" si="10"/>
        <v>20.805</v>
      </c>
      <c r="DM54" s="37">
        <f t="shared" si="10"/>
        <v>0.02</v>
      </c>
      <c r="DN54" s="44">
        <f t="shared" si="10"/>
        <v>2000</v>
      </c>
      <c r="DO54" s="38">
        <f t="shared" si="10"/>
        <v>1.4095</v>
      </c>
      <c r="DP54" s="38">
        <f t="shared" si="10"/>
        <v>2.8085</v>
      </c>
      <c r="DQ54" s="38">
        <f t="shared" si="10"/>
        <v>10.652999999999999</v>
      </c>
      <c r="DR54" s="38">
        <f t="shared" si="10"/>
        <v>29.5</v>
      </c>
      <c r="DS54" s="38">
        <f t="shared" si="10"/>
        <v>45.528000000000006</v>
      </c>
      <c r="DT54" s="38">
        <f t="shared" si="10"/>
        <v>14.635</v>
      </c>
      <c r="DU54" s="38">
        <f t="shared" si="10"/>
        <v>80.521500000000003</v>
      </c>
      <c r="DV54" s="38">
        <f t="shared" ref="DV54:EE54" si="11">(DV43+DV44)/2</f>
        <v>4.8435000000000006</v>
      </c>
      <c r="DW54" s="38">
        <f t="shared" si="11"/>
        <v>26.494</v>
      </c>
      <c r="DX54" s="38">
        <f t="shared" si="11"/>
        <v>21.687000000000001</v>
      </c>
      <c r="DY54" s="38">
        <f t="shared" si="11"/>
        <v>32.497</v>
      </c>
      <c r="DZ54" s="38">
        <f t="shared" si="11"/>
        <v>26.337499999999999</v>
      </c>
      <c r="EA54" s="38">
        <f t="shared" si="11"/>
        <v>4.7290000000000001</v>
      </c>
      <c r="EB54" s="38">
        <f t="shared" si="11"/>
        <v>4.8435000000000006</v>
      </c>
      <c r="EC54" s="1">
        <f t="shared" si="11"/>
        <v>0</v>
      </c>
      <c r="ED54" s="1">
        <f t="shared" si="11"/>
        <v>0</v>
      </c>
      <c r="EE54" s="1">
        <f t="shared" si="11"/>
        <v>0</v>
      </c>
      <c r="EF54" s="47">
        <f t="shared" si="3"/>
        <v>14.635</v>
      </c>
      <c r="EG54" s="47">
        <f t="shared" si="4"/>
        <v>11.859</v>
      </c>
      <c r="EH54" s="47">
        <f t="shared" si="5"/>
        <v>9.8280000000000012</v>
      </c>
      <c r="EI54" s="47">
        <f t="shared" si="6"/>
        <v>32.497</v>
      </c>
      <c r="EJ54" s="47">
        <f t="shared" si="6"/>
        <v>26.337499999999999</v>
      </c>
      <c r="EK54" s="47">
        <f t="shared" si="6"/>
        <v>4.7290000000000001</v>
      </c>
      <c r="EL54" s="47">
        <f t="shared" si="7"/>
        <v>0.11450000000000049</v>
      </c>
      <c r="EM54" s="47">
        <f t="shared" si="8"/>
        <v>2.5266943397361579</v>
      </c>
    </row>
    <row r="55" spans="1:143" x14ac:dyDescent="0.2">
      <c r="A55" s="2" t="s">
        <v>23</v>
      </c>
      <c r="B55" s="38">
        <f t="shared" ref="B55:BI55" si="12">(B45+B46)/2</f>
        <v>19.96</v>
      </c>
      <c r="C55" s="38">
        <f t="shared" si="12"/>
        <v>0.83499999999999996</v>
      </c>
      <c r="D55" s="38">
        <f t="shared" si="12"/>
        <v>9.6500000000000006E-3</v>
      </c>
      <c r="E55" s="38">
        <f t="shared" si="12"/>
        <v>4.0250000000000004</v>
      </c>
      <c r="F55" s="38">
        <f t="shared" si="12"/>
        <v>18.884500000000003</v>
      </c>
      <c r="G55" s="38">
        <f t="shared" si="12"/>
        <v>1.2450000000000001</v>
      </c>
      <c r="H55" s="38">
        <f t="shared" si="12"/>
        <v>1.7250000000000001</v>
      </c>
      <c r="I55" s="38">
        <f t="shared" si="12"/>
        <v>3.4915000000000003</v>
      </c>
      <c r="J55" s="38"/>
      <c r="K55" s="38">
        <f t="shared" si="12"/>
        <v>0</v>
      </c>
      <c r="L55" s="38">
        <f t="shared" si="12"/>
        <v>0</v>
      </c>
      <c r="M55" s="38">
        <f t="shared" si="12"/>
        <v>0</v>
      </c>
      <c r="N55" s="38">
        <f t="shared" si="12"/>
        <v>0</v>
      </c>
      <c r="O55" s="38">
        <f t="shared" si="12"/>
        <v>0</v>
      </c>
      <c r="P55" s="38">
        <f t="shared" si="12"/>
        <v>0</v>
      </c>
      <c r="Q55" s="38">
        <f t="shared" si="12"/>
        <v>0</v>
      </c>
      <c r="R55" s="38">
        <f t="shared" si="12"/>
        <v>0</v>
      </c>
      <c r="S55" s="38">
        <f t="shared" si="12"/>
        <v>0</v>
      </c>
      <c r="T55" s="38">
        <f t="shared" si="12"/>
        <v>0</v>
      </c>
      <c r="U55" s="38">
        <f t="shared" si="12"/>
        <v>0</v>
      </c>
      <c r="V55" s="38">
        <f t="shared" si="12"/>
        <v>0</v>
      </c>
      <c r="W55" s="38">
        <f t="shared" si="12"/>
        <v>0</v>
      </c>
      <c r="X55" s="38">
        <f t="shared" si="12"/>
        <v>0</v>
      </c>
      <c r="Y55" s="38">
        <f t="shared" si="12"/>
        <v>0</v>
      </c>
      <c r="Z55" s="38">
        <f t="shared" si="12"/>
        <v>0</v>
      </c>
      <c r="AA55" s="38">
        <f t="shared" si="12"/>
        <v>0</v>
      </c>
      <c r="AB55" s="38">
        <f t="shared" si="12"/>
        <v>0</v>
      </c>
      <c r="AC55" s="38">
        <f t="shared" si="12"/>
        <v>1.464E-2</v>
      </c>
      <c r="AD55" s="38">
        <f t="shared" si="12"/>
        <v>4.9659999999999996E-2</v>
      </c>
      <c r="AE55" s="38">
        <f t="shared" si="12"/>
        <v>0.132962</v>
      </c>
      <c r="AF55" s="38">
        <f t="shared" si="12"/>
        <v>0.22143850000000001</v>
      </c>
      <c r="AG55" s="38">
        <f t="shared" si="12"/>
        <v>0.31251399999999996</v>
      </c>
      <c r="AH55" s="38">
        <f t="shared" si="12"/>
        <v>0.37213450000000003</v>
      </c>
      <c r="AI55" s="38">
        <f t="shared" si="12"/>
        <v>0.41654449999999998</v>
      </c>
      <c r="AJ55" s="38">
        <f t="shared" si="12"/>
        <v>0.43909500000000001</v>
      </c>
      <c r="AK55" s="38">
        <f t="shared" si="12"/>
        <v>0.44753750000000003</v>
      </c>
      <c r="AL55" s="38">
        <f t="shared" si="12"/>
        <v>0.45118199999999997</v>
      </c>
      <c r="AM55" s="38">
        <f t="shared" si="12"/>
        <v>0.45989000000000002</v>
      </c>
      <c r="AN55" s="38">
        <f t="shared" si="12"/>
        <v>0.48458299999999999</v>
      </c>
      <c r="AO55" s="38">
        <f t="shared" si="12"/>
        <v>0.53228350000000002</v>
      </c>
      <c r="AP55" s="38">
        <f t="shared" si="12"/>
        <v>0.60739100000000001</v>
      </c>
      <c r="AQ55" s="38">
        <f t="shared" si="12"/>
        <v>0.70698649999999996</v>
      </c>
      <c r="AR55" s="38">
        <f t="shared" si="12"/>
        <v>0.82560999999999996</v>
      </c>
      <c r="AS55" s="38">
        <f t="shared" si="12"/>
        <v>0.95465650000000002</v>
      </c>
      <c r="AT55" s="38">
        <f t="shared" si="12"/>
        <v>1.0830405000000001</v>
      </c>
      <c r="AU55" s="38">
        <f t="shared" si="12"/>
        <v>1.2074605</v>
      </c>
      <c r="AV55" s="38">
        <f t="shared" si="12"/>
        <v>1.3198110000000001</v>
      </c>
      <c r="AW55" s="38">
        <f t="shared" si="12"/>
        <v>1.4237169999999999</v>
      </c>
      <c r="AX55" s="38">
        <f t="shared" si="12"/>
        <v>1.5180899999999999</v>
      </c>
      <c r="AY55" s="38">
        <f t="shared" si="12"/>
        <v>1.6080730000000001</v>
      </c>
      <c r="AZ55" s="38">
        <f t="shared" si="12"/>
        <v>1.6962359999999999</v>
      </c>
      <c r="BA55" s="38">
        <f t="shared" si="12"/>
        <v>1.7852209999999999</v>
      </c>
      <c r="BB55" s="38">
        <f t="shared" si="12"/>
        <v>1.879313</v>
      </c>
      <c r="BC55" s="38">
        <f t="shared" si="12"/>
        <v>1.9779485000000001</v>
      </c>
      <c r="BD55" s="38">
        <f t="shared" si="12"/>
        <v>2.0860625000000002</v>
      </c>
      <c r="BE55" s="38">
        <f t="shared" si="12"/>
        <v>2.200034</v>
      </c>
      <c r="BF55" s="38">
        <f t="shared" si="12"/>
        <v>2.3230270000000002</v>
      </c>
      <c r="BG55" s="38">
        <f t="shared" si="12"/>
        <v>2.4516150000000003</v>
      </c>
      <c r="BH55" s="38">
        <f t="shared" si="12"/>
        <v>2.5845915000000002</v>
      </c>
      <c r="BI55" s="38">
        <f t="shared" si="12"/>
        <v>2.7201325000000001</v>
      </c>
      <c r="BJ55" s="38">
        <f t="shared" ref="BJ55:DU55" si="13">(BJ45+BJ46)/2</f>
        <v>2.8530145</v>
      </c>
      <c r="BK55" s="38">
        <f t="shared" si="13"/>
        <v>2.9844439999999999</v>
      </c>
      <c r="BL55" s="38">
        <f t="shared" si="13"/>
        <v>3.1070454999999999</v>
      </c>
      <c r="BM55" s="38">
        <f t="shared" si="13"/>
        <v>3.2226530000000002</v>
      </c>
      <c r="BN55" s="38">
        <f t="shared" si="13"/>
        <v>3.3248199999999999</v>
      </c>
      <c r="BO55" s="38">
        <f t="shared" si="13"/>
        <v>3.411724</v>
      </c>
      <c r="BP55" s="38">
        <f t="shared" si="13"/>
        <v>3.4781960000000001</v>
      </c>
      <c r="BQ55" s="38">
        <f t="shared" si="13"/>
        <v>3.5193569999999998</v>
      </c>
      <c r="BR55" s="38">
        <f t="shared" si="13"/>
        <v>3.53071</v>
      </c>
      <c r="BS55" s="38">
        <f t="shared" si="13"/>
        <v>3.5080629999999999</v>
      </c>
      <c r="BT55" s="38">
        <f t="shared" si="13"/>
        <v>3.4472214999999999</v>
      </c>
      <c r="BU55" s="38">
        <f t="shared" si="13"/>
        <v>3.348643</v>
      </c>
      <c r="BV55" s="38">
        <f t="shared" si="13"/>
        <v>3.2104615000000001</v>
      </c>
      <c r="BW55" s="38">
        <f t="shared" si="13"/>
        <v>3.0371090000000001</v>
      </c>
      <c r="BX55" s="38">
        <f t="shared" si="13"/>
        <v>2.8325279999999999</v>
      </c>
      <c r="BY55" s="38">
        <f t="shared" si="13"/>
        <v>2.6000804999999998</v>
      </c>
      <c r="BZ55" s="38">
        <f t="shared" si="13"/>
        <v>2.3505240000000001</v>
      </c>
      <c r="CA55" s="38">
        <f t="shared" si="13"/>
        <v>2.0818434999999997</v>
      </c>
      <c r="CB55" s="38">
        <f t="shared" si="13"/>
        <v>1.8097085000000002</v>
      </c>
      <c r="CC55" s="38">
        <f t="shared" si="13"/>
        <v>1.530646</v>
      </c>
      <c r="CD55" s="38">
        <f t="shared" si="13"/>
        <v>1.2566005</v>
      </c>
      <c r="CE55" s="38">
        <f t="shared" si="13"/>
        <v>0.97636999999999996</v>
      </c>
      <c r="CF55" s="38">
        <f t="shared" si="13"/>
        <v>0.71513450000000001</v>
      </c>
      <c r="CG55" s="38">
        <f t="shared" si="13"/>
        <v>0.42702099999999998</v>
      </c>
      <c r="CH55" s="38">
        <f t="shared" si="13"/>
        <v>0.13440150000000001</v>
      </c>
      <c r="CI55" s="38">
        <f t="shared" si="13"/>
        <v>8.2024999999999997E-3</v>
      </c>
      <c r="CJ55" s="38">
        <f t="shared" si="13"/>
        <v>0</v>
      </c>
      <c r="CK55" s="38">
        <f t="shared" si="13"/>
        <v>0</v>
      </c>
      <c r="CL55" s="38">
        <f t="shared" si="13"/>
        <v>0</v>
      </c>
      <c r="CM55" s="38">
        <f t="shared" si="13"/>
        <v>0</v>
      </c>
      <c r="CN55" s="38">
        <f t="shared" si="13"/>
        <v>0</v>
      </c>
      <c r="CO55" s="38">
        <f t="shared" si="13"/>
        <v>0</v>
      </c>
      <c r="CP55" s="38">
        <f t="shared" si="13"/>
        <v>0</v>
      </c>
      <c r="CQ55" s="38">
        <f t="shared" si="13"/>
        <v>0</v>
      </c>
      <c r="CR55" s="38">
        <f t="shared" si="13"/>
        <v>0</v>
      </c>
      <c r="CS55" s="38">
        <f t="shared" si="13"/>
        <v>0</v>
      </c>
      <c r="CT55" s="38">
        <f t="shared" si="13"/>
        <v>0</v>
      </c>
      <c r="CU55" s="38">
        <f t="shared" si="13"/>
        <v>0</v>
      </c>
      <c r="CV55" s="38">
        <f t="shared" si="13"/>
        <v>0</v>
      </c>
      <c r="CW55" s="38">
        <f t="shared" si="13"/>
        <v>0</v>
      </c>
      <c r="CX55" s="38">
        <f t="shared" si="13"/>
        <v>0</v>
      </c>
      <c r="CY55" s="38">
        <f t="shared" si="13"/>
        <v>0</v>
      </c>
      <c r="CZ55" s="38">
        <f t="shared" si="13"/>
        <v>0</v>
      </c>
      <c r="DA55" s="38">
        <f t="shared" si="13"/>
        <v>0</v>
      </c>
      <c r="DB55" s="38">
        <f t="shared" si="13"/>
        <v>0</v>
      </c>
      <c r="DC55" s="38">
        <f t="shared" si="13"/>
        <v>0</v>
      </c>
      <c r="DD55" s="38">
        <f t="shared" si="13"/>
        <v>0</v>
      </c>
      <c r="DE55" s="38">
        <f t="shared" si="13"/>
        <v>0</v>
      </c>
      <c r="DF55" s="38">
        <f t="shared" si="13"/>
        <v>0</v>
      </c>
      <c r="DG55" s="38">
        <f t="shared" si="13"/>
        <v>18.884500000000003</v>
      </c>
      <c r="DH55" s="38">
        <f t="shared" si="13"/>
        <v>11.469999999999999</v>
      </c>
      <c r="DI55" s="38">
        <f t="shared" si="13"/>
        <v>18.5745</v>
      </c>
      <c r="DJ55" s="38">
        <f t="shared" si="13"/>
        <v>4.0250000000000004</v>
      </c>
      <c r="DK55" s="38">
        <f t="shared" si="13"/>
        <v>59.732500000000002</v>
      </c>
      <c r="DL55" s="38">
        <f t="shared" si="13"/>
        <v>20.662500000000001</v>
      </c>
      <c r="DM55" s="37">
        <f t="shared" si="13"/>
        <v>0.02</v>
      </c>
      <c r="DN55" s="44">
        <f t="shared" si="13"/>
        <v>2000</v>
      </c>
      <c r="DO55" s="38">
        <f t="shared" si="13"/>
        <v>1.4529999999999998</v>
      </c>
      <c r="DP55" s="38">
        <f t="shared" si="13"/>
        <v>2.9954999999999998</v>
      </c>
      <c r="DQ55" s="38">
        <f t="shared" si="13"/>
        <v>11.469999999999999</v>
      </c>
      <c r="DR55" s="38">
        <f t="shared" si="13"/>
        <v>31.425000000000001</v>
      </c>
      <c r="DS55" s="38">
        <f t="shared" si="13"/>
        <v>47.6145</v>
      </c>
      <c r="DT55" s="38">
        <f t="shared" si="13"/>
        <v>13.981</v>
      </c>
      <c r="DU55" s="38">
        <f t="shared" si="13"/>
        <v>80.914500000000004</v>
      </c>
      <c r="DV55" s="38">
        <f t="shared" ref="DV55:EE55" si="14">(DV45+DV46)/2</f>
        <v>5.1044999999999998</v>
      </c>
      <c r="DW55" s="38">
        <f t="shared" si="14"/>
        <v>25.058</v>
      </c>
      <c r="DX55" s="38">
        <f t="shared" si="14"/>
        <v>20.503</v>
      </c>
      <c r="DY55" s="38">
        <f t="shared" si="14"/>
        <v>32.241500000000002</v>
      </c>
      <c r="DZ55" s="38">
        <f t="shared" si="14"/>
        <v>28.17</v>
      </c>
      <c r="EA55" s="38">
        <f t="shared" si="14"/>
        <v>5.0884999999999998</v>
      </c>
      <c r="EB55" s="38">
        <f t="shared" si="14"/>
        <v>5.1044999999999998</v>
      </c>
      <c r="EC55" s="1">
        <f t="shared" si="14"/>
        <v>0</v>
      </c>
      <c r="ED55" s="1">
        <f t="shared" si="14"/>
        <v>0</v>
      </c>
      <c r="EE55" s="1">
        <f t="shared" si="14"/>
        <v>0</v>
      </c>
      <c r="EF55" s="47">
        <f t="shared" si="3"/>
        <v>13.981</v>
      </c>
      <c r="EG55" s="47">
        <f t="shared" si="4"/>
        <v>11.077</v>
      </c>
      <c r="EH55" s="47">
        <f t="shared" si="5"/>
        <v>9.4260000000000002</v>
      </c>
      <c r="EI55" s="47">
        <f t="shared" si="6"/>
        <v>32.241500000000002</v>
      </c>
      <c r="EJ55" s="47">
        <f t="shared" si="6"/>
        <v>28.17</v>
      </c>
      <c r="EK55" s="47">
        <f t="shared" si="6"/>
        <v>5.0884999999999998</v>
      </c>
      <c r="EL55" s="47">
        <f t="shared" si="7"/>
        <v>1.6000000000000014E-2</v>
      </c>
      <c r="EM55" s="47">
        <f t="shared" si="8"/>
        <v>2.3041672655342804</v>
      </c>
    </row>
    <row r="56" spans="1:143" x14ac:dyDescent="0.2">
      <c r="A56" s="2" t="s">
        <v>85</v>
      </c>
      <c r="B56" s="38">
        <f t="shared" ref="B56:BI56" si="15">(B47+B48)/2</f>
        <v>21.73</v>
      </c>
      <c r="C56" s="38">
        <f t="shared" si="15"/>
        <v>0.752</v>
      </c>
      <c r="D56" s="38">
        <f t="shared" si="15"/>
        <v>1.0100000000000001E-2</v>
      </c>
      <c r="E56" s="38">
        <f t="shared" si="15"/>
        <v>3.9859999999999998</v>
      </c>
      <c r="F56" s="38">
        <f t="shared" si="15"/>
        <v>21.109500000000001</v>
      </c>
      <c r="G56" s="38">
        <f t="shared" si="15"/>
        <v>1.25</v>
      </c>
      <c r="H56" s="38">
        <f t="shared" si="15"/>
        <v>1.7949999999999999</v>
      </c>
      <c r="I56" s="38">
        <f t="shared" si="15"/>
        <v>3.3464999999999998</v>
      </c>
      <c r="J56" s="38"/>
      <c r="K56" s="38">
        <f t="shared" si="15"/>
        <v>0</v>
      </c>
      <c r="L56" s="38">
        <f t="shared" si="15"/>
        <v>0</v>
      </c>
      <c r="M56" s="38">
        <f t="shared" si="15"/>
        <v>0</v>
      </c>
      <c r="N56" s="38">
        <f t="shared" si="15"/>
        <v>0</v>
      </c>
      <c r="O56" s="38">
        <f t="shared" si="15"/>
        <v>0</v>
      </c>
      <c r="P56" s="38">
        <f t="shared" si="15"/>
        <v>0</v>
      </c>
      <c r="Q56" s="38">
        <f t="shared" si="15"/>
        <v>0</v>
      </c>
      <c r="R56" s="38">
        <f t="shared" si="15"/>
        <v>0</v>
      </c>
      <c r="S56" s="38">
        <f t="shared" si="15"/>
        <v>0</v>
      </c>
      <c r="T56" s="38">
        <f t="shared" si="15"/>
        <v>0</v>
      </c>
      <c r="U56" s="38">
        <f t="shared" si="15"/>
        <v>0</v>
      </c>
      <c r="V56" s="38">
        <f t="shared" si="15"/>
        <v>0</v>
      </c>
      <c r="W56" s="38">
        <f t="shared" si="15"/>
        <v>0</v>
      </c>
      <c r="X56" s="38">
        <f t="shared" si="15"/>
        <v>0</v>
      </c>
      <c r="Y56" s="38">
        <f t="shared" si="15"/>
        <v>0</v>
      </c>
      <c r="Z56" s="38">
        <f t="shared" si="15"/>
        <v>0</v>
      </c>
      <c r="AA56" s="38">
        <f t="shared" si="15"/>
        <v>0</v>
      </c>
      <c r="AB56" s="38">
        <f t="shared" si="15"/>
        <v>0</v>
      </c>
      <c r="AC56" s="38">
        <f t="shared" si="15"/>
        <v>0</v>
      </c>
      <c r="AD56" s="38">
        <f t="shared" si="15"/>
        <v>7.3235000000000001E-3</v>
      </c>
      <c r="AE56" s="38">
        <f t="shared" si="15"/>
        <v>6.5408500000000008E-2</v>
      </c>
      <c r="AF56" s="38">
        <f t="shared" si="15"/>
        <v>0.19395850000000001</v>
      </c>
      <c r="AG56" s="38">
        <f t="shared" si="15"/>
        <v>0.35188200000000003</v>
      </c>
      <c r="AH56" s="38">
        <f t="shared" si="15"/>
        <v>0.44808099999999995</v>
      </c>
      <c r="AI56" s="38">
        <f t="shared" si="15"/>
        <v>0.53431700000000004</v>
      </c>
      <c r="AJ56" s="38">
        <f t="shared" si="15"/>
        <v>0.58330949999999993</v>
      </c>
      <c r="AK56" s="38">
        <f t="shared" si="15"/>
        <v>0.60478150000000008</v>
      </c>
      <c r="AL56" s="38">
        <f t="shared" si="15"/>
        <v>0.60937050000000004</v>
      </c>
      <c r="AM56" s="38">
        <f t="shared" si="15"/>
        <v>0.60889299999999991</v>
      </c>
      <c r="AN56" s="38">
        <f t="shared" si="15"/>
        <v>0.6179095</v>
      </c>
      <c r="AO56" s="38">
        <f t="shared" si="15"/>
        <v>0.6481365</v>
      </c>
      <c r="AP56" s="38">
        <f t="shared" si="15"/>
        <v>0.70636399999999999</v>
      </c>
      <c r="AQ56" s="38">
        <f t="shared" si="15"/>
        <v>0.79129549999999993</v>
      </c>
      <c r="AR56" s="38">
        <f t="shared" si="15"/>
        <v>0.89686850000000007</v>
      </c>
      <c r="AS56" s="38">
        <f t="shared" si="15"/>
        <v>1.0125375000000001</v>
      </c>
      <c r="AT56" s="38">
        <f t="shared" si="15"/>
        <v>1.1253310000000001</v>
      </c>
      <c r="AU56" s="38">
        <f t="shared" si="15"/>
        <v>1.2297815000000001</v>
      </c>
      <c r="AV56" s="38">
        <f t="shared" si="15"/>
        <v>1.3174764999999999</v>
      </c>
      <c r="AW56" s="38">
        <f t="shared" si="15"/>
        <v>1.390835</v>
      </c>
      <c r="AX56" s="38">
        <f t="shared" si="15"/>
        <v>1.4501295000000001</v>
      </c>
      <c r="AY56" s="38">
        <f t="shared" si="15"/>
        <v>1.5008409999999999</v>
      </c>
      <c r="AZ56" s="38">
        <f t="shared" si="15"/>
        <v>1.5470349999999999</v>
      </c>
      <c r="BA56" s="38">
        <f t="shared" si="15"/>
        <v>1.5930044999999999</v>
      </c>
      <c r="BB56" s="38">
        <f t="shared" si="15"/>
        <v>1.6439110000000001</v>
      </c>
      <c r="BC56" s="38">
        <f t="shared" si="15"/>
        <v>1.7019139999999999</v>
      </c>
      <c r="BD56" s="38">
        <f t="shared" si="15"/>
        <v>1.7720525</v>
      </c>
      <c r="BE56" s="38">
        <f t="shared" si="15"/>
        <v>1.8536515</v>
      </c>
      <c r="BF56" s="38">
        <f t="shared" si="15"/>
        <v>1.950323</v>
      </c>
      <c r="BG56" s="38">
        <f t="shared" si="15"/>
        <v>2.0606775000000002</v>
      </c>
      <c r="BH56" s="38">
        <f t="shared" si="15"/>
        <v>2.1846325000000002</v>
      </c>
      <c r="BI56" s="38">
        <f t="shared" si="15"/>
        <v>2.3216939999999999</v>
      </c>
      <c r="BJ56" s="38">
        <f t="shared" ref="BJ56:DU56" si="16">(BJ47+BJ48)/2</f>
        <v>2.4674329999999998</v>
      </c>
      <c r="BK56" s="38">
        <f t="shared" si="16"/>
        <v>2.6241064999999999</v>
      </c>
      <c r="BL56" s="38">
        <f t="shared" si="16"/>
        <v>2.7832460000000001</v>
      </c>
      <c r="BM56" s="38">
        <f t="shared" si="16"/>
        <v>2.9470480000000001</v>
      </c>
      <c r="BN56" s="38">
        <f t="shared" si="16"/>
        <v>3.1060154999999998</v>
      </c>
      <c r="BO56" s="38">
        <f t="shared" si="16"/>
        <v>3.2565995000000001</v>
      </c>
      <c r="BP56" s="38">
        <f t="shared" si="16"/>
        <v>3.3901975000000002</v>
      </c>
      <c r="BQ56" s="38">
        <f t="shared" si="16"/>
        <v>3.4980009999999999</v>
      </c>
      <c r="BR56" s="38">
        <f t="shared" si="16"/>
        <v>3.5731519999999999</v>
      </c>
      <c r="BS56" s="38">
        <f t="shared" si="16"/>
        <v>3.6066345000000002</v>
      </c>
      <c r="BT56" s="38">
        <f t="shared" si="16"/>
        <v>3.5940105</v>
      </c>
      <c r="BU56" s="38">
        <f t="shared" si="16"/>
        <v>3.5327365000000004</v>
      </c>
      <c r="BV56" s="38">
        <f t="shared" si="16"/>
        <v>3.4220554999999999</v>
      </c>
      <c r="BW56" s="38">
        <f t="shared" si="16"/>
        <v>3.2666775000000001</v>
      </c>
      <c r="BX56" s="38">
        <f t="shared" si="16"/>
        <v>3.0721775</v>
      </c>
      <c r="BY56" s="38">
        <f t="shared" si="16"/>
        <v>2.8435515000000002</v>
      </c>
      <c r="BZ56" s="38">
        <f t="shared" si="16"/>
        <v>2.5931569999999997</v>
      </c>
      <c r="CA56" s="38">
        <f t="shared" si="16"/>
        <v>2.3199804999999998</v>
      </c>
      <c r="CB56" s="38">
        <f t="shared" si="16"/>
        <v>2.0408745000000001</v>
      </c>
      <c r="CC56" s="38">
        <f t="shared" si="16"/>
        <v>1.7515909999999999</v>
      </c>
      <c r="CD56" s="38">
        <f t="shared" si="16"/>
        <v>1.4650485</v>
      </c>
      <c r="CE56" s="38">
        <f t="shared" si="16"/>
        <v>1.1821145</v>
      </c>
      <c r="CF56" s="38">
        <f t="shared" si="16"/>
        <v>0.9106995</v>
      </c>
      <c r="CG56" s="38">
        <f t="shared" si="16"/>
        <v>0.66066200000000008</v>
      </c>
      <c r="CH56" s="38">
        <f t="shared" si="16"/>
        <v>0.43684999999999996</v>
      </c>
      <c r="CI56" s="38">
        <f t="shared" si="16"/>
        <v>0.25408599999999998</v>
      </c>
      <c r="CJ56" s="38">
        <f t="shared" si="16"/>
        <v>6.9155999999999995E-2</v>
      </c>
      <c r="CK56" s="38">
        <f t="shared" si="16"/>
        <v>8.4135000000000008E-3</v>
      </c>
      <c r="CL56" s="38">
        <f t="shared" si="16"/>
        <v>0</v>
      </c>
      <c r="CM56" s="38">
        <f t="shared" si="16"/>
        <v>0</v>
      </c>
      <c r="CN56" s="38">
        <f t="shared" si="16"/>
        <v>0</v>
      </c>
      <c r="CO56" s="38">
        <f t="shared" si="16"/>
        <v>0</v>
      </c>
      <c r="CP56" s="38">
        <f t="shared" si="16"/>
        <v>0</v>
      </c>
      <c r="CQ56" s="38">
        <f t="shared" si="16"/>
        <v>0</v>
      </c>
      <c r="CR56" s="38">
        <f t="shared" si="16"/>
        <v>0</v>
      </c>
      <c r="CS56" s="38">
        <f t="shared" si="16"/>
        <v>0</v>
      </c>
      <c r="CT56" s="38">
        <f t="shared" si="16"/>
        <v>0</v>
      </c>
      <c r="CU56" s="38">
        <f t="shared" si="16"/>
        <v>0</v>
      </c>
      <c r="CV56" s="38">
        <f t="shared" si="16"/>
        <v>0</v>
      </c>
      <c r="CW56" s="38">
        <f t="shared" si="16"/>
        <v>0</v>
      </c>
      <c r="CX56" s="38">
        <f t="shared" si="16"/>
        <v>0</v>
      </c>
      <c r="CY56" s="38">
        <f t="shared" si="16"/>
        <v>0</v>
      </c>
      <c r="CZ56" s="38">
        <f t="shared" si="16"/>
        <v>0</v>
      </c>
      <c r="DA56" s="38">
        <f t="shared" si="16"/>
        <v>0</v>
      </c>
      <c r="DB56" s="38">
        <f t="shared" si="16"/>
        <v>0</v>
      </c>
      <c r="DC56" s="38">
        <f t="shared" si="16"/>
        <v>0</v>
      </c>
      <c r="DD56" s="38">
        <f t="shared" si="16"/>
        <v>0</v>
      </c>
      <c r="DE56" s="38">
        <f t="shared" si="16"/>
        <v>0</v>
      </c>
      <c r="DF56" s="38">
        <f t="shared" si="16"/>
        <v>0</v>
      </c>
      <c r="DG56" s="38">
        <f t="shared" si="16"/>
        <v>21.109500000000001</v>
      </c>
      <c r="DH56" s="38">
        <f t="shared" si="16"/>
        <v>12.966999999999999</v>
      </c>
      <c r="DI56" s="38">
        <f t="shared" si="16"/>
        <v>21.804499999999997</v>
      </c>
      <c r="DJ56" s="38">
        <f t="shared" si="16"/>
        <v>3.9859999999999998</v>
      </c>
      <c r="DK56" s="38">
        <f t="shared" si="16"/>
        <v>62.103499999999997</v>
      </c>
      <c r="DL56" s="38">
        <f t="shared" si="16"/>
        <v>23.587</v>
      </c>
      <c r="DM56" s="37">
        <f t="shared" si="16"/>
        <v>0.02</v>
      </c>
      <c r="DN56" s="44">
        <f t="shared" si="16"/>
        <v>2000</v>
      </c>
      <c r="DO56" s="38">
        <f t="shared" si="16"/>
        <v>1.2869999999999999</v>
      </c>
      <c r="DP56" s="38">
        <f t="shared" si="16"/>
        <v>2.8614999999999999</v>
      </c>
      <c r="DQ56" s="38">
        <f t="shared" si="16"/>
        <v>12.966999999999999</v>
      </c>
      <c r="DR56" s="38">
        <f t="shared" si="16"/>
        <v>35.063499999999998</v>
      </c>
      <c r="DS56" s="38">
        <f t="shared" si="16"/>
        <v>52.957500000000003</v>
      </c>
      <c r="DT56" s="38">
        <f t="shared" si="16"/>
        <v>15.193999999999999</v>
      </c>
      <c r="DU56" s="38">
        <f t="shared" si="16"/>
        <v>78.003500000000003</v>
      </c>
      <c r="DV56" s="38">
        <f t="shared" ref="DV56:EE56" si="17">(DV47+DV48)/2</f>
        <v>6.8025000000000002</v>
      </c>
      <c r="DW56" s="38">
        <f t="shared" si="17"/>
        <v>24.990000000000002</v>
      </c>
      <c r="DX56" s="38">
        <f t="shared" si="17"/>
        <v>17.731999999999999</v>
      </c>
      <c r="DY56" s="38">
        <f t="shared" si="17"/>
        <v>30.042999999999999</v>
      </c>
      <c r="DZ56" s="38">
        <f t="shared" si="17"/>
        <v>30.228000000000002</v>
      </c>
      <c r="EA56" s="38">
        <f t="shared" si="17"/>
        <v>6.4429999999999996</v>
      </c>
      <c r="EB56" s="38">
        <f t="shared" si="17"/>
        <v>6.8025000000000002</v>
      </c>
      <c r="EC56" s="1">
        <f t="shared" si="17"/>
        <v>0</v>
      </c>
      <c r="ED56" s="1">
        <f t="shared" si="17"/>
        <v>0</v>
      </c>
      <c r="EE56" s="1">
        <f t="shared" si="17"/>
        <v>0</v>
      </c>
      <c r="EF56" s="47">
        <f t="shared" si="3"/>
        <v>15.193999999999999</v>
      </c>
      <c r="EG56" s="47">
        <f t="shared" si="4"/>
        <v>9.7960000000000029</v>
      </c>
      <c r="EH56" s="47">
        <f t="shared" si="5"/>
        <v>7.9359999999999964</v>
      </c>
      <c r="EI56" s="47">
        <f t="shared" si="6"/>
        <v>30.042999999999999</v>
      </c>
      <c r="EJ56" s="47">
        <f t="shared" si="6"/>
        <v>30.228000000000002</v>
      </c>
      <c r="EK56" s="47">
        <f t="shared" si="6"/>
        <v>6.4429999999999996</v>
      </c>
      <c r="EL56" s="47">
        <f t="shared" si="7"/>
        <v>0.3595000000000006</v>
      </c>
      <c r="EM56" s="47">
        <f t="shared" si="8"/>
        <v>2.0628890481490672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Explanation</vt:lpstr>
      <vt:lpstr>Color (ColorLite sph 850)</vt:lpstr>
      <vt:lpstr>Grain size (Malvern 2000)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Sprafke</dc:creator>
  <cp:lastModifiedBy>Tobias Sprafke</cp:lastModifiedBy>
  <dcterms:created xsi:type="dcterms:W3CDTF">2017-04-04T11:01:52Z</dcterms:created>
  <dcterms:modified xsi:type="dcterms:W3CDTF">2017-09-23T00:00:50Z</dcterms:modified>
</cp:coreProperties>
</file>