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1316" windowHeight="8808"/>
  </bookViews>
  <sheets>
    <sheet name="cato_df" sheetId="1" r:id="rId1"/>
  </sheets>
  <calcPr calcId="162913"/>
</workbook>
</file>

<file path=xl/calcChain.xml><?xml version="1.0" encoding="utf-8"?>
<calcChain xmlns="http://schemas.openxmlformats.org/spreadsheetml/2006/main">
  <c r="AS18" i="1" l="1"/>
  <c r="AS16" i="1"/>
  <c r="AS15" i="1"/>
  <c r="AS14" i="1"/>
  <c r="AS12" i="1"/>
  <c r="AS11" i="1"/>
  <c r="AS10" i="1"/>
  <c r="AS9" i="1"/>
  <c r="AS8" i="1"/>
  <c r="AS7" i="1"/>
  <c r="AS6" i="1"/>
  <c r="AS5" i="1"/>
  <c r="AS4" i="1"/>
  <c r="AS2" i="1"/>
  <c r="AQ3" i="1" l="1"/>
  <c r="AP3" i="1"/>
  <c r="AO3" i="1"/>
  <c r="AN3" i="1"/>
  <c r="AM3" i="1"/>
  <c r="AL3" i="1"/>
  <c r="AS3" i="1" s="1"/>
  <c r="AJ3" i="1"/>
  <c r="AI3" i="1"/>
  <c r="AH3" i="1"/>
  <c r="AF3" i="1"/>
  <c r="AE3" i="1"/>
  <c r="AD3" i="1"/>
  <c r="AB3" i="1"/>
  <c r="AA3" i="1"/>
  <c r="Z3" i="1"/>
  <c r="Y3" i="1"/>
  <c r="X3" i="1"/>
  <c r="W3" i="1"/>
  <c r="V3" i="1"/>
  <c r="U3" i="1"/>
  <c r="T3" i="1"/>
  <c r="S3" i="1"/>
  <c r="Q3" i="1"/>
  <c r="P3" i="1"/>
  <c r="O3" i="1"/>
  <c r="N3" i="1"/>
  <c r="B3" i="1"/>
  <c r="C3" i="1"/>
  <c r="D18" i="1" l="1"/>
  <c r="D16" i="1"/>
  <c r="D15" i="1"/>
  <c r="D14" i="1"/>
  <c r="D12" i="1"/>
  <c r="D11" i="1"/>
  <c r="D10" i="1"/>
  <c r="D9" i="1"/>
  <c r="D8" i="1"/>
  <c r="D7" i="1"/>
  <c r="D6" i="1"/>
  <c r="D5" i="1"/>
  <c r="D4" i="1"/>
  <c r="D2" i="1"/>
  <c r="AK18" i="1"/>
  <c r="AK16" i="1"/>
  <c r="AK15" i="1"/>
  <c r="AK14" i="1"/>
  <c r="AK12" i="1"/>
  <c r="AK11" i="1"/>
  <c r="AK10" i="1"/>
  <c r="AK9" i="1"/>
  <c r="AK8" i="1"/>
  <c r="AK7" i="1"/>
  <c r="AK6" i="1"/>
  <c r="AK5" i="1"/>
  <c r="AK4" i="1"/>
  <c r="AK2" i="1"/>
  <c r="AG18" i="1"/>
  <c r="AG16" i="1"/>
  <c r="AG15" i="1"/>
  <c r="AG14" i="1"/>
  <c r="AG12" i="1"/>
  <c r="AG11" i="1"/>
  <c r="AG10" i="1"/>
  <c r="AG9" i="1"/>
  <c r="AG8" i="1"/>
  <c r="AG7" i="1"/>
  <c r="AG6" i="1"/>
  <c r="AG5" i="1"/>
  <c r="AG4" i="1"/>
  <c r="AG2" i="1"/>
  <c r="AC18" i="1"/>
  <c r="AC16" i="1"/>
  <c r="AC15" i="1"/>
  <c r="AC14" i="1"/>
  <c r="AC12" i="1"/>
  <c r="AC11" i="1"/>
  <c r="AC10" i="1"/>
  <c r="AC9" i="1"/>
  <c r="AC8" i="1"/>
  <c r="AC7" i="1"/>
  <c r="AC6" i="1"/>
  <c r="AC5" i="1"/>
  <c r="F5" i="1" s="1"/>
  <c r="AC4" i="1"/>
  <c r="AC2" i="1"/>
  <c r="R18" i="1"/>
  <c r="R16" i="1"/>
  <c r="R15" i="1"/>
  <c r="R14" i="1"/>
  <c r="R12" i="1"/>
  <c r="R11" i="1"/>
  <c r="R10" i="1"/>
  <c r="R9" i="1"/>
  <c r="AR9" i="1" s="1"/>
  <c r="AT9" i="1" s="1"/>
  <c r="R8" i="1"/>
  <c r="R7" i="1"/>
  <c r="R6" i="1"/>
  <c r="R5" i="1"/>
  <c r="R4" i="1"/>
  <c r="R2" i="1"/>
  <c r="M2" i="1" l="1"/>
  <c r="AR4" i="1"/>
  <c r="AT4" i="1" s="1"/>
  <c r="AR12" i="1"/>
  <c r="AT12" i="1" s="1"/>
  <c r="M12" i="1"/>
  <c r="I10" i="1"/>
  <c r="AR5" i="1"/>
  <c r="AT5" i="1" s="1"/>
  <c r="AR14" i="1"/>
  <c r="AT14" i="1" s="1"/>
  <c r="J5" i="1"/>
  <c r="J14" i="1"/>
  <c r="E10" i="1"/>
  <c r="AR10" i="1"/>
  <c r="AT10" i="1" s="1"/>
  <c r="AR11" i="1"/>
  <c r="AT11" i="1" s="1"/>
  <c r="AR6" i="1"/>
  <c r="AT6" i="1" s="1"/>
  <c r="AR15" i="1"/>
  <c r="AT15" i="1" s="1"/>
  <c r="I6" i="1"/>
  <c r="J15" i="1"/>
  <c r="AR2" i="1"/>
  <c r="AT2" i="1" s="1"/>
  <c r="M11" i="1"/>
  <c r="E7" i="1"/>
  <c r="AR7" i="1"/>
  <c r="AT7" i="1" s="1"/>
  <c r="AR16" i="1"/>
  <c r="AT16" i="1" s="1"/>
  <c r="G11" i="1"/>
  <c r="M7" i="1"/>
  <c r="M16" i="1"/>
  <c r="AR8" i="1"/>
  <c r="AT8" i="1" s="1"/>
  <c r="AR18" i="1"/>
  <c r="AT18" i="1" s="1"/>
  <c r="AG3" i="1"/>
  <c r="M8" i="1"/>
  <c r="AC3" i="1"/>
  <c r="F3" i="1" s="1"/>
  <c r="R3" i="1"/>
  <c r="AK3" i="1"/>
  <c r="I4" i="1"/>
  <c r="D3" i="1"/>
  <c r="F2" i="1"/>
  <c r="F11" i="1"/>
  <c r="H11" i="1"/>
  <c r="G9" i="1"/>
  <c r="H16" i="1"/>
  <c r="I16" i="1"/>
  <c r="F16" i="1"/>
  <c r="G5" i="1"/>
  <c r="G14" i="1"/>
  <c r="F7" i="1"/>
  <c r="J10" i="1"/>
  <c r="L10" i="1" s="1"/>
  <c r="F9" i="1"/>
  <c r="H2" i="1"/>
  <c r="G7" i="1"/>
  <c r="G16" i="1"/>
  <c r="H12" i="1"/>
  <c r="J6" i="1"/>
  <c r="I11" i="1"/>
  <c r="F12" i="1"/>
  <c r="I7" i="1"/>
  <c r="H7" i="1"/>
  <c r="I2" i="1"/>
  <c r="G2" i="1"/>
  <c r="J2" i="1"/>
  <c r="E15" i="1"/>
  <c r="J7" i="1"/>
  <c r="J11" i="1"/>
  <c r="J16" i="1"/>
  <c r="I8" i="1"/>
  <c r="E12" i="1"/>
  <c r="M15" i="1"/>
  <c r="I12" i="1"/>
  <c r="E8" i="1"/>
  <c r="G10" i="1"/>
  <c r="F10" i="1"/>
  <c r="M10" i="1"/>
  <c r="H10" i="1"/>
  <c r="J18" i="1"/>
  <c r="G18" i="1"/>
  <c r="I18" i="1"/>
  <c r="E18" i="1"/>
  <c r="J4" i="1"/>
  <c r="G4" i="1"/>
  <c r="M4" i="1"/>
  <c r="H4" i="1"/>
  <c r="F18" i="1"/>
  <c r="E4" i="1"/>
  <c r="H18" i="1"/>
  <c r="F4" i="1"/>
  <c r="G6" i="1"/>
  <c r="F6" i="1"/>
  <c r="H6" i="1"/>
  <c r="E6" i="1"/>
  <c r="M6" i="1"/>
  <c r="M18" i="1"/>
  <c r="G15" i="1"/>
  <c r="F15" i="1"/>
  <c r="I15" i="1"/>
  <c r="H15" i="1"/>
  <c r="J8" i="1"/>
  <c r="G8" i="1"/>
  <c r="H8" i="1"/>
  <c r="F8" i="1"/>
  <c r="I9" i="1"/>
  <c r="H9" i="1"/>
  <c r="M9" i="1"/>
  <c r="E9" i="1"/>
  <c r="J9" i="1"/>
  <c r="I14" i="1"/>
  <c r="H14" i="1"/>
  <c r="M14" i="1"/>
  <c r="E14" i="1"/>
  <c r="I5" i="1"/>
  <c r="H5" i="1"/>
  <c r="M5" i="1"/>
  <c r="E5" i="1"/>
  <c r="J12" i="1"/>
  <c r="G12" i="1"/>
  <c r="F14" i="1"/>
  <c r="E2" i="1"/>
  <c r="E11" i="1"/>
  <c r="E16" i="1"/>
  <c r="L15" i="1" l="1"/>
  <c r="L4" i="1"/>
  <c r="G3" i="1"/>
  <c r="L5" i="1"/>
  <c r="L6" i="1"/>
  <c r="M3" i="1"/>
  <c r="J3" i="1"/>
  <c r="I3" i="1"/>
  <c r="L3" i="1" s="1"/>
  <c r="H3" i="1"/>
  <c r="L14" i="1"/>
  <c r="AR3" i="1"/>
  <c r="AT3" i="1" s="1"/>
  <c r="E3" i="1"/>
  <c r="K3" i="1" s="1"/>
  <c r="K11" i="1"/>
  <c r="K7" i="1"/>
  <c r="L16" i="1"/>
  <c r="L11" i="1"/>
  <c r="K16" i="1"/>
  <c r="L8" i="1"/>
  <c r="K5" i="1"/>
  <c r="L2" i="1"/>
  <c r="K2" i="1"/>
  <c r="K12" i="1"/>
  <c r="K9" i="1"/>
  <c r="L7" i="1"/>
  <c r="L9" i="1"/>
  <c r="K15" i="1"/>
  <c r="K10" i="1"/>
  <c r="L12" i="1"/>
  <c r="K14" i="1"/>
  <c r="K8" i="1"/>
  <c r="K18" i="1"/>
  <c r="K4" i="1"/>
  <c r="L18" i="1"/>
  <c r="K6" i="1"/>
</calcChain>
</file>

<file path=xl/sharedStrings.xml><?xml version="1.0" encoding="utf-8"?>
<sst xmlns="http://schemas.openxmlformats.org/spreadsheetml/2006/main" count="61" uniqueCount="61">
  <si>
    <t>cretic-trochee (-u--x)</t>
  </si>
  <si>
    <t>cretic-trochee 1 res (uuu--x)</t>
  </si>
  <si>
    <t>cretic-trochee 1 res (-uuu-x)</t>
  </si>
  <si>
    <t>cretic-trochee 1 res (-u-uux)</t>
  </si>
  <si>
    <t>double/molossus-cretic pure double-cretic (-u--ux)</t>
  </si>
  <si>
    <t>double/molossus-cretic pure molossus-cretic (----ux)</t>
  </si>
  <si>
    <t>double/molossus-cretic 1 res (uuu--ux)</t>
  </si>
  <si>
    <t>double/molossus-cretic 1 res (-uuu-ux)</t>
  </si>
  <si>
    <t>double/molossus-cretic 1 res (-u-uuux)</t>
  </si>
  <si>
    <t>double/molossus-cretic molossus not chor 1 res (uu---ux)</t>
  </si>
  <si>
    <t>double/molossus-cretic molossus not chor 1 res (--uu-ux)</t>
  </si>
  <si>
    <t>double/molossus-cretic molossus not chor 1 res (---uuux)</t>
  </si>
  <si>
    <t>double/molossus-cretic chor res (-uu--ux)</t>
  </si>
  <si>
    <t>double/molossus-cretic ep res (-u---ux)</t>
  </si>
  <si>
    <t>double trochee (-u-x)</t>
  </si>
  <si>
    <t>double trochee 1 res (uuu-x)</t>
  </si>
  <si>
    <t>double trochee 1 res (-uuux)</t>
  </si>
  <si>
    <t>hypodochmiac (-u-ux)</t>
  </si>
  <si>
    <t>hypodochmiac 1 res (uuu-ux)</t>
  </si>
  <si>
    <t>hypodochmiac 1 res (-uuuux)</t>
  </si>
  <si>
    <t>spondaic (---x)</t>
  </si>
  <si>
    <t>heroic (-uu-x)</t>
  </si>
  <si>
    <t>first paeon (-uux)</t>
  </si>
  <si>
    <t>choriamb trochee (-uu--x)</t>
  </si>
  <si>
    <t>short sequence (uuuuux)</t>
  </si>
  <si>
    <t>misc_clausulae</t>
  </si>
  <si>
    <r>
      <t xml:space="preserve">Pliny, </t>
    </r>
    <r>
      <rPr>
        <i/>
        <sz val="11"/>
        <color theme="1"/>
        <rFont val="Calibri"/>
        <family val="2"/>
        <scheme val="minor"/>
      </rPr>
      <t>Epistulae</t>
    </r>
  </si>
  <si>
    <t>Author and work</t>
  </si>
  <si>
    <t>Total clausulae</t>
  </si>
  <si>
    <t>Total clausulae excluded</t>
  </si>
  <si>
    <t>Total clausulae considered</t>
  </si>
  <si>
    <t>Percent cretic-trochee</t>
  </si>
  <si>
    <t>Percent double cretic (or molossus cretic)</t>
  </si>
  <si>
    <t>Percent double trochee</t>
  </si>
  <si>
    <t>Percent hypodochmiac</t>
  </si>
  <si>
    <t>Percent spondaic</t>
  </si>
  <si>
    <t>Percent heroic</t>
  </si>
  <si>
    <t>Percent spondaic + heroic</t>
  </si>
  <si>
    <t>Percent other</t>
  </si>
  <si>
    <t>Total cretic trochee (with res.)</t>
  </si>
  <si>
    <t>Total double cretic (molossus cretic) (with res.)</t>
  </si>
  <si>
    <t>Total double trochee (wth res.)</t>
  </si>
  <si>
    <t>Total hypodochmiac (with res.)</t>
  </si>
  <si>
    <t>Percent "artistic"</t>
  </si>
  <si>
    <r>
      <t xml:space="preserve">Pliny, </t>
    </r>
    <r>
      <rPr>
        <i/>
        <sz val="11"/>
        <color theme="1"/>
        <rFont val="Calibri"/>
        <family val="2"/>
        <scheme val="minor"/>
      </rPr>
      <t>Epistulae</t>
    </r>
    <r>
      <rPr>
        <sz val="11"/>
        <color theme="1"/>
        <rFont val="Calibri"/>
        <family val="2"/>
        <scheme val="minor"/>
      </rPr>
      <t xml:space="preserve"> 1-9</t>
    </r>
  </si>
  <si>
    <r>
      <t>Ep</t>
    </r>
    <r>
      <rPr>
        <sz val="11"/>
        <color theme="1"/>
        <rFont val="Calibri"/>
        <family val="2"/>
        <scheme val="minor"/>
      </rPr>
      <t>. 1</t>
    </r>
  </si>
  <si>
    <r>
      <t>Ep</t>
    </r>
    <r>
      <rPr>
        <sz val="11"/>
        <color theme="1"/>
        <rFont val="Calibri"/>
        <family val="2"/>
        <scheme val="minor"/>
      </rPr>
      <t>. 2</t>
    </r>
  </si>
  <si>
    <r>
      <t>Ep</t>
    </r>
    <r>
      <rPr>
        <sz val="11"/>
        <color theme="1"/>
        <rFont val="Calibri"/>
        <family val="2"/>
        <scheme val="minor"/>
      </rPr>
      <t>. 3</t>
    </r>
  </si>
  <si>
    <r>
      <t>Ep</t>
    </r>
    <r>
      <rPr>
        <sz val="11"/>
        <color theme="1"/>
        <rFont val="Calibri"/>
        <family val="2"/>
        <scheme val="minor"/>
      </rPr>
      <t>. 4</t>
    </r>
  </si>
  <si>
    <r>
      <t>Ep</t>
    </r>
    <r>
      <rPr>
        <sz val="11"/>
        <color theme="1"/>
        <rFont val="Calibri"/>
        <family val="2"/>
        <scheme val="minor"/>
      </rPr>
      <t>. 5</t>
    </r>
  </si>
  <si>
    <r>
      <t>Ep</t>
    </r>
    <r>
      <rPr>
        <sz val="11"/>
        <color theme="1"/>
        <rFont val="Calibri"/>
        <family val="2"/>
        <scheme val="minor"/>
      </rPr>
      <t>. 6</t>
    </r>
  </si>
  <si>
    <r>
      <t xml:space="preserve">Ep. </t>
    </r>
    <r>
      <rPr>
        <sz val="11"/>
        <color theme="1"/>
        <rFont val="Calibri"/>
        <family val="2"/>
        <scheme val="minor"/>
      </rPr>
      <t>7</t>
    </r>
  </si>
  <si>
    <r>
      <rPr>
        <i/>
        <sz val="11"/>
        <color theme="1"/>
        <rFont val="Calibri"/>
        <family val="2"/>
        <scheme val="minor"/>
      </rPr>
      <t>Ep</t>
    </r>
    <r>
      <rPr>
        <sz val="11"/>
        <color theme="1"/>
        <rFont val="Calibri"/>
        <family val="2"/>
        <scheme val="minor"/>
      </rPr>
      <t>. 8</t>
    </r>
  </si>
  <si>
    <r>
      <rPr>
        <i/>
        <sz val="11"/>
        <color theme="1"/>
        <rFont val="Calibri"/>
        <family val="2"/>
        <scheme val="minor"/>
      </rPr>
      <t>Ep</t>
    </r>
    <r>
      <rPr>
        <sz val="11"/>
        <color theme="1"/>
        <rFont val="Calibri"/>
        <family val="2"/>
        <scheme val="minor"/>
      </rPr>
      <t>. 9</t>
    </r>
  </si>
  <si>
    <t>Artistic</t>
  </si>
  <si>
    <t>Non-artistic</t>
  </si>
  <si>
    <t>Total</t>
  </si>
  <si>
    <r>
      <t xml:space="preserve">Epistulae </t>
    </r>
    <r>
      <rPr>
        <sz val="11"/>
        <color theme="1"/>
        <rFont val="Calibri"/>
        <family val="2"/>
        <scheme val="minor"/>
      </rPr>
      <t>10</t>
    </r>
  </si>
  <si>
    <r>
      <t>Ep</t>
    </r>
    <r>
      <rPr>
        <sz val="11"/>
        <color theme="1"/>
        <rFont val="Calibri"/>
        <family val="2"/>
        <scheme val="minor"/>
      </rPr>
      <t>. 10: Pliny</t>
    </r>
  </si>
  <si>
    <r>
      <t>Ep</t>
    </r>
    <r>
      <rPr>
        <sz val="11"/>
        <color theme="1"/>
        <rFont val="Calibri"/>
        <family val="2"/>
        <scheme val="minor"/>
      </rPr>
      <t>. 10: Trajan</t>
    </r>
  </si>
  <si>
    <t>Panegyricus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</si>
</sst>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0" fillId="0" borderId="0" xfId="0" applyAlignment="1">
      <alignment wrapText="1"/>
    </xf>
    <xf numFmtId="1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8"/>
  <sheetViews>
    <sheetView tabSelected="1" workbookViewId="0">
      <pane xSplit="1" topLeftCell="AC1" activePane="topRight" state="frozen"/>
      <selection pane="topRight" activeCell="AU1" sqref="AU1:AU1048576"/>
    </sheetView>
  </sheetViews>
  <sheetFormatPr defaultRowHeight="14.4" x14ac:dyDescent="0.3"/>
  <cols>
    <col min="1" max="1" width="38.44140625" bestFit="1" customWidth="1"/>
    <col min="4" max="4" width="10.33203125" customWidth="1"/>
    <col min="37" max="37" width="5" bestFit="1" customWidth="1"/>
  </cols>
  <sheetData>
    <row r="1" spans="1:46" ht="115.2" x14ac:dyDescent="0.3">
      <c r="A1" s="2" t="s">
        <v>27</v>
      </c>
      <c r="B1" s="2" t="s">
        <v>28</v>
      </c>
      <c r="C1" s="2" t="s">
        <v>29</v>
      </c>
      <c r="D1" s="2" t="s">
        <v>30</v>
      </c>
      <c r="E1" s="2" t="s">
        <v>31</v>
      </c>
      <c r="F1" s="2" t="s">
        <v>32</v>
      </c>
      <c r="G1" s="2" t="s">
        <v>33</v>
      </c>
      <c r="H1" s="2" t="s">
        <v>34</v>
      </c>
      <c r="I1" s="2" t="s">
        <v>35</v>
      </c>
      <c r="J1" s="2" t="s">
        <v>36</v>
      </c>
      <c r="K1" s="2" t="s">
        <v>43</v>
      </c>
      <c r="L1" s="2" t="s">
        <v>37</v>
      </c>
      <c r="M1" s="2" t="s">
        <v>38</v>
      </c>
      <c r="N1" s="2" t="s">
        <v>0</v>
      </c>
      <c r="O1" s="2" t="s">
        <v>1</v>
      </c>
      <c r="P1" s="2" t="s">
        <v>2</v>
      </c>
      <c r="Q1" s="2" t="s">
        <v>3</v>
      </c>
      <c r="R1" s="2" t="s">
        <v>39</v>
      </c>
      <c r="S1" s="2" t="s">
        <v>4</v>
      </c>
      <c r="T1" s="2" t="s">
        <v>5</v>
      </c>
      <c r="U1" s="2" t="s">
        <v>6</v>
      </c>
      <c r="V1" s="2" t="s">
        <v>7</v>
      </c>
      <c r="W1" s="2" t="s">
        <v>8</v>
      </c>
      <c r="X1" s="2" t="s">
        <v>9</v>
      </c>
      <c r="Y1" s="2" t="s">
        <v>10</v>
      </c>
      <c r="Z1" s="2" t="s">
        <v>11</v>
      </c>
      <c r="AA1" s="2" t="s">
        <v>12</v>
      </c>
      <c r="AB1" s="2" t="s">
        <v>13</v>
      </c>
      <c r="AC1" s="2" t="s">
        <v>40</v>
      </c>
      <c r="AD1" s="2" t="s">
        <v>14</v>
      </c>
      <c r="AE1" s="2" t="s">
        <v>15</v>
      </c>
      <c r="AF1" s="2" t="s">
        <v>16</v>
      </c>
      <c r="AG1" s="2" t="s">
        <v>41</v>
      </c>
      <c r="AH1" s="2" t="s">
        <v>17</v>
      </c>
      <c r="AI1" s="2" t="s">
        <v>18</v>
      </c>
      <c r="AJ1" s="2" t="s">
        <v>19</v>
      </c>
      <c r="AK1" s="2" t="s">
        <v>42</v>
      </c>
      <c r="AL1" s="2" t="s">
        <v>20</v>
      </c>
      <c r="AM1" s="2" t="s">
        <v>21</v>
      </c>
      <c r="AN1" s="2" t="s">
        <v>22</v>
      </c>
      <c r="AO1" s="2" t="s">
        <v>23</v>
      </c>
      <c r="AP1" s="2" t="s">
        <v>24</v>
      </c>
      <c r="AQ1" s="2" t="s">
        <v>25</v>
      </c>
      <c r="AR1" t="s">
        <v>54</v>
      </c>
      <c r="AS1" t="s">
        <v>55</v>
      </c>
      <c r="AT1" t="s">
        <v>56</v>
      </c>
    </row>
    <row r="2" spans="1:46" x14ac:dyDescent="0.3">
      <c r="A2" t="s">
        <v>26</v>
      </c>
      <c r="B2">
        <v>5335</v>
      </c>
      <c r="C2">
        <v>411</v>
      </c>
      <c r="D2">
        <f t="shared" ref="D2:D18" si="0">B2-C2</f>
        <v>4924</v>
      </c>
      <c r="E2" s="3">
        <f t="shared" ref="E2:E18" si="1">R2/D2</f>
        <v>0.4000812347684809</v>
      </c>
      <c r="F2" s="3">
        <f t="shared" ref="F2:F18" si="2">AC2/D2</f>
        <v>0.21263200649878147</v>
      </c>
      <c r="G2" s="3">
        <f t="shared" ref="G2:G18" si="3">AG2/D2</f>
        <v>0.1837936636880585</v>
      </c>
      <c r="H2" s="3">
        <f t="shared" ref="H2:H18" si="4">AK2/D2</f>
        <v>4.346060113728676E-2</v>
      </c>
      <c r="I2" s="3">
        <f t="shared" ref="I2:I18" si="5">AL2/D2</f>
        <v>6.6409423233143791E-2</v>
      </c>
      <c r="J2" s="3">
        <f t="shared" ref="J2:J18" si="6">AM2/D2</f>
        <v>2.3761169780666124E-2</v>
      </c>
      <c r="K2" s="3">
        <f t="shared" ref="K2:K18" si="7">SUM(E2:H2)</f>
        <v>0.83996750609260762</v>
      </c>
      <c r="L2" s="3">
        <f t="shared" ref="L2:L18" si="8">SUM(I2:J2)</f>
        <v>9.0170593013809919E-2</v>
      </c>
      <c r="M2" s="3">
        <f t="shared" ref="M2:M18" si="9">SUM(AN2:AP2,AQ2)/D2</f>
        <v>6.9861900893582449E-2</v>
      </c>
      <c r="N2">
        <v>1201</v>
      </c>
      <c r="O2">
        <v>147</v>
      </c>
      <c r="P2">
        <v>172</v>
      </c>
      <c r="Q2">
        <v>450</v>
      </c>
      <c r="R2">
        <f t="shared" ref="R2:R18" si="10">SUM(N2:Q2)</f>
        <v>1970</v>
      </c>
      <c r="S2">
        <v>590</v>
      </c>
      <c r="T2">
        <v>128</v>
      </c>
      <c r="U2">
        <v>93</v>
      </c>
      <c r="V2">
        <v>31</v>
      </c>
      <c r="W2">
        <v>16</v>
      </c>
      <c r="X2">
        <v>30</v>
      </c>
      <c r="Y2">
        <v>54</v>
      </c>
      <c r="Z2">
        <v>41</v>
      </c>
      <c r="AA2">
        <v>38</v>
      </c>
      <c r="AB2">
        <v>26</v>
      </c>
      <c r="AC2">
        <f t="shared" ref="AC2:AC18" si="11">SUM(S2:AB2)</f>
        <v>1047</v>
      </c>
      <c r="AD2">
        <v>822</v>
      </c>
      <c r="AE2">
        <v>35</v>
      </c>
      <c r="AF2">
        <v>48</v>
      </c>
      <c r="AG2">
        <f t="shared" ref="AG2:AG18" si="12">SUM(AD2:AF2)</f>
        <v>905</v>
      </c>
      <c r="AH2">
        <v>179</v>
      </c>
      <c r="AI2">
        <v>15</v>
      </c>
      <c r="AJ2">
        <v>20</v>
      </c>
      <c r="AK2">
        <f t="shared" ref="AK2:AK18" si="13">SUM(AH2:AJ2)</f>
        <v>214</v>
      </c>
      <c r="AL2">
        <v>327</v>
      </c>
      <c r="AM2">
        <v>117</v>
      </c>
      <c r="AN2">
        <v>132</v>
      </c>
      <c r="AO2">
        <v>80</v>
      </c>
      <c r="AP2">
        <v>31</v>
      </c>
      <c r="AQ2">
        <v>101</v>
      </c>
      <c r="AR2">
        <f>SUM(R2,AC2,AG2,AK2)</f>
        <v>4136</v>
      </c>
      <c r="AS2">
        <f>SUM(AL2:AQ2)</f>
        <v>788</v>
      </c>
      <c r="AT2">
        <f>SUM(AR2:AS2)</f>
        <v>4924</v>
      </c>
    </row>
    <row r="3" spans="1:46" x14ac:dyDescent="0.3">
      <c r="A3" t="s">
        <v>44</v>
      </c>
      <c r="B3">
        <f>SUM(B4:B12)</f>
        <v>4767</v>
      </c>
      <c r="C3">
        <f t="shared" ref="C3:D3" si="14">SUM(C4:C12)</f>
        <v>391</v>
      </c>
      <c r="D3">
        <f t="shared" si="14"/>
        <v>4376</v>
      </c>
      <c r="E3" s="3">
        <f t="shared" ref="E3" si="15">R3/D3</f>
        <v>0.40836380255941501</v>
      </c>
      <c r="F3" s="3">
        <f t="shared" ref="F3" si="16">AC3/D3</f>
        <v>0.2180073126142596</v>
      </c>
      <c r="G3" s="3">
        <f t="shared" ref="G3" si="17">AG3/D3</f>
        <v>0.18258683729433273</v>
      </c>
      <c r="H3" s="3">
        <f t="shared" ref="H3" si="18">AK3/D3</f>
        <v>3.9762340036563072E-2</v>
      </c>
      <c r="I3" s="3">
        <f t="shared" ref="I3" si="19">AL3/D3</f>
        <v>6.1014625228519193E-2</v>
      </c>
      <c r="J3" s="3">
        <f t="shared" ref="J3" si="20">AM3/D3</f>
        <v>2.2851919561243144E-2</v>
      </c>
      <c r="K3" s="3">
        <f t="shared" ref="K3" si="21">SUM(E3:H3)</f>
        <v>0.84872029250457037</v>
      </c>
      <c r="L3" s="3">
        <f t="shared" ref="L3" si="22">SUM(I3:J3)</f>
        <v>8.386654478976234E-2</v>
      </c>
      <c r="M3" s="3">
        <f t="shared" ref="M3" si="23">SUM(AN3:AP3,AQ3)/D3</f>
        <v>6.7413162705667273E-2</v>
      </c>
      <c r="N3">
        <f t="shared" ref="N3" si="24">SUM(N4:N12)</f>
        <v>1096</v>
      </c>
      <c r="O3">
        <f t="shared" ref="O3" si="25">SUM(O4:O12)</f>
        <v>123</v>
      </c>
      <c r="P3">
        <f t="shared" ref="P3" si="26">SUM(P4:P12)</f>
        <v>157</v>
      </c>
      <c r="Q3">
        <f t="shared" ref="Q3" si="27">SUM(Q4:Q12)</f>
        <v>411</v>
      </c>
      <c r="R3">
        <f t="shared" ref="R3" si="28">SUM(R4:R12)</f>
        <v>1787</v>
      </c>
      <c r="S3">
        <f t="shared" ref="S3" si="29">SUM(S4:S12)</f>
        <v>544</v>
      </c>
      <c r="T3">
        <f t="shared" ref="T3" si="30">SUM(T4:T12)</f>
        <v>114</v>
      </c>
      <c r="U3">
        <f t="shared" ref="U3" si="31">SUM(U4:U12)</f>
        <v>85</v>
      </c>
      <c r="V3">
        <f t="shared" ref="V3" si="32">SUM(V4:V12)</f>
        <v>27</v>
      </c>
      <c r="W3">
        <f t="shared" ref="W3" si="33">SUM(W4:W12)</f>
        <v>14</v>
      </c>
      <c r="X3">
        <f t="shared" ref="X3" si="34">SUM(X4:X12)</f>
        <v>28</v>
      </c>
      <c r="Y3">
        <f t="shared" ref="Y3" si="35">SUM(Y4:Y12)</f>
        <v>46</v>
      </c>
      <c r="Z3">
        <f t="shared" ref="Z3" si="36">SUM(Z4:Z12)</f>
        <v>41</v>
      </c>
      <c r="AA3">
        <f t="shared" ref="AA3" si="37">SUM(AA4:AA12)</f>
        <v>34</v>
      </c>
      <c r="AB3">
        <f t="shared" ref="AB3" si="38">SUM(AB4:AB12)</f>
        <v>21</v>
      </c>
      <c r="AC3">
        <f t="shared" ref="AC3" si="39">SUM(AC4:AC12)</f>
        <v>954</v>
      </c>
      <c r="AD3">
        <f t="shared" ref="AD3" si="40">SUM(AD4:AD12)</f>
        <v>722</v>
      </c>
      <c r="AE3">
        <f t="shared" ref="AE3" si="41">SUM(AE4:AE12)</f>
        <v>33</v>
      </c>
      <c r="AF3">
        <f t="shared" ref="AF3" si="42">SUM(AF4:AF12)</f>
        <v>44</v>
      </c>
      <c r="AG3">
        <f t="shared" ref="AG3" si="43">SUM(AG4:AG12)</f>
        <v>799</v>
      </c>
      <c r="AH3">
        <f t="shared" ref="AH3" si="44">SUM(AH4:AH12)</f>
        <v>145</v>
      </c>
      <c r="AI3">
        <f t="shared" ref="AI3" si="45">SUM(AI4:AI12)</f>
        <v>12</v>
      </c>
      <c r="AJ3">
        <f t="shared" ref="AJ3" si="46">SUM(AJ4:AJ12)</f>
        <v>17</v>
      </c>
      <c r="AK3">
        <f t="shared" ref="AK3" si="47">SUM(AK4:AK12)</f>
        <v>174</v>
      </c>
      <c r="AL3">
        <f t="shared" ref="AL3" si="48">SUM(AL4:AL12)</f>
        <v>267</v>
      </c>
      <c r="AM3">
        <f t="shared" ref="AM3" si="49">SUM(AM4:AM12)</f>
        <v>100</v>
      </c>
      <c r="AN3">
        <f t="shared" ref="AN3" si="50">SUM(AN4:AN12)</f>
        <v>101</v>
      </c>
      <c r="AO3">
        <f t="shared" ref="AO3" si="51">SUM(AO4:AO12)</f>
        <v>70</v>
      </c>
      <c r="AP3">
        <f t="shared" ref="AP3" si="52">SUM(AP4:AP12)</f>
        <v>29</v>
      </c>
      <c r="AQ3">
        <f t="shared" ref="AQ3" si="53">SUM(AQ4:AQ12)</f>
        <v>95</v>
      </c>
      <c r="AR3">
        <f t="shared" ref="AR3:AR12" si="54">SUM(R3,AC3,AG3,AK3)</f>
        <v>3714</v>
      </c>
      <c r="AS3">
        <f t="shared" ref="AS3:AS12" si="55">SUM(AL3:AQ3)</f>
        <v>662</v>
      </c>
      <c r="AT3">
        <f t="shared" ref="AT3:AT12" si="56">SUM(AR3:AS3)</f>
        <v>4376</v>
      </c>
    </row>
    <row r="4" spans="1:46" x14ac:dyDescent="0.3">
      <c r="A4" s="1" t="s">
        <v>45</v>
      </c>
      <c r="B4">
        <v>533</v>
      </c>
      <c r="C4">
        <v>42</v>
      </c>
      <c r="D4">
        <f t="shared" si="0"/>
        <v>491</v>
      </c>
      <c r="E4" s="3">
        <f t="shared" si="1"/>
        <v>0.38900203665987781</v>
      </c>
      <c r="F4" s="3">
        <f t="shared" si="2"/>
        <v>0.23014256619144602</v>
      </c>
      <c r="G4" s="3">
        <f t="shared" si="3"/>
        <v>0.19144602851323828</v>
      </c>
      <c r="H4" s="3">
        <f t="shared" si="4"/>
        <v>4.4806517311608958E-2</v>
      </c>
      <c r="I4" s="3">
        <f t="shared" si="5"/>
        <v>4.8879837067209775E-2</v>
      </c>
      <c r="J4" s="3">
        <f t="shared" si="6"/>
        <v>2.6476578411405296E-2</v>
      </c>
      <c r="K4" s="3">
        <f t="shared" si="7"/>
        <v>0.85539714867617112</v>
      </c>
      <c r="L4" s="3">
        <f t="shared" si="8"/>
        <v>7.5356415478615074E-2</v>
      </c>
      <c r="M4" s="3">
        <f t="shared" si="9"/>
        <v>6.9246435845213852E-2</v>
      </c>
      <c r="N4">
        <v>122</v>
      </c>
      <c r="O4">
        <v>13</v>
      </c>
      <c r="P4">
        <v>14</v>
      </c>
      <c r="Q4">
        <v>42</v>
      </c>
      <c r="R4">
        <f t="shared" si="10"/>
        <v>191</v>
      </c>
      <c r="S4">
        <v>56</v>
      </c>
      <c r="T4">
        <v>19</v>
      </c>
      <c r="U4">
        <v>9</v>
      </c>
      <c r="V4">
        <v>1</v>
      </c>
      <c r="W4">
        <v>1</v>
      </c>
      <c r="X4">
        <v>6</v>
      </c>
      <c r="Y4">
        <v>7</v>
      </c>
      <c r="Z4">
        <v>2</v>
      </c>
      <c r="AA4">
        <v>8</v>
      </c>
      <c r="AB4">
        <v>4</v>
      </c>
      <c r="AC4">
        <f t="shared" si="11"/>
        <v>113</v>
      </c>
      <c r="AD4">
        <v>84</v>
      </c>
      <c r="AE4">
        <v>2</v>
      </c>
      <c r="AF4">
        <v>8</v>
      </c>
      <c r="AG4">
        <f t="shared" si="12"/>
        <v>94</v>
      </c>
      <c r="AH4">
        <v>17</v>
      </c>
      <c r="AI4">
        <v>1</v>
      </c>
      <c r="AJ4">
        <v>4</v>
      </c>
      <c r="AK4">
        <f t="shared" si="13"/>
        <v>22</v>
      </c>
      <c r="AL4">
        <v>24</v>
      </c>
      <c r="AM4">
        <v>13</v>
      </c>
      <c r="AN4">
        <v>8</v>
      </c>
      <c r="AO4">
        <v>5</v>
      </c>
      <c r="AP4">
        <v>3</v>
      </c>
      <c r="AQ4">
        <v>18</v>
      </c>
      <c r="AR4">
        <f t="shared" si="54"/>
        <v>420</v>
      </c>
      <c r="AS4">
        <f t="shared" si="55"/>
        <v>71</v>
      </c>
      <c r="AT4">
        <f t="shared" si="56"/>
        <v>491</v>
      </c>
    </row>
    <row r="5" spans="1:46" x14ac:dyDescent="0.3">
      <c r="A5" s="1" t="s">
        <v>46</v>
      </c>
      <c r="B5">
        <v>512</v>
      </c>
      <c r="C5">
        <v>32</v>
      </c>
      <c r="D5">
        <f t="shared" si="0"/>
        <v>480</v>
      </c>
      <c r="E5" s="3">
        <f t="shared" si="1"/>
        <v>0.41249999999999998</v>
      </c>
      <c r="F5" s="3">
        <f t="shared" si="2"/>
        <v>0.21249999999999999</v>
      </c>
      <c r="G5" s="3">
        <f t="shared" si="3"/>
        <v>0.2</v>
      </c>
      <c r="H5" s="3">
        <f t="shared" si="4"/>
        <v>3.5416666666666666E-2</v>
      </c>
      <c r="I5" s="3">
        <f t="shared" si="5"/>
        <v>6.25E-2</v>
      </c>
      <c r="J5" s="3">
        <f t="shared" si="6"/>
        <v>2.0833333333333332E-2</v>
      </c>
      <c r="K5" s="3">
        <f t="shared" si="7"/>
        <v>0.86041666666666661</v>
      </c>
      <c r="L5" s="3">
        <f t="shared" si="8"/>
        <v>8.3333333333333329E-2</v>
      </c>
      <c r="M5" s="3">
        <f t="shared" si="9"/>
        <v>5.6250000000000001E-2</v>
      </c>
      <c r="N5">
        <v>131</v>
      </c>
      <c r="O5">
        <v>8</v>
      </c>
      <c r="P5">
        <v>18</v>
      </c>
      <c r="Q5">
        <v>41</v>
      </c>
      <c r="R5">
        <f t="shared" si="10"/>
        <v>198</v>
      </c>
      <c r="S5">
        <v>68</v>
      </c>
      <c r="T5">
        <v>7</v>
      </c>
      <c r="U5">
        <v>4</v>
      </c>
      <c r="V5">
        <v>0</v>
      </c>
      <c r="W5">
        <v>2</v>
      </c>
      <c r="X5">
        <v>3</v>
      </c>
      <c r="Y5">
        <v>7</v>
      </c>
      <c r="Z5">
        <v>5</v>
      </c>
      <c r="AA5">
        <v>4</v>
      </c>
      <c r="AB5">
        <v>2</v>
      </c>
      <c r="AC5">
        <f t="shared" si="11"/>
        <v>102</v>
      </c>
      <c r="AD5">
        <v>89</v>
      </c>
      <c r="AE5">
        <v>3</v>
      </c>
      <c r="AF5">
        <v>4</v>
      </c>
      <c r="AG5">
        <f t="shared" si="12"/>
        <v>96</v>
      </c>
      <c r="AH5">
        <v>15</v>
      </c>
      <c r="AI5">
        <v>1</v>
      </c>
      <c r="AJ5">
        <v>1</v>
      </c>
      <c r="AK5">
        <f t="shared" si="13"/>
        <v>17</v>
      </c>
      <c r="AL5">
        <v>30</v>
      </c>
      <c r="AM5">
        <v>10</v>
      </c>
      <c r="AN5">
        <v>10</v>
      </c>
      <c r="AO5">
        <v>2</v>
      </c>
      <c r="AP5">
        <v>3</v>
      </c>
      <c r="AQ5">
        <v>12</v>
      </c>
      <c r="AR5">
        <f t="shared" si="54"/>
        <v>413</v>
      </c>
      <c r="AS5">
        <f t="shared" si="55"/>
        <v>67</v>
      </c>
      <c r="AT5">
        <f t="shared" si="56"/>
        <v>480</v>
      </c>
    </row>
    <row r="6" spans="1:46" x14ac:dyDescent="0.3">
      <c r="A6" s="1" t="s">
        <v>47</v>
      </c>
      <c r="B6">
        <v>533</v>
      </c>
      <c r="C6">
        <v>28</v>
      </c>
      <c r="D6">
        <f t="shared" si="0"/>
        <v>505</v>
      </c>
      <c r="E6" s="3">
        <f t="shared" si="1"/>
        <v>0.39207920792079209</v>
      </c>
      <c r="F6" s="3">
        <f t="shared" si="2"/>
        <v>0.18019801980198019</v>
      </c>
      <c r="G6" s="3">
        <f t="shared" si="3"/>
        <v>0.23366336633663368</v>
      </c>
      <c r="H6" s="3">
        <f t="shared" si="4"/>
        <v>2.9702970297029702E-2</v>
      </c>
      <c r="I6" s="3">
        <f t="shared" si="5"/>
        <v>8.1188118811881191E-2</v>
      </c>
      <c r="J6" s="3">
        <f t="shared" si="6"/>
        <v>1.3861386138613862E-2</v>
      </c>
      <c r="K6" s="3">
        <f t="shared" si="7"/>
        <v>0.83564356435643572</v>
      </c>
      <c r="L6" s="3">
        <f t="shared" si="8"/>
        <v>9.5049504950495051E-2</v>
      </c>
      <c r="M6" s="3">
        <f t="shared" si="9"/>
        <v>6.9306930693069313E-2</v>
      </c>
      <c r="N6">
        <v>117</v>
      </c>
      <c r="O6">
        <v>19</v>
      </c>
      <c r="P6">
        <v>13</v>
      </c>
      <c r="Q6">
        <v>49</v>
      </c>
      <c r="R6">
        <f t="shared" si="10"/>
        <v>198</v>
      </c>
      <c r="S6">
        <v>56</v>
      </c>
      <c r="T6">
        <v>11</v>
      </c>
      <c r="U6">
        <v>8</v>
      </c>
      <c r="V6">
        <v>1</v>
      </c>
      <c r="W6">
        <v>2</v>
      </c>
      <c r="X6">
        <v>3</v>
      </c>
      <c r="Y6">
        <v>5</v>
      </c>
      <c r="Z6">
        <v>3</v>
      </c>
      <c r="AA6">
        <v>1</v>
      </c>
      <c r="AB6">
        <v>1</v>
      </c>
      <c r="AC6">
        <f t="shared" si="11"/>
        <v>91</v>
      </c>
      <c r="AD6">
        <v>106</v>
      </c>
      <c r="AE6">
        <v>6</v>
      </c>
      <c r="AF6">
        <v>6</v>
      </c>
      <c r="AG6">
        <f t="shared" si="12"/>
        <v>118</v>
      </c>
      <c r="AH6">
        <v>11</v>
      </c>
      <c r="AI6">
        <v>2</v>
      </c>
      <c r="AJ6">
        <v>2</v>
      </c>
      <c r="AK6">
        <f t="shared" si="13"/>
        <v>15</v>
      </c>
      <c r="AL6">
        <v>41</v>
      </c>
      <c r="AM6">
        <v>7</v>
      </c>
      <c r="AN6">
        <v>11</v>
      </c>
      <c r="AO6">
        <v>15</v>
      </c>
      <c r="AP6">
        <v>1</v>
      </c>
      <c r="AQ6">
        <v>8</v>
      </c>
      <c r="AR6">
        <f t="shared" si="54"/>
        <v>422</v>
      </c>
      <c r="AS6">
        <f t="shared" si="55"/>
        <v>83</v>
      </c>
      <c r="AT6">
        <f t="shared" si="56"/>
        <v>505</v>
      </c>
    </row>
    <row r="7" spans="1:46" x14ac:dyDescent="0.3">
      <c r="A7" s="1" t="s">
        <v>48</v>
      </c>
      <c r="B7">
        <v>531</v>
      </c>
      <c r="C7">
        <v>51</v>
      </c>
      <c r="D7">
        <f t="shared" si="0"/>
        <v>480</v>
      </c>
      <c r="E7" s="3">
        <f t="shared" si="1"/>
        <v>0.40833333333333333</v>
      </c>
      <c r="F7" s="3">
        <f t="shared" si="2"/>
        <v>0.23749999999999999</v>
      </c>
      <c r="G7" s="3">
        <f t="shared" si="3"/>
        <v>0.16250000000000001</v>
      </c>
      <c r="H7" s="3">
        <f t="shared" si="4"/>
        <v>4.3749999999999997E-2</v>
      </c>
      <c r="I7" s="3">
        <f t="shared" si="5"/>
        <v>5.8333333333333334E-2</v>
      </c>
      <c r="J7" s="3">
        <f t="shared" si="6"/>
        <v>1.8749999999999999E-2</v>
      </c>
      <c r="K7" s="3">
        <f t="shared" si="7"/>
        <v>0.85208333333333319</v>
      </c>
      <c r="L7" s="3">
        <f t="shared" si="8"/>
        <v>7.7083333333333337E-2</v>
      </c>
      <c r="M7" s="3">
        <f t="shared" si="9"/>
        <v>7.0833333333333331E-2</v>
      </c>
      <c r="N7">
        <v>115</v>
      </c>
      <c r="O7">
        <v>12</v>
      </c>
      <c r="P7">
        <v>21</v>
      </c>
      <c r="Q7">
        <v>48</v>
      </c>
      <c r="R7">
        <f t="shared" si="10"/>
        <v>196</v>
      </c>
      <c r="S7">
        <v>75</v>
      </c>
      <c r="T7">
        <v>12</v>
      </c>
      <c r="U7">
        <v>9</v>
      </c>
      <c r="V7">
        <v>2</v>
      </c>
      <c r="W7">
        <v>1</v>
      </c>
      <c r="X7">
        <v>1</v>
      </c>
      <c r="Y7">
        <v>3</v>
      </c>
      <c r="Z7">
        <v>3</v>
      </c>
      <c r="AA7">
        <v>4</v>
      </c>
      <c r="AB7">
        <v>4</v>
      </c>
      <c r="AC7">
        <f t="shared" si="11"/>
        <v>114</v>
      </c>
      <c r="AD7">
        <v>68</v>
      </c>
      <c r="AE7">
        <v>4</v>
      </c>
      <c r="AF7">
        <v>6</v>
      </c>
      <c r="AG7">
        <f t="shared" si="12"/>
        <v>78</v>
      </c>
      <c r="AH7">
        <v>20</v>
      </c>
      <c r="AI7">
        <v>0</v>
      </c>
      <c r="AJ7">
        <v>1</v>
      </c>
      <c r="AK7">
        <f t="shared" si="13"/>
        <v>21</v>
      </c>
      <c r="AL7">
        <v>28</v>
      </c>
      <c r="AM7">
        <v>9</v>
      </c>
      <c r="AN7">
        <v>12</v>
      </c>
      <c r="AO7">
        <v>8</v>
      </c>
      <c r="AP7">
        <v>3</v>
      </c>
      <c r="AQ7">
        <v>11</v>
      </c>
      <c r="AR7">
        <f t="shared" si="54"/>
        <v>409</v>
      </c>
      <c r="AS7">
        <f t="shared" si="55"/>
        <v>71</v>
      </c>
      <c r="AT7">
        <f t="shared" si="56"/>
        <v>480</v>
      </c>
    </row>
    <row r="8" spans="1:46" x14ac:dyDescent="0.3">
      <c r="A8" s="1" t="s">
        <v>49</v>
      </c>
      <c r="B8">
        <v>499</v>
      </c>
      <c r="C8">
        <v>33</v>
      </c>
      <c r="D8">
        <f t="shared" si="0"/>
        <v>466</v>
      </c>
      <c r="E8" s="3">
        <f t="shared" si="1"/>
        <v>0.40557939914163088</v>
      </c>
      <c r="F8" s="3">
        <f t="shared" si="2"/>
        <v>0.25536480686695279</v>
      </c>
      <c r="G8" s="3">
        <f t="shared" si="3"/>
        <v>0.16952789699570817</v>
      </c>
      <c r="H8" s="3">
        <f t="shared" si="4"/>
        <v>4.07725321888412E-2</v>
      </c>
      <c r="I8" s="3">
        <f t="shared" si="5"/>
        <v>6.0085836909871244E-2</v>
      </c>
      <c r="J8" s="3">
        <f t="shared" si="6"/>
        <v>1.9313304721030045E-2</v>
      </c>
      <c r="K8" s="3">
        <f t="shared" si="7"/>
        <v>0.87124463519313311</v>
      </c>
      <c r="L8" s="3">
        <f t="shared" si="8"/>
        <v>7.9399141630901282E-2</v>
      </c>
      <c r="M8" s="3">
        <f t="shared" si="9"/>
        <v>4.9356223175965663E-2</v>
      </c>
      <c r="N8">
        <v>114</v>
      </c>
      <c r="O8">
        <v>10</v>
      </c>
      <c r="P8">
        <v>17</v>
      </c>
      <c r="Q8">
        <v>48</v>
      </c>
      <c r="R8">
        <f t="shared" si="10"/>
        <v>189</v>
      </c>
      <c r="S8">
        <v>68</v>
      </c>
      <c r="T8">
        <v>13</v>
      </c>
      <c r="U8">
        <v>12</v>
      </c>
      <c r="V8">
        <v>6</v>
      </c>
      <c r="W8">
        <v>2</v>
      </c>
      <c r="X8">
        <v>3</v>
      </c>
      <c r="Y8">
        <v>3</v>
      </c>
      <c r="Z8">
        <v>7</v>
      </c>
      <c r="AA8">
        <v>4</v>
      </c>
      <c r="AB8">
        <v>1</v>
      </c>
      <c r="AC8">
        <f t="shared" si="11"/>
        <v>119</v>
      </c>
      <c r="AD8">
        <v>73</v>
      </c>
      <c r="AE8">
        <v>2</v>
      </c>
      <c r="AF8">
        <v>4</v>
      </c>
      <c r="AG8">
        <f t="shared" si="12"/>
        <v>79</v>
      </c>
      <c r="AH8">
        <v>15</v>
      </c>
      <c r="AI8">
        <v>0</v>
      </c>
      <c r="AJ8">
        <v>4</v>
      </c>
      <c r="AK8">
        <f t="shared" si="13"/>
        <v>19</v>
      </c>
      <c r="AL8">
        <v>28</v>
      </c>
      <c r="AM8">
        <v>9</v>
      </c>
      <c r="AN8">
        <v>6</v>
      </c>
      <c r="AO8">
        <v>8</v>
      </c>
      <c r="AP8">
        <v>2</v>
      </c>
      <c r="AQ8">
        <v>7</v>
      </c>
      <c r="AR8">
        <f t="shared" si="54"/>
        <v>406</v>
      </c>
      <c r="AS8">
        <f t="shared" si="55"/>
        <v>60</v>
      </c>
      <c r="AT8">
        <f t="shared" si="56"/>
        <v>466</v>
      </c>
    </row>
    <row r="9" spans="1:46" x14ac:dyDescent="0.3">
      <c r="A9" s="1" t="s">
        <v>50</v>
      </c>
      <c r="B9">
        <v>612</v>
      </c>
      <c r="C9">
        <v>54</v>
      </c>
      <c r="D9">
        <f t="shared" si="0"/>
        <v>558</v>
      </c>
      <c r="E9" s="3">
        <f t="shared" si="1"/>
        <v>0.3996415770609319</v>
      </c>
      <c r="F9" s="3">
        <f t="shared" si="2"/>
        <v>0.22043010752688172</v>
      </c>
      <c r="G9" s="3">
        <f t="shared" si="3"/>
        <v>0.18458781362007168</v>
      </c>
      <c r="H9" s="3">
        <f t="shared" si="4"/>
        <v>4.4802867383512544E-2</v>
      </c>
      <c r="I9" s="3">
        <f t="shared" si="5"/>
        <v>5.7347670250896057E-2</v>
      </c>
      <c r="J9" s="3">
        <f t="shared" si="6"/>
        <v>2.3297491039426525E-2</v>
      </c>
      <c r="K9" s="3">
        <f t="shared" si="7"/>
        <v>0.84946236559139787</v>
      </c>
      <c r="L9" s="3">
        <f t="shared" si="8"/>
        <v>8.0645161290322578E-2</v>
      </c>
      <c r="M9" s="3">
        <f t="shared" si="9"/>
        <v>6.9892473118279563E-2</v>
      </c>
      <c r="N9">
        <v>145</v>
      </c>
      <c r="O9">
        <v>19</v>
      </c>
      <c r="P9">
        <v>16</v>
      </c>
      <c r="Q9">
        <v>43</v>
      </c>
      <c r="R9">
        <f t="shared" si="10"/>
        <v>223</v>
      </c>
      <c r="S9">
        <v>64</v>
      </c>
      <c r="T9">
        <v>16</v>
      </c>
      <c r="U9">
        <v>8</v>
      </c>
      <c r="V9">
        <v>6</v>
      </c>
      <c r="W9">
        <v>3</v>
      </c>
      <c r="X9">
        <v>4</v>
      </c>
      <c r="Y9">
        <v>5</v>
      </c>
      <c r="Z9">
        <v>10</v>
      </c>
      <c r="AA9">
        <v>3</v>
      </c>
      <c r="AB9">
        <v>4</v>
      </c>
      <c r="AC9">
        <f t="shared" si="11"/>
        <v>123</v>
      </c>
      <c r="AD9">
        <v>93</v>
      </c>
      <c r="AE9">
        <v>6</v>
      </c>
      <c r="AF9">
        <v>4</v>
      </c>
      <c r="AG9">
        <f t="shared" si="12"/>
        <v>103</v>
      </c>
      <c r="AH9">
        <v>19</v>
      </c>
      <c r="AI9">
        <v>2</v>
      </c>
      <c r="AJ9">
        <v>4</v>
      </c>
      <c r="AK9">
        <f t="shared" si="13"/>
        <v>25</v>
      </c>
      <c r="AL9">
        <v>32</v>
      </c>
      <c r="AM9">
        <v>13</v>
      </c>
      <c r="AN9">
        <v>15</v>
      </c>
      <c r="AO9">
        <v>11</v>
      </c>
      <c r="AP9">
        <v>2</v>
      </c>
      <c r="AQ9">
        <v>11</v>
      </c>
      <c r="AR9">
        <f t="shared" si="54"/>
        <v>474</v>
      </c>
      <c r="AS9">
        <f t="shared" si="55"/>
        <v>84</v>
      </c>
      <c r="AT9">
        <f t="shared" si="56"/>
        <v>558</v>
      </c>
    </row>
    <row r="10" spans="1:46" x14ac:dyDescent="0.3">
      <c r="A10" s="1" t="s">
        <v>51</v>
      </c>
      <c r="B10">
        <v>537</v>
      </c>
      <c r="C10">
        <v>49</v>
      </c>
      <c r="D10">
        <f t="shared" si="0"/>
        <v>488</v>
      </c>
      <c r="E10" s="3">
        <f t="shared" si="1"/>
        <v>0.42622950819672129</v>
      </c>
      <c r="F10" s="3">
        <f t="shared" si="2"/>
        <v>0.21926229508196721</v>
      </c>
      <c r="G10" s="3">
        <f t="shared" si="3"/>
        <v>0.16598360655737704</v>
      </c>
      <c r="H10" s="3">
        <f t="shared" si="4"/>
        <v>2.8688524590163935E-2</v>
      </c>
      <c r="I10" s="3">
        <f t="shared" si="5"/>
        <v>7.3770491803278687E-2</v>
      </c>
      <c r="J10" s="3">
        <f t="shared" si="6"/>
        <v>2.663934426229508E-2</v>
      </c>
      <c r="K10" s="3">
        <f t="shared" si="7"/>
        <v>0.84016393442622939</v>
      </c>
      <c r="L10" s="3">
        <f t="shared" si="8"/>
        <v>0.10040983606557377</v>
      </c>
      <c r="M10" s="3">
        <f t="shared" si="9"/>
        <v>5.9426229508196718E-2</v>
      </c>
      <c r="N10">
        <v>120</v>
      </c>
      <c r="O10">
        <v>13</v>
      </c>
      <c r="P10">
        <v>21</v>
      </c>
      <c r="Q10">
        <v>54</v>
      </c>
      <c r="R10">
        <f t="shared" si="10"/>
        <v>208</v>
      </c>
      <c r="S10">
        <v>57</v>
      </c>
      <c r="T10">
        <v>14</v>
      </c>
      <c r="U10">
        <v>10</v>
      </c>
      <c r="V10">
        <v>3</v>
      </c>
      <c r="W10">
        <v>1</v>
      </c>
      <c r="X10">
        <v>2</v>
      </c>
      <c r="Y10">
        <v>6</v>
      </c>
      <c r="Z10">
        <v>4</v>
      </c>
      <c r="AA10">
        <v>8</v>
      </c>
      <c r="AB10">
        <v>2</v>
      </c>
      <c r="AC10">
        <f t="shared" si="11"/>
        <v>107</v>
      </c>
      <c r="AD10">
        <v>71</v>
      </c>
      <c r="AE10">
        <v>3</v>
      </c>
      <c r="AF10">
        <v>7</v>
      </c>
      <c r="AG10">
        <f t="shared" si="12"/>
        <v>81</v>
      </c>
      <c r="AH10">
        <v>13</v>
      </c>
      <c r="AI10">
        <v>0</v>
      </c>
      <c r="AJ10">
        <v>1</v>
      </c>
      <c r="AK10">
        <f t="shared" si="13"/>
        <v>14</v>
      </c>
      <c r="AL10">
        <v>36</v>
      </c>
      <c r="AM10">
        <v>13</v>
      </c>
      <c r="AN10">
        <v>13</v>
      </c>
      <c r="AO10">
        <v>5</v>
      </c>
      <c r="AP10">
        <v>1</v>
      </c>
      <c r="AQ10">
        <v>10</v>
      </c>
      <c r="AR10">
        <f t="shared" si="54"/>
        <v>410</v>
      </c>
      <c r="AS10">
        <f t="shared" si="55"/>
        <v>78</v>
      </c>
      <c r="AT10">
        <f t="shared" si="56"/>
        <v>488</v>
      </c>
    </row>
    <row r="11" spans="1:46" x14ac:dyDescent="0.3">
      <c r="A11" t="s">
        <v>52</v>
      </c>
      <c r="B11">
        <v>446</v>
      </c>
      <c r="C11">
        <v>33</v>
      </c>
      <c r="D11">
        <f t="shared" si="0"/>
        <v>413</v>
      </c>
      <c r="E11" s="3">
        <f t="shared" si="1"/>
        <v>0.44552058111380144</v>
      </c>
      <c r="F11" s="3">
        <f t="shared" si="2"/>
        <v>0.20823244552058112</v>
      </c>
      <c r="G11" s="3">
        <f t="shared" si="3"/>
        <v>0.15980629539951574</v>
      </c>
      <c r="H11" s="3">
        <f t="shared" si="4"/>
        <v>5.0847457627118647E-2</v>
      </c>
      <c r="I11" s="3">
        <f t="shared" si="5"/>
        <v>4.6004842615012108E-2</v>
      </c>
      <c r="J11" s="3">
        <f t="shared" si="6"/>
        <v>2.9055690072639227E-2</v>
      </c>
      <c r="K11" s="3">
        <f t="shared" si="7"/>
        <v>0.86440677966101687</v>
      </c>
      <c r="L11" s="3">
        <f t="shared" si="8"/>
        <v>7.5060532687651338E-2</v>
      </c>
      <c r="M11" s="3">
        <f t="shared" si="9"/>
        <v>6.0532687651331719E-2</v>
      </c>
      <c r="N11">
        <v>115</v>
      </c>
      <c r="O11">
        <v>11</v>
      </c>
      <c r="P11">
        <v>18</v>
      </c>
      <c r="Q11">
        <v>40</v>
      </c>
      <c r="R11">
        <f t="shared" si="10"/>
        <v>184</v>
      </c>
      <c r="S11">
        <v>47</v>
      </c>
      <c r="T11">
        <v>11</v>
      </c>
      <c r="U11">
        <v>6</v>
      </c>
      <c r="V11">
        <v>6</v>
      </c>
      <c r="W11">
        <v>0</v>
      </c>
      <c r="X11">
        <v>3</v>
      </c>
      <c r="Y11">
        <v>6</v>
      </c>
      <c r="Z11">
        <v>5</v>
      </c>
      <c r="AA11">
        <v>2</v>
      </c>
      <c r="AB11">
        <v>0</v>
      </c>
      <c r="AC11">
        <f t="shared" si="11"/>
        <v>86</v>
      </c>
      <c r="AD11">
        <v>62</v>
      </c>
      <c r="AE11">
        <v>2</v>
      </c>
      <c r="AF11">
        <v>2</v>
      </c>
      <c r="AG11">
        <f t="shared" si="12"/>
        <v>66</v>
      </c>
      <c r="AH11">
        <v>19</v>
      </c>
      <c r="AI11">
        <v>2</v>
      </c>
      <c r="AJ11">
        <v>0</v>
      </c>
      <c r="AK11">
        <f t="shared" si="13"/>
        <v>21</v>
      </c>
      <c r="AL11">
        <v>19</v>
      </c>
      <c r="AM11">
        <v>12</v>
      </c>
      <c r="AN11">
        <v>10</v>
      </c>
      <c r="AO11">
        <v>9</v>
      </c>
      <c r="AP11">
        <v>1</v>
      </c>
      <c r="AQ11">
        <v>5</v>
      </c>
      <c r="AR11">
        <f t="shared" si="54"/>
        <v>357</v>
      </c>
      <c r="AS11">
        <f t="shared" si="55"/>
        <v>56</v>
      </c>
      <c r="AT11">
        <f t="shared" si="56"/>
        <v>413</v>
      </c>
    </row>
    <row r="12" spans="1:46" x14ac:dyDescent="0.3">
      <c r="A12" t="s">
        <v>53</v>
      </c>
      <c r="B12">
        <v>564</v>
      </c>
      <c r="C12">
        <v>69</v>
      </c>
      <c r="D12">
        <f t="shared" si="0"/>
        <v>495</v>
      </c>
      <c r="E12" s="3">
        <f t="shared" si="1"/>
        <v>0.40404040404040403</v>
      </c>
      <c r="F12" s="3">
        <f t="shared" si="2"/>
        <v>0.2</v>
      </c>
      <c r="G12" s="3">
        <f t="shared" si="3"/>
        <v>0.16969696969696971</v>
      </c>
      <c r="H12" s="3">
        <f t="shared" si="4"/>
        <v>4.0404040404040407E-2</v>
      </c>
      <c r="I12" s="3">
        <f t="shared" si="5"/>
        <v>5.8585858585858588E-2</v>
      </c>
      <c r="J12" s="3">
        <f t="shared" si="6"/>
        <v>2.8282828282828285E-2</v>
      </c>
      <c r="K12" s="3">
        <f t="shared" si="7"/>
        <v>0.81414141414141417</v>
      </c>
      <c r="L12" s="3">
        <f t="shared" si="8"/>
        <v>8.6868686868686873E-2</v>
      </c>
      <c r="M12" s="3">
        <f t="shared" si="9"/>
        <v>9.8989898989898989E-2</v>
      </c>
      <c r="N12">
        <v>117</v>
      </c>
      <c r="O12">
        <v>18</v>
      </c>
      <c r="P12">
        <v>19</v>
      </c>
      <c r="Q12">
        <v>46</v>
      </c>
      <c r="R12">
        <f t="shared" si="10"/>
        <v>200</v>
      </c>
      <c r="S12">
        <v>53</v>
      </c>
      <c r="T12">
        <v>11</v>
      </c>
      <c r="U12">
        <v>19</v>
      </c>
      <c r="V12">
        <v>2</v>
      </c>
      <c r="W12">
        <v>2</v>
      </c>
      <c r="X12">
        <v>3</v>
      </c>
      <c r="Y12">
        <v>4</v>
      </c>
      <c r="Z12">
        <v>2</v>
      </c>
      <c r="AA12">
        <v>0</v>
      </c>
      <c r="AB12">
        <v>3</v>
      </c>
      <c r="AC12">
        <f t="shared" si="11"/>
        <v>99</v>
      </c>
      <c r="AD12">
        <v>76</v>
      </c>
      <c r="AE12">
        <v>5</v>
      </c>
      <c r="AF12">
        <v>3</v>
      </c>
      <c r="AG12">
        <f t="shared" si="12"/>
        <v>84</v>
      </c>
      <c r="AH12">
        <v>16</v>
      </c>
      <c r="AI12">
        <v>4</v>
      </c>
      <c r="AJ12">
        <v>0</v>
      </c>
      <c r="AK12">
        <f t="shared" si="13"/>
        <v>20</v>
      </c>
      <c r="AL12">
        <v>29</v>
      </c>
      <c r="AM12">
        <v>14</v>
      </c>
      <c r="AN12">
        <v>16</v>
      </c>
      <c r="AO12">
        <v>7</v>
      </c>
      <c r="AP12">
        <v>13</v>
      </c>
      <c r="AQ12">
        <v>13</v>
      </c>
      <c r="AR12">
        <f t="shared" si="54"/>
        <v>403</v>
      </c>
      <c r="AS12">
        <f t="shared" si="55"/>
        <v>92</v>
      </c>
      <c r="AT12">
        <f t="shared" si="56"/>
        <v>495</v>
      </c>
    </row>
    <row r="13" spans="1:46" x14ac:dyDescent="0.3">
      <c r="E13" s="3"/>
      <c r="F13" s="3"/>
      <c r="G13" s="3"/>
      <c r="H13" s="3"/>
      <c r="I13" s="3"/>
      <c r="J13" s="3"/>
      <c r="K13" s="3"/>
      <c r="L13" s="3"/>
      <c r="M13" s="3"/>
    </row>
    <row r="14" spans="1:46" x14ac:dyDescent="0.3">
      <c r="A14" s="1" t="s">
        <v>57</v>
      </c>
      <c r="B14">
        <v>568</v>
      </c>
      <c r="C14">
        <v>20</v>
      </c>
      <c r="D14">
        <f t="shared" si="0"/>
        <v>548</v>
      </c>
      <c r="E14" s="3">
        <f t="shared" si="1"/>
        <v>0.33394160583941607</v>
      </c>
      <c r="F14" s="3">
        <f t="shared" si="2"/>
        <v>0.16970802919708028</v>
      </c>
      <c r="G14" s="3">
        <f t="shared" si="3"/>
        <v>0.19343065693430658</v>
      </c>
      <c r="H14" s="3">
        <f t="shared" si="4"/>
        <v>7.2992700729927001E-2</v>
      </c>
      <c r="I14" s="3">
        <f t="shared" si="5"/>
        <v>0.10948905109489052</v>
      </c>
      <c r="J14" s="3">
        <f t="shared" si="6"/>
        <v>3.1021897810218978E-2</v>
      </c>
      <c r="K14" s="3">
        <f t="shared" si="7"/>
        <v>0.77007299270072993</v>
      </c>
      <c r="L14" s="3">
        <f t="shared" si="8"/>
        <v>0.14051094890510948</v>
      </c>
      <c r="M14" s="3">
        <f t="shared" si="9"/>
        <v>8.9416058394160586E-2</v>
      </c>
      <c r="N14">
        <v>105</v>
      </c>
      <c r="O14">
        <v>24</v>
      </c>
      <c r="P14">
        <v>15</v>
      </c>
      <c r="Q14">
        <v>39</v>
      </c>
      <c r="R14">
        <f t="shared" si="10"/>
        <v>183</v>
      </c>
      <c r="S14">
        <v>46</v>
      </c>
      <c r="T14">
        <v>14</v>
      </c>
      <c r="U14">
        <v>8</v>
      </c>
      <c r="V14">
        <v>4</v>
      </c>
      <c r="W14">
        <v>2</v>
      </c>
      <c r="X14">
        <v>2</v>
      </c>
      <c r="Y14">
        <v>8</v>
      </c>
      <c r="Z14">
        <v>0</v>
      </c>
      <c r="AA14">
        <v>4</v>
      </c>
      <c r="AB14">
        <v>5</v>
      </c>
      <c r="AC14">
        <f t="shared" si="11"/>
        <v>93</v>
      </c>
      <c r="AD14">
        <v>100</v>
      </c>
      <c r="AE14">
        <v>2</v>
      </c>
      <c r="AF14">
        <v>4</v>
      </c>
      <c r="AG14">
        <f t="shared" si="12"/>
        <v>106</v>
      </c>
      <c r="AH14">
        <v>34</v>
      </c>
      <c r="AI14">
        <v>3</v>
      </c>
      <c r="AJ14">
        <v>3</v>
      </c>
      <c r="AK14">
        <f t="shared" si="13"/>
        <v>40</v>
      </c>
      <c r="AL14">
        <v>60</v>
      </c>
      <c r="AM14">
        <v>17</v>
      </c>
      <c r="AN14">
        <v>31</v>
      </c>
      <c r="AO14">
        <v>10</v>
      </c>
      <c r="AP14">
        <v>2</v>
      </c>
      <c r="AQ14">
        <v>6</v>
      </c>
      <c r="AR14">
        <f t="shared" ref="AR14:AR18" si="57">SUM(R14,AC14,AG14,AK14)</f>
        <v>422</v>
      </c>
      <c r="AS14">
        <f t="shared" ref="AS14:AS18" si="58">SUM(AL14:AQ14)</f>
        <v>126</v>
      </c>
      <c r="AT14">
        <f t="shared" ref="AT14:AT18" si="59">SUM(AR14:AS14)</f>
        <v>548</v>
      </c>
    </row>
    <row r="15" spans="1:46" x14ac:dyDescent="0.3">
      <c r="A15" s="1" t="s">
        <v>58</v>
      </c>
      <c r="B15">
        <v>415</v>
      </c>
      <c r="C15">
        <v>18</v>
      </c>
      <c r="D15">
        <f t="shared" si="0"/>
        <v>397</v>
      </c>
      <c r="E15" s="3">
        <f t="shared" si="1"/>
        <v>0.36272040302267</v>
      </c>
      <c r="F15" s="3">
        <f t="shared" si="2"/>
        <v>0.15869017632241814</v>
      </c>
      <c r="G15" s="3">
        <f t="shared" si="3"/>
        <v>0.22166246851385391</v>
      </c>
      <c r="H15" s="3">
        <f t="shared" si="4"/>
        <v>6.2972292191435769E-2</v>
      </c>
      <c r="I15" s="3">
        <f t="shared" si="5"/>
        <v>8.8161209068010074E-2</v>
      </c>
      <c r="J15" s="3">
        <f t="shared" si="6"/>
        <v>2.7707808564231738E-2</v>
      </c>
      <c r="K15" s="3">
        <f t="shared" si="7"/>
        <v>0.80604534005037776</v>
      </c>
      <c r="L15" s="3">
        <f t="shared" si="8"/>
        <v>0.11586901763224181</v>
      </c>
      <c r="M15" s="3">
        <f t="shared" si="9"/>
        <v>7.8085642317380355E-2</v>
      </c>
      <c r="N15">
        <v>83</v>
      </c>
      <c r="O15">
        <v>18</v>
      </c>
      <c r="P15">
        <v>11</v>
      </c>
      <c r="Q15">
        <v>32</v>
      </c>
      <c r="R15">
        <f t="shared" si="10"/>
        <v>144</v>
      </c>
      <c r="S15">
        <v>36</v>
      </c>
      <c r="T15">
        <v>7</v>
      </c>
      <c r="U15">
        <v>8</v>
      </c>
      <c r="V15">
        <v>2</v>
      </c>
      <c r="W15">
        <v>1</v>
      </c>
      <c r="X15">
        <v>1</v>
      </c>
      <c r="Y15">
        <v>4</v>
      </c>
      <c r="Z15">
        <v>0</v>
      </c>
      <c r="AA15">
        <v>3</v>
      </c>
      <c r="AB15">
        <v>1</v>
      </c>
      <c r="AC15">
        <f t="shared" si="11"/>
        <v>63</v>
      </c>
      <c r="AD15">
        <v>83</v>
      </c>
      <c r="AE15">
        <v>2</v>
      </c>
      <c r="AF15">
        <v>3</v>
      </c>
      <c r="AG15">
        <f t="shared" si="12"/>
        <v>88</v>
      </c>
      <c r="AH15">
        <v>19</v>
      </c>
      <c r="AI15">
        <v>3</v>
      </c>
      <c r="AJ15">
        <v>3</v>
      </c>
      <c r="AK15">
        <f t="shared" si="13"/>
        <v>25</v>
      </c>
      <c r="AL15">
        <v>35</v>
      </c>
      <c r="AM15">
        <v>11</v>
      </c>
      <c r="AN15">
        <v>17</v>
      </c>
      <c r="AO15">
        <v>7</v>
      </c>
      <c r="AP15">
        <v>2</v>
      </c>
      <c r="AQ15">
        <v>5</v>
      </c>
      <c r="AR15">
        <f t="shared" si="57"/>
        <v>320</v>
      </c>
      <c r="AS15">
        <f t="shared" si="58"/>
        <v>77</v>
      </c>
      <c r="AT15">
        <f t="shared" si="59"/>
        <v>397</v>
      </c>
    </row>
    <row r="16" spans="1:46" x14ac:dyDescent="0.3">
      <c r="A16" s="1" t="s">
        <v>59</v>
      </c>
      <c r="B16">
        <v>153</v>
      </c>
      <c r="C16">
        <v>2</v>
      </c>
      <c r="D16">
        <f t="shared" si="0"/>
        <v>151</v>
      </c>
      <c r="E16" s="3">
        <f t="shared" si="1"/>
        <v>0.25827814569536423</v>
      </c>
      <c r="F16" s="3">
        <f t="shared" si="2"/>
        <v>0.19867549668874171</v>
      </c>
      <c r="G16" s="3">
        <f t="shared" si="3"/>
        <v>0.11920529801324503</v>
      </c>
      <c r="H16" s="3">
        <f t="shared" si="4"/>
        <v>9.9337748344370855E-2</v>
      </c>
      <c r="I16" s="3">
        <f t="shared" si="5"/>
        <v>0.16556291390728478</v>
      </c>
      <c r="J16" s="3">
        <f t="shared" si="6"/>
        <v>3.9735099337748346E-2</v>
      </c>
      <c r="K16" s="3">
        <f t="shared" si="7"/>
        <v>0.67549668874172186</v>
      </c>
      <c r="L16" s="3">
        <f t="shared" si="8"/>
        <v>0.20529801324503313</v>
      </c>
      <c r="M16" s="3">
        <f t="shared" si="9"/>
        <v>0.11920529801324503</v>
      </c>
      <c r="N16">
        <v>22</v>
      </c>
      <c r="O16">
        <v>6</v>
      </c>
      <c r="P16">
        <v>4</v>
      </c>
      <c r="Q16">
        <v>7</v>
      </c>
      <c r="R16">
        <f t="shared" si="10"/>
        <v>39</v>
      </c>
      <c r="S16">
        <v>10</v>
      </c>
      <c r="T16">
        <v>7</v>
      </c>
      <c r="U16">
        <v>0</v>
      </c>
      <c r="V16">
        <v>2</v>
      </c>
      <c r="W16">
        <v>1</v>
      </c>
      <c r="X16">
        <v>1</v>
      </c>
      <c r="Y16">
        <v>4</v>
      </c>
      <c r="Z16">
        <v>0</v>
      </c>
      <c r="AA16">
        <v>1</v>
      </c>
      <c r="AB16">
        <v>4</v>
      </c>
      <c r="AC16">
        <f t="shared" si="11"/>
        <v>30</v>
      </c>
      <c r="AD16">
        <v>17</v>
      </c>
      <c r="AE16">
        <v>0</v>
      </c>
      <c r="AF16">
        <v>1</v>
      </c>
      <c r="AG16">
        <f t="shared" si="12"/>
        <v>18</v>
      </c>
      <c r="AH16">
        <v>15</v>
      </c>
      <c r="AI16">
        <v>0</v>
      </c>
      <c r="AJ16">
        <v>0</v>
      </c>
      <c r="AK16">
        <f t="shared" si="13"/>
        <v>15</v>
      </c>
      <c r="AL16">
        <v>25</v>
      </c>
      <c r="AM16">
        <v>6</v>
      </c>
      <c r="AN16">
        <v>14</v>
      </c>
      <c r="AO16">
        <v>3</v>
      </c>
      <c r="AP16">
        <v>0</v>
      </c>
      <c r="AQ16">
        <v>1</v>
      </c>
      <c r="AR16">
        <f t="shared" si="57"/>
        <v>102</v>
      </c>
      <c r="AS16">
        <f t="shared" si="58"/>
        <v>49</v>
      </c>
      <c r="AT16">
        <f t="shared" si="59"/>
        <v>151</v>
      </c>
    </row>
    <row r="17" spans="1:46" x14ac:dyDescent="0.3">
      <c r="A17" s="1"/>
      <c r="E17" s="3"/>
      <c r="F17" s="3"/>
      <c r="G17" s="3"/>
      <c r="H17" s="3"/>
      <c r="I17" s="3"/>
      <c r="J17" s="3"/>
      <c r="K17" s="3"/>
      <c r="L17" s="3"/>
      <c r="M17" s="3"/>
    </row>
    <row r="18" spans="1:46" x14ac:dyDescent="0.3">
      <c r="A18" s="1" t="s">
        <v>60</v>
      </c>
      <c r="B18">
        <v>1288</v>
      </c>
      <c r="C18">
        <v>31</v>
      </c>
      <c r="D18">
        <f t="shared" si="0"/>
        <v>1257</v>
      </c>
      <c r="E18" s="3">
        <f t="shared" si="1"/>
        <v>0.39299920445505171</v>
      </c>
      <c r="F18" s="3">
        <f t="shared" si="2"/>
        <v>0.22275258552108193</v>
      </c>
      <c r="G18" s="3">
        <f t="shared" si="3"/>
        <v>0.20127287191726331</v>
      </c>
      <c r="H18" s="3">
        <f t="shared" si="4"/>
        <v>3.6595067621320608E-2</v>
      </c>
      <c r="I18" s="3">
        <f t="shared" si="5"/>
        <v>7.4781225139220364E-2</v>
      </c>
      <c r="J18" s="3">
        <f t="shared" si="6"/>
        <v>1.7501988862370723E-2</v>
      </c>
      <c r="K18" s="3">
        <f t="shared" si="7"/>
        <v>0.85361972951471754</v>
      </c>
      <c r="L18" s="3">
        <f t="shared" si="8"/>
        <v>9.2283214001591091E-2</v>
      </c>
      <c r="M18" s="3">
        <f t="shared" si="9"/>
        <v>5.4097056483691328E-2</v>
      </c>
      <c r="N18">
        <v>303</v>
      </c>
      <c r="O18">
        <v>29</v>
      </c>
      <c r="P18">
        <v>61</v>
      </c>
      <c r="Q18">
        <v>101</v>
      </c>
      <c r="R18">
        <f t="shared" si="10"/>
        <v>494</v>
      </c>
      <c r="S18">
        <v>162</v>
      </c>
      <c r="T18">
        <v>28</v>
      </c>
      <c r="U18">
        <v>23</v>
      </c>
      <c r="V18">
        <v>11</v>
      </c>
      <c r="W18">
        <v>9</v>
      </c>
      <c r="X18">
        <v>6</v>
      </c>
      <c r="Y18">
        <v>14</v>
      </c>
      <c r="Z18">
        <v>12</v>
      </c>
      <c r="AA18">
        <v>9</v>
      </c>
      <c r="AB18">
        <v>6</v>
      </c>
      <c r="AC18">
        <f t="shared" si="11"/>
        <v>280</v>
      </c>
      <c r="AD18">
        <v>229</v>
      </c>
      <c r="AE18">
        <v>6</v>
      </c>
      <c r="AF18">
        <v>18</v>
      </c>
      <c r="AG18">
        <f t="shared" si="12"/>
        <v>253</v>
      </c>
      <c r="AH18">
        <v>43</v>
      </c>
      <c r="AI18">
        <v>2</v>
      </c>
      <c r="AJ18">
        <v>1</v>
      </c>
      <c r="AK18">
        <f t="shared" si="13"/>
        <v>46</v>
      </c>
      <c r="AL18">
        <v>94</v>
      </c>
      <c r="AM18">
        <v>22</v>
      </c>
      <c r="AN18">
        <v>27</v>
      </c>
      <c r="AO18">
        <v>22</v>
      </c>
      <c r="AP18">
        <v>1</v>
      </c>
      <c r="AQ18">
        <v>18</v>
      </c>
      <c r="AR18">
        <f t="shared" si="57"/>
        <v>1073</v>
      </c>
      <c r="AS18">
        <f t="shared" si="58"/>
        <v>184</v>
      </c>
      <c r="AT18">
        <f t="shared" si="59"/>
        <v>1257</v>
      </c>
    </row>
  </sheetData>
  <pageMargins left="0.7" right="0.7" top="0.75" bottom="0.75" header="0.3" footer="0.3"/>
  <pageSetup orientation="portrait" verticalDpi="0" r:id="rId1"/>
  <ignoredErrors>
    <ignoredError sqref="C3" formulaRange="1"/>
    <ignoredError sqref="D3 K3:L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cato_df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2019-03-21T16:06:19Z</dcterms:created>
  <dcterms:modified xsi:type="dcterms:W3CDTF">2019-05-20T18:01:00Z</dcterms:modified>
</cp:coreProperties>
</file>