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8125"/>
  <workbookPr filterPrivacy="1" autoCompressPictures="0"/>
  <bookViews>
    <workbookView xWindow="0" yWindow="0" windowWidth="24440" windowHeight="16620"/>
  </bookViews>
  <sheets>
    <sheet name="Cicero 03.12.2019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S135" i="1" l="1"/>
  <c r="AS134" i="1"/>
  <c r="AR134" i="1"/>
  <c r="AS133" i="1"/>
  <c r="AS132" i="1"/>
  <c r="AS131" i="1"/>
  <c r="AS130" i="1"/>
  <c r="AS128" i="1"/>
  <c r="AR128" i="1"/>
  <c r="AT128" i="1"/>
  <c r="AS127" i="1"/>
  <c r="AS126" i="1"/>
  <c r="AR126" i="1"/>
  <c r="AT126" i="1"/>
  <c r="AS125" i="1"/>
  <c r="AS124" i="1"/>
  <c r="AS122" i="1"/>
  <c r="AR122" i="1"/>
  <c r="AT122" i="1"/>
  <c r="AS121" i="1"/>
  <c r="AS120" i="1"/>
  <c r="AS119" i="1"/>
  <c r="AS118" i="1"/>
  <c r="AS117" i="1"/>
  <c r="AS116" i="1"/>
  <c r="AS115" i="1"/>
  <c r="AS114" i="1"/>
  <c r="AS113" i="1"/>
  <c r="AS112" i="1"/>
  <c r="AS111" i="1"/>
  <c r="AS110" i="1"/>
  <c r="AS109" i="1"/>
  <c r="AS108" i="1"/>
  <c r="AS107" i="1"/>
  <c r="AS106" i="1"/>
  <c r="AS105" i="1"/>
  <c r="AS104" i="1"/>
  <c r="AR104" i="1"/>
  <c r="AS103" i="1"/>
  <c r="AR103" i="1"/>
  <c r="AT103" i="1"/>
  <c r="AS102" i="1"/>
  <c r="AR102" i="1"/>
  <c r="AS101" i="1"/>
  <c r="AS100" i="1"/>
  <c r="AS99" i="1"/>
  <c r="AS98" i="1"/>
  <c r="AS97" i="1"/>
  <c r="AS96" i="1"/>
  <c r="AS95" i="1"/>
  <c r="AS94" i="1"/>
  <c r="AS93" i="1"/>
  <c r="AS92" i="1"/>
  <c r="AS91" i="1"/>
  <c r="AS90" i="1"/>
  <c r="AS89" i="1"/>
  <c r="AS88" i="1"/>
  <c r="AS87" i="1"/>
  <c r="AR87" i="1"/>
  <c r="AS86" i="1"/>
  <c r="AR86" i="1"/>
  <c r="AT86" i="1"/>
  <c r="AS85" i="1"/>
  <c r="AR85" i="1"/>
  <c r="AS84" i="1"/>
  <c r="AS83" i="1"/>
  <c r="AS82" i="1"/>
  <c r="AS81" i="1"/>
  <c r="AS80" i="1"/>
  <c r="AS79" i="1"/>
  <c r="AS78" i="1"/>
  <c r="AS77" i="1"/>
  <c r="AR77" i="1"/>
  <c r="AS76" i="1"/>
  <c r="AR76" i="1"/>
  <c r="AT76" i="1"/>
  <c r="AS75" i="1"/>
  <c r="AR75" i="1"/>
  <c r="AS74" i="1"/>
  <c r="AS73" i="1"/>
  <c r="AR73" i="1"/>
  <c r="AS71" i="1"/>
  <c r="AR71" i="1"/>
  <c r="AT71" i="1"/>
  <c r="AS70" i="1"/>
  <c r="AS69" i="1"/>
  <c r="AS68" i="1"/>
  <c r="AS67" i="1"/>
  <c r="AS66" i="1"/>
  <c r="AS65" i="1"/>
  <c r="AS64" i="1"/>
  <c r="AS63" i="1"/>
  <c r="AS62" i="1"/>
  <c r="AS61" i="1"/>
  <c r="AS60" i="1"/>
  <c r="AS59" i="1"/>
  <c r="AS58" i="1"/>
  <c r="AS57" i="1"/>
  <c r="AS55" i="1"/>
  <c r="AR55" i="1"/>
  <c r="AT55" i="1"/>
  <c r="AS54" i="1"/>
  <c r="AS53" i="1"/>
  <c r="AS52" i="1"/>
  <c r="AS51" i="1"/>
  <c r="AR51" i="1"/>
  <c r="AT51" i="1"/>
  <c r="AS50" i="1"/>
  <c r="AS49" i="1"/>
  <c r="AS48" i="1"/>
  <c r="AS47" i="1"/>
  <c r="AS46" i="1"/>
  <c r="AS45" i="1"/>
  <c r="AS44" i="1"/>
  <c r="AS43" i="1"/>
  <c r="AS42" i="1"/>
  <c r="AS41" i="1"/>
  <c r="AS40" i="1"/>
  <c r="AS39" i="1"/>
  <c r="AS38" i="1"/>
  <c r="AS37" i="1"/>
  <c r="AS36" i="1"/>
  <c r="AR36" i="1"/>
  <c r="AT36" i="1"/>
  <c r="AS35" i="1"/>
  <c r="AS34" i="1"/>
  <c r="AS33" i="1"/>
  <c r="AS32" i="1"/>
  <c r="AR32" i="1"/>
  <c r="AS31" i="1"/>
  <c r="AS30" i="1"/>
  <c r="AS29" i="1"/>
  <c r="AS28" i="1"/>
  <c r="AS27" i="1"/>
  <c r="AS26" i="1"/>
  <c r="AS25" i="1"/>
  <c r="AS24" i="1"/>
  <c r="AS23" i="1"/>
  <c r="AS22" i="1"/>
  <c r="AS21" i="1"/>
  <c r="AS20" i="1"/>
  <c r="AR20" i="1"/>
  <c r="AS19" i="1"/>
  <c r="AS18" i="1"/>
  <c r="AS17" i="1"/>
  <c r="AS16" i="1"/>
  <c r="AS15" i="1"/>
  <c r="AR15" i="1"/>
  <c r="AT15" i="1"/>
  <c r="AS14" i="1"/>
  <c r="AS13" i="1"/>
  <c r="AS12" i="1"/>
  <c r="AS11" i="1"/>
  <c r="AS10" i="1"/>
  <c r="AS9" i="1"/>
  <c r="AS8" i="1"/>
  <c r="AS7" i="1"/>
  <c r="AS5" i="1"/>
  <c r="AS4" i="1"/>
  <c r="AS3" i="1"/>
  <c r="AT75" i="1"/>
  <c r="AT32" i="1"/>
  <c r="AT87" i="1"/>
  <c r="AT102" i="1"/>
  <c r="AT20" i="1"/>
  <c r="AT77" i="1"/>
  <c r="AT73" i="1"/>
  <c r="AT85" i="1"/>
  <c r="AT104" i="1"/>
  <c r="AT134" i="1"/>
  <c r="AQ72" i="1"/>
  <c r="AP72" i="1"/>
  <c r="AO72" i="1"/>
  <c r="AN72" i="1"/>
  <c r="AM72" i="1"/>
  <c r="AL72" i="1"/>
  <c r="AJ72" i="1"/>
  <c r="AI72" i="1"/>
  <c r="AH72" i="1"/>
  <c r="AF72" i="1"/>
  <c r="AE72" i="1"/>
  <c r="AD72" i="1"/>
  <c r="AB72" i="1"/>
  <c r="AA72" i="1"/>
  <c r="Z72" i="1"/>
  <c r="Y72" i="1"/>
  <c r="X72" i="1"/>
  <c r="W72" i="1"/>
  <c r="V72" i="1"/>
  <c r="U72" i="1"/>
  <c r="T72" i="1"/>
  <c r="S72" i="1"/>
  <c r="Q72" i="1"/>
  <c r="P72" i="1"/>
  <c r="O72" i="1"/>
  <c r="N72" i="1"/>
  <c r="C72" i="1"/>
  <c r="B72" i="1"/>
  <c r="AQ123" i="1"/>
  <c r="AP123" i="1"/>
  <c r="AO123" i="1"/>
  <c r="AN123" i="1"/>
  <c r="AM123" i="1"/>
  <c r="AL123" i="1"/>
  <c r="AJ123" i="1"/>
  <c r="AI123" i="1"/>
  <c r="AH123" i="1"/>
  <c r="AF123" i="1"/>
  <c r="AE123" i="1"/>
  <c r="AD123" i="1"/>
  <c r="AB123" i="1"/>
  <c r="AA123" i="1"/>
  <c r="Z123" i="1"/>
  <c r="Y123" i="1"/>
  <c r="X123" i="1"/>
  <c r="W123" i="1"/>
  <c r="V123" i="1"/>
  <c r="U123" i="1"/>
  <c r="T123" i="1"/>
  <c r="S123" i="1"/>
  <c r="Q123" i="1"/>
  <c r="P123" i="1"/>
  <c r="O123" i="1"/>
  <c r="N123" i="1"/>
  <c r="C123" i="1"/>
  <c r="B123" i="1"/>
  <c r="AQ129" i="1"/>
  <c r="AP129" i="1"/>
  <c r="AO129" i="1"/>
  <c r="AN129" i="1"/>
  <c r="AM129" i="1"/>
  <c r="AL129" i="1"/>
  <c r="AJ129" i="1"/>
  <c r="AI129" i="1"/>
  <c r="AH129" i="1"/>
  <c r="AF129" i="1"/>
  <c r="AE129" i="1"/>
  <c r="AD129" i="1"/>
  <c r="AB129" i="1"/>
  <c r="AA129" i="1"/>
  <c r="Z129" i="1"/>
  <c r="Y129" i="1"/>
  <c r="X129" i="1"/>
  <c r="W129" i="1"/>
  <c r="V129" i="1"/>
  <c r="U129" i="1"/>
  <c r="T129" i="1"/>
  <c r="S129" i="1"/>
  <c r="Q129" i="1"/>
  <c r="P129" i="1"/>
  <c r="O129" i="1"/>
  <c r="N129" i="1"/>
  <c r="C129" i="1"/>
  <c r="B129" i="1"/>
  <c r="AS123" i="1"/>
  <c r="AS129" i="1"/>
  <c r="AS72" i="1"/>
  <c r="D94" i="1"/>
  <c r="D84" i="1"/>
  <c r="D101" i="1"/>
  <c r="D6" i="1"/>
  <c r="D33" i="1"/>
  <c r="D40" i="1"/>
  <c r="D47" i="1"/>
  <c r="D17" i="1"/>
  <c r="D4" i="1"/>
  <c r="D54" i="1"/>
  <c r="D49" i="1"/>
  <c r="D25" i="1"/>
  <c r="D3" i="1"/>
  <c r="D48" i="1"/>
  <c r="D31" i="1"/>
  <c r="D50" i="1"/>
  <c r="D52" i="1"/>
  <c r="D53" i="1"/>
  <c r="D18" i="1"/>
  <c r="D16" i="1"/>
  <c r="D35" i="1"/>
  <c r="D19" i="1"/>
  <c r="D44" i="1"/>
  <c r="D5" i="1"/>
  <c r="D45" i="1"/>
  <c r="D34" i="1"/>
  <c r="D37" i="1"/>
  <c r="D38" i="1"/>
  <c r="D65" i="1"/>
  <c r="D64" i="1"/>
  <c r="D63" i="1"/>
  <c r="D62" i="1"/>
  <c r="D61" i="1"/>
  <c r="D60" i="1"/>
  <c r="D59" i="1"/>
  <c r="D58" i="1"/>
  <c r="D70" i="1"/>
  <c r="D69" i="1"/>
  <c r="D68" i="1"/>
  <c r="D67" i="1"/>
  <c r="D66" i="1"/>
  <c r="D57" i="1"/>
  <c r="D56" i="1"/>
  <c r="M56" i="1"/>
  <c r="D90" i="1"/>
  <c r="D83" i="1"/>
  <c r="D91" i="1"/>
  <c r="D99" i="1"/>
  <c r="D14" i="1"/>
  <c r="D13" i="1"/>
  <c r="D12" i="1"/>
  <c r="D11" i="1"/>
  <c r="D10" i="1"/>
  <c r="D9" i="1"/>
  <c r="D8" i="1"/>
  <c r="D41" i="1"/>
  <c r="D74" i="1"/>
  <c r="D46" i="1"/>
  <c r="D30" i="1"/>
  <c r="D29" i="1"/>
  <c r="D28" i="1"/>
  <c r="D27" i="1"/>
  <c r="D26" i="1"/>
  <c r="D7" i="1"/>
  <c r="D125" i="1"/>
  <c r="D124" i="1"/>
  <c r="D127" i="1"/>
  <c r="D133" i="1"/>
  <c r="D132" i="1"/>
  <c r="D131" i="1"/>
  <c r="D130" i="1"/>
  <c r="D114" i="1"/>
  <c r="D113" i="1"/>
  <c r="D112" i="1"/>
  <c r="D111" i="1"/>
  <c r="D110" i="1"/>
  <c r="D109" i="1"/>
  <c r="D108" i="1"/>
  <c r="D107" i="1"/>
  <c r="D121" i="1"/>
  <c r="D120" i="1"/>
  <c r="D119" i="1"/>
  <c r="D118" i="1"/>
  <c r="D117" i="1"/>
  <c r="D116" i="1"/>
  <c r="D115" i="1"/>
  <c r="D106" i="1"/>
  <c r="D105" i="1"/>
  <c r="D135" i="1"/>
  <c r="D88" i="1"/>
  <c r="D43" i="1"/>
  <c r="D80" i="1"/>
  <c r="D79" i="1"/>
  <c r="D81" i="1"/>
  <c r="D100" i="1"/>
  <c r="D95" i="1"/>
  <c r="D89" i="1"/>
  <c r="D24" i="1"/>
  <c r="D23" i="1"/>
  <c r="D22" i="1"/>
  <c r="D21" i="1"/>
  <c r="D78" i="1"/>
  <c r="D42" i="1"/>
  <c r="D93" i="1"/>
  <c r="D97" i="1"/>
  <c r="D39" i="1"/>
  <c r="D96" i="1"/>
  <c r="D98" i="1"/>
  <c r="D82" i="1"/>
  <c r="D92" i="1"/>
  <c r="M70" i="1"/>
  <c r="I82" i="1"/>
  <c r="J21" i="1"/>
  <c r="J79" i="1"/>
  <c r="J116" i="1"/>
  <c r="J109" i="1"/>
  <c r="J132" i="1"/>
  <c r="M28" i="1"/>
  <c r="M90" i="1"/>
  <c r="M58" i="1"/>
  <c r="M38" i="1"/>
  <c r="M16" i="1"/>
  <c r="M25" i="1"/>
  <c r="J92" i="1"/>
  <c r="J27" i="1"/>
  <c r="J49" i="1"/>
  <c r="I43" i="1"/>
  <c r="I111" i="1"/>
  <c r="M12" i="1"/>
  <c r="J57" i="1"/>
  <c r="M34" i="1"/>
  <c r="M53" i="1"/>
  <c r="M54" i="1"/>
  <c r="M84" i="1"/>
  <c r="M59" i="1"/>
  <c r="I96" i="1"/>
  <c r="M39" i="1"/>
  <c r="M88" i="1"/>
  <c r="M46" i="1"/>
  <c r="M13" i="1"/>
  <c r="M66" i="1"/>
  <c r="M61" i="1"/>
  <c r="M45" i="1"/>
  <c r="M52" i="1"/>
  <c r="M4" i="1"/>
  <c r="M9" i="1"/>
  <c r="M33" i="1"/>
  <c r="I98" i="1"/>
  <c r="J80" i="1"/>
  <c r="J110" i="1"/>
  <c r="J37" i="1"/>
  <c r="J89" i="1"/>
  <c r="J120" i="1"/>
  <c r="J113" i="1"/>
  <c r="J125" i="1"/>
  <c r="M74" i="1"/>
  <c r="M14" i="1"/>
  <c r="M67" i="1"/>
  <c r="M62" i="1"/>
  <c r="M50" i="1"/>
  <c r="J22" i="1"/>
  <c r="J133" i="1"/>
  <c r="J93" i="1"/>
  <c r="J95" i="1"/>
  <c r="J105" i="1"/>
  <c r="J121" i="1"/>
  <c r="J114" i="1"/>
  <c r="J7" i="1"/>
  <c r="J41" i="1"/>
  <c r="M99" i="1"/>
  <c r="M63" i="1"/>
  <c r="J44" i="1"/>
  <c r="J31" i="1"/>
  <c r="J47" i="1"/>
  <c r="I78" i="1"/>
  <c r="M35" i="1"/>
  <c r="J117" i="1"/>
  <c r="J135" i="1"/>
  <c r="J42" i="1"/>
  <c r="I100" i="1"/>
  <c r="I107" i="1"/>
  <c r="I26" i="1"/>
  <c r="M8" i="1"/>
  <c r="M91" i="1"/>
  <c r="J69" i="1"/>
  <c r="J64" i="1"/>
  <c r="M19" i="1"/>
  <c r="M48" i="1"/>
  <c r="M40" i="1"/>
  <c r="D123" i="1"/>
  <c r="M3" i="1"/>
  <c r="D72" i="1"/>
  <c r="D129" i="1"/>
  <c r="J82" i="1"/>
  <c r="L82" i="1"/>
  <c r="J96" i="1"/>
  <c r="L96" i="1"/>
  <c r="M82" i="1"/>
  <c r="J46" i="1"/>
  <c r="M96" i="1"/>
  <c r="J39" i="1"/>
  <c r="M89" i="1"/>
  <c r="M132" i="1"/>
  <c r="J91" i="1"/>
  <c r="I66" i="1"/>
  <c r="I53" i="1"/>
  <c r="I38" i="1"/>
  <c r="I25" i="1"/>
  <c r="I28" i="1"/>
  <c r="I8" i="1"/>
  <c r="J62" i="1"/>
  <c r="M113" i="1"/>
  <c r="J35" i="1"/>
  <c r="I34" i="1"/>
  <c r="I54" i="1"/>
  <c r="J3" i="1"/>
  <c r="M93" i="1"/>
  <c r="M21" i="1"/>
  <c r="M135" i="1"/>
  <c r="I39" i="1"/>
  <c r="M116" i="1"/>
  <c r="M120" i="1"/>
  <c r="I130" i="1"/>
  <c r="M125" i="1"/>
  <c r="J11" i="1"/>
  <c r="J58" i="1"/>
  <c r="I61" i="1"/>
  <c r="I50" i="1"/>
  <c r="I106" i="1"/>
  <c r="J13" i="1"/>
  <c r="I99" i="1"/>
  <c r="I63" i="1"/>
  <c r="J33" i="1"/>
  <c r="I23" i="1"/>
  <c r="I118" i="1"/>
  <c r="J45" i="1"/>
  <c r="I19" i="1"/>
  <c r="J4" i="1"/>
  <c r="I40" i="1"/>
  <c r="J84" i="1"/>
  <c r="M79" i="1"/>
  <c r="M109" i="1"/>
  <c r="I127" i="1"/>
  <c r="J67" i="1"/>
  <c r="I70" i="1"/>
  <c r="J40" i="1"/>
  <c r="J9" i="1"/>
  <c r="I12" i="1"/>
  <c r="J90" i="1"/>
  <c r="J52" i="1"/>
  <c r="M97" i="1"/>
  <c r="J97" i="1"/>
  <c r="I97" i="1"/>
  <c r="M98" i="1"/>
  <c r="J10" i="1"/>
  <c r="M10" i="1"/>
  <c r="I10" i="1"/>
  <c r="J98" i="1"/>
  <c r="L98" i="1"/>
  <c r="J68" i="1"/>
  <c r="M68" i="1"/>
  <c r="I68" i="1"/>
  <c r="J5" i="1"/>
  <c r="M5" i="1"/>
  <c r="I5" i="1"/>
  <c r="J17" i="1"/>
  <c r="M17" i="1"/>
  <c r="I17" i="1"/>
  <c r="J78" i="1"/>
  <c r="L78" i="1"/>
  <c r="J23" i="1"/>
  <c r="J100" i="1"/>
  <c r="L100" i="1"/>
  <c r="J43" i="1"/>
  <c r="L43" i="1"/>
  <c r="J106" i="1"/>
  <c r="J118" i="1"/>
  <c r="J107" i="1"/>
  <c r="J111" i="1"/>
  <c r="L111" i="1"/>
  <c r="J130" i="1"/>
  <c r="J127" i="1"/>
  <c r="J12" i="1"/>
  <c r="J70" i="1"/>
  <c r="I60" i="1"/>
  <c r="M60" i="1"/>
  <c r="J19" i="1"/>
  <c r="I18" i="1"/>
  <c r="M18" i="1"/>
  <c r="M42" i="1"/>
  <c r="M22" i="1"/>
  <c r="I24" i="1"/>
  <c r="M95" i="1"/>
  <c r="I81" i="1"/>
  <c r="M80" i="1"/>
  <c r="I88" i="1"/>
  <c r="M105" i="1"/>
  <c r="I115" i="1"/>
  <c r="M117" i="1"/>
  <c r="I119" i="1"/>
  <c r="M121" i="1"/>
  <c r="I108" i="1"/>
  <c r="M110" i="1"/>
  <c r="I112" i="1"/>
  <c r="M114" i="1"/>
  <c r="I131" i="1"/>
  <c r="M133" i="1"/>
  <c r="I124" i="1"/>
  <c r="I74" i="1"/>
  <c r="J14" i="1"/>
  <c r="I56" i="1"/>
  <c r="J59" i="1"/>
  <c r="J16" i="1"/>
  <c r="M6" i="1"/>
  <c r="J6" i="1"/>
  <c r="I6" i="1"/>
  <c r="J24" i="1"/>
  <c r="J81" i="1"/>
  <c r="J88" i="1"/>
  <c r="J115" i="1"/>
  <c r="J119" i="1"/>
  <c r="J108" i="1"/>
  <c r="J112" i="1"/>
  <c r="J131" i="1"/>
  <c r="J124" i="1"/>
  <c r="J26" i="1"/>
  <c r="L26" i="1"/>
  <c r="I29" i="1"/>
  <c r="M29" i="1"/>
  <c r="J99" i="1"/>
  <c r="J61" i="1"/>
  <c r="I64" i="1"/>
  <c r="L64" i="1"/>
  <c r="M64" i="1"/>
  <c r="J53" i="1"/>
  <c r="I31" i="1"/>
  <c r="L31" i="1"/>
  <c r="M31" i="1"/>
  <c r="I101" i="1"/>
  <c r="M101" i="1"/>
  <c r="I93" i="1"/>
  <c r="L93" i="1"/>
  <c r="M78" i="1"/>
  <c r="I21" i="1"/>
  <c r="L21" i="1"/>
  <c r="M23" i="1"/>
  <c r="I89" i="1"/>
  <c r="L89" i="1"/>
  <c r="M100" i="1"/>
  <c r="I79" i="1"/>
  <c r="L79" i="1"/>
  <c r="M43" i="1"/>
  <c r="I135" i="1"/>
  <c r="L135" i="1"/>
  <c r="M106" i="1"/>
  <c r="I116" i="1"/>
  <c r="L116" i="1"/>
  <c r="M118" i="1"/>
  <c r="I120" i="1"/>
  <c r="L120" i="1"/>
  <c r="M107" i="1"/>
  <c r="I109" i="1"/>
  <c r="L109" i="1"/>
  <c r="M111" i="1"/>
  <c r="I113" i="1"/>
  <c r="L113" i="1"/>
  <c r="M130" i="1"/>
  <c r="I132" i="1"/>
  <c r="L132" i="1"/>
  <c r="M127" i="1"/>
  <c r="I125" i="1"/>
  <c r="L125" i="1"/>
  <c r="J28" i="1"/>
  <c r="I30" i="1"/>
  <c r="I83" i="1"/>
  <c r="J60" i="1"/>
  <c r="J63" i="1"/>
  <c r="I65" i="1"/>
  <c r="J18" i="1"/>
  <c r="J50" i="1"/>
  <c r="I48" i="1"/>
  <c r="M94" i="1"/>
  <c r="J94" i="1"/>
  <c r="I94" i="1"/>
  <c r="M26" i="1"/>
  <c r="J30" i="1"/>
  <c r="I41" i="1"/>
  <c r="L41" i="1"/>
  <c r="M41" i="1"/>
  <c r="J83" i="1"/>
  <c r="I57" i="1"/>
  <c r="L57" i="1"/>
  <c r="M57" i="1"/>
  <c r="J65" i="1"/>
  <c r="I37" i="1"/>
  <c r="L37" i="1"/>
  <c r="M37" i="1"/>
  <c r="J48" i="1"/>
  <c r="I49" i="1"/>
  <c r="L49" i="1"/>
  <c r="M49" i="1"/>
  <c r="J101" i="1"/>
  <c r="I42" i="1"/>
  <c r="L42" i="1"/>
  <c r="I22" i="1"/>
  <c r="L22" i="1"/>
  <c r="M24" i="1"/>
  <c r="I95" i="1"/>
  <c r="L95" i="1"/>
  <c r="M81" i="1"/>
  <c r="I80" i="1"/>
  <c r="L80" i="1"/>
  <c r="I105" i="1"/>
  <c r="L105" i="1"/>
  <c r="M115" i="1"/>
  <c r="I117" i="1"/>
  <c r="L117" i="1"/>
  <c r="M119" i="1"/>
  <c r="I121" i="1"/>
  <c r="L121" i="1"/>
  <c r="M108" i="1"/>
  <c r="I110" i="1"/>
  <c r="L110" i="1"/>
  <c r="M112" i="1"/>
  <c r="I114" i="1"/>
  <c r="L114" i="1"/>
  <c r="M131" i="1"/>
  <c r="I133" i="1"/>
  <c r="L133" i="1"/>
  <c r="M124" i="1"/>
  <c r="M27" i="1"/>
  <c r="I27" i="1"/>
  <c r="L27" i="1"/>
  <c r="J29" i="1"/>
  <c r="J74" i="1"/>
  <c r="I14" i="1"/>
  <c r="J56" i="1"/>
  <c r="I59" i="1"/>
  <c r="J38" i="1"/>
  <c r="I16" i="1"/>
  <c r="J25" i="1"/>
  <c r="I7" i="1"/>
  <c r="L7" i="1"/>
  <c r="M7" i="1"/>
  <c r="M30" i="1"/>
  <c r="J8" i="1"/>
  <c r="I11" i="1"/>
  <c r="M11" i="1"/>
  <c r="M83" i="1"/>
  <c r="J66" i="1"/>
  <c r="I69" i="1"/>
  <c r="L69" i="1"/>
  <c r="M69" i="1"/>
  <c r="M65" i="1"/>
  <c r="J34" i="1"/>
  <c r="I44" i="1"/>
  <c r="L44" i="1"/>
  <c r="M44" i="1"/>
  <c r="J54" i="1"/>
  <c r="I47" i="1"/>
  <c r="L47" i="1"/>
  <c r="M47" i="1"/>
  <c r="I46" i="1"/>
  <c r="I9" i="1"/>
  <c r="I13" i="1"/>
  <c r="I91" i="1"/>
  <c r="I90" i="1"/>
  <c r="I67" i="1"/>
  <c r="I58" i="1"/>
  <c r="I62" i="1"/>
  <c r="I45" i="1"/>
  <c r="I35" i="1"/>
  <c r="I52" i="1"/>
  <c r="I3" i="1"/>
  <c r="I4" i="1"/>
  <c r="I33" i="1"/>
  <c r="I84" i="1"/>
  <c r="M92" i="1"/>
  <c r="I92" i="1"/>
  <c r="L92" i="1"/>
  <c r="M123" i="1"/>
  <c r="I123" i="1"/>
  <c r="L107" i="1"/>
  <c r="M129" i="1"/>
  <c r="J123" i="1"/>
  <c r="L123" i="1"/>
  <c r="J72" i="1"/>
  <c r="M72" i="1"/>
  <c r="I72" i="1"/>
  <c r="J129" i="1"/>
  <c r="I129" i="1"/>
  <c r="L63" i="1"/>
  <c r="L46" i="1"/>
  <c r="L84" i="1"/>
  <c r="L35" i="1"/>
  <c r="L11" i="1"/>
  <c r="L59" i="1"/>
  <c r="L97" i="1"/>
  <c r="L38" i="1"/>
  <c r="L8" i="1"/>
  <c r="L23" i="1"/>
  <c r="L33" i="1"/>
  <c r="L58" i="1"/>
  <c r="L19" i="1"/>
  <c r="L66" i="1"/>
  <c r="L53" i="1"/>
  <c r="L34" i="1"/>
  <c r="L39" i="1"/>
  <c r="L48" i="1"/>
  <c r="L30" i="1"/>
  <c r="L6" i="1"/>
  <c r="L108" i="1"/>
  <c r="L127" i="1"/>
  <c r="L99" i="1"/>
  <c r="L67" i="1"/>
  <c r="L3" i="1"/>
  <c r="L25" i="1"/>
  <c r="L28" i="1"/>
  <c r="L130" i="1"/>
  <c r="L68" i="1"/>
  <c r="L62" i="1"/>
  <c r="L4" i="1"/>
  <c r="L52" i="1"/>
  <c r="L91" i="1"/>
  <c r="L54" i="1"/>
  <c r="L45" i="1"/>
  <c r="L40" i="1"/>
  <c r="L115" i="1"/>
  <c r="L81" i="1"/>
  <c r="L90" i="1"/>
  <c r="L50" i="1"/>
  <c r="L118" i="1"/>
  <c r="L60" i="1"/>
  <c r="L13" i="1"/>
  <c r="L61" i="1"/>
  <c r="L29" i="1"/>
  <c r="L70" i="1"/>
  <c r="L24" i="1"/>
  <c r="L9" i="1"/>
  <c r="L119" i="1"/>
  <c r="L88" i="1"/>
  <c r="L12" i="1"/>
  <c r="L106" i="1"/>
  <c r="L131" i="1"/>
  <c r="L56" i="1"/>
  <c r="L16" i="1"/>
  <c r="L14" i="1"/>
  <c r="L83" i="1"/>
  <c r="L112" i="1"/>
  <c r="L17" i="1"/>
  <c r="L65" i="1"/>
  <c r="L101" i="1"/>
  <c r="L124" i="1"/>
  <c r="L5" i="1"/>
  <c r="L94" i="1"/>
  <c r="L74" i="1"/>
  <c r="L18" i="1"/>
  <c r="L10" i="1"/>
  <c r="L72" i="1"/>
  <c r="L129" i="1"/>
  <c r="R94" i="1"/>
  <c r="R84" i="1"/>
  <c r="R101" i="1"/>
  <c r="R6" i="1"/>
  <c r="R33" i="1"/>
  <c r="R40" i="1"/>
  <c r="R47" i="1"/>
  <c r="R17" i="1"/>
  <c r="R4" i="1"/>
  <c r="R54" i="1"/>
  <c r="R49" i="1"/>
  <c r="R25" i="1"/>
  <c r="R3" i="1"/>
  <c r="R48" i="1"/>
  <c r="R31" i="1"/>
  <c r="R50" i="1"/>
  <c r="R52" i="1"/>
  <c r="R53" i="1"/>
  <c r="R18" i="1"/>
  <c r="R16" i="1"/>
  <c r="R35" i="1"/>
  <c r="R19" i="1"/>
  <c r="R44" i="1"/>
  <c r="R5" i="1"/>
  <c r="R45" i="1"/>
  <c r="R34" i="1"/>
  <c r="R37" i="1"/>
  <c r="R38" i="1"/>
  <c r="R65" i="1"/>
  <c r="R64" i="1"/>
  <c r="R63" i="1"/>
  <c r="R62" i="1"/>
  <c r="R61" i="1"/>
  <c r="R60" i="1"/>
  <c r="R59" i="1"/>
  <c r="R58" i="1"/>
  <c r="R70" i="1"/>
  <c r="R69" i="1"/>
  <c r="R68" i="1"/>
  <c r="R67" i="1"/>
  <c r="R66" i="1"/>
  <c r="R57" i="1"/>
  <c r="R56" i="1"/>
  <c r="R90" i="1"/>
  <c r="R83" i="1"/>
  <c r="R91" i="1"/>
  <c r="R99" i="1"/>
  <c r="R14" i="1"/>
  <c r="R13" i="1"/>
  <c r="R12" i="1"/>
  <c r="R11" i="1"/>
  <c r="R10" i="1"/>
  <c r="R9" i="1"/>
  <c r="R8" i="1"/>
  <c r="R41" i="1"/>
  <c r="R74" i="1"/>
  <c r="R46" i="1"/>
  <c r="R30" i="1"/>
  <c r="R29" i="1"/>
  <c r="R28" i="1"/>
  <c r="R27" i="1"/>
  <c r="R26" i="1"/>
  <c r="R7" i="1"/>
  <c r="R125" i="1"/>
  <c r="R124" i="1"/>
  <c r="R127" i="1"/>
  <c r="R133" i="1"/>
  <c r="R132" i="1"/>
  <c r="R131" i="1"/>
  <c r="R130" i="1"/>
  <c r="R114" i="1"/>
  <c r="R113" i="1"/>
  <c r="R112" i="1"/>
  <c r="R111" i="1"/>
  <c r="R110" i="1"/>
  <c r="R109" i="1"/>
  <c r="R108" i="1"/>
  <c r="R107" i="1"/>
  <c r="R121" i="1"/>
  <c r="R120" i="1"/>
  <c r="R119" i="1"/>
  <c r="R118" i="1"/>
  <c r="R117" i="1"/>
  <c r="R116" i="1"/>
  <c r="R115" i="1"/>
  <c r="R106" i="1"/>
  <c r="R105" i="1"/>
  <c r="R135" i="1"/>
  <c r="R88" i="1"/>
  <c r="R43" i="1"/>
  <c r="R80" i="1"/>
  <c r="R79" i="1"/>
  <c r="R81" i="1"/>
  <c r="R100" i="1"/>
  <c r="R95" i="1"/>
  <c r="R89" i="1"/>
  <c r="R24" i="1"/>
  <c r="R23" i="1"/>
  <c r="R22" i="1"/>
  <c r="R21" i="1"/>
  <c r="R78" i="1"/>
  <c r="R42" i="1"/>
  <c r="R93" i="1"/>
  <c r="R97" i="1"/>
  <c r="R39" i="1"/>
  <c r="R96" i="1"/>
  <c r="R98" i="1"/>
  <c r="R82" i="1"/>
  <c r="R92" i="1"/>
  <c r="AC94" i="1"/>
  <c r="F94" i="1"/>
  <c r="AC84" i="1"/>
  <c r="F84" i="1"/>
  <c r="AC101" i="1"/>
  <c r="F101" i="1"/>
  <c r="AC6" i="1"/>
  <c r="F6" i="1"/>
  <c r="AC33" i="1"/>
  <c r="F33" i="1"/>
  <c r="AC40" i="1"/>
  <c r="F40" i="1"/>
  <c r="AC47" i="1"/>
  <c r="F47" i="1"/>
  <c r="AC17" i="1"/>
  <c r="F17" i="1"/>
  <c r="AC4" i="1"/>
  <c r="F4" i="1"/>
  <c r="AC54" i="1"/>
  <c r="F54" i="1"/>
  <c r="AC49" i="1"/>
  <c r="F49" i="1"/>
  <c r="AC25" i="1"/>
  <c r="F25" i="1"/>
  <c r="AC3" i="1"/>
  <c r="AC48" i="1"/>
  <c r="F48" i="1"/>
  <c r="AC31" i="1"/>
  <c r="F31" i="1"/>
  <c r="AC50" i="1"/>
  <c r="F50" i="1"/>
  <c r="AC52" i="1"/>
  <c r="F52" i="1"/>
  <c r="AC53" i="1"/>
  <c r="F53" i="1"/>
  <c r="AC18" i="1"/>
  <c r="F18" i="1"/>
  <c r="AC16" i="1"/>
  <c r="F16" i="1"/>
  <c r="AC35" i="1"/>
  <c r="F35" i="1"/>
  <c r="AC19" i="1"/>
  <c r="F19" i="1"/>
  <c r="AC44" i="1"/>
  <c r="F44" i="1"/>
  <c r="AC5" i="1"/>
  <c r="F5" i="1"/>
  <c r="AC45" i="1"/>
  <c r="F45" i="1"/>
  <c r="AC34" i="1"/>
  <c r="F34" i="1"/>
  <c r="AC37" i="1"/>
  <c r="F37" i="1"/>
  <c r="AC38" i="1"/>
  <c r="F38" i="1"/>
  <c r="AC65" i="1"/>
  <c r="F65" i="1"/>
  <c r="AC64" i="1"/>
  <c r="F64" i="1"/>
  <c r="AC63" i="1"/>
  <c r="F63" i="1"/>
  <c r="AC62" i="1"/>
  <c r="F62" i="1"/>
  <c r="AC61" i="1"/>
  <c r="F61" i="1"/>
  <c r="AC60" i="1"/>
  <c r="F60" i="1"/>
  <c r="AC59" i="1"/>
  <c r="F59" i="1"/>
  <c r="AC58" i="1"/>
  <c r="F58" i="1"/>
  <c r="AC70" i="1"/>
  <c r="F70" i="1"/>
  <c r="AC69" i="1"/>
  <c r="F69" i="1"/>
  <c r="AC68" i="1"/>
  <c r="F68" i="1"/>
  <c r="AC67" i="1"/>
  <c r="F67" i="1"/>
  <c r="AC66" i="1"/>
  <c r="F66" i="1"/>
  <c r="AC57" i="1"/>
  <c r="F57" i="1"/>
  <c r="AC56" i="1"/>
  <c r="F56" i="1"/>
  <c r="AC90" i="1"/>
  <c r="F90" i="1"/>
  <c r="AC83" i="1"/>
  <c r="F83" i="1"/>
  <c r="AC91" i="1"/>
  <c r="F91" i="1"/>
  <c r="AC99" i="1"/>
  <c r="F99" i="1"/>
  <c r="AC14" i="1"/>
  <c r="F14" i="1"/>
  <c r="AC13" i="1"/>
  <c r="F13" i="1"/>
  <c r="AC12" i="1"/>
  <c r="F12" i="1"/>
  <c r="AC11" i="1"/>
  <c r="F11" i="1"/>
  <c r="AC10" i="1"/>
  <c r="F10" i="1"/>
  <c r="AC9" i="1"/>
  <c r="F9" i="1"/>
  <c r="AC8" i="1"/>
  <c r="F8" i="1"/>
  <c r="AC41" i="1"/>
  <c r="F41" i="1"/>
  <c r="AC74" i="1"/>
  <c r="F74" i="1"/>
  <c r="AC46" i="1"/>
  <c r="F46" i="1"/>
  <c r="AC30" i="1"/>
  <c r="F30" i="1"/>
  <c r="AC29" i="1"/>
  <c r="F29" i="1"/>
  <c r="AC28" i="1"/>
  <c r="F28" i="1"/>
  <c r="AC27" i="1"/>
  <c r="F27" i="1"/>
  <c r="AC26" i="1"/>
  <c r="F26" i="1"/>
  <c r="AC7" i="1"/>
  <c r="F7" i="1"/>
  <c r="AC125" i="1"/>
  <c r="F125" i="1"/>
  <c r="AC124" i="1"/>
  <c r="AC127" i="1"/>
  <c r="F127" i="1"/>
  <c r="AC133" i="1"/>
  <c r="F133" i="1"/>
  <c r="AC132" i="1"/>
  <c r="F132" i="1"/>
  <c r="AC131" i="1"/>
  <c r="F131" i="1"/>
  <c r="AC130" i="1"/>
  <c r="AC114" i="1"/>
  <c r="F114" i="1"/>
  <c r="AC113" i="1"/>
  <c r="F113" i="1"/>
  <c r="AC112" i="1"/>
  <c r="F112" i="1"/>
  <c r="AC111" i="1"/>
  <c r="F111" i="1"/>
  <c r="AC110" i="1"/>
  <c r="F110" i="1"/>
  <c r="AC109" i="1"/>
  <c r="F109" i="1"/>
  <c r="AC108" i="1"/>
  <c r="F108" i="1"/>
  <c r="AC107" i="1"/>
  <c r="F107" i="1"/>
  <c r="AC121" i="1"/>
  <c r="F121" i="1"/>
  <c r="AC120" i="1"/>
  <c r="F120" i="1"/>
  <c r="AC119" i="1"/>
  <c r="F119" i="1"/>
  <c r="AC118" i="1"/>
  <c r="F118" i="1"/>
  <c r="AC117" i="1"/>
  <c r="F117" i="1"/>
  <c r="AC116" i="1"/>
  <c r="F116" i="1"/>
  <c r="AC115" i="1"/>
  <c r="F115" i="1"/>
  <c r="AC106" i="1"/>
  <c r="F106" i="1"/>
  <c r="AC105" i="1"/>
  <c r="F105" i="1"/>
  <c r="AC135" i="1"/>
  <c r="F135" i="1"/>
  <c r="AC88" i="1"/>
  <c r="F88" i="1"/>
  <c r="AC43" i="1"/>
  <c r="F43" i="1"/>
  <c r="AC80" i="1"/>
  <c r="F80" i="1"/>
  <c r="AC79" i="1"/>
  <c r="F79" i="1"/>
  <c r="AC81" i="1"/>
  <c r="F81" i="1"/>
  <c r="AC100" i="1"/>
  <c r="F100" i="1"/>
  <c r="AC95" i="1"/>
  <c r="F95" i="1"/>
  <c r="AC89" i="1"/>
  <c r="F89" i="1"/>
  <c r="AC24" i="1"/>
  <c r="F24" i="1"/>
  <c r="AC23" i="1"/>
  <c r="F23" i="1"/>
  <c r="AC22" i="1"/>
  <c r="F22" i="1"/>
  <c r="AC21" i="1"/>
  <c r="F21" i="1"/>
  <c r="AC78" i="1"/>
  <c r="F78" i="1"/>
  <c r="AC42" i="1"/>
  <c r="F42" i="1"/>
  <c r="AC93" i="1"/>
  <c r="F93" i="1"/>
  <c r="AC97" i="1"/>
  <c r="F97" i="1"/>
  <c r="AC39" i="1"/>
  <c r="F39" i="1"/>
  <c r="AC96" i="1"/>
  <c r="F96" i="1"/>
  <c r="AC98" i="1"/>
  <c r="F98" i="1"/>
  <c r="AC82" i="1"/>
  <c r="F82" i="1"/>
  <c r="AC92" i="1"/>
  <c r="F92" i="1"/>
  <c r="AG94" i="1"/>
  <c r="G94" i="1"/>
  <c r="AG84" i="1"/>
  <c r="G84" i="1"/>
  <c r="AG101" i="1"/>
  <c r="G101" i="1"/>
  <c r="AG6" i="1"/>
  <c r="G6" i="1"/>
  <c r="AG33" i="1"/>
  <c r="G33" i="1"/>
  <c r="AG40" i="1"/>
  <c r="G40" i="1"/>
  <c r="AG47" i="1"/>
  <c r="G47" i="1"/>
  <c r="AG17" i="1"/>
  <c r="G17" i="1"/>
  <c r="AG4" i="1"/>
  <c r="G4" i="1"/>
  <c r="AG54" i="1"/>
  <c r="G54" i="1"/>
  <c r="AG49" i="1"/>
  <c r="G49" i="1"/>
  <c r="AG25" i="1"/>
  <c r="G25" i="1"/>
  <c r="AG3" i="1"/>
  <c r="AG48" i="1"/>
  <c r="G48" i="1"/>
  <c r="AG31" i="1"/>
  <c r="G31" i="1"/>
  <c r="AG50" i="1"/>
  <c r="G50" i="1"/>
  <c r="AG52" i="1"/>
  <c r="G52" i="1"/>
  <c r="AG53" i="1"/>
  <c r="G53" i="1"/>
  <c r="AG18" i="1"/>
  <c r="G18" i="1"/>
  <c r="AG16" i="1"/>
  <c r="G16" i="1"/>
  <c r="AG35" i="1"/>
  <c r="G35" i="1"/>
  <c r="AG19" i="1"/>
  <c r="G19" i="1"/>
  <c r="AG44" i="1"/>
  <c r="G44" i="1"/>
  <c r="AG5" i="1"/>
  <c r="G5" i="1"/>
  <c r="AG45" i="1"/>
  <c r="G45" i="1"/>
  <c r="AG34" i="1"/>
  <c r="G34" i="1"/>
  <c r="AG37" i="1"/>
  <c r="G37" i="1"/>
  <c r="AG38" i="1"/>
  <c r="G38" i="1"/>
  <c r="AG65" i="1"/>
  <c r="G65" i="1"/>
  <c r="AG64" i="1"/>
  <c r="G64" i="1"/>
  <c r="AG63" i="1"/>
  <c r="G63" i="1"/>
  <c r="AG62" i="1"/>
  <c r="G62" i="1"/>
  <c r="AG61" i="1"/>
  <c r="G61" i="1"/>
  <c r="AG60" i="1"/>
  <c r="G60" i="1"/>
  <c r="AG59" i="1"/>
  <c r="G59" i="1"/>
  <c r="AG58" i="1"/>
  <c r="G58" i="1"/>
  <c r="AG70" i="1"/>
  <c r="G70" i="1"/>
  <c r="AG69" i="1"/>
  <c r="G69" i="1"/>
  <c r="AG68" i="1"/>
  <c r="G68" i="1"/>
  <c r="AG67" i="1"/>
  <c r="G67" i="1"/>
  <c r="AG66" i="1"/>
  <c r="G66" i="1"/>
  <c r="AG57" i="1"/>
  <c r="G57" i="1"/>
  <c r="AG56" i="1"/>
  <c r="G56" i="1"/>
  <c r="AG90" i="1"/>
  <c r="G90" i="1"/>
  <c r="AG83" i="1"/>
  <c r="G83" i="1"/>
  <c r="AG91" i="1"/>
  <c r="G91" i="1"/>
  <c r="AG99" i="1"/>
  <c r="G99" i="1"/>
  <c r="AG14" i="1"/>
  <c r="G14" i="1"/>
  <c r="AG13" i="1"/>
  <c r="G13" i="1"/>
  <c r="AG12" i="1"/>
  <c r="G12" i="1"/>
  <c r="AG11" i="1"/>
  <c r="G11" i="1"/>
  <c r="AG10" i="1"/>
  <c r="G10" i="1"/>
  <c r="AG9" i="1"/>
  <c r="G9" i="1"/>
  <c r="AG8" i="1"/>
  <c r="G8" i="1"/>
  <c r="AG41" i="1"/>
  <c r="G41" i="1"/>
  <c r="AG74" i="1"/>
  <c r="G74" i="1"/>
  <c r="AG46" i="1"/>
  <c r="G46" i="1"/>
  <c r="AG30" i="1"/>
  <c r="G30" i="1"/>
  <c r="AG29" i="1"/>
  <c r="G29" i="1"/>
  <c r="AG28" i="1"/>
  <c r="G28" i="1"/>
  <c r="AG27" i="1"/>
  <c r="G27" i="1"/>
  <c r="AG26" i="1"/>
  <c r="G26" i="1"/>
  <c r="AG7" i="1"/>
  <c r="G7" i="1"/>
  <c r="AG125" i="1"/>
  <c r="G125" i="1"/>
  <c r="AG124" i="1"/>
  <c r="AG127" i="1"/>
  <c r="G127" i="1"/>
  <c r="AG133" i="1"/>
  <c r="G133" i="1"/>
  <c r="AG132" i="1"/>
  <c r="G132" i="1"/>
  <c r="AG131" i="1"/>
  <c r="G131" i="1"/>
  <c r="AG130" i="1"/>
  <c r="AG114" i="1"/>
  <c r="G114" i="1"/>
  <c r="AG113" i="1"/>
  <c r="G113" i="1"/>
  <c r="AG112" i="1"/>
  <c r="G112" i="1"/>
  <c r="AG111" i="1"/>
  <c r="G111" i="1"/>
  <c r="AG110" i="1"/>
  <c r="G110" i="1"/>
  <c r="AG109" i="1"/>
  <c r="G109" i="1"/>
  <c r="AG108" i="1"/>
  <c r="G108" i="1"/>
  <c r="AG107" i="1"/>
  <c r="G107" i="1"/>
  <c r="AG121" i="1"/>
  <c r="G121" i="1"/>
  <c r="AG120" i="1"/>
  <c r="G120" i="1"/>
  <c r="AG119" i="1"/>
  <c r="G119" i="1"/>
  <c r="AG118" i="1"/>
  <c r="G118" i="1"/>
  <c r="AG117" i="1"/>
  <c r="G117" i="1"/>
  <c r="AG116" i="1"/>
  <c r="G116" i="1"/>
  <c r="AG115" i="1"/>
  <c r="G115" i="1"/>
  <c r="AG106" i="1"/>
  <c r="G106" i="1"/>
  <c r="AG105" i="1"/>
  <c r="G105" i="1"/>
  <c r="AG135" i="1"/>
  <c r="G135" i="1"/>
  <c r="AG88" i="1"/>
  <c r="G88" i="1"/>
  <c r="AG43" i="1"/>
  <c r="G43" i="1"/>
  <c r="AG80" i="1"/>
  <c r="G80" i="1"/>
  <c r="AG79" i="1"/>
  <c r="G79" i="1"/>
  <c r="AG81" i="1"/>
  <c r="G81" i="1"/>
  <c r="AG100" i="1"/>
  <c r="G100" i="1"/>
  <c r="AG95" i="1"/>
  <c r="G95" i="1"/>
  <c r="AG89" i="1"/>
  <c r="G89" i="1"/>
  <c r="AG24" i="1"/>
  <c r="G24" i="1"/>
  <c r="AG23" i="1"/>
  <c r="G23" i="1"/>
  <c r="AG22" i="1"/>
  <c r="G22" i="1"/>
  <c r="AG21" i="1"/>
  <c r="G21" i="1"/>
  <c r="AG78" i="1"/>
  <c r="G78" i="1"/>
  <c r="AG42" i="1"/>
  <c r="G42" i="1"/>
  <c r="AG93" i="1"/>
  <c r="G93" i="1"/>
  <c r="AG97" i="1"/>
  <c r="G97" i="1"/>
  <c r="AG39" i="1"/>
  <c r="G39" i="1"/>
  <c r="AG96" i="1"/>
  <c r="G96" i="1"/>
  <c r="AG98" i="1"/>
  <c r="G98" i="1"/>
  <c r="AG82" i="1"/>
  <c r="G82" i="1"/>
  <c r="AK94" i="1"/>
  <c r="H94" i="1"/>
  <c r="AK84" i="1"/>
  <c r="H84" i="1"/>
  <c r="AK101" i="1"/>
  <c r="H101" i="1"/>
  <c r="AK6" i="1"/>
  <c r="H6" i="1"/>
  <c r="AK33" i="1"/>
  <c r="H33" i="1"/>
  <c r="AK40" i="1"/>
  <c r="H40" i="1"/>
  <c r="AK47" i="1"/>
  <c r="H47" i="1"/>
  <c r="AK17" i="1"/>
  <c r="H17" i="1"/>
  <c r="AK4" i="1"/>
  <c r="H4" i="1"/>
  <c r="AK54" i="1"/>
  <c r="H54" i="1"/>
  <c r="AK49" i="1"/>
  <c r="H49" i="1"/>
  <c r="AK25" i="1"/>
  <c r="H25" i="1"/>
  <c r="AK3" i="1"/>
  <c r="AK48" i="1"/>
  <c r="H48" i="1"/>
  <c r="AK31" i="1"/>
  <c r="H31" i="1"/>
  <c r="AK50" i="1"/>
  <c r="H50" i="1"/>
  <c r="AK52" i="1"/>
  <c r="H52" i="1"/>
  <c r="AK53" i="1"/>
  <c r="H53" i="1"/>
  <c r="AK18" i="1"/>
  <c r="H18" i="1"/>
  <c r="AK16" i="1"/>
  <c r="H16" i="1"/>
  <c r="AK35" i="1"/>
  <c r="H35" i="1"/>
  <c r="AK19" i="1"/>
  <c r="H19" i="1"/>
  <c r="AK44" i="1"/>
  <c r="H44" i="1"/>
  <c r="AK5" i="1"/>
  <c r="H5" i="1"/>
  <c r="AK45" i="1"/>
  <c r="H45" i="1"/>
  <c r="AK34" i="1"/>
  <c r="H34" i="1"/>
  <c r="AK37" i="1"/>
  <c r="H37" i="1"/>
  <c r="AK38" i="1"/>
  <c r="H38" i="1"/>
  <c r="AK65" i="1"/>
  <c r="H65" i="1"/>
  <c r="AK64" i="1"/>
  <c r="H64" i="1"/>
  <c r="AK63" i="1"/>
  <c r="H63" i="1"/>
  <c r="AK62" i="1"/>
  <c r="H62" i="1"/>
  <c r="AK61" i="1"/>
  <c r="H61" i="1"/>
  <c r="AK60" i="1"/>
  <c r="H60" i="1"/>
  <c r="AK59" i="1"/>
  <c r="H59" i="1"/>
  <c r="AK58" i="1"/>
  <c r="H58" i="1"/>
  <c r="AK70" i="1"/>
  <c r="H70" i="1"/>
  <c r="AK69" i="1"/>
  <c r="H69" i="1"/>
  <c r="AK68" i="1"/>
  <c r="H68" i="1"/>
  <c r="AK67" i="1"/>
  <c r="H67" i="1"/>
  <c r="AK66" i="1"/>
  <c r="H66" i="1"/>
  <c r="AK57" i="1"/>
  <c r="H57" i="1"/>
  <c r="AK56" i="1"/>
  <c r="H56" i="1"/>
  <c r="AK90" i="1"/>
  <c r="H90" i="1"/>
  <c r="AK83" i="1"/>
  <c r="H83" i="1"/>
  <c r="AK91" i="1"/>
  <c r="H91" i="1"/>
  <c r="AK99" i="1"/>
  <c r="H99" i="1"/>
  <c r="AK14" i="1"/>
  <c r="H14" i="1"/>
  <c r="AK13" i="1"/>
  <c r="H13" i="1"/>
  <c r="AK12" i="1"/>
  <c r="H12" i="1"/>
  <c r="AK11" i="1"/>
  <c r="H11" i="1"/>
  <c r="AK10" i="1"/>
  <c r="H10" i="1"/>
  <c r="AK9" i="1"/>
  <c r="H9" i="1"/>
  <c r="AK8" i="1"/>
  <c r="H8" i="1"/>
  <c r="AK41" i="1"/>
  <c r="H41" i="1"/>
  <c r="AK74" i="1"/>
  <c r="H74" i="1"/>
  <c r="AK46" i="1"/>
  <c r="H46" i="1"/>
  <c r="AK30" i="1"/>
  <c r="H30" i="1"/>
  <c r="AK29" i="1"/>
  <c r="H29" i="1"/>
  <c r="AK28" i="1"/>
  <c r="H28" i="1"/>
  <c r="AK27" i="1"/>
  <c r="H27" i="1"/>
  <c r="AK26" i="1"/>
  <c r="H26" i="1"/>
  <c r="AK7" i="1"/>
  <c r="H7" i="1"/>
  <c r="AK125" i="1"/>
  <c r="H125" i="1"/>
  <c r="AK124" i="1"/>
  <c r="AK127" i="1"/>
  <c r="H127" i="1"/>
  <c r="AK133" i="1"/>
  <c r="H133" i="1"/>
  <c r="AK132" i="1"/>
  <c r="H132" i="1"/>
  <c r="AK131" i="1"/>
  <c r="H131" i="1"/>
  <c r="AK130" i="1"/>
  <c r="AK114" i="1"/>
  <c r="H114" i="1"/>
  <c r="AK113" i="1"/>
  <c r="H113" i="1"/>
  <c r="AK112" i="1"/>
  <c r="H112" i="1"/>
  <c r="AK111" i="1"/>
  <c r="H111" i="1"/>
  <c r="AK110" i="1"/>
  <c r="H110" i="1"/>
  <c r="AK109" i="1"/>
  <c r="H109" i="1"/>
  <c r="AK108" i="1"/>
  <c r="H108" i="1"/>
  <c r="AK107" i="1"/>
  <c r="H107" i="1"/>
  <c r="AK121" i="1"/>
  <c r="H121" i="1"/>
  <c r="AK120" i="1"/>
  <c r="H120" i="1"/>
  <c r="AK119" i="1"/>
  <c r="H119" i="1"/>
  <c r="AK118" i="1"/>
  <c r="H118" i="1"/>
  <c r="AK117" i="1"/>
  <c r="H117" i="1"/>
  <c r="AK116" i="1"/>
  <c r="H116" i="1"/>
  <c r="AK115" i="1"/>
  <c r="H115" i="1"/>
  <c r="AK106" i="1"/>
  <c r="H106" i="1"/>
  <c r="AK105" i="1"/>
  <c r="H105" i="1"/>
  <c r="AK135" i="1"/>
  <c r="H135" i="1"/>
  <c r="AK88" i="1"/>
  <c r="H88" i="1"/>
  <c r="AK43" i="1"/>
  <c r="H43" i="1"/>
  <c r="AK80" i="1"/>
  <c r="H80" i="1"/>
  <c r="AK79" i="1"/>
  <c r="H79" i="1"/>
  <c r="AK81" i="1"/>
  <c r="H81" i="1"/>
  <c r="AK100" i="1"/>
  <c r="H100" i="1"/>
  <c r="AK95" i="1"/>
  <c r="H95" i="1"/>
  <c r="AK89" i="1"/>
  <c r="H89" i="1"/>
  <c r="AK24" i="1"/>
  <c r="H24" i="1"/>
  <c r="AK23" i="1"/>
  <c r="H23" i="1"/>
  <c r="AK22" i="1"/>
  <c r="H22" i="1"/>
  <c r="AK21" i="1"/>
  <c r="H21" i="1"/>
  <c r="AK78" i="1"/>
  <c r="H78" i="1"/>
  <c r="AK42" i="1"/>
  <c r="H42" i="1"/>
  <c r="AK93" i="1"/>
  <c r="H93" i="1"/>
  <c r="AK97" i="1"/>
  <c r="H97" i="1"/>
  <c r="AK39" i="1"/>
  <c r="H39" i="1"/>
  <c r="AK96" i="1"/>
  <c r="H96" i="1"/>
  <c r="AK98" i="1"/>
  <c r="H98" i="1"/>
  <c r="AK82" i="1"/>
  <c r="H82" i="1"/>
  <c r="AG92" i="1"/>
  <c r="G92" i="1"/>
  <c r="AK92" i="1"/>
  <c r="H92" i="1"/>
  <c r="AR42" i="1"/>
  <c r="AT42" i="1"/>
  <c r="AR100" i="1"/>
  <c r="AT100" i="1"/>
  <c r="AR106" i="1"/>
  <c r="AT106" i="1"/>
  <c r="AR107" i="1"/>
  <c r="AT107" i="1"/>
  <c r="AR130" i="1"/>
  <c r="AT130" i="1"/>
  <c r="AR26" i="1"/>
  <c r="AT26" i="1"/>
  <c r="AR8" i="1"/>
  <c r="AT8" i="1"/>
  <c r="AR91" i="1"/>
  <c r="AT91" i="1"/>
  <c r="AR69" i="1"/>
  <c r="AT69" i="1"/>
  <c r="AR64" i="1"/>
  <c r="AT64" i="1"/>
  <c r="AR19" i="1"/>
  <c r="AT19" i="1"/>
  <c r="AR48" i="1"/>
  <c r="AT48" i="1"/>
  <c r="AR40" i="1"/>
  <c r="AT40" i="1"/>
  <c r="AR92" i="1"/>
  <c r="AT92" i="1"/>
  <c r="AR78" i="1"/>
  <c r="AT78" i="1"/>
  <c r="AR81" i="1"/>
  <c r="AT81" i="1"/>
  <c r="AR115" i="1"/>
  <c r="AT115" i="1"/>
  <c r="AR108" i="1"/>
  <c r="AT108" i="1"/>
  <c r="AR131" i="1"/>
  <c r="AT131" i="1"/>
  <c r="AR27" i="1"/>
  <c r="AT27" i="1"/>
  <c r="AR9" i="1"/>
  <c r="AT9" i="1"/>
  <c r="AR83" i="1"/>
  <c r="AT83" i="1"/>
  <c r="AR70" i="1"/>
  <c r="AT70" i="1"/>
  <c r="AR65" i="1"/>
  <c r="AT65" i="1"/>
  <c r="AR35" i="1"/>
  <c r="AT35" i="1"/>
  <c r="AR3" i="1"/>
  <c r="AT3" i="1"/>
  <c r="AR33" i="1"/>
  <c r="AT33" i="1"/>
  <c r="AR116" i="1"/>
  <c r="AT116" i="1"/>
  <c r="AR28" i="1"/>
  <c r="AT28" i="1"/>
  <c r="AR10" i="1"/>
  <c r="AT10" i="1"/>
  <c r="AR58" i="1"/>
  <c r="AT58" i="1"/>
  <c r="AR25" i="1"/>
  <c r="AT25" i="1"/>
  <c r="AR79" i="1"/>
  <c r="AT79" i="1"/>
  <c r="AR90" i="1"/>
  <c r="AT90" i="1"/>
  <c r="AR82" i="1"/>
  <c r="AT82" i="1"/>
  <c r="AR109" i="1"/>
  <c r="AT109" i="1"/>
  <c r="AR16" i="1"/>
  <c r="AT16" i="1"/>
  <c r="AR22" i="1"/>
  <c r="AT22" i="1"/>
  <c r="AR117" i="1"/>
  <c r="AT117" i="1"/>
  <c r="AR133" i="1"/>
  <c r="AT133" i="1"/>
  <c r="AR11" i="1"/>
  <c r="AT11" i="1"/>
  <c r="AR37" i="1"/>
  <c r="AT37" i="1"/>
  <c r="AR101" i="1"/>
  <c r="AT101" i="1"/>
  <c r="AR96" i="1"/>
  <c r="AT96" i="1"/>
  <c r="AR23" i="1"/>
  <c r="AT23" i="1"/>
  <c r="AR43" i="1"/>
  <c r="AT43" i="1"/>
  <c r="AR118" i="1"/>
  <c r="AT118" i="1"/>
  <c r="AR111" i="1"/>
  <c r="AT111" i="1"/>
  <c r="AR127" i="1"/>
  <c r="AT127" i="1"/>
  <c r="AR30" i="1"/>
  <c r="AT30" i="1"/>
  <c r="AR12" i="1"/>
  <c r="AT12" i="1"/>
  <c r="AR57" i="1"/>
  <c r="AT57" i="1"/>
  <c r="AR60" i="1"/>
  <c r="AT60" i="1"/>
  <c r="AR34" i="1"/>
  <c r="AT34" i="1"/>
  <c r="AR53" i="1"/>
  <c r="AT53" i="1"/>
  <c r="AR54" i="1"/>
  <c r="AT54" i="1"/>
  <c r="AR84" i="1"/>
  <c r="AT84" i="1"/>
  <c r="AR21" i="1"/>
  <c r="AT21" i="1"/>
  <c r="AR132" i="1"/>
  <c r="AT132" i="1"/>
  <c r="AR38" i="1"/>
  <c r="AT38" i="1"/>
  <c r="AR98" i="1"/>
  <c r="AT98" i="1"/>
  <c r="AR80" i="1"/>
  <c r="AT80" i="1"/>
  <c r="AR110" i="1"/>
  <c r="AT110" i="1"/>
  <c r="AR29" i="1"/>
  <c r="AT29" i="1"/>
  <c r="AR59" i="1"/>
  <c r="AT59" i="1"/>
  <c r="AR18" i="1"/>
  <c r="AT18" i="1"/>
  <c r="AR49" i="1"/>
  <c r="AT49" i="1"/>
  <c r="AR39" i="1"/>
  <c r="AT39" i="1"/>
  <c r="AR24" i="1"/>
  <c r="AT24" i="1"/>
  <c r="AR88" i="1"/>
  <c r="AT88" i="1"/>
  <c r="AR119" i="1"/>
  <c r="AT119" i="1"/>
  <c r="AR112" i="1"/>
  <c r="AT112" i="1"/>
  <c r="AR124" i="1"/>
  <c r="AT124" i="1"/>
  <c r="AR46" i="1"/>
  <c r="AT46" i="1"/>
  <c r="AR13" i="1"/>
  <c r="AT13" i="1"/>
  <c r="AR66" i="1"/>
  <c r="AT66" i="1"/>
  <c r="AR61" i="1"/>
  <c r="AT61" i="1"/>
  <c r="AR45" i="1"/>
  <c r="AT45" i="1"/>
  <c r="AR52" i="1"/>
  <c r="AT52" i="1"/>
  <c r="AR4" i="1"/>
  <c r="AT4" i="1"/>
  <c r="AR94" i="1"/>
  <c r="AT94" i="1"/>
  <c r="AR89" i="1"/>
  <c r="AT89" i="1"/>
  <c r="AR135" i="1"/>
  <c r="AT135" i="1"/>
  <c r="AR120" i="1"/>
  <c r="AT120" i="1"/>
  <c r="AR125" i="1"/>
  <c r="AT125" i="1"/>
  <c r="AR74" i="1"/>
  <c r="AT74" i="1"/>
  <c r="AR14" i="1"/>
  <c r="AT14" i="1"/>
  <c r="AR67" i="1"/>
  <c r="AT67" i="1"/>
  <c r="AR62" i="1"/>
  <c r="AT62" i="1"/>
  <c r="AR5" i="1"/>
  <c r="AT5" i="1"/>
  <c r="AR50" i="1"/>
  <c r="AT50" i="1"/>
  <c r="AR17" i="1"/>
  <c r="AT17" i="1"/>
  <c r="AR97" i="1"/>
  <c r="AT97" i="1"/>
  <c r="AR113" i="1"/>
  <c r="AT113" i="1"/>
  <c r="AR93" i="1"/>
  <c r="AT93" i="1"/>
  <c r="AR95" i="1"/>
  <c r="AT95" i="1"/>
  <c r="AR105" i="1"/>
  <c r="AT105" i="1"/>
  <c r="AR121" i="1"/>
  <c r="AT121" i="1"/>
  <c r="AR114" i="1"/>
  <c r="AT114" i="1"/>
  <c r="AR7" i="1"/>
  <c r="AT7" i="1"/>
  <c r="AR41" i="1"/>
  <c r="AT41" i="1"/>
  <c r="AR99" i="1"/>
  <c r="AT99" i="1"/>
  <c r="AR68" i="1"/>
  <c r="AT68" i="1"/>
  <c r="AR63" i="1"/>
  <c r="AT63" i="1"/>
  <c r="AR44" i="1"/>
  <c r="AT44" i="1"/>
  <c r="AR31" i="1"/>
  <c r="AT31" i="1"/>
  <c r="AR47" i="1"/>
  <c r="AT47" i="1"/>
  <c r="E115" i="1"/>
  <c r="E27" i="1"/>
  <c r="K27" i="1"/>
  <c r="E83" i="1"/>
  <c r="K83" i="1"/>
  <c r="E42" i="1"/>
  <c r="K42" i="1"/>
  <c r="E100" i="1"/>
  <c r="E106" i="1"/>
  <c r="K106" i="1"/>
  <c r="E107" i="1"/>
  <c r="E26" i="1"/>
  <c r="K26" i="1"/>
  <c r="E8" i="1"/>
  <c r="E91" i="1"/>
  <c r="E69" i="1"/>
  <c r="K69" i="1"/>
  <c r="E64" i="1"/>
  <c r="K64" i="1"/>
  <c r="E19" i="1"/>
  <c r="K19" i="1"/>
  <c r="E48" i="1"/>
  <c r="E40" i="1"/>
  <c r="E81" i="1"/>
  <c r="K81" i="1"/>
  <c r="E82" i="1"/>
  <c r="E21" i="1"/>
  <c r="K21" i="1"/>
  <c r="E79" i="1"/>
  <c r="K79" i="1"/>
  <c r="E116" i="1"/>
  <c r="K116" i="1"/>
  <c r="E109" i="1"/>
  <c r="K109" i="1"/>
  <c r="E132" i="1"/>
  <c r="K132" i="1"/>
  <c r="E28" i="1"/>
  <c r="E10" i="1"/>
  <c r="K10" i="1"/>
  <c r="E90" i="1"/>
  <c r="E58" i="1"/>
  <c r="K58" i="1"/>
  <c r="E38" i="1"/>
  <c r="E16" i="1"/>
  <c r="K16" i="1"/>
  <c r="E25" i="1"/>
  <c r="K25" i="1"/>
  <c r="E6" i="1"/>
  <c r="K6" i="1"/>
  <c r="E92" i="1"/>
  <c r="E33" i="1"/>
  <c r="K33" i="1"/>
  <c r="E98" i="1"/>
  <c r="E22" i="1"/>
  <c r="K22" i="1"/>
  <c r="E80" i="1"/>
  <c r="K80" i="1"/>
  <c r="E117" i="1"/>
  <c r="K117" i="1"/>
  <c r="E110" i="1"/>
  <c r="K110" i="1"/>
  <c r="E133" i="1"/>
  <c r="K133" i="1"/>
  <c r="E29" i="1"/>
  <c r="E11" i="1"/>
  <c r="K11" i="1"/>
  <c r="E56" i="1"/>
  <c r="E59" i="1"/>
  <c r="K59" i="1"/>
  <c r="E37" i="1"/>
  <c r="K37" i="1"/>
  <c r="E18" i="1"/>
  <c r="K18" i="1"/>
  <c r="E49" i="1"/>
  <c r="K49" i="1"/>
  <c r="E108" i="1"/>
  <c r="K108" i="1"/>
  <c r="E35" i="1"/>
  <c r="E96" i="1"/>
  <c r="K96" i="1"/>
  <c r="E23" i="1"/>
  <c r="E43" i="1"/>
  <c r="E118" i="1"/>
  <c r="K118" i="1"/>
  <c r="E111" i="1"/>
  <c r="K111" i="1"/>
  <c r="E127" i="1"/>
  <c r="K127" i="1"/>
  <c r="E30" i="1"/>
  <c r="E12" i="1"/>
  <c r="E57" i="1"/>
  <c r="K57" i="1"/>
  <c r="E60" i="1"/>
  <c r="E34" i="1"/>
  <c r="K34" i="1"/>
  <c r="E53" i="1"/>
  <c r="K53" i="1"/>
  <c r="E54" i="1"/>
  <c r="K54" i="1"/>
  <c r="E101" i="1"/>
  <c r="E78" i="1"/>
  <c r="K78" i="1"/>
  <c r="E131" i="1"/>
  <c r="E70" i="1"/>
  <c r="K70" i="1"/>
  <c r="E39" i="1"/>
  <c r="E24" i="1"/>
  <c r="K24" i="1"/>
  <c r="E88" i="1"/>
  <c r="K88" i="1"/>
  <c r="E119" i="1"/>
  <c r="K119" i="1"/>
  <c r="E112" i="1"/>
  <c r="K112" i="1"/>
  <c r="E46" i="1"/>
  <c r="K46" i="1"/>
  <c r="E13" i="1"/>
  <c r="K13" i="1"/>
  <c r="E66" i="1"/>
  <c r="K66" i="1"/>
  <c r="E61" i="1"/>
  <c r="E45" i="1"/>
  <c r="K45" i="1"/>
  <c r="E52" i="1"/>
  <c r="K52" i="1"/>
  <c r="E4" i="1"/>
  <c r="K4" i="1"/>
  <c r="E84" i="1"/>
  <c r="K84" i="1"/>
  <c r="E65" i="1"/>
  <c r="K65" i="1"/>
  <c r="E97" i="1"/>
  <c r="K97" i="1"/>
  <c r="E89" i="1"/>
  <c r="E135" i="1"/>
  <c r="E120" i="1"/>
  <c r="K120" i="1"/>
  <c r="E113" i="1"/>
  <c r="K113" i="1"/>
  <c r="E125" i="1"/>
  <c r="K125" i="1"/>
  <c r="E74" i="1"/>
  <c r="K74" i="1"/>
  <c r="E14" i="1"/>
  <c r="K14" i="1"/>
  <c r="E67" i="1"/>
  <c r="E62" i="1"/>
  <c r="K62" i="1"/>
  <c r="E5" i="1"/>
  <c r="E50" i="1"/>
  <c r="K50" i="1"/>
  <c r="E17" i="1"/>
  <c r="K17" i="1"/>
  <c r="E94" i="1"/>
  <c r="K94" i="1"/>
  <c r="E9" i="1"/>
  <c r="K9" i="1"/>
  <c r="E93" i="1"/>
  <c r="K93" i="1"/>
  <c r="E95" i="1"/>
  <c r="K95" i="1"/>
  <c r="E105" i="1"/>
  <c r="K105" i="1"/>
  <c r="E121" i="1"/>
  <c r="E114" i="1"/>
  <c r="K114" i="1"/>
  <c r="E7" i="1"/>
  <c r="K7" i="1"/>
  <c r="E41" i="1"/>
  <c r="K41" i="1"/>
  <c r="E99" i="1"/>
  <c r="K99" i="1"/>
  <c r="E68" i="1"/>
  <c r="K68" i="1"/>
  <c r="E63" i="1"/>
  <c r="E44" i="1"/>
  <c r="K44" i="1"/>
  <c r="E31" i="1"/>
  <c r="E47" i="1"/>
  <c r="K47" i="1"/>
  <c r="E3" i="1"/>
  <c r="R72" i="1"/>
  <c r="H3" i="1"/>
  <c r="AK72" i="1"/>
  <c r="H72" i="1"/>
  <c r="F3" i="1"/>
  <c r="AC72" i="1"/>
  <c r="F72" i="1"/>
  <c r="G3" i="1"/>
  <c r="AG72" i="1"/>
  <c r="G72" i="1"/>
  <c r="E130" i="1"/>
  <c r="R129" i="1"/>
  <c r="AC129" i="1"/>
  <c r="AG129" i="1"/>
  <c r="AK129" i="1"/>
  <c r="AR129" i="1"/>
  <c r="AT129" i="1"/>
  <c r="G124" i="1"/>
  <c r="AG123" i="1"/>
  <c r="G123" i="1"/>
  <c r="F130" i="1"/>
  <c r="F129" i="1"/>
  <c r="H130" i="1"/>
  <c r="H129" i="1"/>
  <c r="F124" i="1"/>
  <c r="AC123" i="1"/>
  <c r="F123" i="1"/>
  <c r="H124" i="1"/>
  <c r="AK123" i="1"/>
  <c r="H123" i="1"/>
  <c r="G130" i="1"/>
  <c r="G129" i="1"/>
  <c r="E124" i="1"/>
  <c r="R123" i="1"/>
  <c r="K23" i="1"/>
  <c r="K48" i="1"/>
  <c r="K39" i="1"/>
  <c r="K43" i="1"/>
  <c r="K91" i="1"/>
  <c r="K67" i="1"/>
  <c r="K28" i="1"/>
  <c r="K63" i="1"/>
  <c r="K5" i="1"/>
  <c r="K92" i="1"/>
  <c r="K135" i="1"/>
  <c r="K31" i="1"/>
  <c r="K12" i="1"/>
  <c r="K40" i="1"/>
  <c r="K121" i="1"/>
  <c r="K30" i="1"/>
  <c r="K107" i="1"/>
  <c r="K100" i="1"/>
  <c r="K90" i="1"/>
  <c r="K35" i="1"/>
  <c r="K29" i="1"/>
  <c r="K89" i="1"/>
  <c r="K82" i="1"/>
  <c r="K98" i="1"/>
  <c r="K115" i="1"/>
  <c r="K131" i="1"/>
  <c r="K56" i="1"/>
  <c r="K38" i="1"/>
  <c r="K60" i="1"/>
  <c r="K8" i="1"/>
  <c r="K61" i="1"/>
  <c r="K101" i="1"/>
  <c r="AR72" i="1"/>
  <c r="AT72" i="1"/>
  <c r="AR123" i="1"/>
  <c r="AT123" i="1"/>
  <c r="E129" i="1"/>
  <c r="K129" i="1"/>
  <c r="E72" i="1"/>
  <c r="E123" i="1"/>
  <c r="K123" i="1"/>
  <c r="K3" i="1"/>
  <c r="K72" i="1"/>
  <c r="K124" i="1"/>
  <c r="K130" i="1"/>
</calcChain>
</file>

<file path=xl/sharedStrings.xml><?xml version="1.0" encoding="utf-8"?>
<sst xmlns="http://schemas.openxmlformats.org/spreadsheetml/2006/main" count="189" uniqueCount="163">
  <si>
    <t>cretic-trochee (-u--x)</t>
  </si>
  <si>
    <t>cretic-trochee 1 res (uuu--x)</t>
  </si>
  <si>
    <t>cretic-trochee 1 res (-uuu-x)</t>
  </si>
  <si>
    <t>cretic-trochee 1 res (-u-uux)</t>
  </si>
  <si>
    <t>double/molossus-cretic pure double-cretic (-u--ux)</t>
  </si>
  <si>
    <t>double/molossus-cretic pure molossus-cretic (----ux)</t>
  </si>
  <si>
    <t>double/molossus-cretic 1 res (uuu--ux)</t>
  </si>
  <si>
    <t>double/molossus-cretic 1 res (-uuu-ux)</t>
  </si>
  <si>
    <t>double/molossus-cretic 1 res (-u-uuux)</t>
  </si>
  <si>
    <t>double/molossus-cretic molossus not chor 1 res (uu---ux)</t>
  </si>
  <si>
    <t>double/molossus-cretic molossus not chor 1 res (--uu-ux)</t>
  </si>
  <si>
    <t>double/molossus-cretic molossus not chor 1 res (---uuux)</t>
  </si>
  <si>
    <t>double/molossus-cretic chor res (-uu--ux)</t>
  </si>
  <si>
    <t>double/molossus-cretic ep res (-u---ux)</t>
  </si>
  <si>
    <t>double trochee (-u-x)</t>
  </si>
  <si>
    <t>double trochee 1 res (uuu-x)</t>
  </si>
  <si>
    <t>double trochee 1 res (-uuux)</t>
  </si>
  <si>
    <t>hypodochmiac (-u-ux)</t>
  </si>
  <si>
    <t>hypodochmiac 1 res (uuu-ux)</t>
  </si>
  <si>
    <t>hypodochmiac 1 res (-uuuux)</t>
  </si>
  <si>
    <t>spondaic (---x)</t>
  </si>
  <si>
    <t>heroic (-uu-x)</t>
  </si>
  <si>
    <t>first paeon (-uux)</t>
  </si>
  <si>
    <t>choriamb trochee (-uu--x)</t>
  </si>
  <si>
    <t>short sequence (uuuuux)</t>
  </si>
  <si>
    <t>misc_clausulae</t>
  </si>
  <si>
    <t>Title</t>
  </si>
  <si>
    <t>Total clausulae</t>
  </si>
  <si>
    <t>Total clausulae excluded</t>
  </si>
  <si>
    <t>Total clausulae considered</t>
  </si>
  <si>
    <t>Percent cretic-trochee</t>
  </si>
  <si>
    <t>Percent double cretic (or molossus cretic)</t>
  </si>
  <si>
    <t>Percent double trochee</t>
  </si>
  <si>
    <t>Percent hypodochmiac</t>
  </si>
  <si>
    <t>Percent spondaic</t>
  </si>
  <si>
    <t>Percent heroic</t>
  </si>
  <si>
    <t>Percent "artistic"</t>
  </si>
  <si>
    <t>Percent spondaic + heroic</t>
  </si>
  <si>
    <t>Percent other</t>
  </si>
  <si>
    <t>Total cretic trochee (with res.)</t>
  </si>
  <si>
    <t>Double cretic total</t>
  </si>
  <si>
    <t>Double trochee total</t>
  </si>
  <si>
    <t>Hypodochmiac total</t>
  </si>
  <si>
    <t>Speeches</t>
  </si>
  <si>
    <t>Rhetorica</t>
  </si>
  <si>
    <t>Philosophica</t>
  </si>
  <si>
    <t>Letters</t>
  </si>
  <si>
    <t>De inuentione</t>
  </si>
  <si>
    <t>De oratore</t>
  </si>
  <si>
    <t>De partitione oratoria</t>
  </si>
  <si>
    <t>De optimo genere oratorum</t>
  </si>
  <si>
    <t>Brutus</t>
  </si>
  <si>
    <t>Orator</t>
  </si>
  <si>
    <t>Topica</t>
  </si>
  <si>
    <t>De re publica</t>
  </si>
  <si>
    <t>De legibus</t>
  </si>
  <si>
    <t>Paradoxa Stoicorum</t>
  </si>
  <si>
    <t>Lucullus</t>
  </si>
  <si>
    <t>Academica</t>
  </si>
  <si>
    <t>De finibus</t>
  </si>
  <si>
    <t>Tusculanae disputationes</t>
  </si>
  <si>
    <t>De natura deorum</t>
  </si>
  <si>
    <t>De diuinatione</t>
  </si>
  <si>
    <t>De fato</t>
  </si>
  <si>
    <t>De senectute</t>
  </si>
  <si>
    <t>De amicitia</t>
  </si>
  <si>
    <t>De officiis</t>
  </si>
  <si>
    <t>Timaeus</t>
  </si>
  <si>
    <r>
      <t xml:space="preserve">[Cicero], </t>
    </r>
    <r>
      <rPr>
        <i/>
        <sz val="11"/>
        <color theme="1"/>
        <rFont val="Calibri"/>
        <family val="2"/>
        <scheme val="minor"/>
      </rPr>
      <t>Epistula ad Octauianum</t>
    </r>
  </si>
  <si>
    <r>
      <t>Ad Brut</t>
    </r>
    <r>
      <rPr>
        <sz val="11"/>
        <color theme="1"/>
        <rFont val="Calibri"/>
        <family val="2"/>
        <scheme val="minor"/>
      </rPr>
      <t>. (1.16 and 17 excluded)</t>
    </r>
  </si>
  <si>
    <r>
      <t>Ad Brut</t>
    </r>
    <r>
      <rPr>
        <sz val="11"/>
        <color theme="1"/>
        <rFont val="Calibri"/>
        <family val="2"/>
        <scheme val="minor"/>
      </rPr>
      <t>.: Brutus</t>
    </r>
  </si>
  <si>
    <r>
      <t>Ad Brut</t>
    </r>
    <r>
      <rPr>
        <sz val="11"/>
        <color theme="1"/>
        <rFont val="Calibri"/>
        <family val="2"/>
        <scheme val="minor"/>
      </rPr>
      <t>.: Cicero</t>
    </r>
  </si>
  <si>
    <r>
      <t>Ad Brut</t>
    </r>
    <r>
      <rPr>
        <sz val="11"/>
        <color theme="1"/>
        <rFont val="Calibri"/>
        <family val="2"/>
        <scheme val="minor"/>
      </rPr>
      <t>.: 1.16, 17</t>
    </r>
  </si>
  <si>
    <r>
      <t>Epistulae ad Brutum</t>
    </r>
    <r>
      <rPr>
        <sz val="11"/>
        <color theme="1"/>
        <rFont val="Calibri"/>
        <family val="2"/>
        <scheme val="minor"/>
      </rPr>
      <t xml:space="preserve"> (all)</t>
    </r>
  </si>
  <si>
    <t>Epistulae ad Familiares</t>
  </si>
  <si>
    <r>
      <t>Q. fr</t>
    </r>
    <r>
      <rPr>
        <sz val="11"/>
        <color theme="1"/>
        <rFont val="Calibri"/>
        <family val="2"/>
        <scheme val="minor"/>
      </rPr>
      <t>. 1.1</t>
    </r>
  </si>
  <si>
    <r>
      <t>Q. fr</t>
    </r>
    <r>
      <rPr>
        <sz val="11"/>
        <color theme="1"/>
        <rFont val="Calibri"/>
        <family val="2"/>
        <scheme val="minor"/>
      </rPr>
      <t>., 1.1 excluded</t>
    </r>
  </si>
  <si>
    <t>Epistulae ad Quintum fratrem</t>
  </si>
  <si>
    <t>Epistulae ad Atticum</t>
  </si>
  <si>
    <r>
      <t>Att</t>
    </r>
    <r>
      <rPr>
        <sz val="11"/>
        <color theme="1"/>
        <rFont val="Calibri"/>
        <family val="2"/>
        <scheme val="minor"/>
      </rPr>
      <t>. 1</t>
    </r>
  </si>
  <si>
    <r>
      <t>Att</t>
    </r>
    <r>
      <rPr>
        <sz val="11"/>
        <color theme="1"/>
        <rFont val="Calibri"/>
        <family val="2"/>
        <scheme val="minor"/>
      </rPr>
      <t>. 2</t>
    </r>
  </si>
  <si>
    <r>
      <rPr>
        <i/>
        <sz val="11"/>
        <color theme="1"/>
        <rFont val="Calibri"/>
        <family val="2"/>
        <scheme val="minor"/>
      </rPr>
      <t>Att</t>
    </r>
    <r>
      <rPr>
        <sz val="11"/>
        <color theme="1"/>
        <rFont val="Calibri"/>
        <family val="2"/>
        <scheme val="minor"/>
      </rPr>
      <t>. 3</t>
    </r>
  </si>
  <si>
    <r>
      <t>Att</t>
    </r>
    <r>
      <rPr>
        <sz val="11"/>
        <color theme="1"/>
        <rFont val="Calibri"/>
        <family val="2"/>
        <scheme val="minor"/>
      </rPr>
      <t>. 4</t>
    </r>
  </si>
  <si>
    <r>
      <t>Att</t>
    </r>
    <r>
      <rPr>
        <sz val="11"/>
        <color theme="1"/>
        <rFont val="Calibri"/>
        <family val="2"/>
        <scheme val="minor"/>
      </rPr>
      <t>. 5</t>
    </r>
  </si>
  <si>
    <r>
      <t>Att</t>
    </r>
    <r>
      <rPr>
        <sz val="11"/>
        <color theme="1"/>
        <rFont val="Calibri"/>
        <family val="2"/>
        <scheme val="minor"/>
      </rPr>
      <t>. 6</t>
    </r>
  </si>
  <si>
    <r>
      <t>Att</t>
    </r>
    <r>
      <rPr>
        <sz val="11"/>
        <color theme="1"/>
        <rFont val="Calibri"/>
        <family val="2"/>
        <scheme val="minor"/>
      </rPr>
      <t>. 7</t>
    </r>
  </si>
  <si>
    <r>
      <t>Att</t>
    </r>
    <r>
      <rPr>
        <sz val="11"/>
        <color theme="1"/>
        <rFont val="Calibri"/>
        <family val="2"/>
        <scheme val="minor"/>
      </rPr>
      <t>. 8</t>
    </r>
  </si>
  <si>
    <r>
      <t>Att</t>
    </r>
    <r>
      <rPr>
        <sz val="11"/>
        <color theme="1"/>
        <rFont val="Calibri"/>
        <family val="2"/>
        <scheme val="minor"/>
      </rPr>
      <t>. 9</t>
    </r>
  </si>
  <si>
    <r>
      <t>Att</t>
    </r>
    <r>
      <rPr>
        <sz val="11"/>
        <color theme="1"/>
        <rFont val="Calibri"/>
        <family val="2"/>
        <scheme val="minor"/>
      </rPr>
      <t>. 10</t>
    </r>
  </si>
  <si>
    <r>
      <t>Att</t>
    </r>
    <r>
      <rPr>
        <sz val="11"/>
        <color theme="1"/>
        <rFont val="Calibri"/>
        <family val="2"/>
        <scheme val="minor"/>
      </rPr>
      <t>. 11</t>
    </r>
  </si>
  <si>
    <r>
      <t>Att</t>
    </r>
    <r>
      <rPr>
        <sz val="11"/>
        <color theme="1"/>
        <rFont val="Calibri"/>
        <family val="2"/>
        <scheme val="minor"/>
      </rPr>
      <t>. 12</t>
    </r>
  </si>
  <si>
    <r>
      <t>Att</t>
    </r>
    <r>
      <rPr>
        <sz val="11"/>
        <color theme="1"/>
        <rFont val="Calibri"/>
        <family val="2"/>
        <scheme val="minor"/>
      </rPr>
      <t>. 13</t>
    </r>
  </si>
  <si>
    <r>
      <t>Att</t>
    </r>
    <r>
      <rPr>
        <sz val="11"/>
        <color theme="1"/>
        <rFont val="Calibri"/>
        <family val="2"/>
        <scheme val="minor"/>
      </rPr>
      <t>. 14</t>
    </r>
  </si>
  <si>
    <r>
      <t>Att</t>
    </r>
    <r>
      <rPr>
        <sz val="11"/>
        <color theme="1"/>
        <rFont val="Calibri"/>
        <family val="2"/>
        <scheme val="minor"/>
      </rPr>
      <t>. 15</t>
    </r>
  </si>
  <si>
    <r>
      <t>Att</t>
    </r>
    <r>
      <rPr>
        <sz val="11"/>
        <color theme="1"/>
        <rFont val="Calibri"/>
        <family val="2"/>
        <scheme val="minor"/>
      </rPr>
      <t>. 16</t>
    </r>
  </si>
  <si>
    <t>De domo sua</t>
  </si>
  <si>
    <r>
      <t>De lege agraria</t>
    </r>
    <r>
      <rPr>
        <sz val="11"/>
        <color theme="1"/>
        <rFont val="Calibri"/>
        <family val="2"/>
        <scheme val="minor"/>
      </rPr>
      <t xml:space="preserve"> (all)</t>
    </r>
  </si>
  <si>
    <r>
      <t>Agr</t>
    </r>
    <r>
      <rPr>
        <sz val="11"/>
        <color theme="1"/>
        <rFont val="Calibri"/>
        <family val="2"/>
        <scheme val="minor"/>
      </rPr>
      <t>. 1</t>
    </r>
  </si>
  <si>
    <r>
      <t>Agr</t>
    </r>
    <r>
      <rPr>
        <sz val="11"/>
        <color theme="1"/>
        <rFont val="Calibri"/>
        <family val="2"/>
        <scheme val="minor"/>
      </rPr>
      <t>. 2</t>
    </r>
  </si>
  <si>
    <r>
      <t>Agr</t>
    </r>
    <r>
      <rPr>
        <sz val="11"/>
        <color theme="1"/>
        <rFont val="Calibri"/>
        <family val="2"/>
        <scheme val="minor"/>
      </rPr>
      <t>. 3</t>
    </r>
  </si>
  <si>
    <t>De prouinciis consularibus</t>
  </si>
  <si>
    <t>In Caecilium</t>
  </si>
  <si>
    <r>
      <t>In Catilinam</t>
    </r>
    <r>
      <rPr>
        <sz val="11"/>
        <color theme="1"/>
        <rFont val="Calibri"/>
        <family val="2"/>
        <scheme val="minor"/>
      </rPr>
      <t xml:space="preserve"> (all)</t>
    </r>
  </si>
  <si>
    <t>In Pisonem</t>
  </si>
  <si>
    <t>In Vatinium</t>
  </si>
  <si>
    <r>
      <t>In Verrem</t>
    </r>
    <r>
      <rPr>
        <sz val="11"/>
        <color theme="1"/>
        <rFont val="Calibri"/>
        <family val="2"/>
        <scheme val="minor"/>
      </rPr>
      <t xml:space="preserve"> (all)</t>
    </r>
  </si>
  <si>
    <r>
      <t>Verr</t>
    </r>
    <r>
      <rPr>
        <sz val="11"/>
        <color theme="1"/>
        <rFont val="Calibri"/>
        <family val="2"/>
        <scheme val="minor"/>
      </rPr>
      <t>. I</t>
    </r>
  </si>
  <si>
    <r>
      <t>Verr</t>
    </r>
    <r>
      <rPr>
        <sz val="11"/>
        <color theme="1"/>
        <rFont val="Calibri"/>
        <family val="2"/>
        <scheme val="minor"/>
      </rPr>
      <t>. II.1</t>
    </r>
  </si>
  <si>
    <r>
      <t>Verr</t>
    </r>
    <r>
      <rPr>
        <sz val="11"/>
        <color theme="1"/>
        <rFont val="Calibri"/>
        <family val="2"/>
        <scheme val="minor"/>
      </rPr>
      <t>. II.2</t>
    </r>
  </si>
  <si>
    <r>
      <t>Verr</t>
    </r>
    <r>
      <rPr>
        <sz val="11"/>
        <color theme="1"/>
        <rFont val="Calibri"/>
        <family val="2"/>
        <scheme val="minor"/>
      </rPr>
      <t>. II.3</t>
    </r>
  </si>
  <si>
    <r>
      <t>Verr</t>
    </r>
    <r>
      <rPr>
        <sz val="11"/>
        <color theme="1"/>
        <rFont val="Calibri"/>
        <family val="2"/>
        <scheme val="minor"/>
      </rPr>
      <t>. II.4</t>
    </r>
  </si>
  <si>
    <r>
      <t>Verr</t>
    </r>
    <r>
      <rPr>
        <sz val="11"/>
        <color theme="1"/>
        <rFont val="Calibri"/>
        <family val="2"/>
        <scheme val="minor"/>
      </rPr>
      <t>. II.5</t>
    </r>
  </si>
  <si>
    <t>De haruspicum responsis</t>
  </si>
  <si>
    <t>Philippicae</t>
  </si>
  <si>
    <r>
      <t>Phil</t>
    </r>
    <r>
      <rPr>
        <sz val="11"/>
        <color theme="1"/>
        <rFont val="Calibri"/>
        <family val="2"/>
        <scheme val="minor"/>
      </rPr>
      <t>. 1</t>
    </r>
  </si>
  <si>
    <r>
      <t>Phil</t>
    </r>
    <r>
      <rPr>
        <sz val="11"/>
        <color theme="1"/>
        <rFont val="Calibri"/>
        <family val="2"/>
        <scheme val="minor"/>
      </rPr>
      <t>. 10</t>
    </r>
  </si>
  <si>
    <r>
      <rPr>
        <i/>
        <sz val="11"/>
        <color theme="1"/>
        <rFont val="Calibri"/>
        <family val="2"/>
        <scheme val="minor"/>
      </rPr>
      <t>Phil</t>
    </r>
    <r>
      <rPr>
        <sz val="11"/>
        <color theme="1"/>
        <rFont val="Calibri"/>
        <family val="2"/>
        <scheme val="minor"/>
      </rPr>
      <t>. 11</t>
    </r>
  </si>
  <si>
    <r>
      <t>Phil</t>
    </r>
    <r>
      <rPr>
        <sz val="11"/>
        <color theme="1"/>
        <rFont val="Calibri"/>
        <family val="2"/>
        <scheme val="minor"/>
      </rPr>
      <t>. 12</t>
    </r>
  </si>
  <si>
    <r>
      <t>Phil</t>
    </r>
    <r>
      <rPr>
        <sz val="11"/>
        <color theme="1"/>
        <rFont val="Calibri"/>
        <family val="2"/>
        <scheme val="minor"/>
      </rPr>
      <t>. 13</t>
    </r>
  </si>
  <si>
    <r>
      <t>Phil</t>
    </r>
    <r>
      <rPr>
        <sz val="11"/>
        <color theme="1"/>
        <rFont val="Calibri"/>
        <family val="2"/>
        <scheme val="minor"/>
      </rPr>
      <t>. 14</t>
    </r>
  </si>
  <si>
    <r>
      <t>Phil</t>
    </r>
    <r>
      <rPr>
        <sz val="11"/>
        <color theme="1"/>
        <rFont val="Calibri"/>
        <family val="2"/>
        <scheme val="minor"/>
      </rPr>
      <t>. 2</t>
    </r>
  </si>
  <si>
    <r>
      <t>Phil</t>
    </r>
    <r>
      <rPr>
        <sz val="11"/>
        <color theme="1"/>
        <rFont val="Calibri"/>
        <family val="2"/>
        <scheme val="minor"/>
      </rPr>
      <t>. 3</t>
    </r>
  </si>
  <si>
    <r>
      <t>Phil</t>
    </r>
    <r>
      <rPr>
        <sz val="11"/>
        <color theme="1"/>
        <rFont val="Calibri"/>
        <family val="2"/>
        <scheme val="minor"/>
      </rPr>
      <t>. 4</t>
    </r>
  </si>
  <si>
    <r>
      <t>Phil</t>
    </r>
    <r>
      <rPr>
        <sz val="11"/>
        <color theme="1"/>
        <rFont val="Calibri"/>
        <family val="2"/>
        <scheme val="minor"/>
      </rPr>
      <t>. 5</t>
    </r>
  </si>
  <si>
    <r>
      <t>Phil</t>
    </r>
    <r>
      <rPr>
        <sz val="11"/>
        <color theme="1"/>
        <rFont val="Calibri"/>
        <family val="2"/>
        <scheme val="minor"/>
      </rPr>
      <t>. 6</t>
    </r>
  </si>
  <si>
    <r>
      <t>Phil</t>
    </r>
    <r>
      <rPr>
        <sz val="11"/>
        <color theme="1"/>
        <rFont val="Calibri"/>
        <family val="2"/>
        <scheme val="minor"/>
      </rPr>
      <t>. 7</t>
    </r>
  </si>
  <si>
    <r>
      <t>Phil</t>
    </r>
    <r>
      <rPr>
        <sz val="11"/>
        <color theme="1"/>
        <rFont val="Calibri"/>
        <family val="2"/>
        <scheme val="minor"/>
      </rPr>
      <t>. 8</t>
    </r>
  </si>
  <si>
    <r>
      <t>Phil</t>
    </r>
    <r>
      <rPr>
        <sz val="11"/>
        <color theme="1"/>
        <rFont val="Calibri"/>
        <family val="2"/>
        <scheme val="minor"/>
      </rPr>
      <t>. 9</t>
    </r>
  </si>
  <si>
    <t>Post reditum ad populum</t>
  </si>
  <si>
    <t>Post reditum in senatu</t>
  </si>
  <si>
    <t>Pro Archia</t>
  </si>
  <si>
    <t>Pro Balbo</t>
  </si>
  <si>
    <t>Pro Caecina</t>
  </si>
  <si>
    <t>Pro Caelio</t>
  </si>
  <si>
    <t>Pro Cluentio</t>
  </si>
  <si>
    <t>Pro Flacco</t>
  </si>
  <si>
    <t>Pro Fonteio</t>
  </si>
  <si>
    <t>Pro Ligario</t>
  </si>
  <si>
    <t>Pro Marcello</t>
  </si>
  <si>
    <t>Pro Milone</t>
  </si>
  <si>
    <t>Pro Murena</t>
  </si>
  <si>
    <t>Pro Plancio</t>
  </si>
  <si>
    <t>Pro Quinctio</t>
  </si>
  <si>
    <t>Pro Rabirio perduellionis reo</t>
  </si>
  <si>
    <t>Pro Rabirio Postumo</t>
  </si>
  <si>
    <t>Pro Roscio Amerino</t>
  </si>
  <si>
    <t>Pro Roscio comoedo</t>
  </si>
  <si>
    <t>Pro Scauro</t>
  </si>
  <si>
    <t>Pro Sestio</t>
  </si>
  <si>
    <t>Pro Sulla</t>
  </si>
  <si>
    <t>Pro Tullio</t>
  </si>
  <si>
    <r>
      <rPr>
        <sz val="11"/>
        <color theme="1"/>
        <rFont val="Calibri"/>
        <family val="2"/>
        <scheme val="minor"/>
      </rPr>
      <t xml:space="preserve">[Cicero], </t>
    </r>
    <r>
      <rPr>
        <i/>
        <sz val="11"/>
        <color theme="1"/>
        <rFont val="Calibri"/>
        <family val="2"/>
        <scheme val="minor"/>
      </rPr>
      <t>In Sallustium</t>
    </r>
  </si>
  <si>
    <t>All speeches</t>
  </si>
  <si>
    <t>Pro rege Deiotaro</t>
  </si>
  <si>
    <t>Artistic</t>
  </si>
  <si>
    <t>Non-artistic</t>
  </si>
  <si>
    <t>Total</t>
  </si>
  <si>
    <t>Pro lege Manilia</t>
  </si>
  <si>
    <r>
      <t>Cat</t>
    </r>
    <r>
      <rPr>
        <sz val="11"/>
        <color theme="1"/>
        <rFont val="Calibri"/>
        <family val="2"/>
        <scheme val="minor"/>
      </rPr>
      <t>. 1</t>
    </r>
  </si>
  <si>
    <r>
      <t>Cat</t>
    </r>
    <r>
      <rPr>
        <sz val="11"/>
        <color theme="1"/>
        <rFont val="Calibri"/>
        <family val="2"/>
        <scheme val="minor"/>
      </rPr>
      <t>. 2</t>
    </r>
  </si>
  <si>
    <r>
      <t>Cat</t>
    </r>
    <r>
      <rPr>
        <sz val="11"/>
        <color theme="1"/>
        <rFont val="Calibri"/>
        <family val="2"/>
        <scheme val="minor"/>
      </rPr>
      <t>. 3</t>
    </r>
  </si>
  <si>
    <r>
      <t>Cat</t>
    </r>
    <r>
      <rPr>
        <sz val="11"/>
        <color theme="1"/>
        <rFont val="Calibri"/>
        <family val="2"/>
        <scheme val="minor"/>
      </rPr>
      <t>. 4</t>
    </r>
  </si>
  <si>
    <t>ß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</si>
</sst>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1">
    <xf numFmtId="0" fontId="0" fillId="0" borderId="0" xfId="0"/>
    <xf numFmtId="0" fontId="0" fillId="0" borderId="0" xfId="0" applyAlignment="1">
      <alignment wrapText="1"/>
    </xf>
    <xf numFmtId="0" fontId="16" fillId="0" borderId="0" xfId="0" applyFont="1" applyAlignment="1">
      <alignment wrapText="1"/>
    </xf>
    <xf numFmtId="0" fontId="16" fillId="0" borderId="0" xfId="0" applyFont="1"/>
    <xf numFmtId="0" fontId="18" fillId="0" borderId="0" xfId="0" applyFont="1"/>
    <xf numFmtId="0" fontId="18" fillId="33" borderId="0" xfId="0" applyFont="1" applyFill="1"/>
    <xf numFmtId="0" fontId="18" fillId="0" borderId="0" xfId="0" applyFont="1" applyFill="1"/>
    <xf numFmtId="0" fontId="0" fillId="0" borderId="0" xfId="0" applyFont="1"/>
    <xf numFmtId="0" fontId="0" fillId="0" borderId="0" xfId="0" applyFont="1" applyAlignment="1">
      <alignment wrapText="1"/>
    </xf>
    <xf numFmtId="10" fontId="0" fillId="0" borderId="0" xfId="0" applyNumberFormat="1"/>
    <xf numFmtId="10" fontId="0" fillId="0" borderId="0" xfId="0" applyNumberFormat="1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143"/>
  <sheetViews>
    <sheetView tabSelected="1" topLeftCell="A104" workbookViewId="0">
      <pane xSplit="1" topLeftCell="B1" activePane="topRight" state="frozen"/>
      <selection pane="topRight" activeCell="A143" sqref="A143"/>
    </sheetView>
  </sheetViews>
  <sheetFormatPr baseColWidth="10" defaultColWidth="8.83203125" defaultRowHeight="14" x14ac:dyDescent="0"/>
  <cols>
    <col min="1" max="1" width="28.1640625" bestFit="1" customWidth="1"/>
    <col min="2" max="3" width="8.5" bestFit="1" customWidth="1"/>
    <col min="4" max="4" width="10.6640625" customWidth="1"/>
    <col min="5" max="7" width="12" bestFit="1" customWidth="1"/>
    <col min="8" max="8" width="13.1640625" customWidth="1"/>
    <col min="9" max="13" width="12" bestFit="1" customWidth="1"/>
    <col min="48" max="49" width="12" style="7" bestFit="1" customWidth="1"/>
  </cols>
  <sheetData>
    <row r="1" spans="1:49" s="1" customFormat="1" ht="98">
      <c r="A1" s="1" t="s">
        <v>26</v>
      </c>
      <c r="B1" s="1" t="s">
        <v>27</v>
      </c>
      <c r="C1" s="1" t="s">
        <v>28</v>
      </c>
      <c r="D1" s="1" t="s">
        <v>29</v>
      </c>
      <c r="E1" s="1" t="s">
        <v>30</v>
      </c>
      <c r="F1" s="1" t="s">
        <v>31</v>
      </c>
      <c r="G1" s="1" t="s">
        <v>32</v>
      </c>
      <c r="H1" s="1" t="s">
        <v>33</v>
      </c>
      <c r="I1" s="1" t="s">
        <v>34</v>
      </c>
      <c r="J1" s="1" t="s">
        <v>35</v>
      </c>
      <c r="K1" s="1" t="s">
        <v>36</v>
      </c>
      <c r="L1" s="1" t="s">
        <v>37</v>
      </c>
      <c r="M1" s="1" t="s">
        <v>38</v>
      </c>
      <c r="N1" s="1" t="s">
        <v>0</v>
      </c>
      <c r="O1" s="1" t="s">
        <v>1</v>
      </c>
      <c r="P1" s="1" t="s">
        <v>2</v>
      </c>
      <c r="Q1" s="1" t="s">
        <v>3</v>
      </c>
      <c r="R1" s="1" t="s">
        <v>39</v>
      </c>
      <c r="S1" s="1" t="s">
        <v>4</v>
      </c>
      <c r="T1" s="1" t="s">
        <v>5</v>
      </c>
      <c r="U1" s="1" t="s">
        <v>6</v>
      </c>
      <c r="V1" s="1" t="s">
        <v>7</v>
      </c>
      <c r="W1" s="1" t="s">
        <v>8</v>
      </c>
      <c r="X1" s="1" t="s">
        <v>9</v>
      </c>
      <c r="Y1" s="1" t="s">
        <v>10</v>
      </c>
      <c r="Z1" s="1" t="s">
        <v>11</v>
      </c>
      <c r="AA1" s="1" t="s">
        <v>12</v>
      </c>
      <c r="AB1" s="1" t="s">
        <v>13</v>
      </c>
      <c r="AC1" s="1" t="s">
        <v>40</v>
      </c>
      <c r="AD1" s="1" t="s">
        <v>14</v>
      </c>
      <c r="AE1" s="1" t="s">
        <v>15</v>
      </c>
      <c r="AF1" s="1" t="s">
        <v>16</v>
      </c>
      <c r="AG1" s="1" t="s">
        <v>41</v>
      </c>
      <c r="AH1" s="1" t="s">
        <v>17</v>
      </c>
      <c r="AI1" s="1" t="s">
        <v>18</v>
      </c>
      <c r="AJ1" s="1" t="s">
        <v>19</v>
      </c>
      <c r="AK1" s="1" t="s">
        <v>42</v>
      </c>
      <c r="AL1" s="1" t="s">
        <v>20</v>
      </c>
      <c r="AM1" s="1" t="s">
        <v>21</v>
      </c>
      <c r="AN1" s="1" t="s">
        <v>22</v>
      </c>
      <c r="AO1" s="1" t="s">
        <v>23</v>
      </c>
      <c r="AP1" s="1" t="s">
        <v>24</v>
      </c>
      <c r="AQ1" s="1" t="s">
        <v>25</v>
      </c>
      <c r="AR1" s="1" t="s">
        <v>154</v>
      </c>
      <c r="AS1" s="1" t="s">
        <v>155</v>
      </c>
      <c r="AT1" s="1" t="s">
        <v>156</v>
      </c>
      <c r="AV1" s="8"/>
      <c r="AW1" s="8"/>
    </row>
    <row r="2" spans="1:49" s="1" customFormat="1">
      <c r="A2" s="2" t="s">
        <v>43</v>
      </c>
      <c r="AV2" s="2"/>
      <c r="AW2" s="2"/>
    </row>
    <row r="3" spans="1:49">
      <c r="A3" s="4" t="s">
        <v>142</v>
      </c>
      <c r="B3">
        <v>670</v>
      </c>
      <c r="C3">
        <v>83</v>
      </c>
      <c r="D3">
        <f t="shared" ref="D3:D14" si="0">B3-C3</f>
        <v>587</v>
      </c>
      <c r="E3" s="9">
        <f t="shared" ref="E3:E14" si="1">R3/D3</f>
        <v>0.21465076660988075</v>
      </c>
      <c r="F3" s="9">
        <f t="shared" ref="F3:F14" si="2">AC3/D3</f>
        <v>0.25894378194207834</v>
      </c>
      <c r="G3" s="9">
        <f t="shared" ref="G3:G14" si="3">AG3/D3</f>
        <v>0.22657580919931858</v>
      </c>
      <c r="H3" s="9">
        <f t="shared" ref="H3:H14" si="4">AK3/D3</f>
        <v>6.1328790459965928E-2</v>
      </c>
      <c r="I3" s="9">
        <f t="shared" ref="I3:I14" si="5">AL3/D3</f>
        <v>0.11925042589437819</v>
      </c>
      <c r="J3" s="9">
        <f t="shared" ref="J3:J14" si="6">AM3/D3</f>
        <v>2.7257240204429302E-2</v>
      </c>
      <c r="K3" s="9">
        <f t="shared" ref="K3:K14" si="7">SUM(E3:H3)</f>
        <v>0.76149914821124365</v>
      </c>
      <c r="L3" s="9">
        <f t="shared" ref="L3:L14" si="8">SUM(I3:J3)</f>
        <v>0.1465076660988075</v>
      </c>
      <c r="M3" s="9">
        <f t="shared" ref="M3:M14" si="9">SUM(AN3,AO3,AP3,AQ3)/D3</f>
        <v>9.1993185689948895E-2</v>
      </c>
      <c r="N3">
        <v>76</v>
      </c>
      <c r="O3">
        <v>16</v>
      </c>
      <c r="P3">
        <v>17</v>
      </c>
      <c r="Q3">
        <v>17</v>
      </c>
      <c r="R3">
        <f t="shared" ref="R3:R14" si="10">SUM(N3:Q3)</f>
        <v>126</v>
      </c>
      <c r="S3">
        <v>49</v>
      </c>
      <c r="T3">
        <v>39</v>
      </c>
      <c r="U3">
        <v>3</v>
      </c>
      <c r="V3">
        <v>2</v>
      </c>
      <c r="W3">
        <v>3</v>
      </c>
      <c r="X3">
        <v>18</v>
      </c>
      <c r="Y3">
        <v>6</v>
      </c>
      <c r="Z3">
        <v>3</v>
      </c>
      <c r="AA3">
        <v>16</v>
      </c>
      <c r="AB3">
        <v>13</v>
      </c>
      <c r="AC3">
        <f t="shared" ref="AC3:AC14" si="11">SUM(S3:AB3)</f>
        <v>152</v>
      </c>
      <c r="AD3">
        <v>120</v>
      </c>
      <c r="AE3">
        <v>8</v>
      </c>
      <c r="AF3">
        <v>5</v>
      </c>
      <c r="AG3">
        <f t="shared" ref="AG3:AG14" si="12">SUM(AD3:AF3)</f>
        <v>133</v>
      </c>
      <c r="AH3">
        <v>34</v>
      </c>
      <c r="AI3">
        <v>1</v>
      </c>
      <c r="AJ3">
        <v>1</v>
      </c>
      <c r="AK3">
        <f t="shared" ref="AK3:AK14" si="13">SUM(AH3:AJ3)</f>
        <v>36</v>
      </c>
      <c r="AL3">
        <v>70</v>
      </c>
      <c r="AM3">
        <v>16</v>
      </c>
      <c r="AN3">
        <v>18</v>
      </c>
      <c r="AO3">
        <v>8</v>
      </c>
      <c r="AP3">
        <v>1</v>
      </c>
      <c r="AQ3">
        <v>27</v>
      </c>
      <c r="AR3">
        <f t="shared" ref="AR3:AR5" si="14">SUM(R3,AC3,AG3,AK3)</f>
        <v>447</v>
      </c>
      <c r="AS3">
        <f t="shared" ref="AS3:AS5" si="15">SUM(AL3:AQ3)</f>
        <v>140</v>
      </c>
      <c r="AT3">
        <f t="shared" ref="AT3:AT5" si="16">SUM(AR3:AS3)</f>
        <v>587</v>
      </c>
    </row>
    <row r="4" spans="1:49">
      <c r="A4" s="4" t="s">
        <v>145</v>
      </c>
      <c r="B4">
        <v>901</v>
      </c>
      <c r="C4">
        <v>92</v>
      </c>
      <c r="D4">
        <f t="shared" si="0"/>
        <v>809</v>
      </c>
      <c r="E4" s="9">
        <f t="shared" si="1"/>
        <v>0.21013597033374537</v>
      </c>
      <c r="F4" s="9">
        <f t="shared" si="2"/>
        <v>0.27317676143386899</v>
      </c>
      <c r="G4" s="9">
        <f t="shared" si="3"/>
        <v>0.2484548825710754</v>
      </c>
      <c r="H4" s="9">
        <f t="shared" si="4"/>
        <v>5.4388133498145856E-2</v>
      </c>
      <c r="I4" s="9">
        <f t="shared" si="5"/>
        <v>9.0234857849196534E-2</v>
      </c>
      <c r="J4" s="9">
        <f t="shared" si="6"/>
        <v>2.843016069221261E-2</v>
      </c>
      <c r="K4" s="9">
        <f t="shared" si="7"/>
        <v>0.78615574783683562</v>
      </c>
      <c r="L4" s="9">
        <f t="shared" si="8"/>
        <v>0.11866501854140915</v>
      </c>
      <c r="M4" s="9">
        <f t="shared" si="9"/>
        <v>9.5179233621755246E-2</v>
      </c>
      <c r="N4">
        <v>85</v>
      </c>
      <c r="O4">
        <v>27</v>
      </c>
      <c r="P4">
        <v>37</v>
      </c>
      <c r="Q4">
        <v>21</v>
      </c>
      <c r="R4">
        <f t="shared" si="10"/>
        <v>170</v>
      </c>
      <c r="S4">
        <v>58</v>
      </c>
      <c r="T4">
        <v>73</v>
      </c>
      <c r="U4">
        <v>16</v>
      </c>
      <c r="V4">
        <v>6</v>
      </c>
      <c r="W4">
        <v>0</v>
      </c>
      <c r="X4">
        <v>18</v>
      </c>
      <c r="Y4">
        <v>8</v>
      </c>
      <c r="Z4">
        <v>10</v>
      </c>
      <c r="AA4">
        <v>18</v>
      </c>
      <c r="AB4">
        <v>14</v>
      </c>
      <c r="AC4">
        <f t="shared" si="11"/>
        <v>221</v>
      </c>
      <c r="AD4">
        <v>182</v>
      </c>
      <c r="AE4">
        <v>11</v>
      </c>
      <c r="AF4">
        <v>8</v>
      </c>
      <c r="AG4">
        <f t="shared" si="12"/>
        <v>201</v>
      </c>
      <c r="AH4">
        <v>36</v>
      </c>
      <c r="AI4">
        <v>3</v>
      </c>
      <c r="AJ4">
        <v>5</v>
      </c>
      <c r="AK4">
        <f t="shared" si="13"/>
        <v>44</v>
      </c>
      <c r="AL4">
        <v>73</v>
      </c>
      <c r="AM4">
        <v>23</v>
      </c>
      <c r="AN4">
        <v>30</v>
      </c>
      <c r="AO4">
        <v>12</v>
      </c>
      <c r="AP4">
        <v>6</v>
      </c>
      <c r="AQ4">
        <v>29</v>
      </c>
      <c r="AR4">
        <f t="shared" si="14"/>
        <v>636</v>
      </c>
      <c r="AS4">
        <f t="shared" si="15"/>
        <v>173</v>
      </c>
      <c r="AT4">
        <f t="shared" si="16"/>
        <v>809</v>
      </c>
    </row>
    <row r="5" spans="1:49">
      <c r="A5" s="4" t="s">
        <v>132</v>
      </c>
      <c r="B5">
        <v>644</v>
      </c>
      <c r="C5">
        <v>38</v>
      </c>
      <c r="D5">
        <f t="shared" si="0"/>
        <v>606</v>
      </c>
      <c r="E5" s="9">
        <f t="shared" si="1"/>
        <v>0.25412541254125415</v>
      </c>
      <c r="F5" s="9">
        <f t="shared" si="2"/>
        <v>0.24092409240924093</v>
      </c>
      <c r="G5" s="9">
        <f t="shared" si="3"/>
        <v>0.24587458745874588</v>
      </c>
      <c r="H5" s="9">
        <f t="shared" si="4"/>
        <v>4.7854785478547858E-2</v>
      </c>
      <c r="I5" s="9">
        <f t="shared" si="5"/>
        <v>0.10726072607260725</v>
      </c>
      <c r="J5" s="9">
        <f t="shared" si="6"/>
        <v>3.1353135313531351E-2</v>
      </c>
      <c r="K5" s="9">
        <f t="shared" si="7"/>
        <v>0.78877887788778878</v>
      </c>
      <c r="L5" s="9">
        <f t="shared" si="8"/>
        <v>0.1386138613861386</v>
      </c>
      <c r="M5" s="9">
        <f t="shared" si="9"/>
        <v>7.2607260726072612E-2</v>
      </c>
      <c r="N5">
        <v>99</v>
      </c>
      <c r="O5">
        <v>16</v>
      </c>
      <c r="P5">
        <v>26</v>
      </c>
      <c r="Q5">
        <v>13</v>
      </c>
      <c r="R5">
        <f t="shared" si="10"/>
        <v>154</v>
      </c>
      <c r="S5">
        <v>46</v>
      </c>
      <c r="T5">
        <v>49</v>
      </c>
      <c r="U5">
        <v>7</v>
      </c>
      <c r="V5">
        <v>1</v>
      </c>
      <c r="W5">
        <v>1</v>
      </c>
      <c r="X5">
        <v>8</v>
      </c>
      <c r="Y5">
        <v>10</v>
      </c>
      <c r="Z5">
        <v>3</v>
      </c>
      <c r="AA5">
        <v>14</v>
      </c>
      <c r="AB5">
        <v>7</v>
      </c>
      <c r="AC5">
        <f t="shared" si="11"/>
        <v>146</v>
      </c>
      <c r="AD5">
        <v>138</v>
      </c>
      <c r="AE5">
        <v>8</v>
      </c>
      <c r="AF5">
        <v>3</v>
      </c>
      <c r="AG5">
        <f t="shared" si="12"/>
        <v>149</v>
      </c>
      <c r="AH5">
        <v>26</v>
      </c>
      <c r="AI5">
        <v>1</v>
      </c>
      <c r="AJ5">
        <v>2</v>
      </c>
      <c r="AK5">
        <f t="shared" si="13"/>
        <v>29</v>
      </c>
      <c r="AL5">
        <v>65</v>
      </c>
      <c r="AM5">
        <v>19</v>
      </c>
      <c r="AN5">
        <v>25</v>
      </c>
      <c r="AO5">
        <v>5</v>
      </c>
      <c r="AP5">
        <v>0</v>
      </c>
      <c r="AQ5">
        <v>14</v>
      </c>
      <c r="AR5">
        <f t="shared" si="14"/>
        <v>478</v>
      </c>
      <c r="AS5">
        <f t="shared" si="15"/>
        <v>128</v>
      </c>
      <c r="AT5">
        <f t="shared" si="16"/>
        <v>606</v>
      </c>
    </row>
    <row r="6" spans="1:49">
      <c r="A6" s="4" t="s">
        <v>150</v>
      </c>
      <c r="B6">
        <v>301</v>
      </c>
      <c r="C6">
        <v>90</v>
      </c>
      <c r="D6">
        <f t="shared" si="0"/>
        <v>211</v>
      </c>
      <c r="E6" s="9">
        <f t="shared" si="1"/>
        <v>0.17061611374407584</v>
      </c>
      <c r="F6" s="9">
        <f t="shared" si="2"/>
        <v>0.27488151658767773</v>
      </c>
      <c r="G6" s="9">
        <f t="shared" si="3"/>
        <v>0.22748815165876776</v>
      </c>
      <c r="H6" s="9">
        <f t="shared" si="4"/>
        <v>6.1611374407582936E-2</v>
      </c>
      <c r="I6" s="9">
        <f t="shared" si="5"/>
        <v>0.11374407582938388</v>
      </c>
      <c r="J6" s="9">
        <f t="shared" si="6"/>
        <v>9.4786729857819912E-3</v>
      </c>
      <c r="K6" s="9">
        <f t="shared" si="7"/>
        <v>0.7345971563981043</v>
      </c>
      <c r="L6" s="9">
        <f t="shared" si="8"/>
        <v>0.12322274881516587</v>
      </c>
      <c r="M6" s="9">
        <f t="shared" si="9"/>
        <v>0.14218009478672985</v>
      </c>
      <c r="N6">
        <v>15</v>
      </c>
      <c r="O6">
        <v>9</v>
      </c>
      <c r="P6">
        <v>6</v>
      </c>
      <c r="Q6">
        <v>6</v>
      </c>
      <c r="R6">
        <f t="shared" si="10"/>
        <v>36</v>
      </c>
      <c r="S6">
        <v>12</v>
      </c>
      <c r="T6">
        <v>16</v>
      </c>
      <c r="U6">
        <v>2</v>
      </c>
      <c r="V6">
        <v>2</v>
      </c>
      <c r="W6">
        <v>1</v>
      </c>
      <c r="X6">
        <v>8</v>
      </c>
      <c r="Y6">
        <v>2</v>
      </c>
      <c r="Z6">
        <v>2</v>
      </c>
      <c r="AA6">
        <v>8</v>
      </c>
      <c r="AB6">
        <v>5</v>
      </c>
      <c r="AC6">
        <f t="shared" si="11"/>
        <v>58</v>
      </c>
      <c r="AD6">
        <v>44</v>
      </c>
      <c r="AE6">
        <v>2</v>
      </c>
      <c r="AF6">
        <v>2</v>
      </c>
      <c r="AG6">
        <f t="shared" si="12"/>
        <v>48</v>
      </c>
      <c r="AH6">
        <v>13</v>
      </c>
      <c r="AI6">
        <v>0</v>
      </c>
      <c r="AJ6">
        <v>0</v>
      </c>
      <c r="AK6">
        <f t="shared" si="13"/>
        <v>13</v>
      </c>
      <c r="AL6">
        <v>24</v>
      </c>
      <c r="AM6">
        <v>2</v>
      </c>
      <c r="AN6">
        <v>16</v>
      </c>
      <c r="AO6">
        <v>2</v>
      </c>
      <c r="AP6">
        <v>1</v>
      </c>
      <c r="AQ6">
        <v>11</v>
      </c>
    </row>
    <row r="7" spans="1:49">
      <c r="A7" s="4" t="s">
        <v>101</v>
      </c>
      <c r="B7">
        <v>334</v>
      </c>
      <c r="C7">
        <v>18</v>
      </c>
      <c r="D7">
        <f t="shared" si="0"/>
        <v>316</v>
      </c>
      <c r="E7" s="9">
        <f t="shared" si="1"/>
        <v>0.31645569620253167</v>
      </c>
      <c r="F7" s="9">
        <f t="shared" si="2"/>
        <v>0.26265822784810128</v>
      </c>
      <c r="G7" s="9">
        <f t="shared" si="3"/>
        <v>0.23101265822784811</v>
      </c>
      <c r="H7" s="9">
        <f t="shared" si="4"/>
        <v>5.0632911392405063E-2</v>
      </c>
      <c r="I7" s="9">
        <f t="shared" si="5"/>
        <v>6.6455696202531639E-2</v>
      </c>
      <c r="J7" s="9">
        <f t="shared" si="6"/>
        <v>1.8987341772151899E-2</v>
      </c>
      <c r="K7" s="9">
        <f t="shared" si="7"/>
        <v>0.86075949367088611</v>
      </c>
      <c r="L7" s="9">
        <f t="shared" si="8"/>
        <v>8.5443037974683542E-2</v>
      </c>
      <c r="M7" s="9">
        <f t="shared" si="9"/>
        <v>5.3797468354430382E-2</v>
      </c>
      <c r="N7">
        <v>68</v>
      </c>
      <c r="O7">
        <v>7</v>
      </c>
      <c r="P7">
        <v>15</v>
      </c>
      <c r="Q7">
        <v>10</v>
      </c>
      <c r="R7">
        <f t="shared" si="10"/>
        <v>100</v>
      </c>
      <c r="S7">
        <v>29</v>
      </c>
      <c r="T7">
        <v>29</v>
      </c>
      <c r="U7">
        <v>3</v>
      </c>
      <c r="V7">
        <v>1</v>
      </c>
      <c r="W7">
        <v>0</v>
      </c>
      <c r="X7">
        <v>8</v>
      </c>
      <c r="Y7">
        <v>4</v>
      </c>
      <c r="Z7">
        <v>2</v>
      </c>
      <c r="AA7">
        <v>3</v>
      </c>
      <c r="AB7">
        <v>4</v>
      </c>
      <c r="AC7">
        <f t="shared" si="11"/>
        <v>83</v>
      </c>
      <c r="AD7">
        <v>71</v>
      </c>
      <c r="AE7">
        <v>1</v>
      </c>
      <c r="AF7">
        <v>1</v>
      </c>
      <c r="AG7">
        <f t="shared" si="12"/>
        <v>73</v>
      </c>
      <c r="AH7">
        <v>15</v>
      </c>
      <c r="AI7">
        <v>0</v>
      </c>
      <c r="AJ7">
        <v>1</v>
      </c>
      <c r="AK7">
        <f t="shared" si="13"/>
        <v>16</v>
      </c>
      <c r="AL7">
        <v>21</v>
      </c>
      <c r="AM7">
        <v>6</v>
      </c>
      <c r="AN7">
        <v>6</v>
      </c>
      <c r="AO7">
        <v>4</v>
      </c>
      <c r="AP7">
        <v>0</v>
      </c>
      <c r="AQ7">
        <v>7</v>
      </c>
      <c r="AR7">
        <f t="shared" ref="AR7:AR55" si="17">SUM(R7,AC7,AG7,AK7)</f>
        <v>272</v>
      </c>
      <c r="AS7">
        <f t="shared" ref="AS7:AS55" si="18">SUM(AL7:AQ7)</f>
        <v>44</v>
      </c>
      <c r="AT7">
        <f t="shared" ref="AT7:AT55" si="19">SUM(AR7:AS7)</f>
        <v>316</v>
      </c>
    </row>
    <row r="8" spans="1:49">
      <c r="A8" s="4" t="s">
        <v>105</v>
      </c>
      <c r="B8">
        <v>6728</v>
      </c>
      <c r="C8">
        <v>406</v>
      </c>
      <c r="D8">
        <f t="shared" si="0"/>
        <v>6322</v>
      </c>
      <c r="E8" s="9">
        <f t="shared" si="1"/>
        <v>0.27000949066751029</v>
      </c>
      <c r="F8" s="9">
        <f t="shared" si="2"/>
        <v>0.23979753242644733</v>
      </c>
      <c r="G8" s="9">
        <f t="shared" si="3"/>
        <v>0.24913002214489086</v>
      </c>
      <c r="H8" s="9">
        <f t="shared" si="4"/>
        <v>5.9633027522935783E-2</v>
      </c>
      <c r="I8" s="9">
        <f t="shared" si="5"/>
        <v>9.2217652641569128E-2</v>
      </c>
      <c r="J8" s="9">
        <f t="shared" si="6"/>
        <v>2.1195824106295474E-2</v>
      </c>
      <c r="K8" s="9">
        <f t="shared" si="7"/>
        <v>0.81857007276178428</v>
      </c>
      <c r="L8" s="9">
        <f t="shared" si="8"/>
        <v>0.1134134767478646</v>
      </c>
      <c r="M8" s="9">
        <f t="shared" si="9"/>
        <v>6.8016450490351155E-2</v>
      </c>
      <c r="N8">
        <v>1096</v>
      </c>
      <c r="O8">
        <v>167</v>
      </c>
      <c r="P8">
        <v>314</v>
      </c>
      <c r="Q8">
        <v>130</v>
      </c>
      <c r="R8">
        <f t="shared" si="10"/>
        <v>1707</v>
      </c>
      <c r="S8">
        <v>491</v>
      </c>
      <c r="T8">
        <v>480</v>
      </c>
      <c r="U8">
        <v>53</v>
      </c>
      <c r="V8">
        <v>26</v>
      </c>
      <c r="W8">
        <v>23</v>
      </c>
      <c r="X8">
        <v>125</v>
      </c>
      <c r="Y8">
        <v>65</v>
      </c>
      <c r="Z8">
        <v>42</v>
      </c>
      <c r="AA8">
        <v>113</v>
      </c>
      <c r="AB8">
        <v>98</v>
      </c>
      <c r="AC8">
        <f t="shared" si="11"/>
        <v>1516</v>
      </c>
      <c r="AD8">
        <v>1475</v>
      </c>
      <c r="AE8">
        <v>50</v>
      </c>
      <c r="AF8">
        <v>50</v>
      </c>
      <c r="AG8">
        <f t="shared" si="12"/>
        <v>1575</v>
      </c>
      <c r="AH8">
        <v>349</v>
      </c>
      <c r="AI8">
        <v>6</v>
      </c>
      <c r="AJ8">
        <v>22</v>
      </c>
      <c r="AK8">
        <f t="shared" si="13"/>
        <v>377</v>
      </c>
      <c r="AL8">
        <v>583</v>
      </c>
      <c r="AM8">
        <v>134</v>
      </c>
      <c r="AN8">
        <v>188</v>
      </c>
      <c r="AO8">
        <v>93</v>
      </c>
      <c r="AP8">
        <v>20</v>
      </c>
      <c r="AQ8">
        <v>129</v>
      </c>
      <c r="AR8">
        <f t="shared" si="17"/>
        <v>5175</v>
      </c>
      <c r="AS8">
        <f t="shared" si="18"/>
        <v>1147</v>
      </c>
      <c r="AT8">
        <f t="shared" si="19"/>
        <v>6322</v>
      </c>
    </row>
    <row r="9" spans="1:49">
      <c r="A9" s="4" t="s">
        <v>106</v>
      </c>
      <c r="B9">
        <v>254</v>
      </c>
      <c r="C9">
        <v>11</v>
      </c>
      <c r="D9">
        <f t="shared" si="0"/>
        <v>243</v>
      </c>
      <c r="E9" s="9">
        <f t="shared" si="1"/>
        <v>0.2880658436213992</v>
      </c>
      <c r="F9" s="9">
        <f t="shared" si="2"/>
        <v>0.22633744855967078</v>
      </c>
      <c r="G9" s="9">
        <f t="shared" si="3"/>
        <v>0.20576131687242799</v>
      </c>
      <c r="H9" s="9">
        <f t="shared" si="4"/>
        <v>8.6419753086419748E-2</v>
      </c>
      <c r="I9" s="9">
        <f t="shared" si="5"/>
        <v>9.8765432098765427E-2</v>
      </c>
      <c r="J9" s="9">
        <f t="shared" si="6"/>
        <v>3.7037037037037035E-2</v>
      </c>
      <c r="K9" s="9">
        <f t="shared" si="7"/>
        <v>0.80658436213991758</v>
      </c>
      <c r="L9" s="9">
        <f t="shared" si="8"/>
        <v>0.13580246913580246</v>
      </c>
      <c r="M9" s="9">
        <f t="shared" si="9"/>
        <v>5.7613168724279837E-2</v>
      </c>
      <c r="N9">
        <v>38</v>
      </c>
      <c r="O9">
        <v>6</v>
      </c>
      <c r="P9">
        <v>18</v>
      </c>
      <c r="Q9">
        <v>8</v>
      </c>
      <c r="R9">
        <f t="shared" si="10"/>
        <v>70</v>
      </c>
      <c r="S9">
        <v>20</v>
      </c>
      <c r="T9">
        <v>18</v>
      </c>
      <c r="U9">
        <v>1</v>
      </c>
      <c r="V9">
        <v>1</v>
      </c>
      <c r="W9">
        <v>1</v>
      </c>
      <c r="X9">
        <v>7</v>
      </c>
      <c r="Y9">
        <v>2</v>
      </c>
      <c r="Z9">
        <v>0</v>
      </c>
      <c r="AA9">
        <v>4</v>
      </c>
      <c r="AB9">
        <v>1</v>
      </c>
      <c r="AC9">
        <f t="shared" si="11"/>
        <v>55</v>
      </c>
      <c r="AD9">
        <v>49</v>
      </c>
      <c r="AE9">
        <v>0</v>
      </c>
      <c r="AF9">
        <v>1</v>
      </c>
      <c r="AG9">
        <f t="shared" si="12"/>
        <v>50</v>
      </c>
      <c r="AH9">
        <v>18</v>
      </c>
      <c r="AI9">
        <v>2</v>
      </c>
      <c r="AJ9">
        <v>1</v>
      </c>
      <c r="AK9">
        <f t="shared" si="13"/>
        <v>21</v>
      </c>
      <c r="AL9">
        <v>24</v>
      </c>
      <c r="AM9">
        <v>9</v>
      </c>
      <c r="AN9">
        <v>6</v>
      </c>
      <c r="AO9">
        <v>4</v>
      </c>
      <c r="AP9">
        <v>0</v>
      </c>
      <c r="AQ9">
        <v>4</v>
      </c>
      <c r="AR9">
        <f t="shared" si="17"/>
        <v>196</v>
      </c>
      <c r="AS9">
        <f t="shared" si="18"/>
        <v>47</v>
      </c>
      <c r="AT9">
        <f t="shared" si="19"/>
        <v>243</v>
      </c>
    </row>
    <row r="10" spans="1:49">
      <c r="A10" s="4" t="s">
        <v>107</v>
      </c>
      <c r="B10">
        <v>1084</v>
      </c>
      <c r="C10">
        <v>69</v>
      </c>
      <c r="D10">
        <f t="shared" si="0"/>
        <v>1015</v>
      </c>
      <c r="E10" s="9">
        <f t="shared" si="1"/>
        <v>0.26009852216748769</v>
      </c>
      <c r="F10" s="9">
        <f t="shared" si="2"/>
        <v>0.23940886699507388</v>
      </c>
      <c r="G10" s="9">
        <f t="shared" si="3"/>
        <v>0.22561576354679802</v>
      </c>
      <c r="H10" s="9">
        <f t="shared" si="4"/>
        <v>6.8965517241379309E-2</v>
      </c>
      <c r="I10" s="9">
        <f t="shared" si="5"/>
        <v>0.1123152709359606</v>
      </c>
      <c r="J10" s="9">
        <f t="shared" si="6"/>
        <v>1.6748768472906402E-2</v>
      </c>
      <c r="K10" s="9">
        <f t="shared" si="7"/>
        <v>0.7940886699507389</v>
      </c>
      <c r="L10" s="9">
        <f t="shared" si="8"/>
        <v>0.12906403940886699</v>
      </c>
      <c r="M10" s="9">
        <f t="shared" si="9"/>
        <v>7.6847290640394084E-2</v>
      </c>
      <c r="N10">
        <v>169</v>
      </c>
      <c r="O10">
        <v>21</v>
      </c>
      <c r="P10">
        <v>49</v>
      </c>
      <c r="Q10">
        <v>25</v>
      </c>
      <c r="R10">
        <f t="shared" si="10"/>
        <v>264</v>
      </c>
      <c r="S10">
        <v>68</v>
      </c>
      <c r="T10">
        <v>88</v>
      </c>
      <c r="U10">
        <v>10</v>
      </c>
      <c r="V10">
        <v>2</v>
      </c>
      <c r="W10">
        <v>2</v>
      </c>
      <c r="X10">
        <v>23</v>
      </c>
      <c r="Y10">
        <v>12</v>
      </c>
      <c r="Z10">
        <v>3</v>
      </c>
      <c r="AA10">
        <v>17</v>
      </c>
      <c r="AB10">
        <v>18</v>
      </c>
      <c r="AC10">
        <f t="shared" si="11"/>
        <v>243</v>
      </c>
      <c r="AD10">
        <v>212</v>
      </c>
      <c r="AE10">
        <v>6</v>
      </c>
      <c r="AF10">
        <v>11</v>
      </c>
      <c r="AG10">
        <f t="shared" si="12"/>
        <v>229</v>
      </c>
      <c r="AH10">
        <v>63</v>
      </c>
      <c r="AI10">
        <v>0</v>
      </c>
      <c r="AJ10">
        <v>7</v>
      </c>
      <c r="AK10">
        <f t="shared" si="13"/>
        <v>70</v>
      </c>
      <c r="AL10">
        <v>114</v>
      </c>
      <c r="AM10">
        <v>17</v>
      </c>
      <c r="AN10">
        <v>38</v>
      </c>
      <c r="AO10">
        <v>16</v>
      </c>
      <c r="AP10">
        <v>5</v>
      </c>
      <c r="AQ10">
        <v>19</v>
      </c>
      <c r="AR10">
        <f t="shared" si="17"/>
        <v>806</v>
      </c>
      <c r="AS10">
        <f t="shared" si="18"/>
        <v>209</v>
      </c>
      <c r="AT10">
        <f t="shared" si="19"/>
        <v>1015</v>
      </c>
    </row>
    <row r="11" spans="1:49">
      <c r="A11" s="4" t="s">
        <v>108</v>
      </c>
      <c r="B11">
        <v>1256</v>
      </c>
      <c r="C11">
        <v>47</v>
      </c>
      <c r="D11">
        <f t="shared" si="0"/>
        <v>1209</v>
      </c>
      <c r="E11" s="9">
        <f t="shared" si="1"/>
        <v>0.25723738626964432</v>
      </c>
      <c r="F11" s="9">
        <f t="shared" si="2"/>
        <v>0.25062034739454092</v>
      </c>
      <c r="G11" s="9">
        <f t="shared" si="3"/>
        <v>0.23325062034739455</v>
      </c>
      <c r="H11" s="9">
        <f t="shared" si="4"/>
        <v>6.5343258891645994E-2</v>
      </c>
      <c r="I11" s="9">
        <f t="shared" si="5"/>
        <v>9.0984284532671628E-2</v>
      </c>
      <c r="J11" s="9">
        <f t="shared" si="6"/>
        <v>2.1505376344086023E-2</v>
      </c>
      <c r="K11" s="9">
        <f t="shared" si="7"/>
        <v>0.80645161290322576</v>
      </c>
      <c r="L11" s="9">
        <f t="shared" si="8"/>
        <v>0.11248966087675766</v>
      </c>
      <c r="M11" s="9">
        <f t="shared" si="9"/>
        <v>8.1058726220016544E-2</v>
      </c>
      <c r="N11">
        <v>195</v>
      </c>
      <c r="O11">
        <v>35</v>
      </c>
      <c r="P11">
        <v>59</v>
      </c>
      <c r="Q11">
        <v>22</v>
      </c>
      <c r="R11">
        <f t="shared" si="10"/>
        <v>311</v>
      </c>
      <c r="S11">
        <v>97</v>
      </c>
      <c r="T11">
        <v>92</v>
      </c>
      <c r="U11">
        <v>8</v>
      </c>
      <c r="V11">
        <v>6</v>
      </c>
      <c r="W11">
        <v>6</v>
      </c>
      <c r="X11">
        <v>25</v>
      </c>
      <c r="Y11">
        <v>16</v>
      </c>
      <c r="Z11">
        <v>8</v>
      </c>
      <c r="AA11">
        <v>30</v>
      </c>
      <c r="AB11">
        <v>15</v>
      </c>
      <c r="AC11">
        <f t="shared" si="11"/>
        <v>303</v>
      </c>
      <c r="AD11">
        <v>266</v>
      </c>
      <c r="AE11">
        <v>13</v>
      </c>
      <c r="AF11">
        <v>3</v>
      </c>
      <c r="AG11">
        <f t="shared" si="12"/>
        <v>282</v>
      </c>
      <c r="AH11">
        <v>75</v>
      </c>
      <c r="AI11">
        <v>1</v>
      </c>
      <c r="AJ11">
        <v>3</v>
      </c>
      <c r="AK11">
        <f t="shared" si="13"/>
        <v>79</v>
      </c>
      <c r="AL11">
        <v>110</v>
      </c>
      <c r="AM11">
        <v>26</v>
      </c>
      <c r="AN11">
        <v>45</v>
      </c>
      <c r="AO11">
        <v>26</v>
      </c>
      <c r="AP11">
        <v>3</v>
      </c>
      <c r="AQ11">
        <v>24</v>
      </c>
      <c r="AR11">
        <f t="shared" si="17"/>
        <v>975</v>
      </c>
      <c r="AS11">
        <f t="shared" si="18"/>
        <v>234</v>
      </c>
      <c r="AT11">
        <f t="shared" si="19"/>
        <v>1209</v>
      </c>
    </row>
    <row r="12" spans="1:49">
      <c r="A12" s="4" t="s">
        <v>109</v>
      </c>
      <c r="B12">
        <v>1778</v>
      </c>
      <c r="C12">
        <v>149</v>
      </c>
      <c r="D12">
        <f t="shared" si="0"/>
        <v>1629</v>
      </c>
      <c r="E12" s="9">
        <f t="shared" si="1"/>
        <v>0.24186617556783302</v>
      </c>
      <c r="F12" s="9">
        <f t="shared" si="2"/>
        <v>0.24002455494168201</v>
      </c>
      <c r="G12" s="9">
        <f t="shared" si="3"/>
        <v>0.2805402087170043</v>
      </c>
      <c r="H12" s="9">
        <f t="shared" si="4"/>
        <v>5.3406998158379376E-2</v>
      </c>
      <c r="I12" s="9">
        <f t="shared" si="5"/>
        <v>9.3922651933701654E-2</v>
      </c>
      <c r="J12" s="9">
        <f t="shared" si="6"/>
        <v>2.2099447513812154E-2</v>
      </c>
      <c r="K12" s="9">
        <f t="shared" si="7"/>
        <v>0.81583793738489874</v>
      </c>
      <c r="L12" s="9">
        <f t="shared" si="8"/>
        <v>0.11602209944751381</v>
      </c>
      <c r="M12" s="9">
        <f t="shared" si="9"/>
        <v>6.8139963167587483E-2</v>
      </c>
      <c r="N12">
        <v>251</v>
      </c>
      <c r="O12">
        <v>45</v>
      </c>
      <c r="P12">
        <v>68</v>
      </c>
      <c r="Q12">
        <v>30</v>
      </c>
      <c r="R12">
        <f t="shared" si="10"/>
        <v>394</v>
      </c>
      <c r="S12">
        <v>125</v>
      </c>
      <c r="T12">
        <v>112</v>
      </c>
      <c r="U12">
        <v>17</v>
      </c>
      <c r="V12">
        <v>11</v>
      </c>
      <c r="W12">
        <v>2</v>
      </c>
      <c r="X12">
        <v>29</v>
      </c>
      <c r="Y12">
        <v>23</v>
      </c>
      <c r="Z12">
        <v>18</v>
      </c>
      <c r="AA12">
        <v>24</v>
      </c>
      <c r="AB12">
        <v>30</v>
      </c>
      <c r="AC12">
        <f t="shared" si="11"/>
        <v>391</v>
      </c>
      <c r="AD12">
        <v>429</v>
      </c>
      <c r="AE12">
        <v>18</v>
      </c>
      <c r="AF12">
        <v>10</v>
      </c>
      <c r="AG12">
        <f t="shared" si="12"/>
        <v>457</v>
      </c>
      <c r="AH12">
        <v>82</v>
      </c>
      <c r="AI12">
        <v>2</v>
      </c>
      <c r="AJ12">
        <v>3</v>
      </c>
      <c r="AK12">
        <f t="shared" si="13"/>
        <v>87</v>
      </c>
      <c r="AL12">
        <v>153</v>
      </c>
      <c r="AM12">
        <v>36</v>
      </c>
      <c r="AN12">
        <v>49</v>
      </c>
      <c r="AO12">
        <v>24</v>
      </c>
      <c r="AP12">
        <v>6</v>
      </c>
      <c r="AQ12">
        <v>32</v>
      </c>
      <c r="AR12">
        <f t="shared" si="17"/>
        <v>1329</v>
      </c>
      <c r="AS12">
        <f t="shared" si="18"/>
        <v>300</v>
      </c>
      <c r="AT12">
        <f t="shared" si="19"/>
        <v>1629</v>
      </c>
    </row>
    <row r="13" spans="1:49">
      <c r="A13" s="4" t="s">
        <v>110</v>
      </c>
      <c r="B13">
        <v>1193</v>
      </c>
      <c r="C13">
        <v>82</v>
      </c>
      <c r="D13">
        <f t="shared" si="0"/>
        <v>1111</v>
      </c>
      <c r="E13" s="9">
        <f t="shared" si="1"/>
        <v>0.29072907290729072</v>
      </c>
      <c r="F13" s="9">
        <f t="shared" si="2"/>
        <v>0.25832583258325831</v>
      </c>
      <c r="G13" s="9">
        <f t="shared" si="3"/>
        <v>0.23942394239423942</v>
      </c>
      <c r="H13" s="9">
        <f t="shared" si="4"/>
        <v>5.7605760576057603E-2</v>
      </c>
      <c r="I13" s="9">
        <f t="shared" si="5"/>
        <v>7.2907290729072913E-2</v>
      </c>
      <c r="J13" s="9">
        <f t="shared" si="6"/>
        <v>2.3402340234023402E-2</v>
      </c>
      <c r="K13" s="9">
        <f t="shared" si="7"/>
        <v>0.84608460846084599</v>
      </c>
      <c r="L13" s="9">
        <f t="shared" si="8"/>
        <v>9.6309630963096318E-2</v>
      </c>
      <c r="M13" s="9">
        <f t="shared" si="9"/>
        <v>5.7605760576057603E-2</v>
      </c>
      <c r="N13">
        <v>215</v>
      </c>
      <c r="O13">
        <v>28</v>
      </c>
      <c r="P13">
        <v>57</v>
      </c>
      <c r="Q13">
        <v>23</v>
      </c>
      <c r="R13">
        <f t="shared" si="10"/>
        <v>323</v>
      </c>
      <c r="S13">
        <v>89</v>
      </c>
      <c r="T13">
        <v>96</v>
      </c>
      <c r="U13">
        <v>9</v>
      </c>
      <c r="V13">
        <v>4</v>
      </c>
      <c r="W13">
        <v>7</v>
      </c>
      <c r="X13">
        <v>25</v>
      </c>
      <c r="Y13">
        <v>8</v>
      </c>
      <c r="Z13">
        <v>9</v>
      </c>
      <c r="AA13">
        <v>21</v>
      </c>
      <c r="AB13">
        <v>19</v>
      </c>
      <c r="AC13">
        <f t="shared" si="11"/>
        <v>287</v>
      </c>
      <c r="AD13">
        <v>249</v>
      </c>
      <c r="AE13">
        <v>7</v>
      </c>
      <c r="AF13">
        <v>10</v>
      </c>
      <c r="AG13">
        <f t="shared" si="12"/>
        <v>266</v>
      </c>
      <c r="AH13">
        <v>60</v>
      </c>
      <c r="AI13">
        <v>0</v>
      </c>
      <c r="AJ13">
        <v>4</v>
      </c>
      <c r="AK13">
        <f t="shared" si="13"/>
        <v>64</v>
      </c>
      <c r="AL13">
        <v>81</v>
      </c>
      <c r="AM13">
        <v>26</v>
      </c>
      <c r="AN13">
        <v>25</v>
      </c>
      <c r="AO13">
        <v>11</v>
      </c>
      <c r="AP13">
        <v>1</v>
      </c>
      <c r="AQ13">
        <v>27</v>
      </c>
      <c r="AR13">
        <f t="shared" si="17"/>
        <v>940</v>
      </c>
      <c r="AS13">
        <f t="shared" si="18"/>
        <v>171</v>
      </c>
      <c r="AT13">
        <f t="shared" si="19"/>
        <v>1111</v>
      </c>
    </row>
    <row r="14" spans="1:49">
      <c r="A14" s="4" t="s">
        <v>111</v>
      </c>
      <c r="B14">
        <v>1163</v>
      </c>
      <c r="C14">
        <v>47</v>
      </c>
      <c r="D14">
        <f t="shared" si="0"/>
        <v>1116</v>
      </c>
      <c r="E14" s="9">
        <f t="shared" si="1"/>
        <v>0.30913978494623656</v>
      </c>
      <c r="F14" s="9">
        <f t="shared" si="2"/>
        <v>0.21236559139784947</v>
      </c>
      <c r="G14" s="9">
        <f t="shared" si="3"/>
        <v>0.260752688172043</v>
      </c>
      <c r="H14" s="9">
        <f t="shared" si="4"/>
        <v>5.0179211469534052E-2</v>
      </c>
      <c r="I14" s="9">
        <f t="shared" si="5"/>
        <v>9.0501792114695334E-2</v>
      </c>
      <c r="J14" s="9">
        <f t="shared" si="6"/>
        <v>1.7921146953405017E-2</v>
      </c>
      <c r="K14" s="9">
        <f t="shared" si="7"/>
        <v>0.83243727598566308</v>
      </c>
      <c r="L14" s="9">
        <f t="shared" si="8"/>
        <v>0.10842293906810035</v>
      </c>
      <c r="M14" s="9">
        <f t="shared" si="9"/>
        <v>5.9139784946236562E-2</v>
      </c>
      <c r="N14">
        <v>228</v>
      </c>
      <c r="O14">
        <v>32</v>
      </c>
      <c r="P14">
        <v>63</v>
      </c>
      <c r="Q14">
        <v>22</v>
      </c>
      <c r="R14">
        <f t="shared" si="10"/>
        <v>345</v>
      </c>
      <c r="S14">
        <v>92</v>
      </c>
      <c r="T14">
        <v>74</v>
      </c>
      <c r="U14">
        <v>8</v>
      </c>
      <c r="V14">
        <v>2</v>
      </c>
      <c r="W14">
        <v>5</v>
      </c>
      <c r="X14">
        <v>16</v>
      </c>
      <c r="Y14">
        <v>4</v>
      </c>
      <c r="Z14">
        <v>4</v>
      </c>
      <c r="AA14">
        <v>17</v>
      </c>
      <c r="AB14">
        <v>15</v>
      </c>
      <c r="AC14">
        <f t="shared" si="11"/>
        <v>237</v>
      </c>
      <c r="AD14">
        <v>270</v>
      </c>
      <c r="AE14">
        <v>6</v>
      </c>
      <c r="AF14">
        <v>15</v>
      </c>
      <c r="AG14">
        <f t="shared" si="12"/>
        <v>291</v>
      </c>
      <c r="AH14">
        <v>51</v>
      </c>
      <c r="AI14">
        <v>1</v>
      </c>
      <c r="AJ14">
        <v>4</v>
      </c>
      <c r="AK14">
        <f t="shared" si="13"/>
        <v>56</v>
      </c>
      <c r="AL14">
        <v>101</v>
      </c>
      <c r="AM14">
        <v>20</v>
      </c>
      <c r="AN14">
        <v>25</v>
      </c>
      <c r="AO14">
        <v>12</v>
      </c>
      <c r="AP14">
        <v>5</v>
      </c>
      <c r="AQ14">
        <v>24</v>
      </c>
      <c r="AR14">
        <f t="shared" si="17"/>
        <v>929</v>
      </c>
      <c r="AS14">
        <f t="shared" si="18"/>
        <v>187</v>
      </c>
      <c r="AT14">
        <f t="shared" si="19"/>
        <v>1116</v>
      </c>
    </row>
    <row r="15" spans="1:49">
      <c r="A15" s="4"/>
      <c r="E15" s="9"/>
      <c r="F15" s="9"/>
      <c r="G15" s="9"/>
      <c r="H15" s="9"/>
      <c r="I15" s="9"/>
      <c r="J15" s="9"/>
      <c r="K15" s="9"/>
      <c r="L15" s="9"/>
      <c r="M15" s="9"/>
      <c r="AR15">
        <f t="shared" si="17"/>
        <v>0</v>
      </c>
      <c r="AS15">
        <f t="shared" si="18"/>
        <v>0</v>
      </c>
      <c r="AT15">
        <f t="shared" si="19"/>
        <v>0</v>
      </c>
    </row>
    <row r="16" spans="1:49">
      <c r="A16" s="4" t="s">
        <v>136</v>
      </c>
      <c r="B16">
        <v>273</v>
      </c>
      <c r="C16">
        <v>59</v>
      </c>
      <c r="D16">
        <f>B16-C16</f>
        <v>214</v>
      </c>
      <c r="E16" s="9">
        <f>R16/D16</f>
        <v>0.36915887850467288</v>
      </c>
      <c r="F16" s="9">
        <f>AC16/D16</f>
        <v>0.18691588785046728</v>
      </c>
      <c r="G16" s="9">
        <f>AG16/D16</f>
        <v>0.23364485981308411</v>
      </c>
      <c r="H16" s="9">
        <f>AK16/D16</f>
        <v>5.1401869158878503E-2</v>
      </c>
      <c r="I16" s="9">
        <f>AL16/D16</f>
        <v>8.8785046728971959E-2</v>
      </c>
      <c r="J16" s="9">
        <f>AM16/D16</f>
        <v>9.3457943925233638E-3</v>
      </c>
      <c r="K16" s="9">
        <f>SUM(E16:H16)</f>
        <v>0.84112149532710279</v>
      </c>
      <c r="L16" s="9">
        <f>SUM(I16:J16)</f>
        <v>9.8130841121495324E-2</v>
      </c>
      <c r="M16" s="9">
        <f>SUM(AN16,AO16,AP16,AQ16)/D16</f>
        <v>6.0747663551401869E-2</v>
      </c>
      <c r="N16">
        <v>50</v>
      </c>
      <c r="O16">
        <v>7</v>
      </c>
      <c r="P16">
        <v>19</v>
      </c>
      <c r="Q16">
        <v>3</v>
      </c>
      <c r="R16">
        <f>SUM(N16:Q16)</f>
        <v>79</v>
      </c>
      <c r="S16">
        <v>12</v>
      </c>
      <c r="T16">
        <v>13</v>
      </c>
      <c r="U16">
        <v>1</v>
      </c>
      <c r="V16">
        <v>1</v>
      </c>
      <c r="W16">
        <v>0</v>
      </c>
      <c r="X16">
        <v>2</v>
      </c>
      <c r="Y16">
        <v>1</v>
      </c>
      <c r="Z16">
        <v>1</v>
      </c>
      <c r="AA16">
        <v>1</v>
      </c>
      <c r="AB16">
        <v>8</v>
      </c>
      <c r="AC16">
        <f>SUM(S16:AB16)</f>
        <v>40</v>
      </c>
      <c r="AD16">
        <v>48</v>
      </c>
      <c r="AE16">
        <v>1</v>
      </c>
      <c r="AF16">
        <v>1</v>
      </c>
      <c r="AG16">
        <f>SUM(AD16:AF16)</f>
        <v>50</v>
      </c>
      <c r="AH16">
        <v>9</v>
      </c>
      <c r="AI16">
        <v>1</v>
      </c>
      <c r="AJ16">
        <v>1</v>
      </c>
      <c r="AK16">
        <f>SUM(AH16:AJ16)</f>
        <v>11</v>
      </c>
      <c r="AL16">
        <v>19</v>
      </c>
      <c r="AM16">
        <v>2</v>
      </c>
      <c r="AN16">
        <v>5</v>
      </c>
      <c r="AO16">
        <v>3</v>
      </c>
      <c r="AP16">
        <v>0</v>
      </c>
      <c r="AQ16">
        <v>5</v>
      </c>
      <c r="AR16">
        <f t="shared" si="17"/>
        <v>180</v>
      </c>
      <c r="AS16">
        <f t="shared" si="18"/>
        <v>34</v>
      </c>
      <c r="AT16">
        <f t="shared" si="19"/>
        <v>214</v>
      </c>
    </row>
    <row r="17" spans="1:46">
      <c r="A17" s="4" t="s">
        <v>146</v>
      </c>
      <c r="B17">
        <v>490</v>
      </c>
      <c r="C17">
        <v>66</v>
      </c>
      <c r="D17">
        <f>B17-C17</f>
        <v>424</v>
      </c>
      <c r="E17" s="9">
        <f>R17/D17</f>
        <v>0.19339622641509435</v>
      </c>
      <c r="F17" s="9">
        <f>AC17/D17</f>
        <v>0.17452830188679244</v>
      </c>
      <c r="G17" s="9">
        <f>AG17/D17</f>
        <v>0.20283018867924529</v>
      </c>
      <c r="H17" s="9">
        <f>AK17/D17</f>
        <v>4.0094339622641507E-2</v>
      </c>
      <c r="I17" s="9">
        <f>AL17/D17</f>
        <v>0.21698113207547171</v>
      </c>
      <c r="J17" s="9">
        <f>AM17/D17</f>
        <v>3.5377358490566037E-2</v>
      </c>
      <c r="K17" s="9">
        <f>SUM(E17:H17)</f>
        <v>0.61084905660377364</v>
      </c>
      <c r="L17" s="9">
        <f>SUM(I17:J17)</f>
        <v>0.25235849056603776</v>
      </c>
      <c r="M17" s="9">
        <f>SUM(AN17,AO17,AP17,AQ17)/D17</f>
        <v>0.13679245283018868</v>
      </c>
      <c r="N17">
        <v>52</v>
      </c>
      <c r="O17">
        <v>9</v>
      </c>
      <c r="P17">
        <v>12</v>
      </c>
      <c r="Q17">
        <v>9</v>
      </c>
      <c r="R17">
        <f>SUM(N17:Q17)</f>
        <v>82</v>
      </c>
      <c r="S17">
        <v>16</v>
      </c>
      <c r="T17">
        <v>22</v>
      </c>
      <c r="U17">
        <v>2</v>
      </c>
      <c r="V17">
        <v>1</v>
      </c>
      <c r="W17">
        <v>5</v>
      </c>
      <c r="X17">
        <v>7</v>
      </c>
      <c r="Y17">
        <v>7</v>
      </c>
      <c r="Z17">
        <v>2</v>
      </c>
      <c r="AA17">
        <v>4</v>
      </c>
      <c r="AB17">
        <v>8</v>
      </c>
      <c r="AC17">
        <f>SUM(S17:AB17)</f>
        <v>74</v>
      </c>
      <c r="AD17">
        <v>76</v>
      </c>
      <c r="AE17">
        <v>8</v>
      </c>
      <c r="AF17">
        <v>2</v>
      </c>
      <c r="AG17">
        <f>SUM(AD17:AF17)</f>
        <v>86</v>
      </c>
      <c r="AH17">
        <v>16</v>
      </c>
      <c r="AI17">
        <v>0</v>
      </c>
      <c r="AJ17">
        <v>1</v>
      </c>
      <c r="AK17">
        <f>SUM(AH17:AJ17)</f>
        <v>17</v>
      </c>
      <c r="AL17">
        <v>92</v>
      </c>
      <c r="AM17">
        <v>15</v>
      </c>
      <c r="AN17">
        <v>35</v>
      </c>
      <c r="AO17">
        <v>8</v>
      </c>
      <c r="AP17">
        <v>2</v>
      </c>
      <c r="AQ17">
        <v>13</v>
      </c>
      <c r="AR17">
        <f t="shared" si="17"/>
        <v>259</v>
      </c>
      <c r="AS17">
        <f t="shared" si="18"/>
        <v>165</v>
      </c>
      <c r="AT17">
        <f t="shared" si="19"/>
        <v>424</v>
      </c>
    </row>
    <row r="18" spans="1:46">
      <c r="A18" s="4" t="s">
        <v>157</v>
      </c>
      <c r="B18">
        <v>299</v>
      </c>
      <c r="C18">
        <v>15</v>
      </c>
      <c r="D18">
        <f>B18-C18</f>
        <v>284</v>
      </c>
      <c r="E18" s="9">
        <f>R18/D18</f>
        <v>0.46126760563380281</v>
      </c>
      <c r="F18" s="9">
        <f>AC18/D18</f>
        <v>0.13028169014084506</v>
      </c>
      <c r="G18" s="9">
        <f>AG18/D18</f>
        <v>0.31338028169014087</v>
      </c>
      <c r="H18" s="9">
        <f>AK18/D18</f>
        <v>1.4084507042253521E-2</v>
      </c>
      <c r="I18" s="9">
        <f>AL18/D18</f>
        <v>5.9859154929577461E-2</v>
      </c>
      <c r="J18" s="9">
        <f>AM18/D18</f>
        <v>1.0563380281690141E-2</v>
      </c>
      <c r="K18" s="9">
        <f>SUM(E18:H18)</f>
        <v>0.91901408450704225</v>
      </c>
      <c r="L18" s="9">
        <f>SUM(I18:J18)</f>
        <v>7.0422535211267595E-2</v>
      </c>
      <c r="M18" s="9">
        <f>SUM(AN18,AO18,AP18,AQ18)/D18</f>
        <v>1.0563380281690141E-2</v>
      </c>
      <c r="N18">
        <v>88</v>
      </c>
      <c r="O18">
        <v>6</v>
      </c>
      <c r="P18">
        <v>32</v>
      </c>
      <c r="Q18">
        <v>5</v>
      </c>
      <c r="R18">
        <f>SUM(N18:Q18)</f>
        <v>131</v>
      </c>
      <c r="S18">
        <v>14</v>
      </c>
      <c r="T18">
        <v>11</v>
      </c>
      <c r="U18">
        <v>1</v>
      </c>
      <c r="V18">
        <v>1</v>
      </c>
      <c r="W18">
        <v>0</v>
      </c>
      <c r="X18">
        <v>0</v>
      </c>
      <c r="Y18">
        <v>0</v>
      </c>
      <c r="Z18">
        <v>1</v>
      </c>
      <c r="AA18">
        <v>5</v>
      </c>
      <c r="AB18">
        <v>4</v>
      </c>
      <c r="AC18">
        <f>SUM(S18:AB18)</f>
        <v>37</v>
      </c>
      <c r="AD18">
        <v>87</v>
      </c>
      <c r="AE18">
        <v>2</v>
      </c>
      <c r="AF18">
        <v>0</v>
      </c>
      <c r="AG18">
        <f>SUM(AD18:AF18)</f>
        <v>89</v>
      </c>
      <c r="AH18">
        <v>4</v>
      </c>
      <c r="AI18">
        <v>0</v>
      </c>
      <c r="AJ18">
        <v>0</v>
      </c>
      <c r="AK18">
        <f>SUM(AH18:AJ18)</f>
        <v>4</v>
      </c>
      <c r="AL18">
        <v>17</v>
      </c>
      <c r="AM18">
        <v>3</v>
      </c>
      <c r="AN18">
        <v>2</v>
      </c>
      <c r="AO18">
        <v>1</v>
      </c>
      <c r="AP18">
        <v>0</v>
      </c>
      <c r="AQ18">
        <v>0</v>
      </c>
      <c r="AR18">
        <f t="shared" si="17"/>
        <v>261</v>
      </c>
      <c r="AS18">
        <f t="shared" si="18"/>
        <v>23</v>
      </c>
      <c r="AT18">
        <f t="shared" si="19"/>
        <v>284</v>
      </c>
    </row>
    <row r="19" spans="1:46">
      <c r="A19" s="4" t="s">
        <v>134</v>
      </c>
      <c r="B19">
        <v>1246</v>
      </c>
      <c r="C19">
        <v>48</v>
      </c>
      <c r="D19">
        <f>B19-C19</f>
        <v>1198</v>
      </c>
      <c r="E19" s="9">
        <f>R19/D19</f>
        <v>0.30884808013355591</v>
      </c>
      <c r="F19" s="9">
        <f>AC19/D19</f>
        <v>0.20951585976627712</v>
      </c>
      <c r="G19" s="9">
        <f>AG19/D19</f>
        <v>0.2579298831385643</v>
      </c>
      <c r="H19" s="9">
        <f>AK19/D19</f>
        <v>5.6761268781302172E-2</v>
      </c>
      <c r="I19" s="9">
        <f>AL19/D19</f>
        <v>9.849749582637729E-2</v>
      </c>
      <c r="J19" s="9">
        <f>AM19/D19</f>
        <v>1.7529215358931552E-2</v>
      </c>
      <c r="K19" s="9">
        <f>SUM(E19:H19)</f>
        <v>0.8330550918196995</v>
      </c>
      <c r="L19" s="9">
        <f>SUM(I19:J19)</f>
        <v>0.11602671118530884</v>
      </c>
      <c r="M19" s="9">
        <f>SUM(AN19,AO19,AP19,AQ19)/D19</f>
        <v>5.091819699499165E-2</v>
      </c>
      <c r="N19">
        <v>257</v>
      </c>
      <c r="O19">
        <v>26</v>
      </c>
      <c r="P19">
        <v>64</v>
      </c>
      <c r="Q19">
        <v>23</v>
      </c>
      <c r="R19">
        <f>SUM(N19:Q19)</f>
        <v>370</v>
      </c>
      <c r="S19">
        <v>69</v>
      </c>
      <c r="T19">
        <v>76</v>
      </c>
      <c r="U19">
        <v>18</v>
      </c>
      <c r="V19">
        <v>9</v>
      </c>
      <c r="W19">
        <v>5</v>
      </c>
      <c r="X19">
        <v>15</v>
      </c>
      <c r="Y19">
        <v>5</v>
      </c>
      <c r="Z19">
        <v>14</v>
      </c>
      <c r="AA19">
        <v>21</v>
      </c>
      <c r="AB19">
        <v>19</v>
      </c>
      <c r="AC19">
        <f>SUM(S19:AB19)</f>
        <v>251</v>
      </c>
      <c r="AD19">
        <v>291</v>
      </c>
      <c r="AE19">
        <v>10</v>
      </c>
      <c r="AF19">
        <v>8</v>
      </c>
      <c r="AG19">
        <f>SUM(AD19:AF19)</f>
        <v>309</v>
      </c>
      <c r="AH19">
        <v>62</v>
      </c>
      <c r="AI19">
        <v>3</v>
      </c>
      <c r="AJ19">
        <v>3</v>
      </c>
      <c r="AK19">
        <f>SUM(AH19:AJ19)</f>
        <v>68</v>
      </c>
      <c r="AL19">
        <v>118</v>
      </c>
      <c r="AM19">
        <v>21</v>
      </c>
      <c r="AN19">
        <v>20</v>
      </c>
      <c r="AO19">
        <v>11</v>
      </c>
      <c r="AP19">
        <v>4</v>
      </c>
      <c r="AQ19">
        <v>26</v>
      </c>
      <c r="AR19">
        <f t="shared" si="17"/>
        <v>998</v>
      </c>
      <c r="AS19">
        <f t="shared" si="18"/>
        <v>200</v>
      </c>
      <c r="AT19">
        <f t="shared" si="19"/>
        <v>1198</v>
      </c>
    </row>
    <row r="20" spans="1:46">
      <c r="A20" s="4"/>
      <c r="E20" s="9"/>
      <c r="F20" s="9"/>
      <c r="G20" s="9"/>
      <c r="H20" s="9"/>
      <c r="I20" s="9"/>
      <c r="J20" s="9"/>
      <c r="K20" s="9"/>
      <c r="L20" s="9"/>
      <c r="M20" s="9"/>
      <c r="AR20">
        <f t="shared" si="17"/>
        <v>0</v>
      </c>
      <c r="AS20">
        <f t="shared" si="18"/>
        <v>0</v>
      </c>
      <c r="AT20">
        <f t="shared" si="19"/>
        <v>0</v>
      </c>
    </row>
    <row r="21" spans="1:46">
      <c r="A21" s="4" t="s">
        <v>96</v>
      </c>
      <c r="B21">
        <v>851</v>
      </c>
      <c r="C21">
        <v>65</v>
      </c>
      <c r="D21">
        <f t="shared" ref="D21:D31" si="20">B21-C21</f>
        <v>786</v>
      </c>
      <c r="E21" s="9">
        <f t="shared" ref="E21:E31" si="21">R21/D21</f>
        <v>0.29770992366412213</v>
      </c>
      <c r="F21" s="9">
        <f t="shared" ref="F21:F31" si="22">AC21/D21</f>
        <v>0.21501272264631044</v>
      </c>
      <c r="G21" s="9">
        <f t="shared" ref="G21:G31" si="23">AG21/D21</f>
        <v>0.25699745547073793</v>
      </c>
      <c r="H21" s="9">
        <f t="shared" ref="H21:H31" si="24">AK21/D21</f>
        <v>6.8702290076335881E-2</v>
      </c>
      <c r="I21" s="9">
        <f t="shared" ref="I21:I31" si="25">AL21/D21</f>
        <v>8.7786259541984726E-2</v>
      </c>
      <c r="J21" s="9">
        <f t="shared" ref="J21:J31" si="26">AM21/D21</f>
        <v>1.7811704834605598E-2</v>
      </c>
      <c r="K21" s="9">
        <f t="shared" ref="K21:K31" si="27">SUM(E21:H21)</f>
        <v>0.83842239185750644</v>
      </c>
      <c r="L21" s="9">
        <f t="shared" ref="L21:L31" si="28">SUM(I21:J21)</f>
        <v>0.10559796437659033</v>
      </c>
      <c r="M21" s="9">
        <f t="shared" ref="M21:M31" si="29">SUM(AN21,AO21,AP21,AQ21)/D21</f>
        <v>5.5979643765903309E-2</v>
      </c>
      <c r="N21">
        <v>169</v>
      </c>
      <c r="O21">
        <v>12</v>
      </c>
      <c r="P21">
        <v>36</v>
      </c>
      <c r="Q21">
        <v>17</v>
      </c>
      <c r="R21">
        <f t="shared" ref="R21:R31" si="30">SUM(N21:Q21)</f>
        <v>234</v>
      </c>
      <c r="S21">
        <v>61</v>
      </c>
      <c r="T21">
        <v>53</v>
      </c>
      <c r="U21">
        <v>7</v>
      </c>
      <c r="V21">
        <v>3</v>
      </c>
      <c r="W21">
        <v>3</v>
      </c>
      <c r="X21">
        <v>12</v>
      </c>
      <c r="Y21">
        <v>7</v>
      </c>
      <c r="Z21">
        <v>6</v>
      </c>
      <c r="AA21">
        <v>9</v>
      </c>
      <c r="AB21">
        <v>8</v>
      </c>
      <c r="AC21">
        <f t="shared" ref="AC21:AC31" si="31">SUM(S21:AB21)</f>
        <v>169</v>
      </c>
      <c r="AD21">
        <v>193</v>
      </c>
      <c r="AE21">
        <v>4</v>
      </c>
      <c r="AF21">
        <v>5</v>
      </c>
      <c r="AG21">
        <f t="shared" ref="AG21:AG31" si="32">SUM(AD21:AF21)</f>
        <v>202</v>
      </c>
      <c r="AH21">
        <v>49</v>
      </c>
      <c r="AI21">
        <v>4</v>
      </c>
      <c r="AJ21">
        <v>1</v>
      </c>
      <c r="AK21">
        <f t="shared" ref="AK21:AK31" si="33">SUM(AH21:AJ21)</f>
        <v>54</v>
      </c>
      <c r="AL21">
        <v>69</v>
      </c>
      <c r="AM21">
        <v>14</v>
      </c>
      <c r="AN21">
        <v>18</v>
      </c>
      <c r="AO21">
        <v>5</v>
      </c>
      <c r="AP21">
        <v>0</v>
      </c>
      <c r="AQ21">
        <v>21</v>
      </c>
      <c r="AR21">
        <f t="shared" si="17"/>
        <v>659</v>
      </c>
      <c r="AS21">
        <f t="shared" si="18"/>
        <v>127</v>
      </c>
      <c r="AT21">
        <f t="shared" si="19"/>
        <v>786</v>
      </c>
    </row>
    <row r="22" spans="1:46">
      <c r="A22" s="4" t="s">
        <v>97</v>
      </c>
      <c r="B22">
        <v>149</v>
      </c>
      <c r="C22">
        <v>7</v>
      </c>
      <c r="D22">
        <f t="shared" si="20"/>
        <v>142</v>
      </c>
      <c r="E22" s="9">
        <f t="shared" si="21"/>
        <v>0.24647887323943662</v>
      </c>
      <c r="F22" s="9">
        <f t="shared" si="22"/>
        <v>0.21126760563380281</v>
      </c>
      <c r="G22" s="9">
        <f t="shared" si="23"/>
        <v>0.30985915492957744</v>
      </c>
      <c r="H22" s="9">
        <f t="shared" si="24"/>
        <v>8.4507042253521125E-2</v>
      </c>
      <c r="I22" s="9">
        <f t="shared" si="25"/>
        <v>9.154929577464789E-2</v>
      </c>
      <c r="J22" s="9">
        <f t="shared" si="26"/>
        <v>0</v>
      </c>
      <c r="K22" s="9">
        <f t="shared" si="27"/>
        <v>0.852112676056338</v>
      </c>
      <c r="L22" s="9">
        <f t="shared" si="28"/>
        <v>9.154929577464789E-2</v>
      </c>
      <c r="M22" s="9">
        <f t="shared" si="29"/>
        <v>5.6338028169014086E-2</v>
      </c>
      <c r="N22">
        <v>23</v>
      </c>
      <c r="O22">
        <v>2</v>
      </c>
      <c r="P22">
        <v>6</v>
      </c>
      <c r="Q22">
        <v>4</v>
      </c>
      <c r="R22">
        <f t="shared" si="30"/>
        <v>35</v>
      </c>
      <c r="S22">
        <v>12</v>
      </c>
      <c r="T22">
        <v>10</v>
      </c>
      <c r="U22">
        <v>2</v>
      </c>
      <c r="V22">
        <v>0</v>
      </c>
      <c r="W22">
        <v>0</v>
      </c>
      <c r="X22">
        <v>2</v>
      </c>
      <c r="Y22">
        <v>0</v>
      </c>
      <c r="Z22">
        <v>2</v>
      </c>
      <c r="AA22">
        <v>1</v>
      </c>
      <c r="AB22">
        <v>1</v>
      </c>
      <c r="AC22">
        <f t="shared" si="31"/>
        <v>30</v>
      </c>
      <c r="AD22">
        <v>44</v>
      </c>
      <c r="AE22">
        <v>0</v>
      </c>
      <c r="AF22">
        <v>0</v>
      </c>
      <c r="AG22">
        <f t="shared" si="32"/>
        <v>44</v>
      </c>
      <c r="AH22">
        <v>11</v>
      </c>
      <c r="AI22">
        <v>1</v>
      </c>
      <c r="AJ22">
        <v>0</v>
      </c>
      <c r="AK22">
        <f t="shared" si="33"/>
        <v>12</v>
      </c>
      <c r="AL22">
        <v>13</v>
      </c>
      <c r="AM22">
        <v>0</v>
      </c>
      <c r="AN22">
        <v>1</v>
      </c>
      <c r="AO22">
        <v>1</v>
      </c>
      <c r="AP22">
        <v>0</v>
      </c>
      <c r="AQ22">
        <v>6</v>
      </c>
      <c r="AR22">
        <f t="shared" si="17"/>
        <v>121</v>
      </c>
      <c r="AS22">
        <f t="shared" si="18"/>
        <v>21</v>
      </c>
      <c r="AT22">
        <f t="shared" si="19"/>
        <v>142</v>
      </c>
    </row>
    <row r="23" spans="1:46">
      <c r="A23" s="4" t="s">
        <v>98</v>
      </c>
      <c r="B23">
        <v>606</v>
      </c>
      <c r="C23">
        <v>46</v>
      </c>
      <c r="D23">
        <f t="shared" si="20"/>
        <v>560</v>
      </c>
      <c r="E23" s="9">
        <f t="shared" si="21"/>
        <v>0.31785714285714284</v>
      </c>
      <c r="F23" s="9">
        <f t="shared" si="22"/>
        <v>0.20535714285714285</v>
      </c>
      <c r="G23" s="9">
        <f t="shared" si="23"/>
        <v>0.25</v>
      </c>
      <c r="H23" s="9">
        <f t="shared" si="24"/>
        <v>6.6071428571428573E-2</v>
      </c>
      <c r="I23" s="9">
        <f t="shared" si="25"/>
        <v>8.3928571428571422E-2</v>
      </c>
      <c r="J23" s="9">
        <f t="shared" si="26"/>
        <v>2.3214285714285715E-2</v>
      </c>
      <c r="K23" s="9">
        <f t="shared" si="27"/>
        <v>0.83928571428571419</v>
      </c>
      <c r="L23" s="9">
        <f t="shared" si="28"/>
        <v>0.10714285714285714</v>
      </c>
      <c r="M23" s="9">
        <f t="shared" si="29"/>
        <v>5.3571428571428568E-2</v>
      </c>
      <c r="N23">
        <v>133</v>
      </c>
      <c r="O23">
        <v>8</v>
      </c>
      <c r="P23">
        <v>27</v>
      </c>
      <c r="Q23">
        <v>10</v>
      </c>
      <c r="R23">
        <f t="shared" si="30"/>
        <v>178</v>
      </c>
      <c r="S23">
        <v>37</v>
      </c>
      <c r="T23">
        <v>35</v>
      </c>
      <c r="U23">
        <v>4</v>
      </c>
      <c r="V23">
        <v>3</v>
      </c>
      <c r="W23">
        <v>3</v>
      </c>
      <c r="X23">
        <v>10</v>
      </c>
      <c r="Y23">
        <v>6</v>
      </c>
      <c r="Z23">
        <v>3</v>
      </c>
      <c r="AA23">
        <v>8</v>
      </c>
      <c r="AB23">
        <v>6</v>
      </c>
      <c r="AC23">
        <f t="shared" si="31"/>
        <v>115</v>
      </c>
      <c r="AD23">
        <v>132</v>
      </c>
      <c r="AE23">
        <v>4</v>
      </c>
      <c r="AF23">
        <v>4</v>
      </c>
      <c r="AG23">
        <f t="shared" si="32"/>
        <v>140</v>
      </c>
      <c r="AH23">
        <v>35</v>
      </c>
      <c r="AI23">
        <v>1</v>
      </c>
      <c r="AJ23">
        <v>1</v>
      </c>
      <c r="AK23">
        <f t="shared" si="33"/>
        <v>37</v>
      </c>
      <c r="AL23">
        <v>47</v>
      </c>
      <c r="AM23">
        <v>13</v>
      </c>
      <c r="AN23">
        <v>16</v>
      </c>
      <c r="AO23">
        <v>4</v>
      </c>
      <c r="AP23">
        <v>0</v>
      </c>
      <c r="AQ23">
        <v>10</v>
      </c>
      <c r="AR23">
        <f t="shared" si="17"/>
        <v>470</v>
      </c>
      <c r="AS23">
        <f t="shared" si="18"/>
        <v>90</v>
      </c>
      <c r="AT23">
        <f t="shared" si="19"/>
        <v>560</v>
      </c>
    </row>
    <row r="24" spans="1:46">
      <c r="A24" s="4" t="s">
        <v>99</v>
      </c>
      <c r="B24">
        <v>96</v>
      </c>
      <c r="C24">
        <v>12</v>
      </c>
      <c r="D24">
        <f t="shared" si="20"/>
        <v>84</v>
      </c>
      <c r="E24" s="9">
        <f t="shared" si="21"/>
        <v>0.25</v>
      </c>
      <c r="F24" s="9">
        <f t="shared" si="22"/>
        <v>0.2857142857142857</v>
      </c>
      <c r="G24" s="9">
        <f t="shared" si="23"/>
        <v>0.21428571428571427</v>
      </c>
      <c r="H24" s="9">
        <f t="shared" si="24"/>
        <v>5.9523809523809521E-2</v>
      </c>
      <c r="I24" s="9">
        <f t="shared" si="25"/>
        <v>0.10714285714285714</v>
      </c>
      <c r="J24" s="9">
        <f t="shared" si="26"/>
        <v>1.1904761904761904E-2</v>
      </c>
      <c r="K24" s="9">
        <f t="shared" si="27"/>
        <v>0.80952380952380953</v>
      </c>
      <c r="L24" s="9">
        <f t="shared" si="28"/>
        <v>0.11904761904761904</v>
      </c>
      <c r="M24" s="9">
        <f t="shared" si="29"/>
        <v>7.1428571428571425E-2</v>
      </c>
      <c r="N24">
        <v>13</v>
      </c>
      <c r="O24">
        <v>2</v>
      </c>
      <c r="P24">
        <v>3</v>
      </c>
      <c r="Q24">
        <v>3</v>
      </c>
      <c r="R24">
        <f t="shared" si="30"/>
        <v>21</v>
      </c>
      <c r="S24">
        <v>12</v>
      </c>
      <c r="T24">
        <v>8</v>
      </c>
      <c r="U24">
        <v>1</v>
      </c>
      <c r="V24">
        <v>0</v>
      </c>
      <c r="W24">
        <v>0</v>
      </c>
      <c r="X24">
        <v>0</v>
      </c>
      <c r="Y24">
        <v>1</v>
      </c>
      <c r="Z24">
        <v>1</v>
      </c>
      <c r="AA24">
        <v>0</v>
      </c>
      <c r="AB24">
        <v>1</v>
      </c>
      <c r="AC24">
        <f t="shared" si="31"/>
        <v>24</v>
      </c>
      <c r="AD24">
        <v>17</v>
      </c>
      <c r="AE24">
        <v>0</v>
      </c>
      <c r="AF24">
        <v>1</v>
      </c>
      <c r="AG24">
        <f t="shared" si="32"/>
        <v>18</v>
      </c>
      <c r="AH24">
        <v>3</v>
      </c>
      <c r="AI24">
        <v>2</v>
      </c>
      <c r="AJ24">
        <v>0</v>
      </c>
      <c r="AK24">
        <f t="shared" si="33"/>
        <v>5</v>
      </c>
      <c r="AL24">
        <v>9</v>
      </c>
      <c r="AM24">
        <v>1</v>
      </c>
      <c r="AN24">
        <v>1</v>
      </c>
      <c r="AO24">
        <v>0</v>
      </c>
      <c r="AP24">
        <v>0</v>
      </c>
      <c r="AQ24">
        <v>5</v>
      </c>
      <c r="AR24">
        <f t="shared" si="17"/>
        <v>68</v>
      </c>
      <c r="AS24">
        <f t="shared" si="18"/>
        <v>16</v>
      </c>
      <c r="AT24">
        <f t="shared" si="19"/>
        <v>84</v>
      </c>
    </row>
    <row r="25" spans="1:46">
      <c r="A25" s="4" t="s">
        <v>143</v>
      </c>
      <c r="B25">
        <v>177</v>
      </c>
      <c r="C25">
        <v>36</v>
      </c>
      <c r="D25">
        <f t="shared" si="20"/>
        <v>141</v>
      </c>
      <c r="E25" s="9">
        <f t="shared" si="21"/>
        <v>0.31205673758865249</v>
      </c>
      <c r="F25" s="9">
        <f t="shared" si="22"/>
        <v>0.24113475177304963</v>
      </c>
      <c r="G25" s="9">
        <f t="shared" si="23"/>
        <v>0.24822695035460993</v>
      </c>
      <c r="H25" s="9">
        <f t="shared" si="24"/>
        <v>4.2553191489361701E-2</v>
      </c>
      <c r="I25" s="9">
        <f t="shared" si="25"/>
        <v>9.9290780141843976E-2</v>
      </c>
      <c r="J25" s="9">
        <f t="shared" si="26"/>
        <v>2.1276595744680851E-2</v>
      </c>
      <c r="K25" s="9">
        <f t="shared" si="27"/>
        <v>0.84397163120567376</v>
      </c>
      <c r="L25" s="9">
        <f t="shared" si="28"/>
        <v>0.12056737588652483</v>
      </c>
      <c r="M25" s="9">
        <f t="shared" si="29"/>
        <v>3.5460992907801421E-2</v>
      </c>
      <c r="N25">
        <v>32</v>
      </c>
      <c r="O25">
        <v>3</v>
      </c>
      <c r="P25">
        <v>8</v>
      </c>
      <c r="Q25">
        <v>1</v>
      </c>
      <c r="R25">
        <f t="shared" si="30"/>
        <v>44</v>
      </c>
      <c r="S25">
        <v>4</v>
      </c>
      <c r="T25">
        <v>17</v>
      </c>
      <c r="U25">
        <v>0</v>
      </c>
      <c r="V25">
        <v>1</v>
      </c>
      <c r="W25">
        <v>0</v>
      </c>
      <c r="X25">
        <v>2</v>
      </c>
      <c r="Y25">
        <v>3</v>
      </c>
      <c r="Z25">
        <v>1</v>
      </c>
      <c r="AA25">
        <v>4</v>
      </c>
      <c r="AB25">
        <v>2</v>
      </c>
      <c r="AC25">
        <f t="shared" si="31"/>
        <v>34</v>
      </c>
      <c r="AD25">
        <v>33</v>
      </c>
      <c r="AE25">
        <v>2</v>
      </c>
      <c r="AF25">
        <v>0</v>
      </c>
      <c r="AG25">
        <f t="shared" si="32"/>
        <v>35</v>
      </c>
      <c r="AH25">
        <v>6</v>
      </c>
      <c r="AI25">
        <v>0</v>
      </c>
      <c r="AJ25">
        <v>0</v>
      </c>
      <c r="AK25">
        <f t="shared" si="33"/>
        <v>6</v>
      </c>
      <c r="AL25">
        <v>14</v>
      </c>
      <c r="AM25">
        <v>3</v>
      </c>
      <c r="AN25">
        <v>3</v>
      </c>
      <c r="AO25">
        <v>1</v>
      </c>
      <c r="AP25">
        <v>0</v>
      </c>
      <c r="AQ25">
        <v>1</v>
      </c>
      <c r="AR25">
        <f t="shared" si="17"/>
        <v>119</v>
      </c>
      <c r="AS25">
        <f t="shared" si="18"/>
        <v>22</v>
      </c>
      <c r="AT25">
        <f t="shared" si="19"/>
        <v>141</v>
      </c>
    </row>
    <row r="26" spans="1:46">
      <c r="A26" s="4" t="s">
        <v>102</v>
      </c>
      <c r="B26">
        <v>676</v>
      </c>
      <c r="C26">
        <v>24</v>
      </c>
      <c r="D26">
        <f t="shared" si="20"/>
        <v>652</v>
      </c>
      <c r="E26" s="9">
        <f t="shared" si="21"/>
        <v>0.34202453987730064</v>
      </c>
      <c r="F26" s="9">
        <f t="shared" si="22"/>
        <v>0.25766871165644173</v>
      </c>
      <c r="G26" s="9">
        <f t="shared" si="23"/>
        <v>0.24386503067484663</v>
      </c>
      <c r="H26" s="9">
        <f t="shared" si="24"/>
        <v>5.2147239263803678E-2</v>
      </c>
      <c r="I26" s="9">
        <f t="shared" si="25"/>
        <v>4.2944785276073622E-2</v>
      </c>
      <c r="J26" s="9">
        <f t="shared" si="26"/>
        <v>1.3803680981595092E-2</v>
      </c>
      <c r="K26" s="9">
        <f t="shared" si="27"/>
        <v>0.89570552147239269</v>
      </c>
      <c r="L26" s="9">
        <f t="shared" si="28"/>
        <v>5.6748466257668717E-2</v>
      </c>
      <c r="M26" s="9">
        <f t="shared" si="29"/>
        <v>4.7546012269938653E-2</v>
      </c>
      <c r="N26">
        <v>155</v>
      </c>
      <c r="O26">
        <v>11</v>
      </c>
      <c r="P26">
        <v>45</v>
      </c>
      <c r="Q26">
        <v>12</v>
      </c>
      <c r="R26">
        <f t="shared" si="30"/>
        <v>223</v>
      </c>
      <c r="S26">
        <v>63</v>
      </c>
      <c r="T26">
        <v>40</v>
      </c>
      <c r="U26">
        <v>11</v>
      </c>
      <c r="V26">
        <v>4</v>
      </c>
      <c r="W26">
        <v>1</v>
      </c>
      <c r="X26">
        <v>15</v>
      </c>
      <c r="Y26">
        <v>8</v>
      </c>
      <c r="Z26">
        <v>4</v>
      </c>
      <c r="AA26">
        <v>14</v>
      </c>
      <c r="AB26">
        <v>8</v>
      </c>
      <c r="AC26">
        <f t="shared" si="31"/>
        <v>168</v>
      </c>
      <c r="AD26">
        <v>151</v>
      </c>
      <c r="AE26">
        <v>5</v>
      </c>
      <c r="AF26">
        <v>3</v>
      </c>
      <c r="AG26">
        <f t="shared" si="32"/>
        <v>159</v>
      </c>
      <c r="AH26">
        <v>32</v>
      </c>
      <c r="AI26">
        <v>1</v>
      </c>
      <c r="AJ26">
        <v>1</v>
      </c>
      <c r="AK26">
        <f t="shared" si="33"/>
        <v>34</v>
      </c>
      <c r="AL26">
        <v>28</v>
      </c>
      <c r="AM26">
        <v>9</v>
      </c>
      <c r="AN26">
        <v>15</v>
      </c>
      <c r="AO26">
        <v>3</v>
      </c>
      <c r="AP26">
        <v>2</v>
      </c>
      <c r="AQ26">
        <v>11</v>
      </c>
      <c r="AR26">
        <f t="shared" si="17"/>
        <v>584</v>
      </c>
      <c r="AS26">
        <f t="shared" si="18"/>
        <v>68</v>
      </c>
      <c r="AT26">
        <f t="shared" si="19"/>
        <v>652</v>
      </c>
    </row>
    <row r="27" spans="1:46">
      <c r="A27" s="4" t="s">
        <v>158</v>
      </c>
      <c r="B27">
        <v>200</v>
      </c>
      <c r="C27">
        <v>10</v>
      </c>
      <c r="D27">
        <f t="shared" si="20"/>
        <v>190</v>
      </c>
      <c r="E27" s="9">
        <f t="shared" si="21"/>
        <v>0.3473684210526316</v>
      </c>
      <c r="F27" s="9">
        <f t="shared" si="22"/>
        <v>0.24210526315789474</v>
      </c>
      <c r="G27" s="9">
        <f t="shared" si="23"/>
        <v>0.18947368421052632</v>
      </c>
      <c r="H27" s="9">
        <f t="shared" si="24"/>
        <v>8.4210526315789472E-2</v>
      </c>
      <c r="I27" s="9">
        <f t="shared" si="25"/>
        <v>3.6842105263157891E-2</v>
      </c>
      <c r="J27" s="9">
        <f t="shared" si="26"/>
        <v>3.6842105263157891E-2</v>
      </c>
      <c r="K27" s="9">
        <f t="shared" si="27"/>
        <v>0.86315789473684223</v>
      </c>
      <c r="L27" s="9">
        <f t="shared" si="28"/>
        <v>7.3684210526315783E-2</v>
      </c>
      <c r="M27" s="9">
        <f t="shared" si="29"/>
        <v>6.3157894736842107E-2</v>
      </c>
      <c r="N27">
        <v>45</v>
      </c>
      <c r="O27">
        <v>1</v>
      </c>
      <c r="P27">
        <v>16</v>
      </c>
      <c r="Q27">
        <v>4</v>
      </c>
      <c r="R27">
        <f t="shared" si="30"/>
        <v>66</v>
      </c>
      <c r="S27">
        <v>16</v>
      </c>
      <c r="T27">
        <v>10</v>
      </c>
      <c r="U27">
        <v>5</v>
      </c>
      <c r="V27">
        <v>1</v>
      </c>
      <c r="W27">
        <v>0</v>
      </c>
      <c r="X27">
        <v>4</v>
      </c>
      <c r="Y27">
        <v>1</v>
      </c>
      <c r="Z27">
        <v>0</v>
      </c>
      <c r="AA27">
        <v>6</v>
      </c>
      <c r="AB27">
        <v>3</v>
      </c>
      <c r="AC27">
        <f t="shared" si="31"/>
        <v>46</v>
      </c>
      <c r="AD27">
        <v>35</v>
      </c>
      <c r="AE27">
        <v>0</v>
      </c>
      <c r="AF27">
        <v>1</v>
      </c>
      <c r="AG27">
        <f t="shared" si="32"/>
        <v>36</v>
      </c>
      <c r="AH27">
        <v>16</v>
      </c>
      <c r="AI27">
        <v>0</v>
      </c>
      <c r="AJ27">
        <v>0</v>
      </c>
      <c r="AK27">
        <f t="shared" si="33"/>
        <v>16</v>
      </c>
      <c r="AL27">
        <v>7</v>
      </c>
      <c r="AM27">
        <v>7</v>
      </c>
      <c r="AN27">
        <v>4</v>
      </c>
      <c r="AO27">
        <v>1</v>
      </c>
      <c r="AP27">
        <v>1</v>
      </c>
      <c r="AQ27">
        <v>6</v>
      </c>
      <c r="AR27">
        <f t="shared" si="17"/>
        <v>164</v>
      </c>
      <c r="AS27">
        <f t="shared" si="18"/>
        <v>26</v>
      </c>
      <c r="AT27">
        <f t="shared" si="19"/>
        <v>190</v>
      </c>
    </row>
    <row r="28" spans="1:46">
      <c r="A28" s="4" t="s">
        <v>159</v>
      </c>
      <c r="B28">
        <v>183</v>
      </c>
      <c r="C28">
        <v>4</v>
      </c>
      <c r="D28">
        <f t="shared" si="20"/>
        <v>179</v>
      </c>
      <c r="E28" s="9">
        <f t="shared" si="21"/>
        <v>0.28491620111731841</v>
      </c>
      <c r="F28" s="9">
        <f t="shared" si="22"/>
        <v>0.34636871508379891</v>
      </c>
      <c r="G28" s="9">
        <f t="shared" si="23"/>
        <v>0.24022346368715083</v>
      </c>
      <c r="H28" s="9">
        <f t="shared" si="24"/>
        <v>4.4692737430167599E-2</v>
      </c>
      <c r="I28" s="9">
        <f t="shared" si="25"/>
        <v>2.7932960893854747E-2</v>
      </c>
      <c r="J28" s="9">
        <f t="shared" si="26"/>
        <v>5.5865921787709499E-3</v>
      </c>
      <c r="K28" s="9">
        <f t="shared" si="27"/>
        <v>0.91620111731843579</v>
      </c>
      <c r="L28" s="9">
        <f t="shared" si="28"/>
        <v>3.3519553072625698E-2</v>
      </c>
      <c r="M28" s="9">
        <f t="shared" si="29"/>
        <v>5.027932960893855E-2</v>
      </c>
      <c r="N28">
        <v>33</v>
      </c>
      <c r="O28">
        <v>4</v>
      </c>
      <c r="P28">
        <v>10</v>
      </c>
      <c r="Q28">
        <v>4</v>
      </c>
      <c r="R28">
        <f t="shared" si="30"/>
        <v>51</v>
      </c>
      <c r="S28">
        <v>27</v>
      </c>
      <c r="T28">
        <v>14</v>
      </c>
      <c r="U28">
        <v>0</v>
      </c>
      <c r="V28">
        <v>1</v>
      </c>
      <c r="W28">
        <v>0</v>
      </c>
      <c r="X28">
        <v>8</v>
      </c>
      <c r="Y28">
        <v>4</v>
      </c>
      <c r="Z28">
        <v>1</v>
      </c>
      <c r="AA28">
        <v>5</v>
      </c>
      <c r="AB28">
        <v>2</v>
      </c>
      <c r="AC28">
        <f t="shared" si="31"/>
        <v>62</v>
      </c>
      <c r="AD28">
        <v>40</v>
      </c>
      <c r="AE28">
        <v>3</v>
      </c>
      <c r="AF28">
        <v>0</v>
      </c>
      <c r="AG28">
        <f t="shared" si="32"/>
        <v>43</v>
      </c>
      <c r="AH28">
        <v>8</v>
      </c>
      <c r="AI28">
        <v>0</v>
      </c>
      <c r="AJ28">
        <v>0</v>
      </c>
      <c r="AK28">
        <f t="shared" si="33"/>
        <v>8</v>
      </c>
      <c r="AL28">
        <v>5</v>
      </c>
      <c r="AM28">
        <v>1</v>
      </c>
      <c r="AN28">
        <v>4</v>
      </c>
      <c r="AO28">
        <v>0</v>
      </c>
      <c r="AP28">
        <v>1</v>
      </c>
      <c r="AQ28">
        <v>4</v>
      </c>
      <c r="AR28">
        <f t="shared" si="17"/>
        <v>164</v>
      </c>
      <c r="AS28">
        <f t="shared" si="18"/>
        <v>15</v>
      </c>
      <c r="AT28">
        <f t="shared" si="19"/>
        <v>179</v>
      </c>
    </row>
    <row r="29" spans="1:46">
      <c r="A29" s="4" t="s">
        <v>160</v>
      </c>
      <c r="B29">
        <v>153</v>
      </c>
      <c r="C29">
        <v>7</v>
      </c>
      <c r="D29">
        <f t="shared" si="20"/>
        <v>146</v>
      </c>
      <c r="E29" s="9">
        <f t="shared" si="21"/>
        <v>0.39726027397260272</v>
      </c>
      <c r="F29" s="9">
        <f t="shared" si="22"/>
        <v>0.19178082191780821</v>
      </c>
      <c r="G29" s="9">
        <f t="shared" si="23"/>
        <v>0.26027397260273971</v>
      </c>
      <c r="H29" s="9">
        <f t="shared" si="24"/>
        <v>2.7397260273972601E-2</v>
      </c>
      <c r="I29" s="9">
        <f t="shared" si="25"/>
        <v>7.5342465753424653E-2</v>
      </c>
      <c r="J29" s="9">
        <f t="shared" si="26"/>
        <v>6.8493150684931503E-3</v>
      </c>
      <c r="K29" s="9">
        <f t="shared" si="27"/>
        <v>0.87671232876712313</v>
      </c>
      <c r="L29" s="9">
        <f t="shared" si="28"/>
        <v>8.2191780821917804E-2</v>
      </c>
      <c r="M29" s="9">
        <f t="shared" si="29"/>
        <v>4.1095890410958902E-2</v>
      </c>
      <c r="N29">
        <v>44</v>
      </c>
      <c r="O29">
        <v>5</v>
      </c>
      <c r="P29">
        <v>8</v>
      </c>
      <c r="Q29">
        <v>1</v>
      </c>
      <c r="R29">
        <f t="shared" si="30"/>
        <v>58</v>
      </c>
      <c r="S29">
        <v>9</v>
      </c>
      <c r="T29">
        <v>7</v>
      </c>
      <c r="U29">
        <v>4</v>
      </c>
      <c r="V29">
        <v>0</v>
      </c>
      <c r="W29">
        <v>0</v>
      </c>
      <c r="X29">
        <v>2</v>
      </c>
      <c r="Y29">
        <v>1</v>
      </c>
      <c r="Z29">
        <v>1</v>
      </c>
      <c r="AA29">
        <v>2</v>
      </c>
      <c r="AB29">
        <v>2</v>
      </c>
      <c r="AC29">
        <f t="shared" si="31"/>
        <v>28</v>
      </c>
      <c r="AD29">
        <v>37</v>
      </c>
      <c r="AE29">
        <v>0</v>
      </c>
      <c r="AF29">
        <v>1</v>
      </c>
      <c r="AG29">
        <f t="shared" si="32"/>
        <v>38</v>
      </c>
      <c r="AH29">
        <v>3</v>
      </c>
      <c r="AI29">
        <v>0</v>
      </c>
      <c r="AJ29">
        <v>1</v>
      </c>
      <c r="AK29">
        <f t="shared" si="33"/>
        <v>4</v>
      </c>
      <c r="AL29">
        <v>11</v>
      </c>
      <c r="AM29">
        <v>1</v>
      </c>
      <c r="AN29">
        <v>3</v>
      </c>
      <c r="AO29">
        <v>2</v>
      </c>
      <c r="AP29">
        <v>0</v>
      </c>
      <c r="AQ29">
        <v>1</v>
      </c>
      <c r="AR29">
        <f t="shared" si="17"/>
        <v>128</v>
      </c>
      <c r="AS29">
        <f t="shared" si="18"/>
        <v>18</v>
      </c>
      <c r="AT29">
        <f t="shared" si="19"/>
        <v>146</v>
      </c>
    </row>
    <row r="30" spans="1:46">
      <c r="A30" s="4" t="s">
        <v>161</v>
      </c>
      <c r="B30">
        <v>140</v>
      </c>
      <c r="C30">
        <v>3</v>
      </c>
      <c r="D30">
        <f t="shared" si="20"/>
        <v>137</v>
      </c>
      <c r="E30" s="9">
        <f t="shared" si="21"/>
        <v>0.35036496350364965</v>
      </c>
      <c r="F30" s="9">
        <f t="shared" si="22"/>
        <v>0.23357664233576642</v>
      </c>
      <c r="G30" s="9">
        <f t="shared" si="23"/>
        <v>0.30656934306569344</v>
      </c>
      <c r="H30" s="9">
        <f t="shared" si="24"/>
        <v>4.3795620437956206E-2</v>
      </c>
      <c r="I30" s="9">
        <f t="shared" si="25"/>
        <v>3.6496350364963501E-2</v>
      </c>
      <c r="J30" s="9">
        <f t="shared" si="26"/>
        <v>0</v>
      </c>
      <c r="K30" s="9">
        <f t="shared" si="27"/>
        <v>0.93430656934306566</v>
      </c>
      <c r="L30" s="9">
        <f t="shared" si="28"/>
        <v>3.6496350364963501E-2</v>
      </c>
      <c r="M30" s="9">
        <f t="shared" si="29"/>
        <v>2.9197080291970802E-2</v>
      </c>
      <c r="N30">
        <v>33</v>
      </c>
      <c r="O30">
        <v>1</v>
      </c>
      <c r="P30">
        <v>11</v>
      </c>
      <c r="Q30">
        <v>3</v>
      </c>
      <c r="R30">
        <f t="shared" si="30"/>
        <v>48</v>
      </c>
      <c r="S30">
        <v>11</v>
      </c>
      <c r="T30">
        <v>9</v>
      </c>
      <c r="U30">
        <v>2</v>
      </c>
      <c r="V30">
        <v>2</v>
      </c>
      <c r="W30">
        <v>1</v>
      </c>
      <c r="X30">
        <v>1</v>
      </c>
      <c r="Y30">
        <v>2</v>
      </c>
      <c r="Z30">
        <v>2</v>
      </c>
      <c r="AA30">
        <v>1</v>
      </c>
      <c r="AB30">
        <v>1</v>
      </c>
      <c r="AC30">
        <f t="shared" si="31"/>
        <v>32</v>
      </c>
      <c r="AD30">
        <v>39</v>
      </c>
      <c r="AE30">
        <v>2</v>
      </c>
      <c r="AF30">
        <v>1</v>
      </c>
      <c r="AG30">
        <f t="shared" si="32"/>
        <v>42</v>
      </c>
      <c r="AH30">
        <v>5</v>
      </c>
      <c r="AI30">
        <v>1</v>
      </c>
      <c r="AJ30">
        <v>0</v>
      </c>
      <c r="AK30">
        <f t="shared" si="33"/>
        <v>6</v>
      </c>
      <c r="AL30">
        <v>5</v>
      </c>
      <c r="AM30">
        <v>0</v>
      </c>
      <c r="AN30">
        <v>4</v>
      </c>
      <c r="AO30">
        <v>0</v>
      </c>
      <c r="AP30">
        <v>0</v>
      </c>
      <c r="AQ30">
        <v>0</v>
      </c>
      <c r="AR30">
        <f t="shared" si="17"/>
        <v>128</v>
      </c>
      <c r="AS30">
        <f t="shared" si="18"/>
        <v>9</v>
      </c>
      <c r="AT30">
        <f t="shared" si="19"/>
        <v>137</v>
      </c>
    </row>
    <row r="31" spans="1:46">
      <c r="A31" s="4" t="s">
        <v>140</v>
      </c>
      <c r="B31">
        <v>658</v>
      </c>
      <c r="C31">
        <v>54</v>
      </c>
      <c r="D31">
        <f t="shared" si="20"/>
        <v>604</v>
      </c>
      <c r="E31" s="9">
        <f t="shared" si="21"/>
        <v>0.27980132450331124</v>
      </c>
      <c r="F31" s="9">
        <f t="shared" si="22"/>
        <v>0.27483443708609273</v>
      </c>
      <c r="G31" s="9">
        <f t="shared" si="23"/>
        <v>0.25331125827814571</v>
      </c>
      <c r="H31" s="9">
        <f t="shared" si="24"/>
        <v>5.1324503311258277E-2</v>
      </c>
      <c r="I31" s="9">
        <f t="shared" si="25"/>
        <v>7.9470198675496692E-2</v>
      </c>
      <c r="J31" s="9">
        <f t="shared" si="26"/>
        <v>8.2781456953642391E-3</v>
      </c>
      <c r="K31" s="9">
        <f t="shared" si="27"/>
        <v>0.85927152317880795</v>
      </c>
      <c r="L31" s="9">
        <f t="shared" si="28"/>
        <v>8.7748344370860931E-2</v>
      </c>
      <c r="M31" s="9">
        <f t="shared" si="29"/>
        <v>5.2980132450331126E-2</v>
      </c>
      <c r="N31">
        <v>92</v>
      </c>
      <c r="O31">
        <v>16</v>
      </c>
      <c r="P31">
        <v>46</v>
      </c>
      <c r="Q31">
        <v>15</v>
      </c>
      <c r="R31">
        <f t="shared" si="30"/>
        <v>169</v>
      </c>
      <c r="S31">
        <v>50</v>
      </c>
      <c r="T31">
        <v>58</v>
      </c>
      <c r="U31">
        <v>6</v>
      </c>
      <c r="V31">
        <v>2</v>
      </c>
      <c r="W31">
        <v>2</v>
      </c>
      <c r="X31">
        <v>14</v>
      </c>
      <c r="Y31">
        <v>7</v>
      </c>
      <c r="Z31">
        <v>6</v>
      </c>
      <c r="AA31">
        <v>16</v>
      </c>
      <c r="AB31">
        <v>5</v>
      </c>
      <c r="AC31">
        <f t="shared" si="31"/>
        <v>166</v>
      </c>
      <c r="AD31">
        <v>143</v>
      </c>
      <c r="AE31">
        <v>7</v>
      </c>
      <c r="AF31">
        <v>3</v>
      </c>
      <c r="AG31">
        <f t="shared" si="32"/>
        <v>153</v>
      </c>
      <c r="AH31">
        <v>30</v>
      </c>
      <c r="AI31">
        <v>0</v>
      </c>
      <c r="AJ31">
        <v>1</v>
      </c>
      <c r="AK31">
        <f t="shared" si="33"/>
        <v>31</v>
      </c>
      <c r="AL31">
        <v>48</v>
      </c>
      <c r="AM31">
        <v>5</v>
      </c>
      <c r="AN31">
        <v>15</v>
      </c>
      <c r="AO31">
        <v>3</v>
      </c>
      <c r="AP31">
        <v>3</v>
      </c>
      <c r="AQ31">
        <v>11</v>
      </c>
      <c r="AR31">
        <f t="shared" si="17"/>
        <v>519</v>
      </c>
      <c r="AS31">
        <f t="shared" si="18"/>
        <v>85</v>
      </c>
      <c r="AT31">
        <f t="shared" si="19"/>
        <v>604</v>
      </c>
    </row>
    <row r="32" spans="1:46">
      <c r="A32" s="4"/>
      <c r="E32" s="9"/>
      <c r="F32" s="9"/>
      <c r="G32" s="9"/>
      <c r="H32" s="9"/>
      <c r="I32" s="9"/>
      <c r="J32" s="9"/>
      <c r="K32" s="9"/>
      <c r="L32" s="9"/>
      <c r="M32" s="9"/>
      <c r="AR32">
        <f t="shared" si="17"/>
        <v>0</v>
      </c>
      <c r="AS32">
        <f t="shared" si="18"/>
        <v>0</v>
      </c>
      <c r="AT32">
        <f t="shared" si="19"/>
        <v>0</v>
      </c>
    </row>
    <row r="33" spans="1:46">
      <c r="A33" s="4" t="s">
        <v>149</v>
      </c>
      <c r="B33">
        <v>524</v>
      </c>
      <c r="C33">
        <v>25</v>
      </c>
      <c r="D33">
        <f>B33-C33</f>
        <v>499</v>
      </c>
      <c r="E33" s="9">
        <f>R33/D33</f>
        <v>0.31262525050100198</v>
      </c>
      <c r="F33" s="9">
        <f>AC33/D33</f>
        <v>0.23246492985971945</v>
      </c>
      <c r="G33" s="9">
        <f>AG33/D33</f>
        <v>0.27855711422845691</v>
      </c>
      <c r="H33" s="9">
        <f>AK33/D33</f>
        <v>3.2064128256513023E-2</v>
      </c>
      <c r="I33" s="9">
        <f>AL33/D33</f>
        <v>8.0160320641282562E-2</v>
      </c>
      <c r="J33" s="9">
        <f>AM33/D33</f>
        <v>1.2024048096192385E-2</v>
      </c>
      <c r="K33" s="9">
        <f>SUM(E33:H33)</f>
        <v>0.85571142284569146</v>
      </c>
      <c r="L33" s="9">
        <f>SUM(I33:J33)</f>
        <v>9.2184368737474945E-2</v>
      </c>
      <c r="M33" s="9">
        <f>SUM(AN33,AO33,AP33,AQ33)/D33</f>
        <v>5.2104208416833664E-2</v>
      </c>
      <c r="N33">
        <v>109</v>
      </c>
      <c r="O33">
        <v>6</v>
      </c>
      <c r="P33">
        <v>30</v>
      </c>
      <c r="Q33">
        <v>11</v>
      </c>
      <c r="R33">
        <f>SUM(N33:Q33)</f>
        <v>156</v>
      </c>
      <c r="S33">
        <v>42</v>
      </c>
      <c r="T33">
        <v>38</v>
      </c>
      <c r="U33">
        <v>2</v>
      </c>
      <c r="V33">
        <v>2</v>
      </c>
      <c r="W33">
        <v>3</v>
      </c>
      <c r="X33">
        <v>12</v>
      </c>
      <c r="Y33">
        <v>3</v>
      </c>
      <c r="Z33">
        <v>3</v>
      </c>
      <c r="AA33">
        <v>5</v>
      </c>
      <c r="AB33">
        <v>6</v>
      </c>
      <c r="AC33">
        <f>SUM(S33:AB33)</f>
        <v>116</v>
      </c>
      <c r="AD33">
        <v>130</v>
      </c>
      <c r="AE33">
        <v>6</v>
      </c>
      <c r="AF33">
        <v>3</v>
      </c>
      <c r="AG33">
        <f>SUM(AD33:AF33)</f>
        <v>139</v>
      </c>
      <c r="AH33">
        <v>14</v>
      </c>
      <c r="AI33">
        <v>0</v>
      </c>
      <c r="AJ33">
        <v>2</v>
      </c>
      <c r="AK33">
        <f>SUM(AH33:AJ33)</f>
        <v>16</v>
      </c>
      <c r="AL33">
        <v>40</v>
      </c>
      <c r="AM33">
        <v>6</v>
      </c>
      <c r="AN33">
        <v>11</v>
      </c>
      <c r="AO33">
        <v>6</v>
      </c>
      <c r="AP33">
        <v>1</v>
      </c>
      <c r="AQ33">
        <v>8</v>
      </c>
      <c r="AR33">
        <f t="shared" si="17"/>
        <v>427</v>
      </c>
      <c r="AS33">
        <f t="shared" si="18"/>
        <v>72</v>
      </c>
      <c r="AT33">
        <f t="shared" si="19"/>
        <v>499</v>
      </c>
    </row>
    <row r="34" spans="1:46">
      <c r="A34" s="4" t="s">
        <v>130</v>
      </c>
      <c r="B34">
        <v>144</v>
      </c>
      <c r="C34">
        <v>12</v>
      </c>
      <c r="D34">
        <f>B34-C34</f>
        <v>132</v>
      </c>
      <c r="E34" s="9">
        <f>R34/D34</f>
        <v>0.34848484848484851</v>
      </c>
      <c r="F34" s="9">
        <f>AC34/D34</f>
        <v>0.18181818181818182</v>
      </c>
      <c r="G34" s="9">
        <f>AG34/D34</f>
        <v>0.36363636363636365</v>
      </c>
      <c r="H34" s="9">
        <f>AK34/D34</f>
        <v>3.787878787878788E-2</v>
      </c>
      <c r="I34" s="9">
        <f>AL34/D34</f>
        <v>4.5454545454545456E-2</v>
      </c>
      <c r="J34" s="9">
        <f>AM34/D34</f>
        <v>7.575757575757576E-3</v>
      </c>
      <c r="K34" s="9">
        <f>SUM(E34:H34)</f>
        <v>0.93181818181818177</v>
      </c>
      <c r="L34" s="9">
        <f>SUM(I34:J34)</f>
        <v>5.3030303030303032E-2</v>
      </c>
      <c r="M34" s="9">
        <f>SUM(AN34,AO34,AP34,AQ34)/D34</f>
        <v>1.5151515151515152E-2</v>
      </c>
      <c r="N34">
        <v>29</v>
      </c>
      <c r="O34">
        <v>3</v>
      </c>
      <c r="P34">
        <v>12</v>
      </c>
      <c r="Q34">
        <v>2</v>
      </c>
      <c r="R34">
        <f>SUM(N34:Q34)</f>
        <v>46</v>
      </c>
      <c r="S34">
        <v>10</v>
      </c>
      <c r="T34">
        <v>7</v>
      </c>
      <c r="U34">
        <v>0</v>
      </c>
      <c r="V34">
        <v>0</v>
      </c>
      <c r="W34">
        <v>1</v>
      </c>
      <c r="X34">
        <v>1</v>
      </c>
      <c r="Y34">
        <v>2</v>
      </c>
      <c r="Z34">
        <v>0</v>
      </c>
      <c r="AA34">
        <v>1</v>
      </c>
      <c r="AB34">
        <v>2</v>
      </c>
      <c r="AC34">
        <f>SUM(S34:AB34)</f>
        <v>24</v>
      </c>
      <c r="AD34">
        <v>45</v>
      </c>
      <c r="AE34">
        <v>3</v>
      </c>
      <c r="AF34">
        <v>0</v>
      </c>
      <c r="AG34">
        <f>SUM(AD34:AF34)</f>
        <v>48</v>
      </c>
      <c r="AH34">
        <v>4</v>
      </c>
      <c r="AI34">
        <v>0</v>
      </c>
      <c r="AJ34">
        <v>1</v>
      </c>
      <c r="AK34">
        <f>SUM(AH34:AJ34)</f>
        <v>5</v>
      </c>
      <c r="AL34">
        <v>6</v>
      </c>
      <c r="AM34">
        <v>1</v>
      </c>
      <c r="AN34">
        <v>1</v>
      </c>
      <c r="AO34">
        <v>0</v>
      </c>
      <c r="AP34">
        <v>0</v>
      </c>
      <c r="AQ34">
        <v>1</v>
      </c>
      <c r="AR34">
        <f t="shared" si="17"/>
        <v>123</v>
      </c>
      <c r="AS34">
        <f t="shared" si="18"/>
        <v>9</v>
      </c>
      <c r="AT34">
        <f t="shared" si="19"/>
        <v>132</v>
      </c>
    </row>
    <row r="35" spans="1:46">
      <c r="A35" s="4" t="s">
        <v>135</v>
      </c>
      <c r="B35">
        <v>841</v>
      </c>
      <c r="C35">
        <v>69</v>
      </c>
      <c r="D35">
        <f>B35-C35</f>
        <v>772</v>
      </c>
      <c r="E35" s="9">
        <f>R35/D35</f>
        <v>0.26295336787564766</v>
      </c>
      <c r="F35" s="9">
        <f>AC35/D35</f>
        <v>0.22927461139896374</v>
      </c>
      <c r="G35" s="9">
        <f>AG35/D35</f>
        <v>0.31347150259067358</v>
      </c>
      <c r="H35" s="9">
        <f>AK35/D35</f>
        <v>4.0155440414507769E-2</v>
      </c>
      <c r="I35" s="9">
        <f>AL35/D35</f>
        <v>7.512953367875648E-2</v>
      </c>
      <c r="J35" s="9">
        <f>AM35/D35</f>
        <v>1.5544041450777202E-2</v>
      </c>
      <c r="K35" s="9">
        <f>SUM(E35:H35)</f>
        <v>0.84585492227979275</v>
      </c>
      <c r="L35" s="9">
        <f>SUM(I35:J35)</f>
        <v>9.0673575129533682E-2</v>
      </c>
      <c r="M35" s="9">
        <f>SUM(AN35,AO35,AP35,AQ35)/D35</f>
        <v>6.3471502590673579E-2</v>
      </c>
      <c r="N35">
        <v>121</v>
      </c>
      <c r="O35">
        <v>20</v>
      </c>
      <c r="P35">
        <v>49</v>
      </c>
      <c r="Q35">
        <v>13</v>
      </c>
      <c r="R35">
        <f>SUM(N35:Q35)</f>
        <v>203</v>
      </c>
      <c r="S35">
        <v>64</v>
      </c>
      <c r="T35">
        <v>52</v>
      </c>
      <c r="U35">
        <v>6</v>
      </c>
      <c r="V35">
        <v>6</v>
      </c>
      <c r="W35">
        <v>1</v>
      </c>
      <c r="X35">
        <v>13</v>
      </c>
      <c r="Y35">
        <v>7</v>
      </c>
      <c r="Z35">
        <v>5</v>
      </c>
      <c r="AA35">
        <v>12</v>
      </c>
      <c r="AB35">
        <v>11</v>
      </c>
      <c r="AC35">
        <f>SUM(S35:AB35)</f>
        <v>177</v>
      </c>
      <c r="AD35">
        <v>229</v>
      </c>
      <c r="AE35">
        <v>7</v>
      </c>
      <c r="AF35">
        <v>6</v>
      </c>
      <c r="AG35">
        <f>SUM(AD35:AF35)</f>
        <v>242</v>
      </c>
      <c r="AH35">
        <v>31</v>
      </c>
      <c r="AI35">
        <v>0</v>
      </c>
      <c r="AJ35">
        <v>0</v>
      </c>
      <c r="AK35">
        <f>SUM(AH35:AJ35)</f>
        <v>31</v>
      </c>
      <c r="AL35">
        <v>58</v>
      </c>
      <c r="AM35">
        <v>12</v>
      </c>
      <c r="AN35">
        <v>23</v>
      </c>
      <c r="AO35">
        <v>3</v>
      </c>
      <c r="AP35">
        <v>3</v>
      </c>
      <c r="AQ35">
        <v>20</v>
      </c>
      <c r="AR35">
        <f t="shared" si="17"/>
        <v>653</v>
      </c>
      <c r="AS35">
        <f t="shared" si="18"/>
        <v>119</v>
      </c>
      <c r="AT35">
        <f t="shared" si="19"/>
        <v>772</v>
      </c>
    </row>
    <row r="36" spans="1:46">
      <c r="A36" s="4"/>
      <c r="E36" s="9"/>
      <c r="F36" s="9"/>
      <c r="G36" s="9"/>
      <c r="H36" s="9"/>
      <c r="I36" s="9"/>
      <c r="J36" s="9"/>
      <c r="K36" s="9"/>
      <c r="L36" s="9"/>
      <c r="M36" s="9"/>
      <c r="AR36">
        <f t="shared" si="17"/>
        <v>0</v>
      </c>
      <c r="AS36">
        <f t="shared" si="18"/>
        <v>0</v>
      </c>
      <c r="AT36">
        <f t="shared" si="19"/>
        <v>0</v>
      </c>
    </row>
    <row r="37" spans="1:46">
      <c r="A37" s="4" t="s">
        <v>129</v>
      </c>
      <c r="B37">
        <v>182</v>
      </c>
      <c r="C37">
        <v>12</v>
      </c>
      <c r="D37">
        <f t="shared" ref="D37:D50" si="34">B37-C37</f>
        <v>170</v>
      </c>
      <c r="E37" s="9">
        <f t="shared" ref="E37:E50" si="35">R37/D37</f>
        <v>0.39411764705882352</v>
      </c>
      <c r="F37" s="9">
        <f t="shared" ref="F37:F50" si="36">AC37/D37</f>
        <v>0.12941176470588237</v>
      </c>
      <c r="G37" s="9">
        <f t="shared" ref="G37:G50" si="37">AG37/D37</f>
        <v>0.32941176470588235</v>
      </c>
      <c r="H37" s="9">
        <f t="shared" ref="H37:H50" si="38">AK37/D37</f>
        <v>1.1764705882352941E-2</v>
      </c>
      <c r="I37" s="9">
        <f t="shared" ref="I37:I50" si="39">AL37/D37</f>
        <v>0.10588235294117647</v>
      </c>
      <c r="J37" s="9">
        <f t="shared" ref="J37:J50" si="40">AM37/D37</f>
        <v>1.1764705882352941E-2</v>
      </c>
      <c r="K37" s="9">
        <f t="shared" ref="K37:K50" si="41">SUM(E37:H37)</f>
        <v>0.86470588235294121</v>
      </c>
      <c r="L37" s="9">
        <f t="shared" ref="L37:L50" si="42">SUM(I37:J37)</f>
        <v>0.11764705882352941</v>
      </c>
      <c r="M37" s="9">
        <f t="shared" ref="M37:M50" si="43">SUM(AN37,AO37,AP37,AQ37)/D37</f>
        <v>1.7647058823529412E-2</v>
      </c>
      <c r="N37">
        <v>39</v>
      </c>
      <c r="O37">
        <v>9</v>
      </c>
      <c r="P37">
        <v>15</v>
      </c>
      <c r="Q37">
        <v>4</v>
      </c>
      <c r="R37">
        <f t="shared" ref="R37:R50" si="44">SUM(N37:Q37)</f>
        <v>67</v>
      </c>
      <c r="S37">
        <v>13</v>
      </c>
      <c r="T37">
        <v>4</v>
      </c>
      <c r="U37">
        <v>1</v>
      </c>
      <c r="V37">
        <v>1</v>
      </c>
      <c r="W37">
        <v>0</v>
      </c>
      <c r="X37">
        <v>0</v>
      </c>
      <c r="Y37">
        <v>0</v>
      </c>
      <c r="Z37">
        <v>1</v>
      </c>
      <c r="AA37">
        <v>2</v>
      </c>
      <c r="AB37">
        <v>0</v>
      </c>
      <c r="AC37">
        <f t="shared" ref="AC37:AC50" si="45">SUM(S37:AB37)</f>
        <v>22</v>
      </c>
      <c r="AD37">
        <v>53</v>
      </c>
      <c r="AE37">
        <v>2</v>
      </c>
      <c r="AF37">
        <v>1</v>
      </c>
      <c r="AG37">
        <f t="shared" ref="AG37:AG50" si="46">SUM(AD37:AF37)</f>
        <v>56</v>
      </c>
      <c r="AH37">
        <v>2</v>
      </c>
      <c r="AI37">
        <v>0</v>
      </c>
      <c r="AJ37">
        <v>0</v>
      </c>
      <c r="AK37">
        <f t="shared" ref="AK37:AK50" si="47">SUM(AH37:AJ37)</f>
        <v>2</v>
      </c>
      <c r="AL37">
        <v>18</v>
      </c>
      <c r="AM37">
        <v>2</v>
      </c>
      <c r="AN37">
        <v>1</v>
      </c>
      <c r="AO37">
        <v>1</v>
      </c>
      <c r="AP37">
        <v>0</v>
      </c>
      <c r="AQ37">
        <v>1</v>
      </c>
      <c r="AR37">
        <f t="shared" si="17"/>
        <v>147</v>
      </c>
      <c r="AS37">
        <f t="shared" si="18"/>
        <v>23</v>
      </c>
      <c r="AT37">
        <f t="shared" si="19"/>
        <v>170</v>
      </c>
    </row>
    <row r="38" spans="1:46">
      <c r="A38" s="4" t="s">
        <v>128</v>
      </c>
      <c r="B38">
        <v>107</v>
      </c>
      <c r="C38">
        <v>6</v>
      </c>
      <c r="D38">
        <f t="shared" si="34"/>
        <v>101</v>
      </c>
      <c r="E38" s="9">
        <f t="shared" si="35"/>
        <v>0.37623762376237624</v>
      </c>
      <c r="F38" s="9">
        <f t="shared" si="36"/>
        <v>0.10891089108910891</v>
      </c>
      <c r="G38" s="9">
        <f t="shared" si="37"/>
        <v>0.37623762376237624</v>
      </c>
      <c r="H38" s="9">
        <f t="shared" si="38"/>
        <v>2.9702970297029702E-2</v>
      </c>
      <c r="I38" s="9">
        <f t="shared" si="39"/>
        <v>4.9504950495049507E-2</v>
      </c>
      <c r="J38" s="9">
        <f t="shared" si="40"/>
        <v>3.9603960396039604E-2</v>
      </c>
      <c r="K38" s="9">
        <f t="shared" si="41"/>
        <v>0.8910891089108911</v>
      </c>
      <c r="L38" s="9">
        <f t="shared" si="42"/>
        <v>8.9108910891089105E-2</v>
      </c>
      <c r="M38" s="9">
        <f t="shared" si="43"/>
        <v>1.9801980198019802E-2</v>
      </c>
      <c r="N38">
        <v>25</v>
      </c>
      <c r="O38">
        <v>1</v>
      </c>
      <c r="P38">
        <v>11</v>
      </c>
      <c r="Q38">
        <v>1</v>
      </c>
      <c r="R38">
        <f t="shared" si="44"/>
        <v>38</v>
      </c>
      <c r="S38">
        <v>5</v>
      </c>
      <c r="T38">
        <v>0</v>
      </c>
      <c r="U38">
        <v>2</v>
      </c>
      <c r="V38">
        <v>1</v>
      </c>
      <c r="W38">
        <v>0</v>
      </c>
      <c r="X38">
        <v>0</v>
      </c>
      <c r="Y38">
        <v>1</v>
      </c>
      <c r="Z38">
        <v>0</v>
      </c>
      <c r="AA38">
        <v>0</v>
      </c>
      <c r="AB38">
        <v>2</v>
      </c>
      <c r="AC38">
        <f t="shared" si="45"/>
        <v>11</v>
      </c>
      <c r="AD38">
        <v>35</v>
      </c>
      <c r="AE38">
        <v>2</v>
      </c>
      <c r="AF38">
        <v>1</v>
      </c>
      <c r="AG38">
        <f t="shared" si="46"/>
        <v>38</v>
      </c>
      <c r="AH38">
        <v>3</v>
      </c>
      <c r="AI38">
        <v>0</v>
      </c>
      <c r="AJ38">
        <v>0</v>
      </c>
      <c r="AK38">
        <f t="shared" si="47"/>
        <v>3</v>
      </c>
      <c r="AL38">
        <v>5</v>
      </c>
      <c r="AM38">
        <v>4</v>
      </c>
      <c r="AN38">
        <v>0</v>
      </c>
      <c r="AO38">
        <v>2</v>
      </c>
      <c r="AP38">
        <v>0</v>
      </c>
      <c r="AQ38">
        <v>0</v>
      </c>
      <c r="AR38">
        <f t="shared" si="17"/>
        <v>90</v>
      </c>
      <c r="AS38">
        <f t="shared" si="18"/>
        <v>11</v>
      </c>
      <c r="AT38">
        <f t="shared" si="19"/>
        <v>101</v>
      </c>
    </row>
    <row r="39" spans="1:46">
      <c r="A39" s="4" t="s">
        <v>95</v>
      </c>
      <c r="B39">
        <v>809</v>
      </c>
      <c r="C39">
        <v>73</v>
      </c>
      <c r="D39">
        <f t="shared" si="34"/>
        <v>736</v>
      </c>
      <c r="E39" s="9">
        <f t="shared" si="35"/>
        <v>0.2921195652173913</v>
      </c>
      <c r="F39" s="9">
        <f t="shared" si="36"/>
        <v>0.19293478260869565</v>
      </c>
      <c r="G39" s="9">
        <f t="shared" si="37"/>
        <v>0.32608695652173914</v>
      </c>
      <c r="H39" s="9">
        <f t="shared" si="38"/>
        <v>6.25E-2</v>
      </c>
      <c r="I39" s="9">
        <f t="shared" si="39"/>
        <v>6.25E-2</v>
      </c>
      <c r="J39" s="9">
        <f t="shared" si="40"/>
        <v>1.6304347826086956E-2</v>
      </c>
      <c r="K39" s="9">
        <f t="shared" si="41"/>
        <v>0.87364130434782605</v>
      </c>
      <c r="L39" s="9">
        <f t="shared" si="42"/>
        <v>7.880434782608696E-2</v>
      </c>
      <c r="M39" s="9">
        <f t="shared" si="43"/>
        <v>4.755434782608696E-2</v>
      </c>
      <c r="N39">
        <v>141</v>
      </c>
      <c r="O39">
        <v>15</v>
      </c>
      <c r="P39">
        <v>49</v>
      </c>
      <c r="Q39">
        <v>10</v>
      </c>
      <c r="R39">
        <f t="shared" si="44"/>
        <v>215</v>
      </c>
      <c r="S39">
        <v>62</v>
      </c>
      <c r="T39">
        <v>32</v>
      </c>
      <c r="U39">
        <v>12</v>
      </c>
      <c r="V39">
        <v>3</v>
      </c>
      <c r="W39">
        <v>1</v>
      </c>
      <c r="X39">
        <v>13</v>
      </c>
      <c r="Y39">
        <v>4</v>
      </c>
      <c r="Z39">
        <v>4</v>
      </c>
      <c r="AA39">
        <v>5</v>
      </c>
      <c r="AB39">
        <v>6</v>
      </c>
      <c r="AC39">
        <f t="shared" si="45"/>
        <v>142</v>
      </c>
      <c r="AD39">
        <v>226</v>
      </c>
      <c r="AE39">
        <v>11</v>
      </c>
      <c r="AF39">
        <v>3</v>
      </c>
      <c r="AG39">
        <f t="shared" si="46"/>
        <v>240</v>
      </c>
      <c r="AH39">
        <v>42</v>
      </c>
      <c r="AI39">
        <v>2</v>
      </c>
      <c r="AJ39">
        <v>2</v>
      </c>
      <c r="AK39">
        <f t="shared" si="47"/>
        <v>46</v>
      </c>
      <c r="AL39">
        <v>46</v>
      </c>
      <c r="AM39">
        <v>12</v>
      </c>
      <c r="AN39">
        <v>14</v>
      </c>
      <c r="AO39">
        <v>5</v>
      </c>
      <c r="AP39">
        <v>1</v>
      </c>
      <c r="AQ39">
        <v>15</v>
      </c>
      <c r="AR39">
        <f t="shared" si="17"/>
        <v>643</v>
      </c>
      <c r="AS39">
        <f t="shared" si="18"/>
        <v>93</v>
      </c>
      <c r="AT39">
        <f t="shared" si="19"/>
        <v>736</v>
      </c>
    </row>
    <row r="40" spans="1:46">
      <c r="A40" s="4" t="s">
        <v>148</v>
      </c>
      <c r="B40">
        <v>909</v>
      </c>
      <c r="C40">
        <v>39</v>
      </c>
      <c r="D40">
        <f t="shared" si="34"/>
        <v>870</v>
      </c>
      <c r="E40" s="9">
        <f t="shared" si="35"/>
        <v>0.33218390804597703</v>
      </c>
      <c r="F40" s="9">
        <f t="shared" si="36"/>
        <v>0.16091954022988506</v>
      </c>
      <c r="G40" s="9">
        <f t="shared" si="37"/>
        <v>0.28965517241379313</v>
      </c>
      <c r="H40" s="9">
        <f t="shared" si="38"/>
        <v>3.793103448275862E-2</v>
      </c>
      <c r="I40" s="9">
        <f t="shared" si="39"/>
        <v>0.11379310344827587</v>
      </c>
      <c r="J40" s="9">
        <f t="shared" si="40"/>
        <v>2.2988505747126436E-2</v>
      </c>
      <c r="K40" s="9">
        <f t="shared" si="41"/>
        <v>0.82068965517241377</v>
      </c>
      <c r="L40" s="9">
        <f t="shared" si="42"/>
        <v>0.1367816091954023</v>
      </c>
      <c r="M40" s="9">
        <f t="shared" si="43"/>
        <v>4.2528735632183907E-2</v>
      </c>
      <c r="N40">
        <v>203</v>
      </c>
      <c r="O40">
        <v>21</v>
      </c>
      <c r="P40">
        <v>51</v>
      </c>
      <c r="Q40">
        <v>14</v>
      </c>
      <c r="R40">
        <f t="shared" si="44"/>
        <v>289</v>
      </c>
      <c r="S40">
        <v>58</v>
      </c>
      <c r="T40">
        <v>43</v>
      </c>
      <c r="U40">
        <v>9</v>
      </c>
      <c r="V40">
        <v>3</v>
      </c>
      <c r="W40">
        <v>0</v>
      </c>
      <c r="X40">
        <v>6</v>
      </c>
      <c r="Y40">
        <v>4</v>
      </c>
      <c r="Z40">
        <v>2</v>
      </c>
      <c r="AA40">
        <v>8</v>
      </c>
      <c r="AB40">
        <v>7</v>
      </c>
      <c r="AC40">
        <f t="shared" si="45"/>
        <v>140</v>
      </c>
      <c r="AD40">
        <v>242</v>
      </c>
      <c r="AE40">
        <v>6</v>
      </c>
      <c r="AF40">
        <v>4</v>
      </c>
      <c r="AG40">
        <f t="shared" si="46"/>
        <v>252</v>
      </c>
      <c r="AH40">
        <v>29</v>
      </c>
      <c r="AI40">
        <v>2</v>
      </c>
      <c r="AJ40">
        <v>2</v>
      </c>
      <c r="AK40">
        <f t="shared" si="47"/>
        <v>33</v>
      </c>
      <c r="AL40">
        <v>99</v>
      </c>
      <c r="AM40">
        <v>20</v>
      </c>
      <c r="AN40">
        <v>14</v>
      </c>
      <c r="AO40">
        <v>9</v>
      </c>
      <c r="AP40">
        <v>2</v>
      </c>
      <c r="AQ40">
        <v>12</v>
      </c>
      <c r="AR40">
        <f t="shared" si="17"/>
        <v>714</v>
      </c>
      <c r="AS40">
        <f t="shared" si="18"/>
        <v>156</v>
      </c>
      <c r="AT40">
        <f t="shared" si="19"/>
        <v>870</v>
      </c>
    </row>
    <row r="41" spans="1:46">
      <c r="A41" s="4" t="s">
        <v>104</v>
      </c>
      <c r="B41">
        <v>200</v>
      </c>
      <c r="C41">
        <v>10</v>
      </c>
      <c r="D41">
        <f t="shared" si="34"/>
        <v>190</v>
      </c>
      <c r="E41" s="9">
        <f t="shared" si="35"/>
        <v>0.32631578947368423</v>
      </c>
      <c r="F41" s="9">
        <f t="shared" si="36"/>
        <v>0.24736842105263157</v>
      </c>
      <c r="G41" s="9">
        <f t="shared" si="37"/>
        <v>0.28947368421052633</v>
      </c>
      <c r="H41" s="9">
        <f t="shared" si="38"/>
        <v>2.6315789473684209E-2</v>
      </c>
      <c r="I41" s="9">
        <f t="shared" si="39"/>
        <v>8.9473684210526316E-2</v>
      </c>
      <c r="J41" s="9">
        <f t="shared" si="40"/>
        <v>0</v>
      </c>
      <c r="K41" s="9">
        <f t="shared" si="41"/>
        <v>0.88947368421052631</v>
      </c>
      <c r="L41" s="9">
        <f t="shared" si="42"/>
        <v>8.9473684210526316E-2</v>
      </c>
      <c r="M41" s="9">
        <f t="shared" si="43"/>
        <v>2.1052631578947368E-2</v>
      </c>
      <c r="N41">
        <v>40</v>
      </c>
      <c r="O41">
        <v>1</v>
      </c>
      <c r="P41">
        <v>18</v>
      </c>
      <c r="Q41">
        <v>3</v>
      </c>
      <c r="R41">
        <f t="shared" si="44"/>
        <v>62</v>
      </c>
      <c r="S41">
        <v>19</v>
      </c>
      <c r="T41">
        <v>15</v>
      </c>
      <c r="U41">
        <v>1</v>
      </c>
      <c r="V41">
        <v>1</v>
      </c>
      <c r="W41">
        <v>0</v>
      </c>
      <c r="X41">
        <v>3</v>
      </c>
      <c r="Y41">
        <v>3</v>
      </c>
      <c r="Z41">
        <v>0</v>
      </c>
      <c r="AA41">
        <v>2</v>
      </c>
      <c r="AB41">
        <v>3</v>
      </c>
      <c r="AC41">
        <f t="shared" si="45"/>
        <v>47</v>
      </c>
      <c r="AD41">
        <v>52</v>
      </c>
      <c r="AE41">
        <v>3</v>
      </c>
      <c r="AF41">
        <v>0</v>
      </c>
      <c r="AG41">
        <f t="shared" si="46"/>
        <v>55</v>
      </c>
      <c r="AH41">
        <v>5</v>
      </c>
      <c r="AI41">
        <v>0</v>
      </c>
      <c r="AJ41">
        <v>0</v>
      </c>
      <c r="AK41">
        <f t="shared" si="47"/>
        <v>5</v>
      </c>
      <c r="AL41">
        <v>17</v>
      </c>
      <c r="AM41">
        <v>0</v>
      </c>
      <c r="AN41">
        <v>2</v>
      </c>
      <c r="AO41">
        <v>1</v>
      </c>
      <c r="AP41">
        <v>1</v>
      </c>
      <c r="AQ41">
        <v>0</v>
      </c>
      <c r="AR41">
        <f t="shared" si="17"/>
        <v>169</v>
      </c>
      <c r="AS41">
        <f t="shared" si="18"/>
        <v>21</v>
      </c>
      <c r="AT41">
        <f t="shared" si="19"/>
        <v>190</v>
      </c>
    </row>
    <row r="42" spans="1:46">
      <c r="A42" s="4" t="s">
        <v>112</v>
      </c>
      <c r="B42">
        <v>423</v>
      </c>
      <c r="C42">
        <v>22</v>
      </c>
      <c r="D42">
        <f t="shared" si="34"/>
        <v>401</v>
      </c>
      <c r="E42" s="9">
        <f t="shared" si="35"/>
        <v>0.35411471321695759</v>
      </c>
      <c r="F42" s="9">
        <f t="shared" si="36"/>
        <v>0.19451371571072318</v>
      </c>
      <c r="G42" s="9">
        <f t="shared" si="37"/>
        <v>0.28678304239401498</v>
      </c>
      <c r="H42" s="9">
        <f t="shared" si="38"/>
        <v>2.7431421446384038E-2</v>
      </c>
      <c r="I42" s="9">
        <f t="shared" si="39"/>
        <v>8.9775561097256859E-2</v>
      </c>
      <c r="J42" s="9">
        <f t="shared" si="40"/>
        <v>2.7431421446384038E-2</v>
      </c>
      <c r="K42" s="9">
        <f t="shared" si="41"/>
        <v>0.86284289276807979</v>
      </c>
      <c r="L42" s="9">
        <f t="shared" si="42"/>
        <v>0.1172069825436409</v>
      </c>
      <c r="M42" s="9">
        <f t="shared" si="43"/>
        <v>1.9950124688279301E-2</v>
      </c>
      <c r="N42">
        <v>84</v>
      </c>
      <c r="O42">
        <v>10</v>
      </c>
      <c r="P42">
        <v>39</v>
      </c>
      <c r="Q42">
        <v>9</v>
      </c>
      <c r="R42">
        <f t="shared" si="44"/>
        <v>142</v>
      </c>
      <c r="S42">
        <v>26</v>
      </c>
      <c r="T42">
        <v>27</v>
      </c>
      <c r="U42">
        <v>4</v>
      </c>
      <c r="V42">
        <v>2</v>
      </c>
      <c r="W42">
        <v>1</v>
      </c>
      <c r="X42">
        <v>4</v>
      </c>
      <c r="Y42">
        <v>4</v>
      </c>
      <c r="Z42">
        <v>2</v>
      </c>
      <c r="AA42">
        <v>6</v>
      </c>
      <c r="AB42">
        <v>2</v>
      </c>
      <c r="AC42">
        <f t="shared" si="45"/>
        <v>78</v>
      </c>
      <c r="AD42">
        <v>104</v>
      </c>
      <c r="AE42">
        <v>9</v>
      </c>
      <c r="AF42">
        <v>2</v>
      </c>
      <c r="AG42">
        <f t="shared" si="46"/>
        <v>115</v>
      </c>
      <c r="AH42">
        <v>11</v>
      </c>
      <c r="AI42">
        <v>0</v>
      </c>
      <c r="AJ42">
        <v>0</v>
      </c>
      <c r="AK42">
        <f t="shared" si="47"/>
        <v>11</v>
      </c>
      <c r="AL42">
        <v>36</v>
      </c>
      <c r="AM42">
        <v>11</v>
      </c>
      <c r="AN42">
        <v>1</v>
      </c>
      <c r="AO42">
        <v>2</v>
      </c>
      <c r="AP42">
        <v>1</v>
      </c>
      <c r="AQ42">
        <v>4</v>
      </c>
      <c r="AR42">
        <f t="shared" si="17"/>
        <v>346</v>
      </c>
      <c r="AS42">
        <f t="shared" si="18"/>
        <v>55</v>
      </c>
      <c r="AT42">
        <f t="shared" si="19"/>
        <v>401</v>
      </c>
    </row>
    <row r="43" spans="1:46">
      <c r="A43" s="4" t="s">
        <v>100</v>
      </c>
      <c r="B43">
        <v>265</v>
      </c>
      <c r="C43">
        <v>11</v>
      </c>
      <c r="D43">
        <f t="shared" si="34"/>
        <v>254</v>
      </c>
      <c r="E43" s="9">
        <f t="shared" si="35"/>
        <v>0.34645669291338582</v>
      </c>
      <c r="F43" s="9">
        <f t="shared" si="36"/>
        <v>0.23228346456692914</v>
      </c>
      <c r="G43" s="9">
        <f t="shared" si="37"/>
        <v>0.31496062992125984</v>
      </c>
      <c r="H43" s="9">
        <f t="shared" si="38"/>
        <v>1.1811023622047244E-2</v>
      </c>
      <c r="I43" s="9">
        <f t="shared" si="39"/>
        <v>5.5118110236220472E-2</v>
      </c>
      <c r="J43" s="9">
        <f t="shared" si="40"/>
        <v>1.5748031496062992E-2</v>
      </c>
      <c r="K43" s="9">
        <f t="shared" si="41"/>
        <v>0.90551181102362199</v>
      </c>
      <c r="L43" s="9">
        <f t="shared" si="42"/>
        <v>7.0866141732283464E-2</v>
      </c>
      <c r="M43" s="9">
        <f t="shared" si="43"/>
        <v>2.3622047244094488E-2</v>
      </c>
      <c r="N43">
        <v>50</v>
      </c>
      <c r="O43">
        <v>4</v>
      </c>
      <c r="P43">
        <v>30</v>
      </c>
      <c r="Q43">
        <v>4</v>
      </c>
      <c r="R43">
        <f t="shared" si="44"/>
        <v>88</v>
      </c>
      <c r="S43">
        <v>23</v>
      </c>
      <c r="T43">
        <v>19</v>
      </c>
      <c r="U43">
        <v>3</v>
      </c>
      <c r="V43">
        <v>1</v>
      </c>
      <c r="W43">
        <v>0</v>
      </c>
      <c r="X43">
        <v>4</v>
      </c>
      <c r="Y43">
        <v>0</v>
      </c>
      <c r="Z43">
        <v>2</v>
      </c>
      <c r="AA43">
        <v>4</v>
      </c>
      <c r="AB43">
        <v>3</v>
      </c>
      <c r="AC43">
        <f t="shared" si="45"/>
        <v>59</v>
      </c>
      <c r="AD43">
        <v>72</v>
      </c>
      <c r="AE43">
        <v>3</v>
      </c>
      <c r="AF43">
        <v>5</v>
      </c>
      <c r="AG43">
        <f t="shared" si="46"/>
        <v>80</v>
      </c>
      <c r="AH43">
        <v>3</v>
      </c>
      <c r="AI43">
        <v>0</v>
      </c>
      <c r="AJ43">
        <v>0</v>
      </c>
      <c r="AK43">
        <f t="shared" si="47"/>
        <v>3</v>
      </c>
      <c r="AL43">
        <v>14</v>
      </c>
      <c r="AM43">
        <v>4</v>
      </c>
      <c r="AN43">
        <v>3</v>
      </c>
      <c r="AO43">
        <v>1</v>
      </c>
      <c r="AP43">
        <v>0</v>
      </c>
      <c r="AQ43">
        <v>2</v>
      </c>
      <c r="AR43">
        <f t="shared" si="17"/>
        <v>230</v>
      </c>
      <c r="AS43">
        <f t="shared" si="18"/>
        <v>24</v>
      </c>
      <c r="AT43">
        <f t="shared" si="19"/>
        <v>254</v>
      </c>
    </row>
    <row r="44" spans="1:46">
      <c r="A44" s="4" t="s">
        <v>133</v>
      </c>
      <c r="B44">
        <v>528</v>
      </c>
      <c r="C44">
        <v>14</v>
      </c>
      <c r="D44">
        <f t="shared" si="34"/>
        <v>514</v>
      </c>
      <c r="E44" s="9">
        <f t="shared" si="35"/>
        <v>0.31712062256809337</v>
      </c>
      <c r="F44" s="9">
        <f t="shared" si="36"/>
        <v>0.21206225680933852</v>
      </c>
      <c r="G44" s="9">
        <f t="shared" si="37"/>
        <v>0.32490272373540857</v>
      </c>
      <c r="H44" s="9">
        <f t="shared" si="38"/>
        <v>3.5019455252918288E-2</v>
      </c>
      <c r="I44" s="9">
        <f t="shared" si="39"/>
        <v>4.6692607003891051E-2</v>
      </c>
      <c r="J44" s="9">
        <f t="shared" si="40"/>
        <v>1.556420233463035E-2</v>
      </c>
      <c r="K44" s="9">
        <f t="shared" si="41"/>
        <v>0.88910505836575882</v>
      </c>
      <c r="L44" s="9">
        <f t="shared" si="42"/>
        <v>6.2256809338521402E-2</v>
      </c>
      <c r="M44" s="9">
        <f t="shared" si="43"/>
        <v>4.8638132295719845E-2</v>
      </c>
      <c r="N44">
        <v>109</v>
      </c>
      <c r="O44">
        <v>10</v>
      </c>
      <c r="P44">
        <v>36</v>
      </c>
      <c r="Q44">
        <v>8</v>
      </c>
      <c r="R44">
        <f t="shared" si="44"/>
        <v>163</v>
      </c>
      <c r="S44">
        <v>44</v>
      </c>
      <c r="T44">
        <v>27</v>
      </c>
      <c r="U44">
        <v>4</v>
      </c>
      <c r="V44">
        <v>2</v>
      </c>
      <c r="W44">
        <v>0</v>
      </c>
      <c r="X44">
        <v>9</v>
      </c>
      <c r="Y44">
        <v>3</v>
      </c>
      <c r="Z44">
        <v>2</v>
      </c>
      <c r="AA44">
        <v>9</v>
      </c>
      <c r="AB44">
        <v>9</v>
      </c>
      <c r="AC44">
        <f t="shared" si="45"/>
        <v>109</v>
      </c>
      <c r="AD44">
        <v>157</v>
      </c>
      <c r="AE44">
        <v>7</v>
      </c>
      <c r="AF44">
        <v>3</v>
      </c>
      <c r="AG44">
        <f t="shared" si="46"/>
        <v>167</v>
      </c>
      <c r="AH44">
        <v>15</v>
      </c>
      <c r="AI44">
        <v>0</v>
      </c>
      <c r="AJ44">
        <v>3</v>
      </c>
      <c r="AK44">
        <f t="shared" si="47"/>
        <v>18</v>
      </c>
      <c r="AL44">
        <v>24</v>
      </c>
      <c r="AM44">
        <v>8</v>
      </c>
      <c r="AN44">
        <v>13</v>
      </c>
      <c r="AO44">
        <v>1</v>
      </c>
      <c r="AP44">
        <v>4</v>
      </c>
      <c r="AQ44">
        <v>7</v>
      </c>
      <c r="AR44">
        <f t="shared" si="17"/>
        <v>457</v>
      </c>
      <c r="AS44">
        <f t="shared" si="18"/>
        <v>57</v>
      </c>
      <c r="AT44">
        <f t="shared" si="19"/>
        <v>514</v>
      </c>
    </row>
    <row r="45" spans="1:46">
      <c r="A45" s="4" t="s">
        <v>131</v>
      </c>
      <c r="B45">
        <v>348</v>
      </c>
      <c r="C45">
        <v>27</v>
      </c>
      <c r="D45">
        <f t="shared" si="34"/>
        <v>321</v>
      </c>
      <c r="E45" s="9">
        <f t="shared" si="35"/>
        <v>0.34890965732087226</v>
      </c>
      <c r="F45" s="9">
        <f t="shared" si="36"/>
        <v>0.16510903426791276</v>
      </c>
      <c r="G45" s="9">
        <f t="shared" si="37"/>
        <v>0.38940809968847351</v>
      </c>
      <c r="H45" s="9">
        <f t="shared" si="38"/>
        <v>1.2461059190031152E-2</v>
      </c>
      <c r="I45" s="9">
        <f t="shared" si="39"/>
        <v>5.2959501557632398E-2</v>
      </c>
      <c r="J45" s="9">
        <f t="shared" si="40"/>
        <v>9.3457943925233638E-3</v>
      </c>
      <c r="K45" s="9">
        <f t="shared" si="41"/>
        <v>0.9158878504672896</v>
      </c>
      <c r="L45" s="9">
        <f t="shared" si="42"/>
        <v>6.2305295950155763E-2</v>
      </c>
      <c r="M45" s="9">
        <f t="shared" si="43"/>
        <v>2.1806853582554516E-2</v>
      </c>
      <c r="N45">
        <v>77</v>
      </c>
      <c r="O45">
        <v>5</v>
      </c>
      <c r="P45">
        <v>23</v>
      </c>
      <c r="Q45">
        <v>7</v>
      </c>
      <c r="R45">
        <f t="shared" si="44"/>
        <v>112</v>
      </c>
      <c r="S45">
        <v>25</v>
      </c>
      <c r="T45">
        <v>15</v>
      </c>
      <c r="U45">
        <v>2</v>
      </c>
      <c r="V45">
        <v>2</v>
      </c>
      <c r="W45">
        <v>0</v>
      </c>
      <c r="X45">
        <v>3</v>
      </c>
      <c r="Y45">
        <v>0</v>
      </c>
      <c r="Z45">
        <v>2</v>
      </c>
      <c r="AA45">
        <v>1</v>
      </c>
      <c r="AB45">
        <v>3</v>
      </c>
      <c r="AC45">
        <f t="shared" si="45"/>
        <v>53</v>
      </c>
      <c r="AD45">
        <v>120</v>
      </c>
      <c r="AE45">
        <v>2</v>
      </c>
      <c r="AF45">
        <v>3</v>
      </c>
      <c r="AG45">
        <f t="shared" si="46"/>
        <v>125</v>
      </c>
      <c r="AH45">
        <v>3</v>
      </c>
      <c r="AI45">
        <v>0</v>
      </c>
      <c r="AJ45">
        <v>1</v>
      </c>
      <c r="AK45">
        <f t="shared" si="47"/>
        <v>4</v>
      </c>
      <c r="AL45">
        <v>17</v>
      </c>
      <c r="AM45">
        <v>3</v>
      </c>
      <c r="AN45">
        <v>7</v>
      </c>
      <c r="AO45">
        <v>0</v>
      </c>
      <c r="AP45">
        <v>0</v>
      </c>
      <c r="AQ45">
        <v>0</v>
      </c>
      <c r="AR45">
        <f t="shared" si="17"/>
        <v>294</v>
      </c>
      <c r="AS45">
        <f t="shared" si="18"/>
        <v>27</v>
      </c>
      <c r="AT45">
        <f t="shared" si="19"/>
        <v>321</v>
      </c>
    </row>
    <row r="46" spans="1:46">
      <c r="A46" s="4" t="s">
        <v>103</v>
      </c>
      <c r="B46">
        <v>663</v>
      </c>
      <c r="C46">
        <v>46</v>
      </c>
      <c r="D46">
        <f t="shared" si="34"/>
        <v>617</v>
      </c>
      <c r="E46" s="9">
        <f t="shared" si="35"/>
        <v>0.30632090761750408</v>
      </c>
      <c r="F46" s="9">
        <f t="shared" si="36"/>
        <v>0.2025931928687196</v>
      </c>
      <c r="G46" s="9">
        <f t="shared" si="37"/>
        <v>0.29335494327390599</v>
      </c>
      <c r="H46" s="9">
        <f t="shared" si="38"/>
        <v>5.0243111831442464E-2</v>
      </c>
      <c r="I46" s="9">
        <f t="shared" si="39"/>
        <v>7.7795786061588337E-2</v>
      </c>
      <c r="J46" s="9">
        <f t="shared" si="40"/>
        <v>1.9448946515397084E-2</v>
      </c>
      <c r="K46" s="9">
        <f t="shared" si="41"/>
        <v>0.85251215559157212</v>
      </c>
      <c r="L46" s="9">
        <f t="shared" si="42"/>
        <v>9.7244732576985418E-2</v>
      </c>
      <c r="M46" s="9">
        <f t="shared" si="43"/>
        <v>5.0243111831442464E-2</v>
      </c>
      <c r="N46">
        <v>133</v>
      </c>
      <c r="O46">
        <v>21</v>
      </c>
      <c r="P46">
        <v>25</v>
      </c>
      <c r="Q46">
        <v>10</v>
      </c>
      <c r="R46">
        <f t="shared" si="44"/>
        <v>189</v>
      </c>
      <c r="S46">
        <v>53</v>
      </c>
      <c r="T46">
        <v>32</v>
      </c>
      <c r="U46">
        <v>8</v>
      </c>
      <c r="V46">
        <v>3</v>
      </c>
      <c r="W46">
        <v>1</v>
      </c>
      <c r="X46">
        <v>7</v>
      </c>
      <c r="Y46">
        <v>6</v>
      </c>
      <c r="Z46">
        <v>2</v>
      </c>
      <c r="AA46">
        <v>6</v>
      </c>
      <c r="AB46">
        <v>7</v>
      </c>
      <c r="AC46">
        <f t="shared" si="45"/>
        <v>125</v>
      </c>
      <c r="AD46">
        <v>176</v>
      </c>
      <c r="AE46">
        <v>2</v>
      </c>
      <c r="AF46">
        <v>3</v>
      </c>
      <c r="AG46">
        <f t="shared" si="46"/>
        <v>181</v>
      </c>
      <c r="AH46">
        <v>28</v>
      </c>
      <c r="AI46">
        <v>0</v>
      </c>
      <c r="AJ46">
        <v>3</v>
      </c>
      <c r="AK46">
        <f t="shared" si="47"/>
        <v>31</v>
      </c>
      <c r="AL46">
        <v>48</v>
      </c>
      <c r="AM46">
        <v>12</v>
      </c>
      <c r="AN46">
        <v>13</v>
      </c>
      <c r="AO46">
        <v>4</v>
      </c>
      <c r="AP46">
        <v>0</v>
      </c>
      <c r="AQ46">
        <v>14</v>
      </c>
      <c r="AR46">
        <f t="shared" si="17"/>
        <v>526</v>
      </c>
      <c r="AS46">
        <f t="shared" si="18"/>
        <v>91</v>
      </c>
      <c r="AT46">
        <f t="shared" si="19"/>
        <v>617</v>
      </c>
    </row>
    <row r="47" spans="1:46">
      <c r="A47" s="4" t="s">
        <v>147</v>
      </c>
      <c r="B47">
        <v>220</v>
      </c>
      <c r="C47">
        <v>47</v>
      </c>
      <c r="D47">
        <f t="shared" si="34"/>
        <v>173</v>
      </c>
      <c r="E47" s="9">
        <f t="shared" si="35"/>
        <v>0.33526011560693642</v>
      </c>
      <c r="F47" s="9">
        <f t="shared" si="36"/>
        <v>0.14450867052023122</v>
      </c>
      <c r="G47" s="9">
        <f t="shared" si="37"/>
        <v>0.31213872832369943</v>
      </c>
      <c r="H47" s="9">
        <f t="shared" si="38"/>
        <v>1.1560693641618497E-2</v>
      </c>
      <c r="I47" s="9">
        <f t="shared" si="39"/>
        <v>0.11560693641618497</v>
      </c>
      <c r="J47" s="9">
        <f t="shared" si="40"/>
        <v>5.7803468208092483E-3</v>
      </c>
      <c r="K47" s="9">
        <f t="shared" si="41"/>
        <v>0.80346820809248565</v>
      </c>
      <c r="L47" s="9">
        <f t="shared" si="42"/>
        <v>0.12138728323699421</v>
      </c>
      <c r="M47" s="9">
        <f t="shared" si="43"/>
        <v>7.5144508670520235E-2</v>
      </c>
      <c r="N47">
        <v>38</v>
      </c>
      <c r="O47">
        <v>3</v>
      </c>
      <c r="P47">
        <v>13</v>
      </c>
      <c r="Q47">
        <v>4</v>
      </c>
      <c r="R47">
        <f t="shared" si="44"/>
        <v>58</v>
      </c>
      <c r="S47">
        <v>14</v>
      </c>
      <c r="T47">
        <v>7</v>
      </c>
      <c r="U47">
        <v>2</v>
      </c>
      <c r="V47">
        <v>1</v>
      </c>
      <c r="W47">
        <v>0</v>
      </c>
      <c r="X47">
        <v>1</v>
      </c>
      <c r="Y47">
        <v>0</v>
      </c>
      <c r="Z47">
        <v>0</v>
      </c>
      <c r="AA47">
        <v>0</v>
      </c>
      <c r="AB47">
        <v>0</v>
      </c>
      <c r="AC47">
        <f t="shared" si="45"/>
        <v>25</v>
      </c>
      <c r="AD47">
        <v>50</v>
      </c>
      <c r="AE47">
        <v>2</v>
      </c>
      <c r="AF47">
        <v>2</v>
      </c>
      <c r="AG47">
        <f t="shared" si="46"/>
        <v>54</v>
      </c>
      <c r="AH47">
        <v>1</v>
      </c>
      <c r="AI47">
        <v>0</v>
      </c>
      <c r="AJ47">
        <v>1</v>
      </c>
      <c r="AK47">
        <f t="shared" si="47"/>
        <v>2</v>
      </c>
      <c r="AL47">
        <v>20</v>
      </c>
      <c r="AM47">
        <v>1</v>
      </c>
      <c r="AN47">
        <v>6</v>
      </c>
      <c r="AO47">
        <v>1</v>
      </c>
      <c r="AP47">
        <v>0</v>
      </c>
      <c r="AQ47">
        <v>6</v>
      </c>
      <c r="AR47">
        <f t="shared" si="17"/>
        <v>139</v>
      </c>
      <c r="AS47">
        <f t="shared" si="18"/>
        <v>34</v>
      </c>
      <c r="AT47">
        <f t="shared" si="19"/>
        <v>173</v>
      </c>
    </row>
    <row r="48" spans="1:46">
      <c r="A48" s="4" t="s">
        <v>141</v>
      </c>
      <c r="B48">
        <v>669</v>
      </c>
      <c r="C48">
        <v>31</v>
      </c>
      <c r="D48">
        <f t="shared" si="34"/>
        <v>638</v>
      </c>
      <c r="E48" s="9">
        <f t="shared" si="35"/>
        <v>0.29467084639498431</v>
      </c>
      <c r="F48" s="9">
        <f t="shared" si="36"/>
        <v>0.21003134796238246</v>
      </c>
      <c r="G48" s="9">
        <f t="shared" si="37"/>
        <v>0.35109717868338558</v>
      </c>
      <c r="H48" s="9">
        <f t="shared" si="38"/>
        <v>2.5078369905956112E-2</v>
      </c>
      <c r="I48" s="9">
        <f t="shared" si="39"/>
        <v>5.4858934169278999E-2</v>
      </c>
      <c r="J48" s="9">
        <f t="shared" si="40"/>
        <v>2.1943573667711599E-2</v>
      </c>
      <c r="K48" s="9">
        <f t="shared" si="41"/>
        <v>0.8808777429467084</v>
      </c>
      <c r="L48" s="9">
        <f t="shared" si="42"/>
        <v>7.6802507836990594E-2</v>
      </c>
      <c r="M48" s="9">
        <f t="shared" si="43"/>
        <v>4.2319749216300939E-2</v>
      </c>
      <c r="N48">
        <v>122</v>
      </c>
      <c r="O48">
        <v>15</v>
      </c>
      <c r="P48">
        <v>42</v>
      </c>
      <c r="Q48">
        <v>9</v>
      </c>
      <c r="R48">
        <f t="shared" si="44"/>
        <v>188</v>
      </c>
      <c r="S48">
        <v>50</v>
      </c>
      <c r="T48">
        <v>27</v>
      </c>
      <c r="U48">
        <v>9</v>
      </c>
      <c r="V48">
        <v>2</v>
      </c>
      <c r="W48">
        <v>1</v>
      </c>
      <c r="X48">
        <v>14</v>
      </c>
      <c r="Y48">
        <v>6</v>
      </c>
      <c r="Z48">
        <v>6</v>
      </c>
      <c r="AA48">
        <v>15</v>
      </c>
      <c r="AB48">
        <v>4</v>
      </c>
      <c r="AC48">
        <f t="shared" si="45"/>
        <v>134</v>
      </c>
      <c r="AD48">
        <v>211</v>
      </c>
      <c r="AE48">
        <v>7</v>
      </c>
      <c r="AF48">
        <v>6</v>
      </c>
      <c r="AG48">
        <f t="shared" si="46"/>
        <v>224</v>
      </c>
      <c r="AH48">
        <v>15</v>
      </c>
      <c r="AI48">
        <v>0</v>
      </c>
      <c r="AJ48">
        <v>1</v>
      </c>
      <c r="AK48">
        <f t="shared" si="47"/>
        <v>16</v>
      </c>
      <c r="AL48">
        <v>35</v>
      </c>
      <c r="AM48">
        <v>14</v>
      </c>
      <c r="AN48">
        <v>16</v>
      </c>
      <c r="AO48">
        <v>3</v>
      </c>
      <c r="AP48">
        <v>0</v>
      </c>
      <c r="AQ48">
        <v>8</v>
      </c>
      <c r="AR48">
        <f t="shared" si="17"/>
        <v>562</v>
      </c>
      <c r="AS48">
        <f t="shared" si="18"/>
        <v>76</v>
      </c>
      <c r="AT48">
        <f t="shared" si="19"/>
        <v>638</v>
      </c>
    </row>
    <row r="49" spans="1:46">
      <c r="A49" s="4" t="s">
        <v>144</v>
      </c>
      <c r="B49">
        <v>303</v>
      </c>
      <c r="C49">
        <v>33</v>
      </c>
      <c r="D49">
        <f t="shared" si="34"/>
        <v>270</v>
      </c>
      <c r="E49" s="9">
        <f t="shared" si="35"/>
        <v>0.21851851851851853</v>
      </c>
      <c r="F49" s="9">
        <f t="shared" si="36"/>
        <v>0.28518518518518521</v>
      </c>
      <c r="G49" s="9">
        <f t="shared" si="37"/>
        <v>0.21111111111111111</v>
      </c>
      <c r="H49" s="9">
        <f t="shared" si="38"/>
        <v>6.2962962962962957E-2</v>
      </c>
      <c r="I49" s="9">
        <f t="shared" si="39"/>
        <v>0.12592592592592591</v>
      </c>
      <c r="J49" s="9">
        <f t="shared" si="40"/>
        <v>2.5925925925925925E-2</v>
      </c>
      <c r="K49" s="9">
        <f t="shared" si="41"/>
        <v>0.7777777777777779</v>
      </c>
      <c r="L49" s="9">
        <f t="shared" si="42"/>
        <v>0.15185185185185185</v>
      </c>
      <c r="M49" s="9">
        <f t="shared" si="43"/>
        <v>7.0370370370370375E-2</v>
      </c>
      <c r="N49">
        <v>36</v>
      </c>
      <c r="O49">
        <v>9</v>
      </c>
      <c r="P49">
        <v>10</v>
      </c>
      <c r="Q49">
        <v>4</v>
      </c>
      <c r="R49">
        <f t="shared" si="44"/>
        <v>59</v>
      </c>
      <c r="S49">
        <v>30</v>
      </c>
      <c r="T49">
        <v>21</v>
      </c>
      <c r="U49">
        <v>2</v>
      </c>
      <c r="V49">
        <v>0</v>
      </c>
      <c r="W49">
        <v>1</v>
      </c>
      <c r="X49">
        <v>5</v>
      </c>
      <c r="Y49">
        <v>3</v>
      </c>
      <c r="Z49">
        <v>2</v>
      </c>
      <c r="AA49">
        <v>9</v>
      </c>
      <c r="AB49">
        <v>4</v>
      </c>
      <c r="AC49">
        <f t="shared" si="45"/>
        <v>77</v>
      </c>
      <c r="AD49">
        <v>56</v>
      </c>
      <c r="AE49">
        <v>0</v>
      </c>
      <c r="AF49">
        <v>1</v>
      </c>
      <c r="AG49">
        <f t="shared" si="46"/>
        <v>57</v>
      </c>
      <c r="AH49">
        <v>15</v>
      </c>
      <c r="AI49">
        <v>0</v>
      </c>
      <c r="AJ49">
        <v>2</v>
      </c>
      <c r="AK49">
        <f t="shared" si="47"/>
        <v>17</v>
      </c>
      <c r="AL49">
        <v>34</v>
      </c>
      <c r="AM49">
        <v>7</v>
      </c>
      <c r="AN49">
        <v>8</v>
      </c>
      <c r="AO49">
        <v>4</v>
      </c>
      <c r="AP49">
        <v>3</v>
      </c>
      <c r="AQ49">
        <v>4</v>
      </c>
      <c r="AR49">
        <f t="shared" si="17"/>
        <v>210</v>
      </c>
      <c r="AS49">
        <f t="shared" si="18"/>
        <v>60</v>
      </c>
      <c r="AT49">
        <f t="shared" si="19"/>
        <v>270</v>
      </c>
    </row>
    <row r="50" spans="1:46">
      <c r="A50" s="4" t="s">
        <v>139</v>
      </c>
      <c r="B50">
        <v>639</v>
      </c>
      <c r="C50">
        <v>40</v>
      </c>
      <c r="D50">
        <f t="shared" si="34"/>
        <v>599</v>
      </c>
      <c r="E50" s="9">
        <f t="shared" si="35"/>
        <v>0.24207011686143573</v>
      </c>
      <c r="F50" s="9">
        <f t="shared" si="36"/>
        <v>0.27879799666110183</v>
      </c>
      <c r="G50" s="9">
        <f t="shared" si="37"/>
        <v>0.27045075125208679</v>
      </c>
      <c r="H50" s="9">
        <f t="shared" si="38"/>
        <v>4.8414023372287146E-2</v>
      </c>
      <c r="I50" s="9">
        <f t="shared" si="39"/>
        <v>8.681135225375626E-2</v>
      </c>
      <c r="J50" s="9">
        <f t="shared" si="40"/>
        <v>2.5041736227045076E-2</v>
      </c>
      <c r="K50" s="9">
        <f t="shared" si="41"/>
        <v>0.83973288814691149</v>
      </c>
      <c r="L50" s="9">
        <f t="shared" si="42"/>
        <v>0.11185308848080133</v>
      </c>
      <c r="M50" s="9">
        <f t="shared" si="43"/>
        <v>4.8414023372287146E-2</v>
      </c>
      <c r="N50">
        <v>98</v>
      </c>
      <c r="O50">
        <v>5</v>
      </c>
      <c r="P50">
        <v>33</v>
      </c>
      <c r="Q50">
        <v>9</v>
      </c>
      <c r="R50">
        <f t="shared" si="44"/>
        <v>145</v>
      </c>
      <c r="S50">
        <v>71</v>
      </c>
      <c r="T50">
        <v>46</v>
      </c>
      <c r="U50">
        <v>5</v>
      </c>
      <c r="V50">
        <v>4</v>
      </c>
      <c r="W50">
        <v>0</v>
      </c>
      <c r="X50">
        <v>11</v>
      </c>
      <c r="Y50">
        <v>8</v>
      </c>
      <c r="Z50">
        <v>2</v>
      </c>
      <c r="AA50">
        <v>15</v>
      </c>
      <c r="AB50">
        <v>5</v>
      </c>
      <c r="AC50">
        <f t="shared" si="45"/>
        <v>167</v>
      </c>
      <c r="AD50">
        <v>153</v>
      </c>
      <c r="AE50">
        <v>8</v>
      </c>
      <c r="AF50">
        <v>1</v>
      </c>
      <c r="AG50">
        <f t="shared" si="46"/>
        <v>162</v>
      </c>
      <c r="AH50">
        <v>26</v>
      </c>
      <c r="AI50">
        <v>2</v>
      </c>
      <c r="AJ50">
        <v>1</v>
      </c>
      <c r="AK50">
        <f t="shared" si="47"/>
        <v>29</v>
      </c>
      <c r="AL50">
        <v>52</v>
      </c>
      <c r="AM50">
        <v>15</v>
      </c>
      <c r="AN50">
        <v>12</v>
      </c>
      <c r="AO50">
        <v>4</v>
      </c>
      <c r="AP50">
        <v>3</v>
      </c>
      <c r="AQ50">
        <v>10</v>
      </c>
      <c r="AR50">
        <f t="shared" si="17"/>
        <v>503</v>
      </c>
      <c r="AS50">
        <f t="shared" si="18"/>
        <v>96</v>
      </c>
      <c r="AT50">
        <f t="shared" si="19"/>
        <v>599</v>
      </c>
    </row>
    <row r="51" spans="1:46">
      <c r="A51" s="4"/>
      <c r="E51" s="9"/>
      <c r="F51" s="9"/>
      <c r="G51" s="9"/>
      <c r="H51" s="9"/>
      <c r="I51" s="9"/>
      <c r="J51" s="9"/>
      <c r="K51" s="9"/>
      <c r="L51" s="9"/>
      <c r="M51" s="9"/>
      <c r="AR51">
        <f t="shared" si="17"/>
        <v>0</v>
      </c>
      <c r="AS51">
        <f t="shared" si="18"/>
        <v>0</v>
      </c>
      <c r="AT51">
        <f t="shared" si="19"/>
        <v>0</v>
      </c>
    </row>
    <row r="52" spans="1:46">
      <c r="A52" s="4" t="s">
        <v>138</v>
      </c>
      <c r="B52">
        <v>150</v>
      </c>
      <c r="C52">
        <v>5</v>
      </c>
      <c r="D52">
        <f>B52-C52</f>
        <v>145</v>
      </c>
      <c r="E52" s="9">
        <f>R52/D52</f>
        <v>0.23448275862068965</v>
      </c>
      <c r="F52" s="9">
        <f>AC52/D52</f>
        <v>0.35862068965517241</v>
      </c>
      <c r="G52" s="9">
        <f>AG52/D52</f>
        <v>0.24827586206896551</v>
      </c>
      <c r="H52" s="9">
        <f>AK52/D52</f>
        <v>0.10344827586206896</v>
      </c>
      <c r="I52" s="9">
        <f>AL52/D52</f>
        <v>3.4482758620689655E-2</v>
      </c>
      <c r="J52" s="9">
        <f>AM52/D52</f>
        <v>0</v>
      </c>
      <c r="K52" s="9">
        <f>SUM(E52:H52)</f>
        <v>0.94482758620689644</v>
      </c>
      <c r="L52" s="9">
        <f>SUM(I52:J52)</f>
        <v>3.4482758620689655E-2</v>
      </c>
      <c r="M52" s="9">
        <f>SUM(AN52,AO52,AP52,AQ52)/D52</f>
        <v>2.0689655172413793E-2</v>
      </c>
      <c r="N52">
        <v>21</v>
      </c>
      <c r="O52">
        <v>4</v>
      </c>
      <c r="P52">
        <v>8</v>
      </c>
      <c r="Q52">
        <v>1</v>
      </c>
      <c r="R52">
        <f>SUM(N52:Q52)</f>
        <v>34</v>
      </c>
      <c r="S52">
        <v>30</v>
      </c>
      <c r="T52">
        <v>6</v>
      </c>
      <c r="U52">
        <v>9</v>
      </c>
      <c r="V52">
        <v>1</v>
      </c>
      <c r="W52">
        <v>1</v>
      </c>
      <c r="X52">
        <v>5</v>
      </c>
      <c r="Y52">
        <v>0</v>
      </c>
      <c r="Z52">
        <v>0</v>
      </c>
      <c r="AA52">
        <v>0</v>
      </c>
      <c r="AB52">
        <v>0</v>
      </c>
      <c r="AC52">
        <f>SUM(S52:AB52)</f>
        <v>52</v>
      </c>
      <c r="AD52">
        <v>35</v>
      </c>
      <c r="AE52">
        <v>1</v>
      </c>
      <c r="AF52">
        <v>0</v>
      </c>
      <c r="AG52">
        <f>SUM(AD52:AF52)</f>
        <v>36</v>
      </c>
      <c r="AH52">
        <v>15</v>
      </c>
      <c r="AI52">
        <v>0</v>
      </c>
      <c r="AJ52">
        <v>0</v>
      </c>
      <c r="AK52">
        <f>SUM(AH52:AJ52)</f>
        <v>15</v>
      </c>
      <c r="AL52">
        <v>5</v>
      </c>
      <c r="AM52">
        <v>0</v>
      </c>
      <c r="AN52">
        <v>0</v>
      </c>
      <c r="AO52">
        <v>2</v>
      </c>
      <c r="AP52">
        <v>0</v>
      </c>
      <c r="AQ52">
        <v>1</v>
      </c>
      <c r="AR52">
        <f t="shared" si="17"/>
        <v>137</v>
      </c>
      <c r="AS52">
        <f t="shared" si="18"/>
        <v>8</v>
      </c>
      <c r="AT52">
        <f t="shared" si="19"/>
        <v>145</v>
      </c>
    </row>
    <row r="53" spans="1:46">
      <c r="A53" s="4" t="s">
        <v>137</v>
      </c>
      <c r="B53">
        <v>257</v>
      </c>
      <c r="C53">
        <v>7</v>
      </c>
      <c r="D53">
        <f>B53-C53</f>
        <v>250</v>
      </c>
      <c r="E53" s="9">
        <f>R53/D53</f>
        <v>0.252</v>
      </c>
      <c r="F53" s="9">
        <f>AC53/D53</f>
        <v>0.26800000000000002</v>
      </c>
      <c r="G53" s="9">
        <f>AG53/D53</f>
        <v>0.23200000000000001</v>
      </c>
      <c r="H53" s="9">
        <f>AK53/D53</f>
        <v>4.8000000000000001E-2</v>
      </c>
      <c r="I53" s="9">
        <f>AL53/D53</f>
        <v>8.4000000000000005E-2</v>
      </c>
      <c r="J53" s="9">
        <f>AM53/D53</f>
        <v>0.02</v>
      </c>
      <c r="K53" s="9">
        <f>SUM(E53:H53)</f>
        <v>0.8</v>
      </c>
      <c r="L53" s="9">
        <f>SUM(I53:J53)</f>
        <v>0.10400000000000001</v>
      </c>
      <c r="M53" s="9">
        <f>SUM(AN53,AO53,AP53,AQ53)/D53</f>
        <v>9.6000000000000002E-2</v>
      </c>
      <c r="N53">
        <v>36</v>
      </c>
      <c r="O53">
        <v>6</v>
      </c>
      <c r="P53">
        <v>20</v>
      </c>
      <c r="Q53">
        <v>1</v>
      </c>
      <c r="R53">
        <f>SUM(N53:Q53)</f>
        <v>63</v>
      </c>
      <c r="S53">
        <v>32</v>
      </c>
      <c r="T53">
        <v>15</v>
      </c>
      <c r="U53">
        <v>4</v>
      </c>
      <c r="V53">
        <v>3</v>
      </c>
      <c r="W53">
        <v>0</v>
      </c>
      <c r="X53">
        <v>3</v>
      </c>
      <c r="Y53">
        <v>2</v>
      </c>
      <c r="Z53">
        <v>1</v>
      </c>
      <c r="AA53">
        <v>4</v>
      </c>
      <c r="AB53">
        <v>3</v>
      </c>
      <c r="AC53">
        <f>SUM(S53:AB53)</f>
        <v>67</v>
      </c>
      <c r="AD53">
        <v>55</v>
      </c>
      <c r="AE53">
        <v>1</v>
      </c>
      <c r="AF53">
        <v>2</v>
      </c>
      <c r="AG53">
        <f>SUM(AD53:AF53)</f>
        <v>58</v>
      </c>
      <c r="AH53">
        <v>12</v>
      </c>
      <c r="AI53">
        <v>0</v>
      </c>
      <c r="AJ53">
        <v>0</v>
      </c>
      <c r="AK53">
        <f>SUM(AH53:AJ53)</f>
        <v>12</v>
      </c>
      <c r="AL53">
        <v>21</v>
      </c>
      <c r="AM53">
        <v>5</v>
      </c>
      <c r="AN53">
        <v>6</v>
      </c>
      <c r="AO53">
        <v>5</v>
      </c>
      <c r="AP53">
        <v>1</v>
      </c>
      <c r="AQ53">
        <v>12</v>
      </c>
      <c r="AR53">
        <f t="shared" si="17"/>
        <v>200</v>
      </c>
      <c r="AS53">
        <f t="shared" si="18"/>
        <v>50</v>
      </c>
      <c r="AT53">
        <f t="shared" si="19"/>
        <v>250</v>
      </c>
    </row>
    <row r="54" spans="1:46">
      <c r="A54" s="4" t="s">
        <v>153</v>
      </c>
      <c r="B54">
        <v>255</v>
      </c>
      <c r="C54">
        <v>8</v>
      </c>
      <c r="D54">
        <f>B54-C54</f>
        <v>247</v>
      </c>
      <c r="E54" s="9">
        <f>R54/D54</f>
        <v>0.2793522267206478</v>
      </c>
      <c r="F54" s="9">
        <f>AC54/D54</f>
        <v>0.33603238866396762</v>
      </c>
      <c r="G54" s="9">
        <f>AG54/D54</f>
        <v>0.20647773279352227</v>
      </c>
      <c r="H54" s="9">
        <f>AK54/D54</f>
        <v>3.643724696356275E-2</v>
      </c>
      <c r="I54" s="9">
        <f>AL54/D54</f>
        <v>8.0971659919028341E-2</v>
      </c>
      <c r="J54" s="9">
        <f>AM54/D54</f>
        <v>8.0971659919028341E-3</v>
      </c>
      <c r="K54" s="9">
        <f>SUM(E54:H54)</f>
        <v>0.85829959514170051</v>
      </c>
      <c r="L54" s="9">
        <f>SUM(I54:J54)</f>
        <v>8.9068825910931182E-2</v>
      </c>
      <c r="M54" s="9">
        <f>SUM(AN54,AO54,AP54,AQ54)/D54</f>
        <v>5.2631578947368418E-2</v>
      </c>
      <c r="N54">
        <v>50</v>
      </c>
      <c r="O54">
        <v>4</v>
      </c>
      <c r="P54">
        <v>14</v>
      </c>
      <c r="Q54">
        <v>1</v>
      </c>
      <c r="R54">
        <f>SUM(N54:Q54)</f>
        <v>69</v>
      </c>
      <c r="S54">
        <v>42</v>
      </c>
      <c r="T54">
        <v>21</v>
      </c>
      <c r="U54">
        <v>9</v>
      </c>
      <c r="V54">
        <v>3</v>
      </c>
      <c r="W54">
        <v>0</v>
      </c>
      <c r="X54">
        <v>1</v>
      </c>
      <c r="Y54">
        <v>0</v>
      </c>
      <c r="Z54">
        <v>1</v>
      </c>
      <c r="AA54">
        <v>4</v>
      </c>
      <c r="AB54">
        <v>2</v>
      </c>
      <c r="AC54">
        <f>SUM(S54:AB54)</f>
        <v>83</v>
      </c>
      <c r="AD54">
        <v>49</v>
      </c>
      <c r="AE54">
        <v>2</v>
      </c>
      <c r="AF54">
        <v>0</v>
      </c>
      <c r="AG54">
        <f>SUM(AD54:AF54)</f>
        <v>51</v>
      </c>
      <c r="AH54">
        <v>9</v>
      </c>
      <c r="AI54">
        <v>0</v>
      </c>
      <c r="AJ54">
        <v>0</v>
      </c>
      <c r="AK54">
        <f>SUM(AH54:AJ54)</f>
        <v>9</v>
      </c>
      <c r="AL54">
        <v>20</v>
      </c>
      <c r="AM54">
        <v>2</v>
      </c>
      <c r="AN54">
        <v>8</v>
      </c>
      <c r="AO54">
        <v>2</v>
      </c>
      <c r="AP54">
        <v>1</v>
      </c>
      <c r="AQ54">
        <v>2</v>
      </c>
      <c r="AR54">
        <f t="shared" si="17"/>
        <v>212</v>
      </c>
      <c r="AS54">
        <f t="shared" si="18"/>
        <v>35</v>
      </c>
      <c r="AT54">
        <f t="shared" si="19"/>
        <v>247</v>
      </c>
    </row>
    <row r="55" spans="1:46">
      <c r="A55" s="4"/>
      <c r="E55" s="9"/>
      <c r="F55" s="9"/>
      <c r="G55" s="9"/>
      <c r="H55" s="9"/>
      <c r="I55" s="9"/>
      <c r="J55" s="9"/>
      <c r="K55" s="9"/>
      <c r="L55" s="9"/>
      <c r="M55" s="9"/>
      <c r="AR55">
        <f t="shared" si="17"/>
        <v>0</v>
      </c>
      <c r="AS55">
        <f t="shared" si="18"/>
        <v>0</v>
      </c>
      <c r="AT55">
        <f t="shared" si="19"/>
        <v>0</v>
      </c>
    </row>
    <row r="56" spans="1:46">
      <c r="A56" s="4" t="s">
        <v>113</v>
      </c>
      <c r="B56">
        <v>4187</v>
      </c>
      <c r="C56">
        <v>230</v>
      </c>
      <c r="D56">
        <f t="shared" ref="D56:D70" si="48">B56-C56</f>
        <v>3957</v>
      </c>
      <c r="E56" s="9">
        <f t="shared" ref="E56:E70" si="49">R56/D56</f>
        <v>0.27697750821329292</v>
      </c>
      <c r="F56" s="9">
        <f t="shared" ref="F56:F70" si="50">AC56/D56</f>
        <v>0.28430629264594387</v>
      </c>
      <c r="G56" s="9">
        <f t="shared" ref="G56:G70" si="51">AG56/D56</f>
        <v>0.23275208491281274</v>
      </c>
      <c r="H56" s="9">
        <f t="shared" ref="H56:H70" si="52">AK56/D56</f>
        <v>5.0037907505686124E-2</v>
      </c>
      <c r="I56" s="9">
        <f t="shared" ref="I56:I70" si="53">AL56/D56</f>
        <v>8.7187263078089466E-2</v>
      </c>
      <c r="J56" s="9">
        <f t="shared" ref="J56:J70" si="54">AM56/D56</f>
        <v>1.3899418751579479E-2</v>
      </c>
      <c r="K56" s="9">
        <f t="shared" ref="K56:K70" si="55">SUM(E56:H56)</f>
        <v>0.84407379327773568</v>
      </c>
      <c r="L56" s="9">
        <f t="shared" ref="L56:L70" si="56">SUM(I56:J56)</f>
        <v>0.10108668182966894</v>
      </c>
      <c r="M56" s="9">
        <f t="shared" ref="M56:M70" si="57">SUM(AN56,AO56,AP56,AQ56)/D56</f>
        <v>5.4839524892595401E-2</v>
      </c>
      <c r="N56">
        <v>708</v>
      </c>
      <c r="O56">
        <v>97</v>
      </c>
      <c r="P56">
        <v>232</v>
      </c>
      <c r="Q56">
        <v>59</v>
      </c>
      <c r="R56">
        <f t="shared" ref="R56:R70" si="58">SUM(N56:Q56)</f>
        <v>1096</v>
      </c>
      <c r="S56">
        <v>590</v>
      </c>
      <c r="T56">
        <v>228</v>
      </c>
      <c r="U56">
        <v>70</v>
      </c>
      <c r="V56">
        <v>17</v>
      </c>
      <c r="W56">
        <v>9</v>
      </c>
      <c r="X56">
        <v>73</v>
      </c>
      <c r="Y56">
        <v>24</v>
      </c>
      <c r="Z56">
        <v>14</v>
      </c>
      <c r="AA56">
        <v>53</v>
      </c>
      <c r="AB56">
        <v>47</v>
      </c>
      <c r="AC56">
        <f t="shared" ref="AC56:AC70" si="59">SUM(S56:AB56)</f>
        <v>1125</v>
      </c>
      <c r="AD56">
        <v>850</v>
      </c>
      <c r="AE56">
        <v>57</v>
      </c>
      <c r="AF56">
        <v>14</v>
      </c>
      <c r="AG56">
        <f t="shared" ref="AG56:AG70" si="60">SUM(AD56:AF56)</f>
        <v>921</v>
      </c>
      <c r="AH56">
        <v>185</v>
      </c>
      <c r="AI56">
        <v>3</v>
      </c>
      <c r="AJ56">
        <v>10</v>
      </c>
      <c r="AK56">
        <f t="shared" ref="AK56:AK70" si="61">SUM(AH56:AJ56)</f>
        <v>198</v>
      </c>
      <c r="AL56">
        <v>345</v>
      </c>
      <c r="AM56">
        <v>55</v>
      </c>
      <c r="AN56">
        <v>103</v>
      </c>
      <c r="AO56">
        <v>38</v>
      </c>
      <c r="AP56">
        <v>10</v>
      </c>
      <c r="AQ56">
        <v>66</v>
      </c>
    </row>
    <row r="57" spans="1:46">
      <c r="A57" s="4" t="s">
        <v>114</v>
      </c>
      <c r="B57">
        <v>288</v>
      </c>
      <c r="C57">
        <v>15</v>
      </c>
      <c r="D57">
        <f t="shared" si="48"/>
        <v>273</v>
      </c>
      <c r="E57" s="9">
        <f t="shared" si="49"/>
        <v>0.2893772893772894</v>
      </c>
      <c r="F57" s="9">
        <f t="shared" si="50"/>
        <v>0.2783882783882784</v>
      </c>
      <c r="G57" s="9">
        <f t="shared" si="51"/>
        <v>0.21978021978021978</v>
      </c>
      <c r="H57" s="9">
        <f t="shared" si="52"/>
        <v>4.3956043956043959E-2</v>
      </c>
      <c r="I57" s="9">
        <f t="shared" si="53"/>
        <v>0.11355311355311355</v>
      </c>
      <c r="J57" s="9">
        <f t="shared" si="54"/>
        <v>7.326007326007326E-3</v>
      </c>
      <c r="K57" s="9">
        <f t="shared" si="55"/>
        <v>0.83150183150183143</v>
      </c>
      <c r="L57" s="9">
        <f t="shared" si="56"/>
        <v>0.12087912087912088</v>
      </c>
      <c r="M57" s="9">
        <f t="shared" si="57"/>
        <v>4.7619047619047616E-2</v>
      </c>
      <c r="N57">
        <v>54</v>
      </c>
      <c r="O57">
        <v>10</v>
      </c>
      <c r="P57">
        <v>10</v>
      </c>
      <c r="Q57">
        <v>5</v>
      </c>
      <c r="R57">
        <f t="shared" si="58"/>
        <v>79</v>
      </c>
      <c r="S57">
        <v>40</v>
      </c>
      <c r="T57">
        <v>17</v>
      </c>
      <c r="U57">
        <v>3</v>
      </c>
      <c r="V57">
        <v>0</v>
      </c>
      <c r="W57">
        <v>0</v>
      </c>
      <c r="X57">
        <v>3</v>
      </c>
      <c r="Y57">
        <v>2</v>
      </c>
      <c r="Z57">
        <v>1</v>
      </c>
      <c r="AA57">
        <v>6</v>
      </c>
      <c r="AB57">
        <v>4</v>
      </c>
      <c r="AC57">
        <f t="shared" si="59"/>
        <v>76</v>
      </c>
      <c r="AD57">
        <v>58</v>
      </c>
      <c r="AE57">
        <v>0</v>
      </c>
      <c r="AF57">
        <v>2</v>
      </c>
      <c r="AG57">
        <f t="shared" si="60"/>
        <v>60</v>
      </c>
      <c r="AH57">
        <v>12</v>
      </c>
      <c r="AI57">
        <v>0</v>
      </c>
      <c r="AJ57">
        <v>0</v>
      </c>
      <c r="AK57">
        <f t="shared" si="61"/>
        <v>12</v>
      </c>
      <c r="AL57">
        <v>31</v>
      </c>
      <c r="AM57">
        <v>2</v>
      </c>
      <c r="AN57">
        <v>5</v>
      </c>
      <c r="AO57">
        <v>4</v>
      </c>
      <c r="AP57">
        <v>1</v>
      </c>
      <c r="AQ57">
        <v>3</v>
      </c>
      <c r="AR57">
        <f t="shared" ref="AR57:AR66" si="62">SUM(R57,AC57,AG57,AK57)</f>
        <v>227</v>
      </c>
      <c r="AS57">
        <f t="shared" ref="AS57:AS66" si="63">SUM(AL57:AQ57)</f>
        <v>46</v>
      </c>
      <c r="AT57">
        <f t="shared" ref="AT57:AT66" si="64">SUM(AR57:AS57)</f>
        <v>273</v>
      </c>
    </row>
    <row r="58" spans="1:46">
      <c r="A58" s="4" t="s">
        <v>120</v>
      </c>
      <c r="B58">
        <v>980</v>
      </c>
      <c r="C58">
        <v>40</v>
      </c>
      <c r="D58">
        <f t="shared" si="48"/>
        <v>940</v>
      </c>
      <c r="E58" s="9">
        <f t="shared" si="49"/>
        <v>0.29255319148936171</v>
      </c>
      <c r="F58" s="9">
        <f t="shared" si="50"/>
        <v>0.25744680851063828</v>
      </c>
      <c r="G58" s="9">
        <f t="shared" si="51"/>
        <v>0.23936170212765959</v>
      </c>
      <c r="H58" s="9">
        <f t="shared" si="52"/>
        <v>4.7872340425531915E-2</v>
      </c>
      <c r="I58" s="9">
        <f t="shared" si="53"/>
        <v>9.4680851063829785E-2</v>
      </c>
      <c r="J58" s="9">
        <f t="shared" si="54"/>
        <v>1.7021276595744681E-2</v>
      </c>
      <c r="K58" s="9">
        <f t="shared" si="55"/>
        <v>0.83723404255319156</v>
      </c>
      <c r="L58" s="9">
        <f t="shared" si="56"/>
        <v>0.11170212765957446</v>
      </c>
      <c r="M58" s="9">
        <f t="shared" si="57"/>
        <v>5.106382978723404E-2</v>
      </c>
      <c r="N58">
        <v>160</v>
      </c>
      <c r="O58">
        <v>27</v>
      </c>
      <c r="P58">
        <v>66</v>
      </c>
      <c r="Q58">
        <v>22</v>
      </c>
      <c r="R58">
        <f t="shared" si="58"/>
        <v>275</v>
      </c>
      <c r="S58">
        <v>122</v>
      </c>
      <c r="T58">
        <v>51</v>
      </c>
      <c r="U58">
        <v>16</v>
      </c>
      <c r="V58">
        <v>6</v>
      </c>
      <c r="W58">
        <v>0</v>
      </c>
      <c r="X58">
        <v>14</v>
      </c>
      <c r="Y58">
        <v>7</v>
      </c>
      <c r="Z58">
        <v>5</v>
      </c>
      <c r="AA58">
        <v>13</v>
      </c>
      <c r="AB58">
        <v>8</v>
      </c>
      <c r="AC58">
        <f t="shared" si="59"/>
        <v>242</v>
      </c>
      <c r="AD58">
        <v>200</v>
      </c>
      <c r="AE58">
        <v>19</v>
      </c>
      <c r="AF58">
        <v>6</v>
      </c>
      <c r="AG58">
        <f t="shared" si="60"/>
        <v>225</v>
      </c>
      <c r="AH58">
        <v>39</v>
      </c>
      <c r="AI58">
        <v>1</v>
      </c>
      <c r="AJ58">
        <v>5</v>
      </c>
      <c r="AK58">
        <f t="shared" si="61"/>
        <v>45</v>
      </c>
      <c r="AL58">
        <v>89</v>
      </c>
      <c r="AM58">
        <v>16</v>
      </c>
      <c r="AN58">
        <v>18</v>
      </c>
      <c r="AO58">
        <v>6</v>
      </c>
      <c r="AP58">
        <v>1</v>
      </c>
      <c r="AQ58">
        <v>23</v>
      </c>
      <c r="AR58">
        <f t="shared" si="62"/>
        <v>787</v>
      </c>
      <c r="AS58">
        <f t="shared" si="63"/>
        <v>153</v>
      </c>
      <c r="AT58">
        <f t="shared" si="64"/>
        <v>940</v>
      </c>
    </row>
    <row r="59" spans="1:46">
      <c r="A59" s="4" t="s">
        <v>121</v>
      </c>
      <c r="B59">
        <v>264</v>
      </c>
      <c r="C59">
        <v>15</v>
      </c>
      <c r="D59">
        <f t="shared" si="48"/>
        <v>249</v>
      </c>
      <c r="E59" s="9">
        <f t="shared" si="49"/>
        <v>0.2971887550200803</v>
      </c>
      <c r="F59" s="9">
        <f t="shared" si="50"/>
        <v>0.30522088353413657</v>
      </c>
      <c r="G59" s="9">
        <f t="shared" si="51"/>
        <v>0.26104417670682734</v>
      </c>
      <c r="H59" s="9">
        <f t="shared" si="52"/>
        <v>3.614457831325301E-2</v>
      </c>
      <c r="I59" s="9">
        <f t="shared" si="53"/>
        <v>4.4176706827309238E-2</v>
      </c>
      <c r="J59" s="9">
        <f t="shared" si="54"/>
        <v>4.0160642570281121E-3</v>
      </c>
      <c r="K59" s="9">
        <f t="shared" si="55"/>
        <v>0.89959839357429716</v>
      </c>
      <c r="L59" s="9">
        <f t="shared" si="56"/>
        <v>4.8192771084337352E-2</v>
      </c>
      <c r="M59" s="9">
        <f t="shared" si="57"/>
        <v>5.2208835341365459E-2</v>
      </c>
      <c r="N59">
        <v>46</v>
      </c>
      <c r="O59">
        <v>8</v>
      </c>
      <c r="P59">
        <v>20</v>
      </c>
      <c r="Q59">
        <v>0</v>
      </c>
      <c r="R59">
        <f t="shared" si="58"/>
        <v>74</v>
      </c>
      <c r="S59">
        <v>46</v>
      </c>
      <c r="T59">
        <v>14</v>
      </c>
      <c r="U59">
        <v>5</v>
      </c>
      <c r="V59">
        <v>2</v>
      </c>
      <c r="W59">
        <v>1</v>
      </c>
      <c r="X59">
        <v>7</v>
      </c>
      <c r="Y59">
        <v>0</v>
      </c>
      <c r="Z59">
        <v>0</v>
      </c>
      <c r="AA59">
        <v>0</v>
      </c>
      <c r="AB59">
        <v>1</v>
      </c>
      <c r="AC59">
        <f t="shared" si="59"/>
        <v>76</v>
      </c>
      <c r="AD59">
        <v>59</v>
      </c>
      <c r="AE59">
        <v>6</v>
      </c>
      <c r="AF59">
        <v>0</v>
      </c>
      <c r="AG59">
        <f t="shared" si="60"/>
        <v>65</v>
      </c>
      <c r="AH59">
        <v>8</v>
      </c>
      <c r="AI59">
        <v>0</v>
      </c>
      <c r="AJ59">
        <v>1</v>
      </c>
      <c r="AK59">
        <f t="shared" si="61"/>
        <v>9</v>
      </c>
      <c r="AL59">
        <v>11</v>
      </c>
      <c r="AM59">
        <v>1</v>
      </c>
      <c r="AN59">
        <v>7</v>
      </c>
      <c r="AO59">
        <v>3</v>
      </c>
      <c r="AP59">
        <v>0</v>
      </c>
      <c r="AQ59">
        <v>3</v>
      </c>
      <c r="AR59">
        <f t="shared" si="62"/>
        <v>224</v>
      </c>
      <c r="AS59">
        <f t="shared" si="63"/>
        <v>25</v>
      </c>
      <c r="AT59">
        <f t="shared" si="64"/>
        <v>249</v>
      </c>
    </row>
    <row r="60" spans="1:46">
      <c r="A60" s="4" t="s">
        <v>122</v>
      </c>
      <c r="B60">
        <v>103</v>
      </c>
      <c r="C60">
        <v>7</v>
      </c>
      <c r="D60">
        <f t="shared" si="48"/>
        <v>96</v>
      </c>
      <c r="E60" s="9">
        <f t="shared" si="49"/>
        <v>0.33333333333333331</v>
      </c>
      <c r="F60" s="9">
        <f t="shared" si="50"/>
        <v>0.30208333333333331</v>
      </c>
      <c r="G60" s="9">
        <f t="shared" si="51"/>
        <v>0.28125</v>
      </c>
      <c r="H60" s="9">
        <f t="shared" si="52"/>
        <v>2.0833333333333332E-2</v>
      </c>
      <c r="I60" s="9">
        <f t="shared" si="53"/>
        <v>2.0833333333333332E-2</v>
      </c>
      <c r="J60" s="9">
        <f t="shared" si="54"/>
        <v>1.0416666666666666E-2</v>
      </c>
      <c r="K60" s="9">
        <f t="shared" si="55"/>
        <v>0.9375</v>
      </c>
      <c r="L60" s="9">
        <f t="shared" si="56"/>
        <v>3.125E-2</v>
      </c>
      <c r="M60" s="9">
        <f t="shared" si="57"/>
        <v>3.125E-2</v>
      </c>
      <c r="N60">
        <v>22</v>
      </c>
      <c r="O60">
        <v>2</v>
      </c>
      <c r="P60">
        <v>6</v>
      </c>
      <c r="Q60">
        <v>2</v>
      </c>
      <c r="R60">
        <f t="shared" si="58"/>
        <v>32</v>
      </c>
      <c r="S60">
        <v>20</v>
      </c>
      <c r="T60">
        <v>5</v>
      </c>
      <c r="U60">
        <v>3</v>
      </c>
      <c r="V60">
        <v>0</v>
      </c>
      <c r="W60">
        <v>0</v>
      </c>
      <c r="X60">
        <v>0</v>
      </c>
      <c r="Y60">
        <v>0</v>
      </c>
      <c r="Z60">
        <v>0</v>
      </c>
      <c r="AA60">
        <v>1</v>
      </c>
      <c r="AB60">
        <v>0</v>
      </c>
      <c r="AC60">
        <f t="shared" si="59"/>
        <v>29</v>
      </c>
      <c r="AD60">
        <v>26</v>
      </c>
      <c r="AE60">
        <v>1</v>
      </c>
      <c r="AF60">
        <v>0</v>
      </c>
      <c r="AG60">
        <f t="shared" si="60"/>
        <v>27</v>
      </c>
      <c r="AH60">
        <v>2</v>
      </c>
      <c r="AI60">
        <v>0</v>
      </c>
      <c r="AJ60">
        <v>0</v>
      </c>
      <c r="AK60">
        <f t="shared" si="61"/>
        <v>2</v>
      </c>
      <c r="AL60">
        <v>2</v>
      </c>
      <c r="AM60">
        <v>1</v>
      </c>
      <c r="AN60">
        <v>3</v>
      </c>
      <c r="AO60">
        <v>0</v>
      </c>
      <c r="AP60">
        <v>0</v>
      </c>
      <c r="AQ60">
        <v>0</v>
      </c>
      <c r="AR60">
        <f t="shared" si="62"/>
        <v>90</v>
      </c>
      <c r="AS60">
        <f t="shared" si="63"/>
        <v>6</v>
      </c>
      <c r="AT60">
        <f t="shared" si="64"/>
        <v>96</v>
      </c>
    </row>
    <row r="61" spans="1:46">
      <c r="A61" s="4" t="s">
        <v>123</v>
      </c>
      <c r="B61">
        <v>397</v>
      </c>
      <c r="C61">
        <v>26</v>
      </c>
      <c r="D61">
        <f t="shared" si="48"/>
        <v>371</v>
      </c>
      <c r="E61" s="9">
        <f t="shared" si="49"/>
        <v>0.2857142857142857</v>
      </c>
      <c r="F61" s="9">
        <f t="shared" si="50"/>
        <v>0.2560646900269542</v>
      </c>
      <c r="G61" s="9">
        <f t="shared" si="51"/>
        <v>0.20215633423180593</v>
      </c>
      <c r="H61" s="9">
        <f t="shared" si="52"/>
        <v>6.7385444743935305E-2</v>
      </c>
      <c r="I61" s="9">
        <f t="shared" si="53"/>
        <v>9.1644204851752023E-2</v>
      </c>
      <c r="J61" s="9">
        <f t="shared" si="54"/>
        <v>1.6172506738544475E-2</v>
      </c>
      <c r="K61" s="9">
        <f t="shared" si="55"/>
        <v>0.81132075471698106</v>
      </c>
      <c r="L61" s="9">
        <f t="shared" si="56"/>
        <v>0.1078167115902965</v>
      </c>
      <c r="M61" s="9">
        <f t="shared" si="57"/>
        <v>8.0862533692722366E-2</v>
      </c>
      <c r="N61">
        <v>72</v>
      </c>
      <c r="O61">
        <v>11</v>
      </c>
      <c r="P61">
        <v>18</v>
      </c>
      <c r="Q61">
        <v>5</v>
      </c>
      <c r="R61">
        <f t="shared" si="58"/>
        <v>106</v>
      </c>
      <c r="S61">
        <v>48</v>
      </c>
      <c r="T61">
        <v>18</v>
      </c>
      <c r="U61">
        <v>6</v>
      </c>
      <c r="V61">
        <v>2</v>
      </c>
      <c r="W61">
        <v>3</v>
      </c>
      <c r="X61">
        <v>5</v>
      </c>
      <c r="Y61">
        <v>1</v>
      </c>
      <c r="Z61">
        <v>3</v>
      </c>
      <c r="AA61">
        <v>4</v>
      </c>
      <c r="AB61">
        <v>5</v>
      </c>
      <c r="AC61">
        <f t="shared" si="59"/>
        <v>95</v>
      </c>
      <c r="AD61">
        <v>67</v>
      </c>
      <c r="AE61">
        <v>5</v>
      </c>
      <c r="AF61">
        <v>3</v>
      </c>
      <c r="AG61">
        <f t="shared" si="60"/>
        <v>75</v>
      </c>
      <c r="AH61">
        <v>24</v>
      </c>
      <c r="AI61">
        <v>1</v>
      </c>
      <c r="AJ61">
        <v>0</v>
      </c>
      <c r="AK61">
        <f t="shared" si="61"/>
        <v>25</v>
      </c>
      <c r="AL61">
        <v>34</v>
      </c>
      <c r="AM61">
        <v>6</v>
      </c>
      <c r="AN61">
        <v>13</v>
      </c>
      <c r="AO61">
        <v>8</v>
      </c>
      <c r="AP61">
        <v>1</v>
      </c>
      <c r="AQ61">
        <v>8</v>
      </c>
      <c r="AR61">
        <f t="shared" si="62"/>
        <v>301</v>
      </c>
      <c r="AS61">
        <f t="shared" si="63"/>
        <v>70</v>
      </c>
      <c r="AT61">
        <f t="shared" si="64"/>
        <v>371</v>
      </c>
    </row>
    <row r="62" spans="1:46">
      <c r="A62" s="4" t="s">
        <v>124</v>
      </c>
      <c r="B62">
        <v>162</v>
      </c>
      <c r="C62">
        <v>11</v>
      </c>
      <c r="D62">
        <f t="shared" si="48"/>
        <v>151</v>
      </c>
      <c r="E62" s="9">
        <f t="shared" si="49"/>
        <v>0.30463576158940397</v>
      </c>
      <c r="F62" s="9">
        <f t="shared" si="50"/>
        <v>0.24503311258278146</v>
      </c>
      <c r="G62" s="9">
        <f t="shared" si="51"/>
        <v>0.25165562913907286</v>
      </c>
      <c r="H62" s="9">
        <f t="shared" si="52"/>
        <v>3.9735099337748346E-2</v>
      </c>
      <c r="I62" s="9">
        <f t="shared" si="53"/>
        <v>7.2847682119205295E-2</v>
      </c>
      <c r="J62" s="9">
        <f t="shared" si="54"/>
        <v>1.3245033112582781E-2</v>
      </c>
      <c r="K62" s="9">
        <f t="shared" si="55"/>
        <v>0.8410596026490067</v>
      </c>
      <c r="L62" s="9">
        <f t="shared" si="56"/>
        <v>8.6092715231788075E-2</v>
      </c>
      <c r="M62" s="9">
        <f t="shared" si="57"/>
        <v>7.2847682119205295E-2</v>
      </c>
      <c r="N62">
        <v>33</v>
      </c>
      <c r="O62">
        <v>2</v>
      </c>
      <c r="P62">
        <v>10</v>
      </c>
      <c r="Q62">
        <v>1</v>
      </c>
      <c r="R62">
        <f t="shared" si="58"/>
        <v>46</v>
      </c>
      <c r="S62">
        <v>18</v>
      </c>
      <c r="T62">
        <v>6</v>
      </c>
      <c r="U62">
        <v>4</v>
      </c>
      <c r="V62">
        <v>0</v>
      </c>
      <c r="W62">
        <v>0</v>
      </c>
      <c r="X62">
        <v>4</v>
      </c>
      <c r="Y62">
        <v>1</v>
      </c>
      <c r="Z62">
        <v>1</v>
      </c>
      <c r="AA62">
        <v>1</v>
      </c>
      <c r="AB62">
        <v>2</v>
      </c>
      <c r="AC62">
        <f t="shared" si="59"/>
        <v>37</v>
      </c>
      <c r="AD62">
        <v>36</v>
      </c>
      <c r="AE62">
        <v>1</v>
      </c>
      <c r="AF62">
        <v>1</v>
      </c>
      <c r="AG62">
        <f t="shared" si="60"/>
        <v>38</v>
      </c>
      <c r="AH62">
        <v>6</v>
      </c>
      <c r="AI62">
        <v>0</v>
      </c>
      <c r="AJ62">
        <v>0</v>
      </c>
      <c r="AK62">
        <f t="shared" si="61"/>
        <v>6</v>
      </c>
      <c r="AL62">
        <v>11</v>
      </c>
      <c r="AM62">
        <v>2</v>
      </c>
      <c r="AN62">
        <v>9</v>
      </c>
      <c r="AO62">
        <v>1</v>
      </c>
      <c r="AP62">
        <v>1</v>
      </c>
      <c r="AQ62">
        <v>0</v>
      </c>
      <c r="AR62">
        <f t="shared" si="62"/>
        <v>127</v>
      </c>
      <c r="AS62">
        <f t="shared" si="63"/>
        <v>24</v>
      </c>
      <c r="AT62">
        <f t="shared" si="64"/>
        <v>151</v>
      </c>
    </row>
    <row r="63" spans="1:46">
      <c r="A63" s="4" t="s">
        <v>125</v>
      </c>
      <c r="B63">
        <v>172</v>
      </c>
      <c r="C63">
        <v>14</v>
      </c>
      <c r="D63">
        <f t="shared" si="48"/>
        <v>158</v>
      </c>
      <c r="E63" s="9">
        <f t="shared" si="49"/>
        <v>0.20886075949367089</v>
      </c>
      <c r="F63" s="9">
        <f t="shared" si="50"/>
        <v>0.31645569620253167</v>
      </c>
      <c r="G63" s="9">
        <f t="shared" si="51"/>
        <v>0.23417721518987342</v>
      </c>
      <c r="H63" s="9">
        <f t="shared" si="52"/>
        <v>5.6962025316455694E-2</v>
      </c>
      <c r="I63" s="9">
        <f t="shared" si="53"/>
        <v>0.11392405063291139</v>
      </c>
      <c r="J63" s="9">
        <f t="shared" si="54"/>
        <v>1.2658227848101266E-2</v>
      </c>
      <c r="K63" s="9">
        <f t="shared" si="55"/>
        <v>0.81645569620253167</v>
      </c>
      <c r="L63" s="9">
        <f t="shared" si="56"/>
        <v>0.12658227848101267</v>
      </c>
      <c r="M63" s="9">
        <f t="shared" si="57"/>
        <v>5.6962025316455694E-2</v>
      </c>
      <c r="N63">
        <v>23</v>
      </c>
      <c r="O63">
        <v>1</v>
      </c>
      <c r="P63">
        <v>7</v>
      </c>
      <c r="Q63">
        <v>2</v>
      </c>
      <c r="R63">
        <f t="shared" si="58"/>
        <v>33</v>
      </c>
      <c r="S63">
        <v>27</v>
      </c>
      <c r="T63">
        <v>8</v>
      </c>
      <c r="U63">
        <v>4</v>
      </c>
      <c r="V63">
        <v>1</v>
      </c>
      <c r="W63">
        <v>0</v>
      </c>
      <c r="X63">
        <v>4</v>
      </c>
      <c r="Y63">
        <v>2</v>
      </c>
      <c r="Z63">
        <v>0</v>
      </c>
      <c r="AA63">
        <v>3</v>
      </c>
      <c r="AB63">
        <v>1</v>
      </c>
      <c r="AC63">
        <f t="shared" si="59"/>
        <v>50</v>
      </c>
      <c r="AD63">
        <v>34</v>
      </c>
      <c r="AE63">
        <v>3</v>
      </c>
      <c r="AF63">
        <v>0</v>
      </c>
      <c r="AG63">
        <f t="shared" si="60"/>
        <v>37</v>
      </c>
      <c r="AH63">
        <v>9</v>
      </c>
      <c r="AI63">
        <v>0</v>
      </c>
      <c r="AJ63">
        <v>0</v>
      </c>
      <c r="AK63">
        <f t="shared" si="61"/>
        <v>9</v>
      </c>
      <c r="AL63">
        <v>18</v>
      </c>
      <c r="AM63">
        <v>2</v>
      </c>
      <c r="AN63">
        <v>4</v>
      </c>
      <c r="AO63">
        <v>1</v>
      </c>
      <c r="AP63">
        <v>0</v>
      </c>
      <c r="AQ63">
        <v>4</v>
      </c>
      <c r="AR63">
        <f t="shared" si="62"/>
        <v>129</v>
      </c>
      <c r="AS63">
        <f t="shared" si="63"/>
        <v>29</v>
      </c>
      <c r="AT63">
        <f t="shared" si="64"/>
        <v>158</v>
      </c>
    </row>
    <row r="64" spans="1:46">
      <c r="A64" s="4" t="s">
        <v>126</v>
      </c>
      <c r="B64">
        <v>279</v>
      </c>
      <c r="C64">
        <v>17</v>
      </c>
      <c r="D64">
        <f t="shared" si="48"/>
        <v>262</v>
      </c>
      <c r="E64" s="9">
        <f t="shared" si="49"/>
        <v>0.25954198473282442</v>
      </c>
      <c r="F64" s="9">
        <f t="shared" si="50"/>
        <v>0.28244274809160308</v>
      </c>
      <c r="G64" s="9">
        <f t="shared" si="51"/>
        <v>0.19465648854961831</v>
      </c>
      <c r="H64" s="9">
        <f t="shared" si="52"/>
        <v>4.9618320610687022E-2</v>
      </c>
      <c r="I64" s="9">
        <f t="shared" si="53"/>
        <v>0.12213740458015267</v>
      </c>
      <c r="J64" s="9">
        <f t="shared" si="54"/>
        <v>3.0534351145038167E-2</v>
      </c>
      <c r="K64" s="9">
        <f t="shared" si="55"/>
        <v>0.78625954198473291</v>
      </c>
      <c r="L64" s="9">
        <f t="shared" si="56"/>
        <v>0.15267175572519084</v>
      </c>
      <c r="M64" s="9">
        <f t="shared" si="57"/>
        <v>6.1068702290076333E-2</v>
      </c>
      <c r="N64">
        <v>44</v>
      </c>
      <c r="O64">
        <v>5</v>
      </c>
      <c r="P64">
        <v>14</v>
      </c>
      <c r="Q64">
        <v>5</v>
      </c>
      <c r="R64">
        <f t="shared" si="58"/>
        <v>68</v>
      </c>
      <c r="S64">
        <v>28</v>
      </c>
      <c r="T64">
        <v>23</v>
      </c>
      <c r="U64">
        <v>5</v>
      </c>
      <c r="V64">
        <v>0</v>
      </c>
      <c r="W64">
        <v>1</v>
      </c>
      <c r="X64">
        <v>4</v>
      </c>
      <c r="Y64">
        <v>3</v>
      </c>
      <c r="Z64">
        <v>1</v>
      </c>
      <c r="AA64">
        <v>3</v>
      </c>
      <c r="AB64">
        <v>6</v>
      </c>
      <c r="AC64">
        <f t="shared" si="59"/>
        <v>74</v>
      </c>
      <c r="AD64">
        <v>48</v>
      </c>
      <c r="AE64">
        <v>3</v>
      </c>
      <c r="AF64">
        <v>0</v>
      </c>
      <c r="AG64">
        <f t="shared" si="60"/>
        <v>51</v>
      </c>
      <c r="AH64">
        <v>13</v>
      </c>
      <c r="AI64">
        <v>0</v>
      </c>
      <c r="AJ64">
        <v>0</v>
      </c>
      <c r="AK64">
        <f t="shared" si="61"/>
        <v>13</v>
      </c>
      <c r="AL64">
        <v>32</v>
      </c>
      <c r="AM64">
        <v>8</v>
      </c>
      <c r="AN64">
        <v>14</v>
      </c>
      <c r="AO64">
        <v>2</v>
      </c>
      <c r="AP64">
        <v>0</v>
      </c>
      <c r="AQ64">
        <v>0</v>
      </c>
      <c r="AR64">
        <f t="shared" si="62"/>
        <v>206</v>
      </c>
      <c r="AS64">
        <f t="shared" si="63"/>
        <v>56</v>
      </c>
      <c r="AT64">
        <f t="shared" si="64"/>
        <v>262</v>
      </c>
    </row>
    <row r="65" spans="1:46">
      <c r="A65" s="4" t="s">
        <v>127</v>
      </c>
      <c r="B65">
        <v>87</v>
      </c>
      <c r="C65">
        <v>9</v>
      </c>
      <c r="D65">
        <f t="shared" si="48"/>
        <v>78</v>
      </c>
      <c r="E65" s="9">
        <f t="shared" si="49"/>
        <v>0.33333333333333331</v>
      </c>
      <c r="F65" s="9">
        <f t="shared" si="50"/>
        <v>0.24358974358974358</v>
      </c>
      <c r="G65" s="9">
        <f t="shared" si="51"/>
        <v>0.25641025641025639</v>
      </c>
      <c r="H65" s="9">
        <f t="shared" si="52"/>
        <v>7.6923076923076927E-2</v>
      </c>
      <c r="I65" s="9">
        <f t="shared" si="53"/>
        <v>6.4102564102564097E-2</v>
      </c>
      <c r="J65" s="9">
        <f t="shared" si="54"/>
        <v>0</v>
      </c>
      <c r="K65" s="9">
        <f t="shared" si="55"/>
        <v>0.91025641025641013</v>
      </c>
      <c r="L65" s="9">
        <f t="shared" si="56"/>
        <v>6.4102564102564097E-2</v>
      </c>
      <c r="M65" s="9">
        <f t="shared" si="57"/>
        <v>2.564102564102564E-2</v>
      </c>
      <c r="N65">
        <v>18</v>
      </c>
      <c r="O65">
        <v>4</v>
      </c>
      <c r="P65">
        <v>3</v>
      </c>
      <c r="Q65">
        <v>1</v>
      </c>
      <c r="R65">
        <f t="shared" si="58"/>
        <v>26</v>
      </c>
      <c r="S65">
        <v>11</v>
      </c>
      <c r="T65">
        <v>1</v>
      </c>
      <c r="U65">
        <v>2</v>
      </c>
      <c r="V65">
        <v>0</v>
      </c>
      <c r="W65">
        <v>0</v>
      </c>
      <c r="X65">
        <v>3</v>
      </c>
      <c r="Y65">
        <v>2</v>
      </c>
      <c r="Z65">
        <v>0</v>
      </c>
      <c r="AA65">
        <v>0</v>
      </c>
      <c r="AB65">
        <v>0</v>
      </c>
      <c r="AC65">
        <f t="shared" si="59"/>
        <v>19</v>
      </c>
      <c r="AD65">
        <v>20</v>
      </c>
      <c r="AE65">
        <v>0</v>
      </c>
      <c r="AF65">
        <v>0</v>
      </c>
      <c r="AG65">
        <f t="shared" si="60"/>
        <v>20</v>
      </c>
      <c r="AH65">
        <v>6</v>
      </c>
      <c r="AI65">
        <v>0</v>
      </c>
      <c r="AJ65">
        <v>0</v>
      </c>
      <c r="AK65">
        <f t="shared" si="61"/>
        <v>6</v>
      </c>
      <c r="AL65">
        <v>5</v>
      </c>
      <c r="AM65">
        <v>0</v>
      </c>
      <c r="AN65">
        <v>1</v>
      </c>
      <c r="AO65">
        <v>1</v>
      </c>
      <c r="AP65">
        <v>0</v>
      </c>
      <c r="AQ65">
        <v>0</v>
      </c>
      <c r="AR65">
        <f t="shared" si="62"/>
        <v>71</v>
      </c>
      <c r="AS65">
        <f t="shared" si="63"/>
        <v>7</v>
      </c>
      <c r="AT65">
        <f t="shared" si="64"/>
        <v>78</v>
      </c>
    </row>
    <row r="66" spans="1:46">
      <c r="A66" s="4" t="s">
        <v>115</v>
      </c>
      <c r="B66">
        <v>192</v>
      </c>
      <c r="C66">
        <v>15</v>
      </c>
      <c r="D66">
        <f t="shared" si="48"/>
        <v>177</v>
      </c>
      <c r="E66" s="9">
        <f t="shared" si="49"/>
        <v>0.2655367231638418</v>
      </c>
      <c r="F66" s="9">
        <f t="shared" si="50"/>
        <v>0.32768361581920902</v>
      </c>
      <c r="G66" s="9">
        <f t="shared" si="51"/>
        <v>0.19209039548022599</v>
      </c>
      <c r="H66" s="9">
        <f t="shared" si="52"/>
        <v>6.2146892655367235E-2</v>
      </c>
      <c r="I66" s="9">
        <f t="shared" si="53"/>
        <v>6.7796610169491525E-2</v>
      </c>
      <c r="J66" s="9">
        <f t="shared" si="54"/>
        <v>2.8248587570621469E-2</v>
      </c>
      <c r="K66" s="9">
        <f t="shared" si="55"/>
        <v>0.84745762711864403</v>
      </c>
      <c r="L66" s="9">
        <f t="shared" si="56"/>
        <v>9.6045197740112997E-2</v>
      </c>
      <c r="M66" s="9">
        <f t="shared" si="57"/>
        <v>5.6497175141242938E-2</v>
      </c>
      <c r="N66">
        <v>37</v>
      </c>
      <c r="O66">
        <v>1</v>
      </c>
      <c r="P66">
        <v>8</v>
      </c>
      <c r="Q66">
        <v>1</v>
      </c>
      <c r="R66">
        <f t="shared" si="58"/>
        <v>47</v>
      </c>
      <c r="S66">
        <v>28</v>
      </c>
      <c r="T66">
        <v>13</v>
      </c>
      <c r="U66">
        <v>4</v>
      </c>
      <c r="V66">
        <v>1</v>
      </c>
      <c r="W66">
        <v>1</v>
      </c>
      <c r="X66">
        <v>4</v>
      </c>
      <c r="Y66">
        <v>0</v>
      </c>
      <c r="Z66">
        <v>1</v>
      </c>
      <c r="AA66">
        <v>4</v>
      </c>
      <c r="AB66">
        <v>2</v>
      </c>
      <c r="AC66">
        <f t="shared" si="59"/>
        <v>58</v>
      </c>
      <c r="AD66">
        <v>32</v>
      </c>
      <c r="AE66">
        <v>2</v>
      </c>
      <c r="AF66">
        <v>0</v>
      </c>
      <c r="AG66">
        <f t="shared" si="60"/>
        <v>34</v>
      </c>
      <c r="AH66">
        <v>11</v>
      </c>
      <c r="AI66">
        <v>0</v>
      </c>
      <c r="AJ66">
        <v>0</v>
      </c>
      <c r="AK66">
        <f t="shared" si="61"/>
        <v>11</v>
      </c>
      <c r="AL66">
        <v>12</v>
      </c>
      <c r="AM66">
        <v>5</v>
      </c>
      <c r="AN66">
        <v>3</v>
      </c>
      <c r="AO66">
        <v>1</v>
      </c>
      <c r="AP66">
        <v>1</v>
      </c>
      <c r="AQ66">
        <v>5</v>
      </c>
      <c r="AR66">
        <f t="shared" si="62"/>
        <v>150</v>
      </c>
      <c r="AS66">
        <f t="shared" si="63"/>
        <v>27</v>
      </c>
      <c r="AT66">
        <f t="shared" si="64"/>
        <v>177</v>
      </c>
    </row>
    <row r="67" spans="1:46">
      <c r="A67" t="s">
        <v>116</v>
      </c>
      <c r="B67">
        <v>320</v>
      </c>
      <c r="C67">
        <v>15</v>
      </c>
      <c r="D67">
        <f t="shared" si="48"/>
        <v>305</v>
      </c>
      <c r="E67" s="9">
        <f t="shared" si="49"/>
        <v>0.23934426229508196</v>
      </c>
      <c r="F67" s="9">
        <f t="shared" si="50"/>
        <v>0.30819672131147541</v>
      </c>
      <c r="G67" s="9">
        <f t="shared" si="51"/>
        <v>0.24918032786885247</v>
      </c>
      <c r="H67" s="9">
        <f t="shared" si="52"/>
        <v>6.8852459016393447E-2</v>
      </c>
      <c r="I67" s="9">
        <f t="shared" si="53"/>
        <v>8.8524590163934422E-2</v>
      </c>
      <c r="J67" s="9">
        <f t="shared" si="54"/>
        <v>6.5573770491803279E-3</v>
      </c>
      <c r="K67" s="9">
        <f t="shared" si="55"/>
        <v>0.86557377049180328</v>
      </c>
      <c r="L67" s="9">
        <f t="shared" si="56"/>
        <v>9.5081967213114751E-2</v>
      </c>
      <c r="M67" s="9">
        <f t="shared" si="57"/>
        <v>3.9344262295081971E-2</v>
      </c>
      <c r="N67">
        <v>50</v>
      </c>
      <c r="O67">
        <v>3</v>
      </c>
      <c r="P67">
        <v>16</v>
      </c>
      <c r="Q67">
        <v>4</v>
      </c>
      <c r="R67">
        <f t="shared" si="58"/>
        <v>73</v>
      </c>
      <c r="S67">
        <v>53</v>
      </c>
      <c r="T67">
        <v>14</v>
      </c>
      <c r="U67">
        <v>6</v>
      </c>
      <c r="V67">
        <v>2</v>
      </c>
      <c r="W67">
        <v>1</v>
      </c>
      <c r="X67">
        <v>3</v>
      </c>
      <c r="Y67">
        <v>2</v>
      </c>
      <c r="Z67">
        <v>0</v>
      </c>
      <c r="AA67">
        <v>5</v>
      </c>
      <c r="AB67">
        <v>8</v>
      </c>
      <c r="AC67">
        <f t="shared" si="59"/>
        <v>94</v>
      </c>
      <c r="AD67">
        <v>68</v>
      </c>
      <c r="AE67">
        <v>7</v>
      </c>
      <c r="AF67">
        <v>1</v>
      </c>
      <c r="AG67">
        <f t="shared" si="60"/>
        <v>76</v>
      </c>
      <c r="AH67">
        <v>20</v>
      </c>
      <c r="AI67">
        <v>0</v>
      </c>
      <c r="AJ67">
        <v>1</v>
      </c>
      <c r="AK67">
        <f t="shared" si="61"/>
        <v>21</v>
      </c>
      <c r="AL67">
        <v>27</v>
      </c>
      <c r="AM67">
        <v>2</v>
      </c>
      <c r="AN67">
        <v>4</v>
      </c>
      <c r="AO67">
        <v>3</v>
      </c>
      <c r="AP67">
        <v>2</v>
      </c>
      <c r="AQ67">
        <v>3</v>
      </c>
      <c r="AR67">
        <f t="shared" ref="AR67:AR130" si="65">SUM(R67,AC67,AG67,AK67)</f>
        <v>264</v>
      </c>
      <c r="AS67">
        <f t="shared" ref="AS67:AS130" si="66">SUM(AL67:AQ67)</f>
        <v>41</v>
      </c>
      <c r="AT67">
        <f t="shared" ref="AT67:AT130" si="67">SUM(AR67:AS67)</f>
        <v>305</v>
      </c>
    </row>
    <row r="68" spans="1:46">
      <c r="A68" s="4" t="s">
        <v>117</v>
      </c>
      <c r="B68">
        <v>291</v>
      </c>
      <c r="C68">
        <v>18</v>
      </c>
      <c r="D68">
        <f t="shared" si="48"/>
        <v>273</v>
      </c>
      <c r="E68" s="9">
        <f t="shared" si="49"/>
        <v>0.24542124542124541</v>
      </c>
      <c r="F68" s="9">
        <f t="shared" si="50"/>
        <v>0.37728937728937728</v>
      </c>
      <c r="G68" s="9">
        <f t="shared" si="51"/>
        <v>0.17582417582417584</v>
      </c>
      <c r="H68" s="9">
        <f t="shared" si="52"/>
        <v>5.128205128205128E-2</v>
      </c>
      <c r="I68" s="9">
        <f t="shared" si="53"/>
        <v>7.6923076923076927E-2</v>
      </c>
      <c r="J68" s="9">
        <f t="shared" si="54"/>
        <v>7.326007326007326E-3</v>
      </c>
      <c r="K68" s="9">
        <f t="shared" si="55"/>
        <v>0.84981684981684991</v>
      </c>
      <c r="L68" s="9">
        <f t="shared" si="56"/>
        <v>8.4249084249084255E-2</v>
      </c>
      <c r="M68" s="9">
        <f t="shared" si="57"/>
        <v>6.5934065934065936E-2</v>
      </c>
      <c r="N68">
        <v>47</v>
      </c>
      <c r="O68">
        <v>6</v>
      </c>
      <c r="P68">
        <v>11</v>
      </c>
      <c r="Q68">
        <v>3</v>
      </c>
      <c r="R68">
        <f t="shared" si="58"/>
        <v>67</v>
      </c>
      <c r="S68">
        <v>47</v>
      </c>
      <c r="T68">
        <v>25</v>
      </c>
      <c r="U68">
        <v>4</v>
      </c>
      <c r="V68">
        <v>1</v>
      </c>
      <c r="W68">
        <v>0</v>
      </c>
      <c r="X68">
        <v>12</v>
      </c>
      <c r="Y68">
        <v>4</v>
      </c>
      <c r="Z68">
        <v>0</v>
      </c>
      <c r="AA68">
        <v>5</v>
      </c>
      <c r="AB68">
        <v>5</v>
      </c>
      <c r="AC68">
        <f t="shared" si="59"/>
        <v>103</v>
      </c>
      <c r="AD68">
        <v>46</v>
      </c>
      <c r="AE68">
        <v>2</v>
      </c>
      <c r="AF68">
        <v>0</v>
      </c>
      <c r="AG68">
        <f t="shared" si="60"/>
        <v>48</v>
      </c>
      <c r="AH68">
        <v>12</v>
      </c>
      <c r="AI68">
        <v>0</v>
      </c>
      <c r="AJ68">
        <v>2</v>
      </c>
      <c r="AK68">
        <f t="shared" si="61"/>
        <v>14</v>
      </c>
      <c r="AL68">
        <v>21</v>
      </c>
      <c r="AM68">
        <v>2</v>
      </c>
      <c r="AN68">
        <v>8</v>
      </c>
      <c r="AO68">
        <v>3</v>
      </c>
      <c r="AP68">
        <v>3</v>
      </c>
      <c r="AQ68">
        <v>4</v>
      </c>
      <c r="AR68">
        <f t="shared" si="65"/>
        <v>232</v>
      </c>
      <c r="AS68">
        <f t="shared" si="66"/>
        <v>41</v>
      </c>
      <c r="AT68">
        <f t="shared" si="67"/>
        <v>273</v>
      </c>
    </row>
    <row r="69" spans="1:46">
      <c r="A69" s="4" t="s">
        <v>118</v>
      </c>
      <c r="B69">
        <v>438</v>
      </c>
      <c r="C69">
        <v>22</v>
      </c>
      <c r="D69">
        <f t="shared" si="48"/>
        <v>416</v>
      </c>
      <c r="E69" s="9">
        <f t="shared" si="49"/>
        <v>0.27403846153846156</v>
      </c>
      <c r="F69" s="9">
        <f t="shared" si="50"/>
        <v>0.26923076923076922</v>
      </c>
      <c r="G69" s="9">
        <f t="shared" si="51"/>
        <v>0.24759615384615385</v>
      </c>
      <c r="H69" s="9">
        <f t="shared" si="52"/>
        <v>4.807692307692308E-2</v>
      </c>
      <c r="I69" s="9">
        <f t="shared" si="53"/>
        <v>8.1730769230769232E-2</v>
      </c>
      <c r="J69" s="9">
        <f t="shared" si="54"/>
        <v>1.6826923076923076E-2</v>
      </c>
      <c r="K69" s="9">
        <f t="shared" si="55"/>
        <v>0.83894230769230782</v>
      </c>
      <c r="L69" s="9">
        <f t="shared" si="56"/>
        <v>9.8557692307692304E-2</v>
      </c>
      <c r="M69" s="9">
        <f t="shared" si="57"/>
        <v>6.25E-2</v>
      </c>
      <c r="N69">
        <v>70</v>
      </c>
      <c r="O69">
        <v>11</v>
      </c>
      <c r="P69">
        <v>26</v>
      </c>
      <c r="Q69">
        <v>7</v>
      </c>
      <c r="R69">
        <f t="shared" si="58"/>
        <v>114</v>
      </c>
      <c r="S69">
        <v>69</v>
      </c>
      <c r="T69">
        <v>19</v>
      </c>
      <c r="U69">
        <v>7</v>
      </c>
      <c r="V69">
        <v>1</v>
      </c>
      <c r="W69">
        <v>1</v>
      </c>
      <c r="X69">
        <v>8</v>
      </c>
      <c r="Y69">
        <v>0</v>
      </c>
      <c r="Z69">
        <v>2</v>
      </c>
      <c r="AA69">
        <v>3</v>
      </c>
      <c r="AB69">
        <v>2</v>
      </c>
      <c r="AC69">
        <f t="shared" si="59"/>
        <v>112</v>
      </c>
      <c r="AD69">
        <v>96</v>
      </c>
      <c r="AE69">
        <v>6</v>
      </c>
      <c r="AF69">
        <v>1</v>
      </c>
      <c r="AG69">
        <f t="shared" si="60"/>
        <v>103</v>
      </c>
      <c r="AH69">
        <v>18</v>
      </c>
      <c r="AI69">
        <v>1</v>
      </c>
      <c r="AJ69">
        <v>1</v>
      </c>
      <c r="AK69">
        <f t="shared" si="61"/>
        <v>20</v>
      </c>
      <c r="AL69">
        <v>34</v>
      </c>
      <c r="AM69">
        <v>7</v>
      </c>
      <c r="AN69">
        <v>13</v>
      </c>
      <c r="AO69">
        <v>4</v>
      </c>
      <c r="AP69">
        <v>0</v>
      </c>
      <c r="AQ69">
        <v>9</v>
      </c>
      <c r="AR69">
        <f t="shared" si="65"/>
        <v>349</v>
      </c>
      <c r="AS69">
        <f t="shared" si="66"/>
        <v>67</v>
      </c>
      <c r="AT69">
        <f t="shared" si="67"/>
        <v>416</v>
      </c>
    </row>
    <row r="70" spans="1:46">
      <c r="A70" s="4" t="s">
        <v>119</v>
      </c>
      <c r="B70">
        <v>214</v>
      </c>
      <c r="C70">
        <v>6</v>
      </c>
      <c r="D70">
        <f t="shared" si="48"/>
        <v>208</v>
      </c>
      <c r="E70" s="9">
        <f t="shared" si="49"/>
        <v>0.26923076923076922</v>
      </c>
      <c r="F70" s="9">
        <f t="shared" si="50"/>
        <v>0.28846153846153844</v>
      </c>
      <c r="G70" s="9">
        <f t="shared" si="51"/>
        <v>0.29807692307692307</v>
      </c>
      <c r="H70" s="9">
        <f t="shared" si="52"/>
        <v>2.403846153846154E-2</v>
      </c>
      <c r="I70" s="9">
        <f t="shared" si="53"/>
        <v>8.6538461538461536E-2</v>
      </c>
      <c r="J70" s="9">
        <f t="shared" si="54"/>
        <v>4.807692307692308E-3</v>
      </c>
      <c r="K70" s="9">
        <f t="shared" si="55"/>
        <v>0.8798076923076924</v>
      </c>
      <c r="L70" s="9">
        <f t="shared" si="56"/>
        <v>9.1346153846153841E-2</v>
      </c>
      <c r="M70" s="9">
        <f t="shared" si="57"/>
        <v>2.8846153846153848E-2</v>
      </c>
      <c r="N70">
        <v>32</v>
      </c>
      <c r="O70">
        <v>6</v>
      </c>
      <c r="P70">
        <v>17</v>
      </c>
      <c r="Q70">
        <v>1</v>
      </c>
      <c r="R70">
        <f t="shared" si="58"/>
        <v>56</v>
      </c>
      <c r="S70">
        <v>33</v>
      </c>
      <c r="T70">
        <v>14</v>
      </c>
      <c r="U70">
        <v>1</v>
      </c>
      <c r="V70">
        <v>1</v>
      </c>
      <c r="W70">
        <v>1</v>
      </c>
      <c r="X70">
        <v>2</v>
      </c>
      <c r="Y70">
        <v>0</v>
      </c>
      <c r="Z70">
        <v>0</v>
      </c>
      <c r="AA70">
        <v>5</v>
      </c>
      <c r="AB70">
        <v>3</v>
      </c>
      <c r="AC70">
        <f t="shared" si="59"/>
        <v>60</v>
      </c>
      <c r="AD70">
        <v>60</v>
      </c>
      <c r="AE70">
        <v>2</v>
      </c>
      <c r="AF70">
        <v>0</v>
      </c>
      <c r="AG70">
        <f t="shared" si="60"/>
        <v>62</v>
      </c>
      <c r="AH70">
        <v>5</v>
      </c>
      <c r="AI70">
        <v>0</v>
      </c>
      <c r="AJ70">
        <v>0</v>
      </c>
      <c r="AK70">
        <f t="shared" si="61"/>
        <v>5</v>
      </c>
      <c r="AL70">
        <v>18</v>
      </c>
      <c r="AM70">
        <v>1</v>
      </c>
      <c r="AN70">
        <v>1</v>
      </c>
      <c r="AO70">
        <v>1</v>
      </c>
      <c r="AP70">
        <v>0</v>
      </c>
      <c r="AQ70">
        <v>4</v>
      </c>
      <c r="AR70">
        <f t="shared" si="65"/>
        <v>183</v>
      </c>
      <c r="AS70">
        <f t="shared" si="66"/>
        <v>25</v>
      </c>
      <c r="AT70">
        <f t="shared" si="67"/>
        <v>208</v>
      </c>
    </row>
    <row r="71" spans="1:46">
      <c r="E71" s="9"/>
      <c r="F71" s="9"/>
      <c r="G71" s="9"/>
      <c r="H71" s="9"/>
      <c r="I71" s="9"/>
      <c r="J71" s="9"/>
      <c r="K71" s="9"/>
      <c r="L71" s="9"/>
      <c r="M71" s="9"/>
      <c r="AR71">
        <f t="shared" si="65"/>
        <v>0</v>
      </c>
      <c r="AS71">
        <f t="shared" si="66"/>
        <v>0</v>
      </c>
      <c r="AT71">
        <f t="shared" si="67"/>
        <v>0</v>
      </c>
    </row>
    <row r="72" spans="1:46">
      <c r="A72" s="7" t="s">
        <v>152</v>
      </c>
      <c r="B72">
        <f>SUM(B3,B4,B5,B6,B7,B8,B16,B17,B18,B19,B21,B25,B26,B31,B33,B34,B35,B37,B38,B39,B40,B41,B42,B43,B44,B45,B46,B47,B48,B49,B50,B52,B53,B54,B56)</f>
        <v>26871</v>
      </c>
      <c r="C72">
        <f>SUM(C3,C4,C5,C6,C7,C8,C16,C17,C18,C19,C21,C25,C26,C31,C33,C34,C35,C37,C38,C39,C40,C41,C42,C43,C44,C45,C46,C47,C48,C49,C50,C52,C53,C54,C56)</f>
        <v>1861</v>
      </c>
      <c r="D72">
        <f>SUM(D3,D4,D5,D6,D7,D8,D16,D17,D18,D19,D21,D25,D26,D31,D33,D34,D35,D37,D38,D39,D40,D41,D42,D43,D44,D45,D46,D47,D48,D49,D50,D52,D53,D54,D56)</f>
        <v>25010</v>
      </c>
      <c r="E72" s="9">
        <f>R72/D72</f>
        <v>0.28416633346661335</v>
      </c>
      <c r="F72" s="9">
        <f>AC72/D72</f>
        <v>0.23782487005197922</v>
      </c>
      <c r="G72" s="9">
        <f>AG72/D72</f>
        <v>0.26241503398640542</v>
      </c>
      <c r="H72" s="9">
        <f>AK72/D72</f>
        <v>4.9820071971211514E-2</v>
      </c>
      <c r="I72" s="9">
        <f>AL72/D72</f>
        <v>8.8004798080767693E-2</v>
      </c>
      <c r="J72" s="9">
        <f>AM72/D72</f>
        <v>1.8632546981207518E-2</v>
      </c>
      <c r="K72" s="9">
        <f>SUM(E72:H72)</f>
        <v>0.83422630947620946</v>
      </c>
      <c r="L72" s="9">
        <f>SUM(I72:J72)</f>
        <v>0.10663734506197521</v>
      </c>
      <c r="M72" s="9">
        <f>SUM(AN72,AO72,AP72,AQ72)/D72</f>
        <v>5.9136345461815273E-2</v>
      </c>
      <c r="N72">
        <f t="shared" ref="N72:AQ72" si="68">SUM(N3,N4,N5,N6,N7,N8,N16,N17,N18,N19,N21,N25,N26,N31,N33,N34,N35,N37,N38,N39,N40,N41,N42,N43,N44,N45,N46,N47,N48,N49,N50,N52,N53,N54,N56)</f>
        <v>4603</v>
      </c>
      <c r="O72">
        <f t="shared" si="68"/>
        <v>601</v>
      </c>
      <c r="P72">
        <f t="shared" si="68"/>
        <v>1437</v>
      </c>
      <c r="Q72">
        <f t="shared" si="68"/>
        <v>466</v>
      </c>
      <c r="R72">
        <f t="shared" si="68"/>
        <v>7107</v>
      </c>
      <c r="S72">
        <f t="shared" si="68"/>
        <v>2277</v>
      </c>
      <c r="T72">
        <f t="shared" si="68"/>
        <v>1658</v>
      </c>
      <c r="U72">
        <f t="shared" si="68"/>
        <v>294</v>
      </c>
      <c r="V72">
        <f t="shared" si="68"/>
        <v>118</v>
      </c>
      <c r="W72">
        <f t="shared" si="68"/>
        <v>64</v>
      </c>
      <c r="X72">
        <f t="shared" si="68"/>
        <v>440</v>
      </c>
      <c r="Y72">
        <f t="shared" si="68"/>
        <v>213</v>
      </c>
      <c r="Z72">
        <f t="shared" si="68"/>
        <v>148</v>
      </c>
      <c r="AA72">
        <f t="shared" si="68"/>
        <v>407</v>
      </c>
      <c r="AB72">
        <f t="shared" si="68"/>
        <v>329</v>
      </c>
      <c r="AC72">
        <f t="shared" si="68"/>
        <v>5948</v>
      </c>
      <c r="AD72">
        <f t="shared" si="68"/>
        <v>6152</v>
      </c>
      <c r="AE72">
        <f t="shared" si="68"/>
        <v>260</v>
      </c>
      <c r="AF72">
        <f t="shared" si="68"/>
        <v>151</v>
      </c>
      <c r="AG72">
        <f t="shared" si="68"/>
        <v>6563</v>
      </c>
      <c r="AH72">
        <f t="shared" si="68"/>
        <v>1149</v>
      </c>
      <c r="AI72">
        <f t="shared" si="68"/>
        <v>29</v>
      </c>
      <c r="AJ72">
        <f t="shared" si="68"/>
        <v>68</v>
      </c>
      <c r="AK72">
        <f t="shared" si="68"/>
        <v>1246</v>
      </c>
      <c r="AL72">
        <f t="shared" si="68"/>
        <v>2201</v>
      </c>
      <c r="AM72">
        <f t="shared" si="68"/>
        <v>466</v>
      </c>
      <c r="AN72">
        <f t="shared" si="68"/>
        <v>658</v>
      </c>
      <c r="AO72">
        <f t="shared" si="68"/>
        <v>253</v>
      </c>
      <c r="AP72">
        <f t="shared" si="68"/>
        <v>70</v>
      </c>
      <c r="AQ72">
        <f t="shared" si="68"/>
        <v>498</v>
      </c>
      <c r="AR72">
        <f t="shared" si="65"/>
        <v>20864</v>
      </c>
      <c r="AS72">
        <f t="shared" si="66"/>
        <v>4146</v>
      </c>
      <c r="AT72">
        <f t="shared" si="67"/>
        <v>25010</v>
      </c>
    </row>
    <row r="73" spans="1:46">
      <c r="E73" s="9"/>
      <c r="F73" s="9"/>
      <c r="G73" s="9"/>
      <c r="H73" s="9"/>
      <c r="I73" s="9"/>
      <c r="J73" s="9"/>
      <c r="K73" s="9"/>
      <c r="L73" s="9"/>
      <c r="M73" s="9"/>
      <c r="AR73">
        <f t="shared" si="65"/>
        <v>0</v>
      </c>
      <c r="AS73">
        <f t="shared" si="66"/>
        <v>0</v>
      </c>
      <c r="AT73">
        <f t="shared" si="67"/>
        <v>0</v>
      </c>
    </row>
    <row r="74" spans="1:46">
      <c r="A74" s="4" t="s">
        <v>151</v>
      </c>
      <c r="B74">
        <v>112</v>
      </c>
      <c r="C74">
        <v>4</v>
      </c>
      <c r="D74">
        <f>B74-C74</f>
        <v>108</v>
      </c>
      <c r="E74" s="9">
        <f>R74/D74</f>
        <v>0.28703703703703703</v>
      </c>
      <c r="F74" s="9">
        <f>AC74/D74</f>
        <v>0.14814814814814814</v>
      </c>
      <c r="G74" s="9">
        <f>AG74/D74</f>
        <v>0.24074074074074073</v>
      </c>
      <c r="H74" s="9">
        <f>AK74/D74</f>
        <v>3.7037037037037035E-2</v>
      </c>
      <c r="I74" s="9">
        <f>AL74/D74</f>
        <v>0.18518518518518517</v>
      </c>
      <c r="J74" s="9">
        <f>AM74/D74</f>
        <v>3.7037037037037035E-2</v>
      </c>
      <c r="K74" s="9">
        <f>SUM(E74:H74)</f>
        <v>0.71296296296296302</v>
      </c>
      <c r="L74" s="9">
        <f>SUM(I74:J74)</f>
        <v>0.22222222222222221</v>
      </c>
      <c r="M74" s="9">
        <f>SUM(AN74,AO74,AP74,AQ74)/D74</f>
        <v>6.4814814814814811E-2</v>
      </c>
      <c r="N74">
        <v>15</v>
      </c>
      <c r="O74">
        <v>7</v>
      </c>
      <c r="P74">
        <v>4</v>
      </c>
      <c r="Q74">
        <v>5</v>
      </c>
      <c r="R74">
        <f>SUM(N74:Q74)</f>
        <v>31</v>
      </c>
      <c r="S74">
        <v>4</v>
      </c>
      <c r="T74">
        <v>1</v>
      </c>
      <c r="U74">
        <v>2</v>
      </c>
      <c r="V74">
        <v>3</v>
      </c>
      <c r="W74">
        <v>1</v>
      </c>
      <c r="X74">
        <v>1</v>
      </c>
      <c r="Y74">
        <v>0</v>
      </c>
      <c r="Z74">
        <v>1</v>
      </c>
      <c r="AA74">
        <v>2</v>
      </c>
      <c r="AB74">
        <v>1</v>
      </c>
      <c r="AC74">
        <f>SUM(S74:AB74)</f>
        <v>16</v>
      </c>
      <c r="AD74">
        <v>23</v>
      </c>
      <c r="AE74">
        <v>0</v>
      </c>
      <c r="AF74">
        <v>3</v>
      </c>
      <c r="AG74">
        <f>SUM(AD74:AF74)</f>
        <v>26</v>
      </c>
      <c r="AH74">
        <v>4</v>
      </c>
      <c r="AI74">
        <v>0</v>
      </c>
      <c r="AJ74">
        <v>0</v>
      </c>
      <c r="AK74">
        <f>SUM(AH74:AJ74)</f>
        <v>4</v>
      </c>
      <c r="AL74">
        <v>20</v>
      </c>
      <c r="AM74">
        <v>4</v>
      </c>
      <c r="AN74">
        <v>2</v>
      </c>
      <c r="AO74">
        <v>2</v>
      </c>
      <c r="AP74">
        <v>1</v>
      </c>
      <c r="AQ74">
        <v>2</v>
      </c>
      <c r="AR74">
        <f t="shared" si="65"/>
        <v>77</v>
      </c>
      <c r="AS74">
        <f t="shared" si="66"/>
        <v>31</v>
      </c>
      <c r="AT74">
        <f t="shared" si="67"/>
        <v>108</v>
      </c>
    </row>
    <row r="75" spans="1:46">
      <c r="E75" s="9"/>
      <c r="F75" s="9"/>
      <c r="G75" s="9"/>
      <c r="H75" s="9"/>
      <c r="I75" s="9"/>
      <c r="J75" s="9"/>
      <c r="K75" s="9"/>
      <c r="L75" s="9"/>
      <c r="M75" s="9"/>
      <c r="AR75">
        <f t="shared" si="65"/>
        <v>0</v>
      </c>
      <c r="AS75">
        <f t="shared" si="66"/>
        <v>0</v>
      </c>
      <c r="AT75">
        <f t="shared" si="67"/>
        <v>0</v>
      </c>
    </row>
    <row r="76" spans="1:46" ht="56">
      <c r="A76" s="1" t="s">
        <v>26</v>
      </c>
      <c r="B76" s="1" t="s">
        <v>27</v>
      </c>
      <c r="C76" s="1" t="s">
        <v>28</v>
      </c>
      <c r="D76" s="1" t="s">
        <v>29</v>
      </c>
      <c r="E76" s="10" t="s">
        <v>30</v>
      </c>
      <c r="F76" s="10" t="s">
        <v>31</v>
      </c>
      <c r="G76" s="10" t="s">
        <v>32</v>
      </c>
      <c r="H76" s="10" t="s">
        <v>33</v>
      </c>
      <c r="I76" s="10" t="s">
        <v>34</v>
      </c>
      <c r="J76" s="10" t="s">
        <v>35</v>
      </c>
      <c r="K76" s="10" t="s">
        <v>36</v>
      </c>
      <c r="L76" s="10" t="s">
        <v>37</v>
      </c>
      <c r="M76" s="10" t="s">
        <v>38</v>
      </c>
      <c r="AR76">
        <f t="shared" si="65"/>
        <v>0</v>
      </c>
      <c r="AS76">
        <f t="shared" si="66"/>
        <v>0</v>
      </c>
      <c r="AT76">
        <f t="shared" si="67"/>
        <v>0</v>
      </c>
    </row>
    <row r="77" spans="1:46">
      <c r="A77" s="3" t="s">
        <v>44</v>
      </c>
      <c r="E77" s="9"/>
      <c r="F77" s="9"/>
      <c r="G77" s="9"/>
      <c r="H77" s="9"/>
      <c r="I77" s="9"/>
      <c r="J77" s="9"/>
      <c r="K77" s="9"/>
      <c r="L77" s="9"/>
      <c r="M77" s="9"/>
      <c r="AR77">
        <f t="shared" si="65"/>
        <v>0</v>
      </c>
      <c r="AS77">
        <f t="shared" si="66"/>
        <v>0</v>
      </c>
      <c r="AT77">
        <f t="shared" si="67"/>
        <v>0</v>
      </c>
    </row>
    <row r="78" spans="1:46">
      <c r="A78" s="4" t="s">
        <v>47</v>
      </c>
      <c r="B78">
        <v>2254</v>
      </c>
      <c r="C78">
        <v>87</v>
      </c>
      <c r="D78">
        <f t="shared" ref="D78:D84" si="69">B78-C78</f>
        <v>2167</v>
      </c>
      <c r="E78" s="9">
        <f t="shared" ref="E78:E84" si="70">R78/D78</f>
        <v>0.20858329487771113</v>
      </c>
      <c r="F78" s="9">
        <f t="shared" ref="F78:F84" si="71">AC78/D78</f>
        <v>0.17720350715274574</v>
      </c>
      <c r="G78" s="9">
        <f t="shared" ref="G78:G84" si="72">AG78/D78</f>
        <v>0.29949238578680204</v>
      </c>
      <c r="H78" s="9">
        <f t="shared" ref="H78:H84" si="73">AK78/D78</f>
        <v>6.8297185048454084E-2</v>
      </c>
      <c r="I78" s="9">
        <f t="shared" ref="I78:I84" si="74">AL78/D78</f>
        <v>0.13059529303184125</v>
      </c>
      <c r="J78" s="9">
        <f t="shared" ref="J78:J84" si="75">AM78/D78</f>
        <v>2.814951545916013E-2</v>
      </c>
      <c r="K78" s="9">
        <f t="shared" ref="K78:K84" si="76">SUM(E78:H78)</f>
        <v>0.753576372865713</v>
      </c>
      <c r="L78" s="9">
        <f t="shared" ref="L78:L84" si="77">SUM(I78:J78)</f>
        <v>0.15874480849100139</v>
      </c>
      <c r="M78" s="9">
        <f t="shared" ref="M78:M84" si="78">SUM(AN78,AO78,AP78,AQ78)/D78</f>
        <v>8.7678818643285653E-2</v>
      </c>
      <c r="N78">
        <v>290</v>
      </c>
      <c r="O78">
        <v>50</v>
      </c>
      <c r="P78">
        <v>71</v>
      </c>
      <c r="Q78">
        <v>41</v>
      </c>
      <c r="R78">
        <f t="shared" ref="R78:R84" si="79">SUM(N78:Q78)</f>
        <v>452</v>
      </c>
      <c r="S78">
        <v>68</v>
      </c>
      <c r="T78">
        <v>125</v>
      </c>
      <c r="U78">
        <v>19</v>
      </c>
      <c r="V78">
        <v>12</v>
      </c>
      <c r="W78">
        <v>15</v>
      </c>
      <c r="X78">
        <v>32</v>
      </c>
      <c r="Y78">
        <v>23</v>
      </c>
      <c r="Z78">
        <v>18</v>
      </c>
      <c r="AA78">
        <v>25</v>
      </c>
      <c r="AB78">
        <v>47</v>
      </c>
      <c r="AC78">
        <f t="shared" ref="AC78:AC84" si="80">SUM(S78:AB78)</f>
        <v>384</v>
      </c>
      <c r="AD78">
        <v>626</v>
      </c>
      <c r="AE78">
        <v>14</v>
      </c>
      <c r="AF78">
        <v>9</v>
      </c>
      <c r="AG78">
        <f t="shared" ref="AG78:AG84" si="81">SUM(AD78:AF78)</f>
        <v>649</v>
      </c>
      <c r="AH78">
        <v>136</v>
      </c>
      <c r="AI78">
        <v>3</v>
      </c>
      <c r="AJ78">
        <v>9</v>
      </c>
      <c r="AK78">
        <f t="shared" ref="AK78:AK84" si="82">SUM(AH78:AJ78)</f>
        <v>148</v>
      </c>
      <c r="AL78">
        <v>283</v>
      </c>
      <c r="AM78">
        <v>61</v>
      </c>
      <c r="AN78">
        <v>84</v>
      </c>
      <c r="AO78">
        <v>24</v>
      </c>
      <c r="AP78">
        <v>10</v>
      </c>
      <c r="AQ78">
        <v>72</v>
      </c>
      <c r="AR78">
        <f t="shared" si="65"/>
        <v>1633</v>
      </c>
      <c r="AS78">
        <f t="shared" si="66"/>
        <v>534</v>
      </c>
      <c r="AT78">
        <f t="shared" si="67"/>
        <v>2167</v>
      </c>
    </row>
    <row r="79" spans="1:46">
      <c r="A79" s="4" t="s">
        <v>48</v>
      </c>
      <c r="B79">
        <v>3370</v>
      </c>
      <c r="C79">
        <v>175</v>
      </c>
      <c r="D79">
        <f t="shared" si="69"/>
        <v>3195</v>
      </c>
      <c r="E79" s="9">
        <f t="shared" si="70"/>
        <v>0.30579029733959312</v>
      </c>
      <c r="F79" s="9">
        <f t="shared" si="71"/>
        <v>0.24945226917057903</v>
      </c>
      <c r="G79" s="9">
        <f t="shared" si="72"/>
        <v>0.24413145539906103</v>
      </c>
      <c r="H79" s="9">
        <f t="shared" si="73"/>
        <v>6.2284820031298906E-2</v>
      </c>
      <c r="I79" s="9">
        <f t="shared" si="74"/>
        <v>7.3865414710485133E-2</v>
      </c>
      <c r="J79" s="9">
        <f t="shared" si="75"/>
        <v>1.9092331768388107E-2</v>
      </c>
      <c r="K79" s="9">
        <f t="shared" si="76"/>
        <v>0.86165884194053199</v>
      </c>
      <c r="L79" s="9">
        <f t="shared" si="77"/>
        <v>9.295774647887324E-2</v>
      </c>
      <c r="M79" s="9">
        <f t="shared" si="78"/>
        <v>4.5383411580594682E-2</v>
      </c>
      <c r="N79">
        <v>580</v>
      </c>
      <c r="O79">
        <v>96</v>
      </c>
      <c r="P79">
        <v>241</v>
      </c>
      <c r="Q79">
        <v>60</v>
      </c>
      <c r="R79">
        <f t="shared" si="79"/>
        <v>977</v>
      </c>
      <c r="S79">
        <v>281</v>
      </c>
      <c r="T79">
        <v>243</v>
      </c>
      <c r="U79">
        <v>38</v>
      </c>
      <c r="V79">
        <v>21</v>
      </c>
      <c r="W79">
        <v>10</v>
      </c>
      <c r="X79">
        <v>66</v>
      </c>
      <c r="Y79">
        <v>24</v>
      </c>
      <c r="Z79">
        <v>21</v>
      </c>
      <c r="AA79">
        <v>53</v>
      </c>
      <c r="AB79">
        <v>40</v>
      </c>
      <c r="AC79">
        <f t="shared" si="80"/>
        <v>797</v>
      </c>
      <c r="AD79">
        <v>711</v>
      </c>
      <c r="AE79">
        <v>46</v>
      </c>
      <c r="AF79">
        <v>23</v>
      </c>
      <c r="AG79">
        <f t="shared" si="81"/>
        <v>780</v>
      </c>
      <c r="AH79">
        <v>188</v>
      </c>
      <c r="AI79">
        <v>4</v>
      </c>
      <c r="AJ79">
        <v>7</v>
      </c>
      <c r="AK79">
        <f t="shared" si="82"/>
        <v>199</v>
      </c>
      <c r="AL79">
        <v>236</v>
      </c>
      <c r="AM79">
        <v>61</v>
      </c>
      <c r="AN79">
        <v>75</v>
      </c>
      <c r="AO79">
        <v>24</v>
      </c>
      <c r="AP79">
        <v>12</v>
      </c>
      <c r="AQ79">
        <v>34</v>
      </c>
      <c r="AR79">
        <f t="shared" si="65"/>
        <v>2753</v>
      </c>
      <c r="AS79">
        <f t="shared" si="66"/>
        <v>442</v>
      </c>
      <c r="AT79">
        <f t="shared" si="67"/>
        <v>3195</v>
      </c>
    </row>
    <row r="80" spans="1:46">
      <c r="A80" s="4" t="s">
        <v>49</v>
      </c>
      <c r="B80">
        <v>600</v>
      </c>
      <c r="C80">
        <v>15</v>
      </c>
      <c r="D80">
        <f t="shared" si="69"/>
        <v>585</v>
      </c>
      <c r="E80" s="9">
        <f t="shared" si="70"/>
        <v>0.28205128205128205</v>
      </c>
      <c r="F80" s="9">
        <f t="shared" si="71"/>
        <v>0.24957264957264957</v>
      </c>
      <c r="G80" s="9">
        <f t="shared" si="72"/>
        <v>0.24957264957264957</v>
      </c>
      <c r="H80" s="9">
        <f t="shared" si="73"/>
        <v>6.1538461538461542E-2</v>
      </c>
      <c r="I80" s="9">
        <f t="shared" si="74"/>
        <v>7.3504273504273507E-2</v>
      </c>
      <c r="J80" s="9">
        <f t="shared" si="75"/>
        <v>2.3931623931623933E-2</v>
      </c>
      <c r="K80" s="9">
        <f t="shared" si="76"/>
        <v>0.84273504273504274</v>
      </c>
      <c r="L80" s="9">
        <f t="shared" si="77"/>
        <v>9.7435897435897437E-2</v>
      </c>
      <c r="M80" s="9">
        <f t="shared" si="78"/>
        <v>5.9829059829059832E-2</v>
      </c>
      <c r="N80">
        <v>105</v>
      </c>
      <c r="O80">
        <v>17</v>
      </c>
      <c r="P80">
        <v>33</v>
      </c>
      <c r="Q80">
        <v>10</v>
      </c>
      <c r="R80">
        <f t="shared" si="79"/>
        <v>165</v>
      </c>
      <c r="S80">
        <v>53</v>
      </c>
      <c r="T80">
        <v>40</v>
      </c>
      <c r="U80">
        <v>9</v>
      </c>
      <c r="V80">
        <v>5</v>
      </c>
      <c r="W80">
        <v>0</v>
      </c>
      <c r="X80">
        <v>9</v>
      </c>
      <c r="Y80">
        <v>7</v>
      </c>
      <c r="Z80">
        <v>3</v>
      </c>
      <c r="AA80">
        <v>13</v>
      </c>
      <c r="AB80">
        <v>7</v>
      </c>
      <c r="AC80">
        <f t="shared" si="80"/>
        <v>146</v>
      </c>
      <c r="AD80">
        <v>140</v>
      </c>
      <c r="AE80">
        <v>5</v>
      </c>
      <c r="AF80">
        <v>1</v>
      </c>
      <c r="AG80">
        <f t="shared" si="81"/>
        <v>146</v>
      </c>
      <c r="AH80">
        <v>35</v>
      </c>
      <c r="AI80">
        <v>0</v>
      </c>
      <c r="AJ80">
        <v>1</v>
      </c>
      <c r="AK80">
        <f t="shared" si="82"/>
        <v>36</v>
      </c>
      <c r="AL80">
        <v>43</v>
      </c>
      <c r="AM80">
        <v>14</v>
      </c>
      <c r="AN80">
        <v>10</v>
      </c>
      <c r="AO80">
        <v>7</v>
      </c>
      <c r="AP80">
        <v>5</v>
      </c>
      <c r="AQ80">
        <v>13</v>
      </c>
      <c r="AR80">
        <f t="shared" si="65"/>
        <v>493</v>
      </c>
      <c r="AS80">
        <f t="shared" si="66"/>
        <v>92</v>
      </c>
      <c r="AT80">
        <f t="shared" si="67"/>
        <v>585</v>
      </c>
    </row>
    <row r="81" spans="1:46">
      <c r="A81" s="4" t="s">
        <v>50</v>
      </c>
      <c r="B81">
        <v>107</v>
      </c>
      <c r="C81">
        <v>3</v>
      </c>
      <c r="D81">
        <f t="shared" si="69"/>
        <v>104</v>
      </c>
      <c r="E81" s="9">
        <f t="shared" si="70"/>
        <v>0.125</v>
      </c>
      <c r="F81" s="9">
        <f t="shared" si="71"/>
        <v>0.38461538461538464</v>
      </c>
      <c r="G81" s="9">
        <f t="shared" si="72"/>
        <v>0.25961538461538464</v>
      </c>
      <c r="H81" s="9">
        <f t="shared" si="73"/>
        <v>8.6538461538461536E-2</v>
      </c>
      <c r="I81" s="9">
        <f t="shared" si="74"/>
        <v>7.6923076923076927E-2</v>
      </c>
      <c r="J81" s="9">
        <f t="shared" si="75"/>
        <v>0</v>
      </c>
      <c r="K81" s="9">
        <f t="shared" si="76"/>
        <v>0.85576923076923073</v>
      </c>
      <c r="L81" s="9">
        <f t="shared" si="77"/>
        <v>7.6923076923076927E-2</v>
      </c>
      <c r="M81" s="9">
        <f t="shared" si="78"/>
        <v>6.7307692307692304E-2</v>
      </c>
      <c r="N81">
        <v>8</v>
      </c>
      <c r="O81">
        <v>2</v>
      </c>
      <c r="P81">
        <v>3</v>
      </c>
      <c r="Q81">
        <v>0</v>
      </c>
      <c r="R81">
        <f t="shared" si="79"/>
        <v>13</v>
      </c>
      <c r="S81">
        <v>20</v>
      </c>
      <c r="T81">
        <v>8</v>
      </c>
      <c r="U81">
        <v>5</v>
      </c>
      <c r="V81">
        <v>1</v>
      </c>
      <c r="W81">
        <v>0</v>
      </c>
      <c r="X81">
        <v>4</v>
      </c>
      <c r="Y81">
        <v>0</v>
      </c>
      <c r="Z81">
        <v>0</v>
      </c>
      <c r="AA81">
        <v>2</v>
      </c>
      <c r="AB81">
        <v>0</v>
      </c>
      <c r="AC81">
        <f t="shared" si="80"/>
        <v>40</v>
      </c>
      <c r="AD81">
        <v>24</v>
      </c>
      <c r="AE81">
        <v>0</v>
      </c>
      <c r="AF81">
        <v>3</v>
      </c>
      <c r="AG81">
        <f t="shared" si="81"/>
        <v>27</v>
      </c>
      <c r="AH81">
        <v>9</v>
      </c>
      <c r="AI81">
        <v>0</v>
      </c>
      <c r="AJ81">
        <v>0</v>
      </c>
      <c r="AK81">
        <f t="shared" si="82"/>
        <v>9</v>
      </c>
      <c r="AL81">
        <v>8</v>
      </c>
      <c r="AM81">
        <v>0</v>
      </c>
      <c r="AN81">
        <v>2</v>
      </c>
      <c r="AO81">
        <v>4</v>
      </c>
      <c r="AP81">
        <v>1</v>
      </c>
      <c r="AQ81">
        <v>0</v>
      </c>
      <c r="AR81">
        <f t="shared" si="65"/>
        <v>89</v>
      </c>
      <c r="AS81">
        <f t="shared" si="66"/>
        <v>15</v>
      </c>
      <c r="AT81">
        <f t="shared" si="67"/>
        <v>104</v>
      </c>
    </row>
    <row r="82" spans="1:46">
      <c r="A82" s="4" t="s">
        <v>51</v>
      </c>
      <c r="B82">
        <v>1655</v>
      </c>
      <c r="C82">
        <v>146</v>
      </c>
      <c r="D82">
        <f t="shared" si="69"/>
        <v>1509</v>
      </c>
      <c r="E82" s="9">
        <f t="shared" si="70"/>
        <v>0.2140490390987409</v>
      </c>
      <c r="F82" s="9">
        <f t="shared" si="71"/>
        <v>0.38502319416832337</v>
      </c>
      <c r="G82" s="9">
        <f t="shared" si="72"/>
        <v>0.21537442014579192</v>
      </c>
      <c r="H82" s="9">
        <f t="shared" si="73"/>
        <v>7.0907886017229957E-2</v>
      </c>
      <c r="I82" s="9">
        <f t="shared" si="74"/>
        <v>6.2955599734923789E-2</v>
      </c>
      <c r="J82" s="9">
        <f t="shared" si="75"/>
        <v>8.6149768058316773E-3</v>
      </c>
      <c r="K82" s="9">
        <f t="shared" si="76"/>
        <v>0.88535453943008613</v>
      </c>
      <c r="L82" s="9">
        <f t="shared" si="77"/>
        <v>7.1570576540755465E-2</v>
      </c>
      <c r="M82" s="9">
        <f t="shared" si="78"/>
        <v>4.3074884029158385E-2</v>
      </c>
      <c r="N82">
        <v>210</v>
      </c>
      <c r="O82">
        <v>28</v>
      </c>
      <c r="P82">
        <v>67</v>
      </c>
      <c r="Q82">
        <v>18</v>
      </c>
      <c r="R82">
        <f t="shared" si="79"/>
        <v>323</v>
      </c>
      <c r="S82">
        <v>290</v>
      </c>
      <c r="T82">
        <v>127</v>
      </c>
      <c r="U82">
        <v>42</v>
      </c>
      <c r="V82">
        <v>10</v>
      </c>
      <c r="W82">
        <v>3</v>
      </c>
      <c r="X82">
        <v>39</v>
      </c>
      <c r="Y82">
        <v>14</v>
      </c>
      <c r="Z82">
        <v>5</v>
      </c>
      <c r="AA82">
        <v>34</v>
      </c>
      <c r="AB82">
        <v>17</v>
      </c>
      <c r="AC82">
        <f t="shared" si="80"/>
        <v>581</v>
      </c>
      <c r="AD82">
        <v>305</v>
      </c>
      <c r="AE82">
        <v>14</v>
      </c>
      <c r="AF82">
        <v>6</v>
      </c>
      <c r="AG82">
        <f t="shared" si="81"/>
        <v>325</v>
      </c>
      <c r="AH82">
        <v>104</v>
      </c>
      <c r="AI82">
        <v>2</v>
      </c>
      <c r="AJ82">
        <v>1</v>
      </c>
      <c r="AK82">
        <f t="shared" si="82"/>
        <v>107</v>
      </c>
      <c r="AL82">
        <v>95</v>
      </c>
      <c r="AM82">
        <v>13</v>
      </c>
      <c r="AN82">
        <v>31</v>
      </c>
      <c r="AO82">
        <v>4</v>
      </c>
      <c r="AP82">
        <v>3</v>
      </c>
      <c r="AQ82">
        <v>27</v>
      </c>
      <c r="AR82">
        <f t="shared" si="65"/>
        <v>1336</v>
      </c>
      <c r="AS82">
        <f t="shared" si="66"/>
        <v>173</v>
      </c>
      <c r="AT82">
        <f t="shared" si="67"/>
        <v>1509</v>
      </c>
    </row>
    <row r="83" spans="1:46">
      <c r="A83" s="4" t="s">
        <v>52</v>
      </c>
      <c r="B83">
        <v>1205</v>
      </c>
      <c r="C83">
        <v>17</v>
      </c>
      <c r="D83">
        <f t="shared" si="69"/>
        <v>1188</v>
      </c>
      <c r="E83" s="9">
        <f t="shared" si="70"/>
        <v>0.22222222222222221</v>
      </c>
      <c r="F83" s="9">
        <f t="shared" si="71"/>
        <v>0.38636363636363635</v>
      </c>
      <c r="G83" s="9">
        <f t="shared" si="72"/>
        <v>0.18686868686868688</v>
      </c>
      <c r="H83" s="9">
        <f t="shared" si="73"/>
        <v>9.175084175084175E-2</v>
      </c>
      <c r="I83" s="9">
        <f t="shared" si="74"/>
        <v>5.4713804713804715E-2</v>
      </c>
      <c r="J83" s="9">
        <f t="shared" si="75"/>
        <v>2.1043771043771045E-2</v>
      </c>
      <c r="K83" s="9">
        <f t="shared" si="76"/>
        <v>0.88720538720538711</v>
      </c>
      <c r="L83" s="9">
        <f t="shared" si="77"/>
        <v>7.575757575757576E-2</v>
      </c>
      <c r="M83" s="9">
        <f t="shared" si="78"/>
        <v>3.7037037037037035E-2</v>
      </c>
      <c r="N83">
        <v>152</v>
      </c>
      <c r="O83">
        <v>36</v>
      </c>
      <c r="P83">
        <v>57</v>
      </c>
      <c r="Q83">
        <v>19</v>
      </c>
      <c r="R83">
        <f t="shared" si="79"/>
        <v>264</v>
      </c>
      <c r="S83">
        <v>228</v>
      </c>
      <c r="T83">
        <v>98</v>
      </c>
      <c r="U83">
        <v>33</v>
      </c>
      <c r="V83">
        <v>14</v>
      </c>
      <c r="W83">
        <v>3</v>
      </c>
      <c r="X83">
        <v>27</v>
      </c>
      <c r="Y83">
        <v>16</v>
      </c>
      <c r="Z83">
        <v>2</v>
      </c>
      <c r="AA83">
        <v>23</v>
      </c>
      <c r="AB83">
        <v>15</v>
      </c>
      <c r="AC83">
        <f t="shared" si="80"/>
        <v>459</v>
      </c>
      <c r="AD83">
        <v>204</v>
      </c>
      <c r="AE83">
        <v>12</v>
      </c>
      <c r="AF83">
        <v>6</v>
      </c>
      <c r="AG83">
        <f t="shared" si="81"/>
        <v>222</v>
      </c>
      <c r="AH83">
        <v>104</v>
      </c>
      <c r="AI83">
        <v>1</v>
      </c>
      <c r="AJ83">
        <v>4</v>
      </c>
      <c r="AK83">
        <f t="shared" si="82"/>
        <v>109</v>
      </c>
      <c r="AL83">
        <v>65</v>
      </c>
      <c r="AM83">
        <v>25</v>
      </c>
      <c r="AN83">
        <v>20</v>
      </c>
      <c r="AO83">
        <v>7</v>
      </c>
      <c r="AP83">
        <v>2</v>
      </c>
      <c r="AQ83">
        <v>15</v>
      </c>
      <c r="AR83">
        <f t="shared" si="65"/>
        <v>1054</v>
      </c>
      <c r="AS83">
        <f t="shared" si="66"/>
        <v>134</v>
      </c>
      <c r="AT83">
        <f t="shared" si="67"/>
        <v>1188</v>
      </c>
    </row>
    <row r="84" spans="1:46">
      <c r="A84" s="4" t="s">
        <v>53</v>
      </c>
      <c r="B84">
        <v>573</v>
      </c>
      <c r="C84">
        <v>15</v>
      </c>
      <c r="D84">
        <f t="shared" si="69"/>
        <v>558</v>
      </c>
      <c r="E84" s="9">
        <f t="shared" si="70"/>
        <v>0.16845878136200718</v>
      </c>
      <c r="F84" s="9">
        <f t="shared" si="71"/>
        <v>0.32974910394265233</v>
      </c>
      <c r="G84" s="9">
        <f t="shared" si="72"/>
        <v>0.20609318996415771</v>
      </c>
      <c r="H84" s="9">
        <f t="shared" si="73"/>
        <v>6.8100358422939072E-2</v>
      </c>
      <c r="I84" s="9">
        <f t="shared" si="74"/>
        <v>0.1057347670250896</v>
      </c>
      <c r="J84" s="9">
        <f t="shared" si="75"/>
        <v>2.5089605734767026E-2</v>
      </c>
      <c r="K84" s="9">
        <f t="shared" si="76"/>
        <v>0.77240143369175629</v>
      </c>
      <c r="L84" s="9">
        <f t="shared" si="77"/>
        <v>0.13082437275985664</v>
      </c>
      <c r="M84" s="9">
        <f t="shared" si="78"/>
        <v>9.6774193548387094E-2</v>
      </c>
      <c r="N84">
        <v>52</v>
      </c>
      <c r="O84">
        <v>11</v>
      </c>
      <c r="P84">
        <v>19</v>
      </c>
      <c r="Q84">
        <v>12</v>
      </c>
      <c r="R84">
        <f t="shared" si="79"/>
        <v>94</v>
      </c>
      <c r="S84">
        <v>80</v>
      </c>
      <c r="T84">
        <v>41</v>
      </c>
      <c r="U84">
        <v>6</v>
      </c>
      <c r="V84">
        <v>5</v>
      </c>
      <c r="W84">
        <v>3</v>
      </c>
      <c r="X84">
        <v>10</v>
      </c>
      <c r="Y84">
        <v>6</v>
      </c>
      <c r="Z84">
        <v>6</v>
      </c>
      <c r="AA84">
        <v>14</v>
      </c>
      <c r="AB84">
        <v>13</v>
      </c>
      <c r="AC84">
        <f t="shared" si="80"/>
        <v>184</v>
      </c>
      <c r="AD84">
        <v>103</v>
      </c>
      <c r="AE84">
        <v>8</v>
      </c>
      <c r="AF84">
        <v>4</v>
      </c>
      <c r="AG84">
        <f t="shared" si="81"/>
        <v>115</v>
      </c>
      <c r="AH84">
        <v>32</v>
      </c>
      <c r="AI84">
        <v>4</v>
      </c>
      <c r="AJ84">
        <v>2</v>
      </c>
      <c r="AK84">
        <f t="shared" si="82"/>
        <v>38</v>
      </c>
      <c r="AL84">
        <v>59</v>
      </c>
      <c r="AM84">
        <v>14</v>
      </c>
      <c r="AN84">
        <v>21</v>
      </c>
      <c r="AO84">
        <v>9</v>
      </c>
      <c r="AP84">
        <v>5</v>
      </c>
      <c r="AQ84">
        <v>19</v>
      </c>
      <c r="AR84">
        <f t="shared" si="65"/>
        <v>431</v>
      </c>
      <c r="AS84">
        <f t="shared" si="66"/>
        <v>127</v>
      </c>
      <c r="AT84">
        <f t="shared" si="67"/>
        <v>558</v>
      </c>
    </row>
    <row r="85" spans="1:46">
      <c r="E85" s="9"/>
      <c r="F85" s="9"/>
      <c r="G85" s="9"/>
      <c r="H85" s="9"/>
      <c r="I85" s="9"/>
      <c r="J85" s="9"/>
      <c r="K85" s="9"/>
      <c r="L85" s="9"/>
      <c r="M85" s="9"/>
      <c r="AR85">
        <f t="shared" si="65"/>
        <v>0</v>
      </c>
      <c r="AS85">
        <f t="shared" si="66"/>
        <v>0</v>
      </c>
      <c r="AT85">
        <f t="shared" si="67"/>
        <v>0</v>
      </c>
    </row>
    <row r="86" spans="1:46">
      <c r="E86" s="9"/>
      <c r="F86" s="9"/>
      <c r="G86" s="9"/>
      <c r="H86" s="9"/>
      <c r="I86" s="9"/>
      <c r="J86" s="9"/>
      <c r="K86" s="9"/>
      <c r="L86" s="9"/>
      <c r="M86" s="9"/>
      <c r="AR86">
        <f t="shared" si="65"/>
        <v>0</v>
      </c>
      <c r="AS86">
        <f t="shared" si="66"/>
        <v>0</v>
      </c>
      <c r="AT86">
        <f t="shared" si="67"/>
        <v>0</v>
      </c>
    </row>
    <row r="87" spans="1:46">
      <c r="A87" s="3" t="s">
        <v>45</v>
      </c>
      <c r="E87" s="9"/>
      <c r="F87" s="9"/>
      <c r="G87" s="9"/>
      <c r="H87" s="9"/>
      <c r="I87" s="9"/>
      <c r="J87" s="9"/>
      <c r="K87" s="9"/>
      <c r="L87" s="9"/>
      <c r="M87" s="9"/>
      <c r="AR87">
        <f t="shared" si="65"/>
        <v>0</v>
      </c>
      <c r="AS87">
        <f t="shared" si="66"/>
        <v>0</v>
      </c>
      <c r="AT87">
        <f t="shared" si="67"/>
        <v>0</v>
      </c>
    </row>
    <row r="88" spans="1:46">
      <c r="A88" s="4" t="s">
        <v>54</v>
      </c>
      <c r="B88">
        <v>1593</v>
      </c>
      <c r="C88">
        <v>497</v>
      </c>
      <c r="D88">
        <f>B88-C88</f>
        <v>1096</v>
      </c>
      <c r="E88" s="9">
        <f t="shared" ref="E88:E101" si="83">R88/D88</f>
        <v>0.17427007299270073</v>
      </c>
      <c r="F88" s="9">
        <f t="shared" ref="F88:F101" si="84">AC88/D88</f>
        <v>0.40875912408759124</v>
      </c>
      <c r="G88" s="9">
        <f t="shared" ref="G88:G101" si="85">AG88/D88</f>
        <v>0.17062043795620438</v>
      </c>
      <c r="H88" s="9">
        <f t="shared" ref="H88:H101" si="86">AK88/D88</f>
        <v>8.0291970802919707E-2</v>
      </c>
      <c r="I88" s="9">
        <f t="shared" ref="I88:I101" si="87">AL88/D88</f>
        <v>6.2043795620437957E-2</v>
      </c>
      <c r="J88" s="9">
        <f t="shared" ref="J88:J101" si="88">AM88/D88</f>
        <v>1.7335766423357664E-2</v>
      </c>
      <c r="K88" s="9">
        <f>SUM(E88:H88)</f>
        <v>0.83394160583941612</v>
      </c>
      <c r="L88" s="9">
        <f>SUM(I88:J88)</f>
        <v>7.9379562043795621E-2</v>
      </c>
      <c r="M88" s="9">
        <f t="shared" ref="M88:M101" si="89">SUM(AN88,AO88,AP88,AQ88)/D88</f>
        <v>8.6678832116788326E-2</v>
      </c>
      <c r="N88">
        <v>114</v>
      </c>
      <c r="O88">
        <v>18</v>
      </c>
      <c r="P88">
        <v>47</v>
      </c>
      <c r="Q88">
        <v>12</v>
      </c>
      <c r="R88">
        <f t="shared" ref="R88:R101" si="90">SUM(N88:Q88)</f>
        <v>191</v>
      </c>
      <c r="S88">
        <v>194</v>
      </c>
      <c r="T88">
        <v>117</v>
      </c>
      <c r="U88">
        <v>20</v>
      </c>
      <c r="V88">
        <v>13</v>
      </c>
      <c r="W88">
        <v>4</v>
      </c>
      <c r="X88">
        <v>36</v>
      </c>
      <c r="Y88">
        <v>15</v>
      </c>
      <c r="Z88">
        <v>4</v>
      </c>
      <c r="AA88">
        <v>31</v>
      </c>
      <c r="AB88">
        <v>14</v>
      </c>
      <c r="AC88">
        <f t="shared" ref="AC88:AC101" si="91">SUM(S88:AB88)</f>
        <v>448</v>
      </c>
      <c r="AD88">
        <v>171</v>
      </c>
      <c r="AE88">
        <v>6</v>
      </c>
      <c r="AF88">
        <v>10</v>
      </c>
      <c r="AG88">
        <f t="shared" ref="AG88:AG101" si="92">SUM(AD88:AF88)</f>
        <v>187</v>
      </c>
      <c r="AH88">
        <v>85</v>
      </c>
      <c r="AI88">
        <v>2</v>
      </c>
      <c r="AJ88">
        <v>1</v>
      </c>
      <c r="AK88">
        <f t="shared" ref="AK88:AK101" si="93">SUM(AH88:AJ88)</f>
        <v>88</v>
      </c>
      <c r="AL88">
        <v>68</v>
      </c>
      <c r="AM88">
        <v>19</v>
      </c>
      <c r="AN88">
        <v>34</v>
      </c>
      <c r="AO88">
        <v>8</v>
      </c>
      <c r="AP88">
        <v>3</v>
      </c>
      <c r="AQ88">
        <v>50</v>
      </c>
      <c r="AR88">
        <f t="shared" si="65"/>
        <v>914</v>
      </c>
      <c r="AS88">
        <f t="shared" si="66"/>
        <v>182</v>
      </c>
      <c r="AT88">
        <f t="shared" si="67"/>
        <v>1096</v>
      </c>
    </row>
    <row r="89" spans="1:46">
      <c r="A89" s="4" t="s">
        <v>55</v>
      </c>
      <c r="B89">
        <v>1235</v>
      </c>
      <c r="C89">
        <v>230</v>
      </c>
      <c r="D89">
        <f>B89-C89</f>
        <v>1005</v>
      </c>
      <c r="E89" s="9">
        <f t="shared" si="83"/>
        <v>0.19104477611940299</v>
      </c>
      <c r="F89" s="9">
        <f t="shared" si="84"/>
        <v>0.39701492537313432</v>
      </c>
      <c r="G89" s="9">
        <f t="shared" si="85"/>
        <v>0.21293532338308457</v>
      </c>
      <c r="H89" s="9">
        <f t="shared" si="86"/>
        <v>7.8606965174129351E-2</v>
      </c>
      <c r="I89" s="9">
        <f t="shared" si="87"/>
        <v>5.870646766169154E-2</v>
      </c>
      <c r="J89" s="9">
        <f t="shared" si="88"/>
        <v>1.6915422885572139E-2</v>
      </c>
      <c r="K89" s="9">
        <f>SUM(E89:H89)</f>
        <v>0.87960199004975126</v>
      </c>
      <c r="L89" s="9">
        <f>SUM(I89:J89)</f>
        <v>7.5621890547263676E-2</v>
      </c>
      <c r="M89" s="9">
        <f t="shared" si="89"/>
        <v>4.4776119402985072E-2</v>
      </c>
      <c r="N89">
        <v>112</v>
      </c>
      <c r="O89">
        <v>10</v>
      </c>
      <c r="P89">
        <v>59</v>
      </c>
      <c r="Q89">
        <v>11</v>
      </c>
      <c r="R89">
        <f t="shared" si="90"/>
        <v>192</v>
      </c>
      <c r="S89">
        <v>175</v>
      </c>
      <c r="T89">
        <v>99</v>
      </c>
      <c r="U89">
        <v>21</v>
      </c>
      <c r="V89">
        <v>9</v>
      </c>
      <c r="W89">
        <v>6</v>
      </c>
      <c r="X89">
        <v>34</v>
      </c>
      <c r="Y89">
        <v>9</v>
      </c>
      <c r="Z89">
        <v>9</v>
      </c>
      <c r="AA89">
        <v>21</v>
      </c>
      <c r="AB89">
        <v>16</v>
      </c>
      <c r="AC89">
        <f t="shared" si="91"/>
        <v>399</v>
      </c>
      <c r="AD89">
        <v>198</v>
      </c>
      <c r="AE89">
        <v>7</v>
      </c>
      <c r="AF89">
        <v>9</v>
      </c>
      <c r="AG89">
        <f t="shared" si="92"/>
        <v>214</v>
      </c>
      <c r="AH89">
        <v>75</v>
      </c>
      <c r="AI89">
        <v>3</v>
      </c>
      <c r="AJ89">
        <v>1</v>
      </c>
      <c r="AK89">
        <f t="shared" si="93"/>
        <v>79</v>
      </c>
      <c r="AL89">
        <v>59</v>
      </c>
      <c r="AM89">
        <v>17</v>
      </c>
      <c r="AN89">
        <v>19</v>
      </c>
      <c r="AO89">
        <v>9</v>
      </c>
      <c r="AP89">
        <v>1</v>
      </c>
      <c r="AQ89">
        <v>16</v>
      </c>
      <c r="AR89">
        <f t="shared" si="65"/>
        <v>884</v>
      </c>
      <c r="AS89">
        <f t="shared" si="66"/>
        <v>121</v>
      </c>
      <c r="AT89">
        <f t="shared" si="67"/>
        <v>1005</v>
      </c>
    </row>
    <row r="90" spans="1:46">
      <c r="A90" s="4" t="s">
        <v>56</v>
      </c>
      <c r="B90">
        <v>318</v>
      </c>
      <c r="C90">
        <v>29</v>
      </c>
      <c r="D90">
        <f>B90-C90</f>
        <v>289</v>
      </c>
      <c r="E90" s="9">
        <f t="shared" si="83"/>
        <v>0.20415224913494809</v>
      </c>
      <c r="F90" s="9">
        <f t="shared" si="84"/>
        <v>0.31487889273356401</v>
      </c>
      <c r="G90" s="9">
        <f t="shared" si="85"/>
        <v>0.21107266435986158</v>
      </c>
      <c r="H90" s="9">
        <f t="shared" si="86"/>
        <v>9.6885813148788927E-2</v>
      </c>
      <c r="I90" s="9">
        <f t="shared" si="87"/>
        <v>7.2664359861591699E-2</v>
      </c>
      <c r="J90" s="9">
        <f t="shared" si="88"/>
        <v>2.0761245674740483E-2</v>
      </c>
      <c r="K90" s="9">
        <f>SUM(E90:H90)</f>
        <v>0.82698961937716264</v>
      </c>
      <c r="L90" s="9">
        <f>SUM(I90:J90)</f>
        <v>9.3425605536332182E-2</v>
      </c>
      <c r="M90" s="9">
        <f t="shared" si="89"/>
        <v>7.9584775086505188E-2</v>
      </c>
      <c r="N90">
        <v>37</v>
      </c>
      <c r="O90">
        <v>5</v>
      </c>
      <c r="P90">
        <v>10</v>
      </c>
      <c r="Q90">
        <v>7</v>
      </c>
      <c r="R90">
        <f t="shared" si="90"/>
        <v>59</v>
      </c>
      <c r="S90">
        <v>49</v>
      </c>
      <c r="T90">
        <v>21</v>
      </c>
      <c r="U90">
        <v>2</v>
      </c>
      <c r="V90">
        <v>4</v>
      </c>
      <c r="W90">
        <v>1</v>
      </c>
      <c r="X90">
        <v>6</v>
      </c>
      <c r="Y90">
        <v>1</v>
      </c>
      <c r="Z90">
        <v>2</v>
      </c>
      <c r="AA90">
        <v>4</v>
      </c>
      <c r="AB90">
        <v>1</v>
      </c>
      <c r="AC90">
        <f t="shared" si="91"/>
        <v>91</v>
      </c>
      <c r="AD90">
        <v>57</v>
      </c>
      <c r="AE90">
        <v>2</v>
      </c>
      <c r="AF90">
        <v>2</v>
      </c>
      <c r="AG90">
        <f t="shared" si="92"/>
        <v>61</v>
      </c>
      <c r="AH90">
        <v>26</v>
      </c>
      <c r="AI90">
        <v>1</v>
      </c>
      <c r="AJ90">
        <v>1</v>
      </c>
      <c r="AK90">
        <f t="shared" si="93"/>
        <v>28</v>
      </c>
      <c r="AL90">
        <v>21</v>
      </c>
      <c r="AM90">
        <v>6</v>
      </c>
      <c r="AN90">
        <v>9</v>
      </c>
      <c r="AO90">
        <v>2</v>
      </c>
      <c r="AP90">
        <v>1</v>
      </c>
      <c r="AQ90">
        <v>11</v>
      </c>
      <c r="AR90">
        <f t="shared" si="65"/>
        <v>239</v>
      </c>
      <c r="AS90">
        <f t="shared" si="66"/>
        <v>50</v>
      </c>
      <c r="AT90">
        <f t="shared" si="67"/>
        <v>289</v>
      </c>
    </row>
    <row r="91" spans="1:46">
      <c r="A91" s="4" t="s">
        <v>57</v>
      </c>
      <c r="B91">
        <v>1163</v>
      </c>
      <c r="C91">
        <v>53</v>
      </c>
      <c r="D91">
        <f>B91-C91</f>
        <v>1110</v>
      </c>
      <c r="E91" s="9">
        <f t="shared" si="83"/>
        <v>0.23423423423423423</v>
      </c>
      <c r="F91" s="9">
        <f t="shared" si="84"/>
        <v>0.34054054054054056</v>
      </c>
      <c r="G91" s="9">
        <f t="shared" si="85"/>
        <v>0.18828828828828828</v>
      </c>
      <c r="H91" s="9">
        <f t="shared" si="86"/>
        <v>8.1981981981981977E-2</v>
      </c>
      <c r="I91" s="9">
        <f t="shared" si="87"/>
        <v>8.1981981981981977E-2</v>
      </c>
      <c r="J91" s="9">
        <f t="shared" si="88"/>
        <v>1.9819819819819819E-2</v>
      </c>
      <c r="K91" s="9">
        <f>SUM(E91:H91)</f>
        <v>0.84504504504504507</v>
      </c>
      <c r="L91" s="9">
        <f>SUM(I91:J91)</f>
        <v>0.10180180180180179</v>
      </c>
      <c r="M91" s="9">
        <f t="shared" si="89"/>
        <v>5.3153153153153151E-2</v>
      </c>
      <c r="N91">
        <v>154</v>
      </c>
      <c r="O91">
        <v>30</v>
      </c>
      <c r="P91">
        <v>57</v>
      </c>
      <c r="Q91">
        <v>19</v>
      </c>
      <c r="R91">
        <f t="shared" si="90"/>
        <v>260</v>
      </c>
      <c r="S91">
        <v>165</v>
      </c>
      <c r="T91">
        <v>79</v>
      </c>
      <c r="U91">
        <v>26</v>
      </c>
      <c r="V91">
        <v>10</v>
      </c>
      <c r="W91">
        <v>4</v>
      </c>
      <c r="X91">
        <v>31</v>
      </c>
      <c r="Y91">
        <v>13</v>
      </c>
      <c r="Z91">
        <v>3</v>
      </c>
      <c r="AA91">
        <v>32</v>
      </c>
      <c r="AB91">
        <v>15</v>
      </c>
      <c r="AC91">
        <f t="shared" si="91"/>
        <v>378</v>
      </c>
      <c r="AD91">
        <v>190</v>
      </c>
      <c r="AE91">
        <v>11</v>
      </c>
      <c r="AF91">
        <v>8</v>
      </c>
      <c r="AG91">
        <f t="shared" si="92"/>
        <v>209</v>
      </c>
      <c r="AH91">
        <v>85</v>
      </c>
      <c r="AI91">
        <v>1</v>
      </c>
      <c r="AJ91">
        <v>5</v>
      </c>
      <c r="AK91">
        <f t="shared" si="93"/>
        <v>91</v>
      </c>
      <c r="AL91">
        <v>91</v>
      </c>
      <c r="AM91">
        <v>22</v>
      </c>
      <c r="AN91">
        <v>33</v>
      </c>
      <c r="AO91">
        <v>6</v>
      </c>
      <c r="AP91">
        <v>6</v>
      </c>
      <c r="AQ91">
        <v>14</v>
      </c>
      <c r="AR91">
        <f t="shared" si="65"/>
        <v>938</v>
      </c>
      <c r="AS91">
        <f t="shared" si="66"/>
        <v>172</v>
      </c>
      <c r="AT91">
        <f t="shared" si="67"/>
        <v>1110</v>
      </c>
    </row>
    <row r="92" spans="1:46">
      <c r="A92" s="4" t="s">
        <v>58</v>
      </c>
      <c r="B92">
        <v>228</v>
      </c>
      <c r="C92">
        <v>8</v>
      </c>
      <c r="D92">
        <f t="shared" ref="D92" si="94">B92-C92</f>
        <v>220</v>
      </c>
      <c r="E92" s="9">
        <f t="shared" si="83"/>
        <v>0.25</v>
      </c>
      <c r="F92" s="9">
        <f t="shared" si="84"/>
        <v>0.25909090909090909</v>
      </c>
      <c r="G92" s="9">
        <f t="shared" si="85"/>
        <v>0.22272727272727272</v>
      </c>
      <c r="H92" s="9">
        <f t="shared" si="86"/>
        <v>7.7272727272727271E-2</v>
      </c>
      <c r="I92" s="9">
        <f t="shared" si="87"/>
        <v>9.0909090909090912E-2</v>
      </c>
      <c r="J92" s="9">
        <f t="shared" si="88"/>
        <v>3.1818181818181815E-2</v>
      </c>
      <c r="K92" s="9">
        <f t="shared" ref="K92" si="95">SUM(E92:H92)</f>
        <v>0.80909090909090897</v>
      </c>
      <c r="L92" s="9">
        <f t="shared" ref="L92" si="96">SUM(I92:J92)</f>
        <v>0.12272727272727273</v>
      </c>
      <c r="M92" s="9">
        <f t="shared" si="89"/>
        <v>6.8181818181818177E-2</v>
      </c>
      <c r="N92">
        <v>32</v>
      </c>
      <c r="O92">
        <v>5</v>
      </c>
      <c r="P92">
        <v>11</v>
      </c>
      <c r="Q92">
        <v>7</v>
      </c>
      <c r="R92">
        <f t="shared" si="90"/>
        <v>55</v>
      </c>
      <c r="S92">
        <v>32</v>
      </c>
      <c r="T92">
        <v>8</v>
      </c>
      <c r="U92">
        <v>3</v>
      </c>
      <c r="V92">
        <v>2</v>
      </c>
      <c r="W92">
        <v>0</v>
      </c>
      <c r="X92">
        <v>5</v>
      </c>
      <c r="Y92">
        <v>1</v>
      </c>
      <c r="Z92">
        <v>1</v>
      </c>
      <c r="AA92">
        <v>3</v>
      </c>
      <c r="AB92">
        <v>2</v>
      </c>
      <c r="AC92">
        <f t="shared" si="91"/>
        <v>57</v>
      </c>
      <c r="AD92">
        <v>43</v>
      </c>
      <c r="AE92">
        <v>3</v>
      </c>
      <c r="AF92">
        <v>3</v>
      </c>
      <c r="AG92">
        <f t="shared" si="92"/>
        <v>49</v>
      </c>
      <c r="AH92">
        <v>15</v>
      </c>
      <c r="AI92">
        <v>1</v>
      </c>
      <c r="AJ92">
        <v>1</v>
      </c>
      <c r="AK92">
        <f t="shared" si="93"/>
        <v>17</v>
      </c>
      <c r="AL92">
        <v>20</v>
      </c>
      <c r="AM92">
        <v>7</v>
      </c>
      <c r="AN92">
        <v>7</v>
      </c>
      <c r="AO92">
        <v>4</v>
      </c>
      <c r="AP92">
        <v>1</v>
      </c>
      <c r="AQ92">
        <v>3</v>
      </c>
      <c r="AR92">
        <f t="shared" si="65"/>
        <v>178</v>
      </c>
      <c r="AS92">
        <f t="shared" si="66"/>
        <v>42</v>
      </c>
      <c r="AT92">
        <f t="shared" si="67"/>
        <v>220</v>
      </c>
    </row>
    <row r="93" spans="1:46">
      <c r="A93" s="4" t="s">
        <v>59</v>
      </c>
      <c r="B93">
        <v>2759</v>
      </c>
      <c r="C93">
        <v>101</v>
      </c>
      <c r="D93">
        <f t="shared" ref="D93:D101" si="97">B93-C93</f>
        <v>2658</v>
      </c>
      <c r="E93" s="9">
        <f t="shared" si="83"/>
        <v>0.21068472535741159</v>
      </c>
      <c r="F93" s="9">
        <f t="shared" si="84"/>
        <v>0.32731376975169302</v>
      </c>
      <c r="G93" s="9">
        <f t="shared" si="85"/>
        <v>0.23551542513167795</v>
      </c>
      <c r="H93" s="9">
        <f t="shared" si="86"/>
        <v>7.1106094808126408E-2</v>
      </c>
      <c r="I93" s="9">
        <f t="shared" si="87"/>
        <v>6.772009029345373E-2</v>
      </c>
      <c r="J93" s="9">
        <f t="shared" si="88"/>
        <v>2.144469525959368E-2</v>
      </c>
      <c r="K93" s="9">
        <f t="shared" ref="K93:K101" si="98">SUM(E93:H93)</f>
        <v>0.84462001504890893</v>
      </c>
      <c r="L93" s="9">
        <f t="shared" ref="L93:L101" si="99">SUM(I93:J93)</f>
        <v>8.916478555304741E-2</v>
      </c>
      <c r="M93" s="9">
        <f t="shared" si="89"/>
        <v>6.6215199398043642E-2</v>
      </c>
      <c r="N93">
        <v>335</v>
      </c>
      <c r="O93">
        <v>52</v>
      </c>
      <c r="P93">
        <v>145</v>
      </c>
      <c r="Q93">
        <v>28</v>
      </c>
      <c r="R93">
        <f t="shared" si="90"/>
        <v>560</v>
      </c>
      <c r="S93">
        <v>387</v>
      </c>
      <c r="T93">
        <v>219</v>
      </c>
      <c r="U93">
        <v>46</v>
      </c>
      <c r="V93">
        <v>24</v>
      </c>
      <c r="W93">
        <v>9</v>
      </c>
      <c r="X93">
        <v>54</v>
      </c>
      <c r="Y93">
        <v>19</v>
      </c>
      <c r="Z93">
        <v>12</v>
      </c>
      <c r="AA93">
        <v>61</v>
      </c>
      <c r="AB93">
        <v>39</v>
      </c>
      <c r="AC93">
        <f t="shared" si="91"/>
        <v>870</v>
      </c>
      <c r="AD93">
        <v>580</v>
      </c>
      <c r="AE93">
        <v>25</v>
      </c>
      <c r="AF93">
        <v>21</v>
      </c>
      <c r="AG93">
        <f t="shared" si="92"/>
        <v>626</v>
      </c>
      <c r="AH93">
        <v>171</v>
      </c>
      <c r="AI93">
        <v>8</v>
      </c>
      <c r="AJ93">
        <v>10</v>
      </c>
      <c r="AK93">
        <f t="shared" si="93"/>
        <v>189</v>
      </c>
      <c r="AL93">
        <v>180</v>
      </c>
      <c r="AM93">
        <v>57</v>
      </c>
      <c r="AN93">
        <v>93</v>
      </c>
      <c r="AO93">
        <v>18</v>
      </c>
      <c r="AP93">
        <v>7</v>
      </c>
      <c r="AQ93">
        <v>58</v>
      </c>
      <c r="AR93">
        <f t="shared" si="65"/>
        <v>2245</v>
      </c>
      <c r="AS93">
        <f t="shared" si="66"/>
        <v>413</v>
      </c>
      <c r="AT93">
        <f t="shared" si="67"/>
        <v>2658</v>
      </c>
    </row>
    <row r="94" spans="1:46">
      <c r="A94" s="4" t="s">
        <v>60</v>
      </c>
      <c r="B94">
        <v>3386</v>
      </c>
      <c r="C94">
        <v>189</v>
      </c>
      <c r="D94">
        <f t="shared" si="97"/>
        <v>3197</v>
      </c>
      <c r="E94" s="9">
        <f t="shared" si="83"/>
        <v>0.22458554895214264</v>
      </c>
      <c r="F94" s="9">
        <f t="shared" si="84"/>
        <v>0.32217704097591493</v>
      </c>
      <c r="G94" s="9">
        <f t="shared" si="85"/>
        <v>0.21363778542383485</v>
      </c>
      <c r="H94" s="9">
        <f t="shared" si="86"/>
        <v>7.1316859555833598E-2</v>
      </c>
      <c r="I94" s="9">
        <f t="shared" si="87"/>
        <v>7.1629652799499524E-2</v>
      </c>
      <c r="J94" s="9">
        <f t="shared" si="88"/>
        <v>2.8776978417266189E-2</v>
      </c>
      <c r="K94" s="9">
        <f t="shared" si="98"/>
        <v>0.83171723490772598</v>
      </c>
      <c r="L94" s="9">
        <f t="shared" si="99"/>
        <v>0.10040663121676571</v>
      </c>
      <c r="M94" s="9">
        <f t="shared" si="89"/>
        <v>6.7876133875508282E-2</v>
      </c>
      <c r="N94">
        <v>421</v>
      </c>
      <c r="O94">
        <v>68</v>
      </c>
      <c r="P94">
        <v>174</v>
      </c>
      <c r="Q94">
        <v>55</v>
      </c>
      <c r="R94">
        <f t="shared" si="90"/>
        <v>718</v>
      </c>
      <c r="S94">
        <v>473</v>
      </c>
      <c r="T94">
        <v>214</v>
      </c>
      <c r="U94">
        <v>71</v>
      </c>
      <c r="V94">
        <v>31</v>
      </c>
      <c r="W94">
        <v>14</v>
      </c>
      <c r="X94">
        <v>79</v>
      </c>
      <c r="Y94">
        <v>22</v>
      </c>
      <c r="Z94">
        <v>17</v>
      </c>
      <c r="AA94">
        <v>59</v>
      </c>
      <c r="AB94">
        <v>50</v>
      </c>
      <c r="AC94">
        <f t="shared" si="91"/>
        <v>1030</v>
      </c>
      <c r="AD94">
        <v>632</v>
      </c>
      <c r="AE94">
        <v>32</v>
      </c>
      <c r="AF94">
        <v>19</v>
      </c>
      <c r="AG94">
        <f t="shared" si="92"/>
        <v>683</v>
      </c>
      <c r="AH94">
        <v>213</v>
      </c>
      <c r="AI94">
        <v>7</v>
      </c>
      <c r="AJ94">
        <v>8</v>
      </c>
      <c r="AK94">
        <f t="shared" si="93"/>
        <v>228</v>
      </c>
      <c r="AL94">
        <v>229</v>
      </c>
      <c r="AM94">
        <v>92</v>
      </c>
      <c r="AN94">
        <v>103</v>
      </c>
      <c r="AO94">
        <v>29</v>
      </c>
      <c r="AP94">
        <v>15</v>
      </c>
      <c r="AQ94">
        <v>70</v>
      </c>
      <c r="AR94">
        <f t="shared" si="65"/>
        <v>2659</v>
      </c>
      <c r="AS94">
        <f t="shared" si="66"/>
        <v>538</v>
      </c>
      <c r="AT94">
        <f t="shared" si="67"/>
        <v>3197</v>
      </c>
    </row>
    <row r="95" spans="1:46">
      <c r="A95" s="4" t="s">
        <v>61</v>
      </c>
      <c r="B95">
        <v>2148</v>
      </c>
      <c r="C95">
        <v>35</v>
      </c>
      <c r="D95">
        <f t="shared" si="97"/>
        <v>2113</v>
      </c>
      <c r="E95" s="9">
        <f t="shared" si="83"/>
        <v>0.26029342167534314</v>
      </c>
      <c r="F95" s="9">
        <f t="shared" si="84"/>
        <v>0.29436819687647892</v>
      </c>
      <c r="G95" s="9">
        <f t="shared" si="85"/>
        <v>0.23521060104117369</v>
      </c>
      <c r="H95" s="9">
        <f t="shared" si="86"/>
        <v>6.6729768102224321E-2</v>
      </c>
      <c r="I95" s="9">
        <f t="shared" si="87"/>
        <v>5.205868433506862E-2</v>
      </c>
      <c r="J95" s="9">
        <f t="shared" si="88"/>
        <v>4.1173686701372454E-2</v>
      </c>
      <c r="K95" s="9">
        <f t="shared" si="98"/>
        <v>0.85660198769522</v>
      </c>
      <c r="L95" s="9">
        <f t="shared" si="99"/>
        <v>9.3232371036441081E-2</v>
      </c>
      <c r="M95" s="9">
        <f t="shared" si="89"/>
        <v>5.0165641268338855E-2</v>
      </c>
      <c r="N95">
        <v>328</v>
      </c>
      <c r="O95">
        <v>50</v>
      </c>
      <c r="P95">
        <v>144</v>
      </c>
      <c r="Q95">
        <v>28</v>
      </c>
      <c r="R95">
        <f t="shared" si="90"/>
        <v>550</v>
      </c>
      <c r="S95">
        <v>303</v>
      </c>
      <c r="T95">
        <v>127</v>
      </c>
      <c r="U95">
        <v>39</v>
      </c>
      <c r="V95">
        <v>20</v>
      </c>
      <c r="W95">
        <v>3</v>
      </c>
      <c r="X95">
        <v>32</v>
      </c>
      <c r="Y95">
        <v>20</v>
      </c>
      <c r="Z95">
        <v>15</v>
      </c>
      <c r="AA95">
        <v>41</v>
      </c>
      <c r="AB95">
        <v>22</v>
      </c>
      <c r="AC95">
        <f t="shared" si="91"/>
        <v>622</v>
      </c>
      <c r="AD95">
        <v>458</v>
      </c>
      <c r="AE95">
        <v>26</v>
      </c>
      <c r="AF95">
        <v>13</v>
      </c>
      <c r="AG95">
        <f t="shared" si="92"/>
        <v>497</v>
      </c>
      <c r="AH95">
        <v>136</v>
      </c>
      <c r="AI95">
        <v>2</v>
      </c>
      <c r="AJ95">
        <v>3</v>
      </c>
      <c r="AK95">
        <f t="shared" si="93"/>
        <v>141</v>
      </c>
      <c r="AL95">
        <v>110</v>
      </c>
      <c r="AM95">
        <v>87</v>
      </c>
      <c r="AN95">
        <v>56</v>
      </c>
      <c r="AO95">
        <v>22</v>
      </c>
      <c r="AP95">
        <v>10</v>
      </c>
      <c r="AQ95">
        <v>18</v>
      </c>
      <c r="AR95">
        <f t="shared" si="65"/>
        <v>1810</v>
      </c>
      <c r="AS95">
        <f t="shared" si="66"/>
        <v>303</v>
      </c>
      <c r="AT95">
        <f t="shared" si="67"/>
        <v>2113</v>
      </c>
    </row>
    <row r="96" spans="1:46">
      <c r="A96" s="4" t="s">
        <v>62</v>
      </c>
      <c r="B96">
        <v>1987</v>
      </c>
      <c r="C96">
        <v>108</v>
      </c>
      <c r="D96">
        <f t="shared" si="97"/>
        <v>1879</v>
      </c>
      <c r="E96" s="9">
        <f t="shared" si="83"/>
        <v>0.2405534858967536</v>
      </c>
      <c r="F96" s="9">
        <f t="shared" si="84"/>
        <v>0.30122405534858965</v>
      </c>
      <c r="G96" s="9">
        <f t="shared" si="85"/>
        <v>0.20329962746141564</v>
      </c>
      <c r="H96" s="9">
        <f t="shared" si="86"/>
        <v>6.0670569451836083E-2</v>
      </c>
      <c r="I96" s="9">
        <f t="shared" si="87"/>
        <v>7.1846726982437464E-2</v>
      </c>
      <c r="J96" s="9">
        <f t="shared" si="88"/>
        <v>4.9494411921234702E-2</v>
      </c>
      <c r="K96" s="9">
        <f t="shared" si="98"/>
        <v>0.80574773815859502</v>
      </c>
      <c r="L96" s="9">
        <f t="shared" si="99"/>
        <v>0.12134113890367217</v>
      </c>
      <c r="M96" s="9">
        <f t="shared" si="89"/>
        <v>7.2911122937732831E-2</v>
      </c>
      <c r="N96">
        <v>282</v>
      </c>
      <c r="O96">
        <v>40</v>
      </c>
      <c r="P96">
        <v>110</v>
      </c>
      <c r="Q96">
        <v>20</v>
      </c>
      <c r="R96">
        <f t="shared" si="90"/>
        <v>452</v>
      </c>
      <c r="S96">
        <v>257</v>
      </c>
      <c r="T96">
        <v>121</v>
      </c>
      <c r="U96">
        <v>43</v>
      </c>
      <c r="V96">
        <v>19</v>
      </c>
      <c r="W96">
        <v>8</v>
      </c>
      <c r="X96">
        <v>39</v>
      </c>
      <c r="Y96">
        <v>12</v>
      </c>
      <c r="Z96">
        <v>12</v>
      </c>
      <c r="AA96">
        <v>34</v>
      </c>
      <c r="AB96">
        <v>21</v>
      </c>
      <c r="AC96">
        <f t="shared" si="91"/>
        <v>566</v>
      </c>
      <c r="AD96">
        <v>354</v>
      </c>
      <c r="AE96">
        <v>18</v>
      </c>
      <c r="AF96">
        <v>10</v>
      </c>
      <c r="AG96">
        <f t="shared" si="92"/>
        <v>382</v>
      </c>
      <c r="AH96">
        <v>102</v>
      </c>
      <c r="AI96">
        <v>6</v>
      </c>
      <c r="AJ96">
        <v>6</v>
      </c>
      <c r="AK96">
        <f t="shared" si="93"/>
        <v>114</v>
      </c>
      <c r="AL96">
        <v>135</v>
      </c>
      <c r="AM96">
        <v>93</v>
      </c>
      <c r="AN96">
        <v>85</v>
      </c>
      <c r="AO96">
        <v>20</v>
      </c>
      <c r="AP96">
        <v>3</v>
      </c>
      <c r="AQ96">
        <v>29</v>
      </c>
      <c r="AR96">
        <f t="shared" si="65"/>
        <v>1514</v>
      </c>
      <c r="AS96">
        <f t="shared" si="66"/>
        <v>365</v>
      </c>
      <c r="AT96">
        <f t="shared" si="67"/>
        <v>1879</v>
      </c>
    </row>
    <row r="97" spans="1:46">
      <c r="A97" s="4" t="s">
        <v>63</v>
      </c>
      <c r="B97">
        <v>349</v>
      </c>
      <c r="C97">
        <v>20</v>
      </c>
      <c r="D97">
        <f t="shared" si="97"/>
        <v>329</v>
      </c>
      <c r="E97" s="9">
        <f t="shared" si="83"/>
        <v>0.21580547112462006</v>
      </c>
      <c r="F97" s="9">
        <f t="shared" si="84"/>
        <v>0.303951367781155</v>
      </c>
      <c r="G97" s="9">
        <f t="shared" si="85"/>
        <v>0.20668693009118541</v>
      </c>
      <c r="H97" s="9">
        <f t="shared" si="86"/>
        <v>7.9027355623100301E-2</v>
      </c>
      <c r="I97" s="9">
        <f t="shared" si="87"/>
        <v>8.2066869300911852E-2</v>
      </c>
      <c r="J97" s="9">
        <f t="shared" si="88"/>
        <v>3.3434650455927049E-2</v>
      </c>
      <c r="K97" s="9">
        <f t="shared" si="98"/>
        <v>0.80547112462006076</v>
      </c>
      <c r="L97" s="9">
        <f t="shared" si="99"/>
        <v>0.11550151975683889</v>
      </c>
      <c r="M97" s="9">
        <f t="shared" si="89"/>
        <v>7.9027355623100301E-2</v>
      </c>
      <c r="N97">
        <v>46</v>
      </c>
      <c r="O97">
        <v>8</v>
      </c>
      <c r="P97">
        <v>13</v>
      </c>
      <c r="Q97">
        <v>4</v>
      </c>
      <c r="R97">
        <f t="shared" si="90"/>
        <v>71</v>
      </c>
      <c r="S97">
        <v>42</v>
      </c>
      <c r="T97">
        <v>25</v>
      </c>
      <c r="U97">
        <v>7</v>
      </c>
      <c r="V97">
        <v>1</v>
      </c>
      <c r="W97">
        <v>2</v>
      </c>
      <c r="X97">
        <v>6</v>
      </c>
      <c r="Y97">
        <v>7</v>
      </c>
      <c r="Z97">
        <v>2</v>
      </c>
      <c r="AA97">
        <v>7</v>
      </c>
      <c r="AB97">
        <v>1</v>
      </c>
      <c r="AC97">
        <f t="shared" si="91"/>
        <v>100</v>
      </c>
      <c r="AD97">
        <v>64</v>
      </c>
      <c r="AE97">
        <v>4</v>
      </c>
      <c r="AF97">
        <v>0</v>
      </c>
      <c r="AG97">
        <f t="shared" si="92"/>
        <v>68</v>
      </c>
      <c r="AH97">
        <v>25</v>
      </c>
      <c r="AI97">
        <v>0</v>
      </c>
      <c r="AJ97">
        <v>1</v>
      </c>
      <c r="AK97">
        <f t="shared" si="93"/>
        <v>26</v>
      </c>
      <c r="AL97">
        <v>27</v>
      </c>
      <c r="AM97">
        <v>11</v>
      </c>
      <c r="AN97">
        <v>9</v>
      </c>
      <c r="AO97">
        <v>7</v>
      </c>
      <c r="AP97">
        <v>2</v>
      </c>
      <c r="AQ97">
        <v>8</v>
      </c>
      <c r="AR97">
        <f t="shared" si="65"/>
        <v>265</v>
      </c>
      <c r="AS97">
        <f t="shared" si="66"/>
        <v>64</v>
      </c>
      <c r="AT97">
        <f t="shared" si="67"/>
        <v>329</v>
      </c>
    </row>
    <row r="98" spans="1:46">
      <c r="A98" s="4" t="s">
        <v>64</v>
      </c>
      <c r="B98">
        <v>550</v>
      </c>
      <c r="C98">
        <v>27</v>
      </c>
      <c r="D98">
        <f t="shared" si="97"/>
        <v>523</v>
      </c>
      <c r="E98" s="9">
        <f t="shared" si="83"/>
        <v>0.28489483747609945</v>
      </c>
      <c r="F98" s="9">
        <f t="shared" si="84"/>
        <v>0.36137667304015297</v>
      </c>
      <c r="G98" s="9">
        <f t="shared" si="85"/>
        <v>0.17973231357552583</v>
      </c>
      <c r="H98" s="9">
        <f t="shared" si="86"/>
        <v>5.736137667304015E-2</v>
      </c>
      <c r="I98" s="9">
        <f t="shared" si="87"/>
        <v>4.3977055449330782E-2</v>
      </c>
      <c r="J98" s="9">
        <f t="shared" si="88"/>
        <v>3.0592734225621414E-2</v>
      </c>
      <c r="K98" s="9">
        <f t="shared" si="98"/>
        <v>0.88336520076481839</v>
      </c>
      <c r="L98" s="9">
        <f t="shared" si="99"/>
        <v>7.4569789674952203E-2</v>
      </c>
      <c r="M98" s="9">
        <f t="shared" si="89"/>
        <v>4.2065009560229447E-2</v>
      </c>
      <c r="N98">
        <v>99</v>
      </c>
      <c r="O98">
        <v>15</v>
      </c>
      <c r="P98">
        <v>26</v>
      </c>
      <c r="Q98">
        <v>9</v>
      </c>
      <c r="R98">
        <f t="shared" si="90"/>
        <v>149</v>
      </c>
      <c r="S98">
        <v>97</v>
      </c>
      <c r="T98">
        <v>40</v>
      </c>
      <c r="U98">
        <v>14</v>
      </c>
      <c r="V98">
        <v>3</v>
      </c>
      <c r="W98">
        <v>1</v>
      </c>
      <c r="X98">
        <v>10</v>
      </c>
      <c r="Y98">
        <v>4</v>
      </c>
      <c r="Z98">
        <v>1</v>
      </c>
      <c r="AA98">
        <v>14</v>
      </c>
      <c r="AB98">
        <v>5</v>
      </c>
      <c r="AC98">
        <f t="shared" si="91"/>
        <v>189</v>
      </c>
      <c r="AD98">
        <v>86</v>
      </c>
      <c r="AE98">
        <v>3</v>
      </c>
      <c r="AF98">
        <v>5</v>
      </c>
      <c r="AG98">
        <f t="shared" si="92"/>
        <v>94</v>
      </c>
      <c r="AH98">
        <v>26</v>
      </c>
      <c r="AI98">
        <v>1</v>
      </c>
      <c r="AJ98">
        <v>3</v>
      </c>
      <c r="AK98">
        <f t="shared" si="93"/>
        <v>30</v>
      </c>
      <c r="AL98">
        <v>23</v>
      </c>
      <c r="AM98">
        <v>16</v>
      </c>
      <c r="AN98">
        <v>10</v>
      </c>
      <c r="AO98">
        <v>7</v>
      </c>
      <c r="AP98">
        <v>0</v>
      </c>
      <c r="AQ98">
        <v>5</v>
      </c>
      <c r="AR98">
        <f t="shared" si="65"/>
        <v>462</v>
      </c>
      <c r="AS98">
        <f t="shared" si="66"/>
        <v>61</v>
      </c>
      <c r="AT98">
        <f t="shared" si="67"/>
        <v>523</v>
      </c>
    </row>
    <row r="99" spans="1:46">
      <c r="A99" s="4" t="s">
        <v>65</v>
      </c>
      <c r="B99">
        <v>586</v>
      </c>
      <c r="C99">
        <v>36</v>
      </c>
      <c r="D99">
        <f t="shared" si="97"/>
        <v>550</v>
      </c>
      <c r="E99" s="9">
        <f t="shared" si="83"/>
        <v>0.31090909090909091</v>
      </c>
      <c r="F99" s="9">
        <f t="shared" si="84"/>
        <v>0.31090909090909091</v>
      </c>
      <c r="G99" s="9">
        <f t="shared" si="85"/>
        <v>0.20181818181818181</v>
      </c>
      <c r="H99" s="9">
        <f t="shared" si="86"/>
        <v>4.363636363636364E-2</v>
      </c>
      <c r="I99" s="9">
        <f t="shared" si="87"/>
        <v>7.454545454545454E-2</v>
      </c>
      <c r="J99" s="9">
        <f t="shared" si="88"/>
        <v>1.4545454545454545E-2</v>
      </c>
      <c r="K99" s="9">
        <f t="shared" si="98"/>
        <v>0.8672727272727272</v>
      </c>
      <c r="L99" s="9">
        <f t="shared" si="99"/>
        <v>8.9090909090909082E-2</v>
      </c>
      <c r="M99" s="9">
        <f t="shared" si="89"/>
        <v>4.363636363636364E-2</v>
      </c>
      <c r="N99">
        <v>100</v>
      </c>
      <c r="O99">
        <v>12</v>
      </c>
      <c r="P99">
        <v>47</v>
      </c>
      <c r="Q99">
        <v>12</v>
      </c>
      <c r="R99">
        <f t="shared" si="90"/>
        <v>171</v>
      </c>
      <c r="S99">
        <v>93</v>
      </c>
      <c r="T99">
        <v>30</v>
      </c>
      <c r="U99">
        <v>11</v>
      </c>
      <c r="V99">
        <v>5</v>
      </c>
      <c r="W99">
        <v>1</v>
      </c>
      <c r="X99">
        <v>7</v>
      </c>
      <c r="Y99">
        <v>5</v>
      </c>
      <c r="Z99">
        <v>3</v>
      </c>
      <c r="AA99">
        <v>9</v>
      </c>
      <c r="AB99">
        <v>7</v>
      </c>
      <c r="AC99">
        <f t="shared" si="91"/>
        <v>171</v>
      </c>
      <c r="AD99">
        <v>106</v>
      </c>
      <c r="AE99">
        <v>4</v>
      </c>
      <c r="AF99">
        <v>1</v>
      </c>
      <c r="AG99">
        <f t="shared" si="92"/>
        <v>111</v>
      </c>
      <c r="AH99">
        <v>22</v>
      </c>
      <c r="AI99">
        <v>1</v>
      </c>
      <c r="AJ99">
        <v>1</v>
      </c>
      <c r="AK99">
        <f t="shared" si="93"/>
        <v>24</v>
      </c>
      <c r="AL99">
        <v>41</v>
      </c>
      <c r="AM99">
        <v>8</v>
      </c>
      <c r="AN99">
        <v>11</v>
      </c>
      <c r="AO99">
        <v>3</v>
      </c>
      <c r="AP99">
        <v>2</v>
      </c>
      <c r="AQ99">
        <v>8</v>
      </c>
      <c r="AR99">
        <f t="shared" si="65"/>
        <v>477</v>
      </c>
      <c r="AS99">
        <f t="shared" si="66"/>
        <v>73</v>
      </c>
      <c r="AT99">
        <f t="shared" si="67"/>
        <v>550</v>
      </c>
    </row>
    <row r="100" spans="1:46">
      <c r="A100" s="4" t="s">
        <v>66</v>
      </c>
      <c r="B100">
        <v>1895</v>
      </c>
      <c r="C100">
        <v>84</v>
      </c>
      <c r="D100">
        <f t="shared" si="97"/>
        <v>1811</v>
      </c>
      <c r="E100" s="9">
        <f t="shared" si="83"/>
        <v>0.27388183324130316</v>
      </c>
      <c r="F100" s="9">
        <f t="shared" si="84"/>
        <v>0.33241303147432361</v>
      </c>
      <c r="G100" s="9">
        <f t="shared" si="85"/>
        <v>0.23136388735505245</v>
      </c>
      <c r="H100" s="9">
        <f t="shared" si="86"/>
        <v>6.350082827167311E-2</v>
      </c>
      <c r="I100" s="9">
        <f t="shared" si="87"/>
        <v>3.8652678078409719E-2</v>
      </c>
      <c r="J100" s="9">
        <f t="shared" si="88"/>
        <v>1.8774157923799006E-2</v>
      </c>
      <c r="K100" s="9">
        <f t="shared" si="98"/>
        <v>0.90115958034235233</v>
      </c>
      <c r="L100" s="9">
        <f t="shared" si="99"/>
        <v>5.7426836002208728E-2</v>
      </c>
      <c r="M100" s="9">
        <f t="shared" si="89"/>
        <v>4.1413583655438985E-2</v>
      </c>
      <c r="N100">
        <v>271</v>
      </c>
      <c r="O100">
        <v>60</v>
      </c>
      <c r="P100">
        <v>136</v>
      </c>
      <c r="Q100">
        <v>29</v>
      </c>
      <c r="R100">
        <f t="shared" si="90"/>
        <v>496</v>
      </c>
      <c r="S100">
        <v>326</v>
      </c>
      <c r="T100">
        <v>120</v>
      </c>
      <c r="U100">
        <v>41</v>
      </c>
      <c r="V100">
        <v>15</v>
      </c>
      <c r="W100">
        <v>3</v>
      </c>
      <c r="X100">
        <v>32</v>
      </c>
      <c r="Y100">
        <v>13</v>
      </c>
      <c r="Z100">
        <v>5</v>
      </c>
      <c r="AA100">
        <v>36</v>
      </c>
      <c r="AB100">
        <v>11</v>
      </c>
      <c r="AC100">
        <f t="shared" si="91"/>
        <v>602</v>
      </c>
      <c r="AD100">
        <v>390</v>
      </c>
      <c r="AE100">
        <v>22</v>
      </c>
      <c r="AF100">
        <v>7</v>
      </c>
      <c r="AG100">
        <f t="shared" si="92"/>
        <v>419</v>
      </c>
      <c r="AH100">
        <v>104</v>
      </c>
      <c r="AI100">
        <v>6</v>
      </c>
      <c r="AJ100">
        <v>5</v>
      </c>
      <c r="AK100">
        <f t="shared" si="93"/>
        <v>115</v>
      </c>
      <c r="AL100">
        <v>70</v>
      </c>
      <c r="AM100">
        <v>34</v>
      </c>
      <c r="AN100">
        <v>38</v>
      </c>
      <c r="AO100">
        <v>13</v>
      </c>
      <c r="AP100">
        <v>5</v>
      </c>
      <c r="AQ100">
        <v>19</v>
      </c>
      <c r="AR100">
        <f t="shared" si="65"/>
        <v>1632</v>
      </c>
      <c r="AS100">
        <f t="shared" si="66"/>
        <v>179</v>
      </c>
      <c r="AT100">
        <f t="shared" si="67"/>
        <v>1811</v>
      </c>
    </row>
    <row r="101" spans="1:46">
      <c r="A101" s="5" t="s">
        <v>67</v>
      </c>
      <c r="B101">
        <v>192</v>
      </c>
      <c r="C101">
        <v>1</v>
      </c>
      <c r="D101">
        <f t="shared" si="97"/>
        <v>191</v>
      </c>
      <c r="E101" s="9">
        <f t="shared" si="83"/>
        <v>0.24083769633507854</v>
      </c>
      <c r="F101" s="9">
        <f t="shared" si="84"/>
        <v>0.38219895287958117</v>
      </c>
      <c r="G101" s="9">
        <f t="shared" si="85"/>
        <v>0.24607329842931938</v>
      </c>
      <c r="H101" s="9">
        <f t="shared" si="86"/>
        <v>5.7591623036649213E-2</v>
      </c>
      <c r="I101" s="9">
        <f t="shared" si="87"/>
        <v>2.6178010471204188E-2</v>
      </c>
      <c r="J101" s="9">
        <f t="shared" si="88"/>
        <v>2.6178010471204188E-2</v>
      </c>
      <c r="K101" s="9">
        <f t="shared" si="98"/>
        <v>0.92670157068062831</v>
      </c>
      <c r="L101" s="9">
        <f t="shared" si="99"/>
        <v>5.2356020942408377E-2</v>
      </c>
      <c r="M101" s="9">
        <f t="shared" si="89"/>
        <v>2.0942408376963352E-2</v>
      </c>
      <c r="N101">
        <v>29</v>
      </c>
      <c r="O101">
        <v>4</v>
      </c>
      <c r="P101">
        <v>12</v>
      </c>
      <c r="Q101">
        <v>1</v>
      </c>
      <c r="R101">
        <f t="shared" si="90"/>
        <v>46</v>
      </c>
      <c r="S101">
        <v>38</v>
      </c>
      <c r="T101">
        <v>13</v>
      </c>
      <c r="U101">
        <v>4</v>
      </c>
      <c r="V101">
        <v>2</v>
      </c>
      <c r="W101">
        <v>0</v>
      </c>
      <c r="X101">
        <v>5</v>
      </c>
      <c r="Y101">
        <v>4</v>
      </c>
      <c r="Z101">
        <v>2</v>
      </c>
      <c r="AA101">
        <v>3</v>
      </c>
      <c r="AB101">
        <v>2</v>
      </c>
      <c r="AC101">
        <f t="shared" si="91"/>
        <v>73</v>
      </c>
      <c r="AD101">
        <v>43</v>
      </c>
      <c r="AE101">
        <v>4</v>
      </c>
      <c r="AF101">
        <v>0</v>
      </c>
      <c r="AG101">
        <f t="shared" si="92"/>
        <v>47</v>
      </c>
      <c r="AH101">
        <v>11</v>
      </c>
      <c r="AI101">
        <v>0</v>
      </c>
      <c r="AJ101">
        <v>0</v>
      </c>
      <c r="AK101">
        <f t="shared" si="93"/>
        <v>11</v>
      </c>
      <c r="AL101">
        <v>5</v>
      </c>
      <c r="AM101">
        <v>5</v>
      </c>
      <c r="AN101">
        <v>1</v>
      </c>
      <c r="AO101">
        <v>2</v>
      </c>
      <c r="AP101">
        <v>0</v>
      </c>
      <c r="AQ101">
        <v>1</v>
      </c>
      <c r="AR101">
        <f t="shared" si="65"/>
        <v>177</v>
      </c>
      <c r="AS101">
        <f t="shared" si="66"/>
        <v>14</v>
      </c>
      <c r="AT101">
        <f t="shared" si="67"/>
        <v>191</v>
      </c>
    </row>
    <row r="102" spans="1:46">
      <c r="A102" s="6"/>
      <c r="AR102">
        <f t="shared" si="65"/>
        <v>0</v>
      </c>
      <c r="AS102">
        <f t="shared" si="66"/>
        <v>0</v>
      </c>
      <c r="AT102">
        <f t="shared" si="67"/>
        <v>0</v>
      </c>
    </row>
    <row r="103" spans="1:46" ht="56">
      <c r="A103" s="1" t="s">
        <v>26</v>
      </c>
      <c r="B103" s="1" t="s">
        <v>27</v>
      </c>
      <c r="C103" s="1" t="s">
        <v>28</v>
      </c>
      <c r="D103" s="1" t="s">
        <v>29</v>
      </c>
      <c r="E103" s="1" t="s">
        <v>30</v>
      </c>
      <c r="F103" s="1" t="s">
        <v>31</v>
      </c>
      <c r="G103" s="1" t="s">
        <v>32</v>
      </c>
      <c r="H103" s="1" t="s">
        <v>33</v>
      </c>
      <c r="I103" s="1" t="s">
        <v>34</v>
      </c>
      <c r="J103" s="1" t="s">
        <v>35</v>
      </c>
      <c r="K103" s="1" t="s">
        <v>36</v>
      </c>
      <c r="L103" s="1" t="s">
        <v>37</v>
      </c>
      <c r="M103" s="1" t="s">
        <v>38</v>
      </c>
      <c r="AR103">
        <f t="shared" si="65"/>
        <v>0</v>
      </c>
      <c r="AS103">
        <f t="shared" si="66"/>
        <v>0</v>
      </c>
      <c r="AT103">
        <f t="shared" si="67"/>
        <v>0</v>
      </c>
    </row>
    <row r="104" spans="1:46">
      <c r="A104" s="3" t="s">
        <v>46</v>
      </c>
      <c r="AR104">
        <f t="shared" si="65"/>
        <v>0</v>
      </c>
      <c r="AS104">
        <f t="shared" si="66"/>
        <v>0</v>
      </c>
      <c r="AT104">
        <f t="shared" si="67"/>
        <v>0</v>
      </c>
    </row>
    <row r="105" spans="1:46">
      <c r="A105" s="4" t="s">
        <v>78</v>
      </c>
      <c r="B105">
        <v>11955</v>
      </c>
      <c r="C105">
        <v>1392</v>
      </c>
      <c r="D105">
        <f t="shared" ref="D105:D121" si="100">B105-C105</f>
        <v>10563</v>
      </c>
      <c r="E105" s="9">
        <f t="shared" ref="E105:E121" si="101">R105/D105</f>
        <v>0.16803938275111238</v>
      </c>
      <c r="F105" s="9">
        <f t="shared" ref="F105:F121" si="102">AC105/D105</f>
        <v>0.26062671589510555</v>
      </c>
      <c r="G105" s="9">
        <f t="shared" ref="G105:G121" si="103">AG105/D105</f>
        <v>0.19804979645933921</v>
      </c>
      <c r="H105" s="9">
        <f t="shared" ref="H105:H121" si="104">AK105/D105</f>
        <v>7.0055855344125728E-2</v>
      </c>
      <c r="I105" s="9">
        <f t="shared" ref="I105:I121" si="105">AL105/D105</f>
        <v>0.13310612515383888</v>
      </c>
      <c r="J105" s="9">
        <f t="shared" ref="J105:J121" si="106">AM105/D105</f>
        <v>4.9039098740888007E-2</v>
      </c>
      <c r="K105" s="9">
        <f t="shared" ref="K105:K121" si="107">SUM(E105:H105)</f>
        <v>0.69677175044968287</v>
      </c>
      <c r="L105" s="9">
        <f t="shared" ref="L105:L121" si="108">SUM(I105:J105)</f>
        <v>0.18214522389472687</v>
      </c>
      <c r="M105" s="9">
        <f t="shared" ref="M105:M121" si="109">SUM(AN105,AO105,AP105,AQ105)/D105</f>
        <v>0.12108302565559027</v>
      </c>
      <c r="N105">
        <v>1010</v>
      </c>
      <c r="O105">
        <v>209</v>
      </c>
      <c r="P105">
        <v>333</v>
      </c>
      <c r="Q105">
        <v>223</v>
      </c>
      <c r="R105">
        <f t="shared" ref="R105:R121" si="110">SUM(N105:Q105)</f>
        <v>1775</v>
      </c>
      <c r="S105">
        <v>898</v>
      </c>
      <c r="T105">
        <v>770</v>
      </c>
      <c r="U105">
        <v>157</v>
      </c>
      <c r="V105">
        <v>67</v>
      </c>
      <c r="W105">
        <v>86</v>
      </c>
      <c r="X105">
        <v>198</v>
      </c>
      <c r="Y105">
        <v>104</v>
      </c>
      <c r="Z105">
        <v>89</v>
      </c>
      <c r="AA105">
        <v>199</v>
      </c>
      <c r="AB105">
        <v>185</v>
      </c>
      <c r="AC105">
        <f t="shared" ref="AC105:AC121" si="111">SUM(S105:AB105)</f>
        <v>2753</v>
      </c>
      <c r="AD105">
        <v>1846</v>
      </c>
      <c r="AE105">
        <v>112</v>
      </c>
      <c r="AF105">
        <v>134</v>
      </c>
      <c r="AG105">
        <f t="shared" ref="AG105:AG121" si="112">SUM(AD105:AF105)</f>
        <v>2092</v>
      </c>
      <c r="AH105">
        <v>625</v>
      </c>
      <c r="AI105">
        <v>34</v>
      </c>
      <c r="AJ105">
        <v>81</v>
      </c>
      <c r="AK105">
        <f t="shared" ref="AK105:AK121" si="113">SUM(AH105:AJ105)</f>
        <v>740</v>
      </c>
      <c r="AL105">
        <v>1406</v>
      </c>
      <c r="AM105">
        <v>518</v>
      </c>
      <c r="AN105">
        <v>642</v>
      </c>
      <c r="AO105">
        <v>224</v>
      </c>
      <c r="AP105">
        <v>101</v>
      </c>
      <c r="AQ105">
        <v>312</v>
      </c>
      <c r="AR105">
        <f t="shared" si="65"/>
        <v>7360</v>
      </c>
      <c r="AS105">
        <f t="shared" si="66"/>
        <v>3203</v>
      </c>
      <c r="AT105">
        <f t="shared" si="67"/>
        <v>10563</v>
      </c>
    </row>
    <row r="106" spans="1:46">
      <c r="A106" s="4" t="s">
        <v>79</v>
      </c>
      <c r="B106">
        <v>686</v>
      </c>
      <c r="C106">
        <v>59</v>
      </c>
      <c r="D106">
        <f t="shared" si="100"/>
        <v>627</v>
      </c>
      <c r="E106" s="9">
        <f t="shared" si="101"/>
        <v>0.19936204146730463</v>
      </c>
      <c r="F106" s="9">
        <f t="shared" si="102"/>
        <v>0.24242424242424243</v>
      </c>
      <c r="G106" s="9">
        <f t="shared" si="103"/>
        <v>0.24401913875598086</v>
      </c>
      <c r="H106" s="9">
        <f t="shared" si="104"/>
        <v>4.4657097288676235E-2</v>
      </c>
      <c r="I106" s="9">
        <f t="shared" si="105"/>
        <v>0.1419457735247209</v>
      </c>
      <c r="J106" s="9">
        <f t="shared" si="106"/>
        <v>4.4657097288676235E-2</v>
      </c>
      <c r="K106" s="9">
        <f t="shared" si="107"/>
        <v>0.73046251993620415</v>
      </c>
      <c r="L106" s="9">
        <f t="shared" si="108"/>
        <v>0.18660287081339713</v>
      </c>
      <c r="M106" s="9">
        <f t="shared" si="109"/>
        <v>8.2934609250398722E-2</v>
      </c>
      <c r="N106">
        <v>71</v>
      </c>
      <c r="O106">
        <v>12</v>
      </c>
      <c r="P106">
        <v>26</v>
      </c>
      <c r="Q106">
        <v>16</v>
      </c>
      <c r="R106">
        <f t="shared" si="110"/>
        <v>125</v>
      </c>
      <c r="S106">
        <v>49</v>
      </c>
      <c r="T106">
        <v>49</v>
      </c>
      <c r="U106">
        <v>8</v>
      </c>
      <c r="V106">
        <v>1</v>
      </c>
      <c r="W106">
        <v>2</v>
      </c>
      <c r="X106">
        <v>11</v>
      </c>
      <c r="Y106">
        <v>6</v>
      </c>
      <c r="Z106">
        <v>1</v>
      </c>
      <c r="AA106">
        <v>12</v>
      </c>
      <c r="AB106">
        <v>13</v>
      </c>
      <c r="AC106">
        <f t="shared" si="111"/>
        <v>152</v>
      </c>
      <c r="AD106">
        <v>142</v>
      </c>
      <c r="AE106">
        <v>7</v>
      </c>
      <c r="AF106">
        <v>4</v>
      </c>
      <c r="AG106">
        <f t="shared" si="112"/>
        <v>153</v>
      </c>
      <c r="AH106">
        <v>24</v>
      </c>
      <c r="AI106">
        <v>0</v>
      </c>
      <c r="AJ106">
        <v>4</v>
      </c>
      <c r="AK106">
        <f t="shared" si="113"/>
        <v>28</v>
      </c>
      <c r="AL106">
        <v>89</v>
      </c>
      <c r="AM106">
        <v>28</v>
      </c>
      <c r="AN106">
        <v>25</v>
      </c>
      <c r="AO106">
        <v>11</v>
      </c>
      <c r="AP106">
        <v>6</v>
      </c>
      <c r="AQ106">
        <v>10</v>
      </c>
      <c r="AR106">
        <f t="shared" si="65"/>
        <v>458</v>
      </c>
      <c r="AS106">
        <f t="shared" si="66"/>
        <v>169</v>
      </c>
      <c r="AT106">
        <f t="shared" si="67"/>
        <v>627</v>
      </c>
    </row>
    <row r="107" spans="1:46">
      <c r="A107" s="4" t="s">
        <v>80</v>
      </c>
      <c r="B107">
        <v>805</v>
      </c>
      <c r="C107">
        <v>88</v>
      </c>
      <c r="D107">
        <f t="shared" si="100"/>
        <v>717</v>
      </c>
      <c r="E107" s="9">
        <f t="shared" si="101"/>
        <v>0.19804741980474197</v>
      </c>
      <c r="F107" s="9">
        <f t="shared" si="102"/>
        <v>0.23988842398884239</v>
      </c>
      <c r="G107" s="9">
        <f t="shared" si="103"/>
        <v>0.2105997210599721</v>
      </c>
      <c r="H107" s="9">
        <f t="shared" si="104"/>
        <v>7.5313807531380755E-2</v>
      </c>
      <c r="I107" s="9">
        <f t="shared" si="105"/>
        <v>0.11854951185495119</v>
      </c>
      <c r="J107" s="9">
        <f t="shared" si="106"/>
        <v>3.7656903765690378E-2</v>
      </c>
      <c r="K107" s="9">
        <f t="shared" si="107"/>
        <v>0.72384937238493718</v>
      </c>
      <c r="L107" s="9">
        <f t="shared" si="108"/>
        <v>0.15620641562064158</v>
      </c>
      <c r="M107" s="9">
        <f t="shared" si="109"/>
        <v>0.11994421199442119</v>
      </c>
      <c r="N107">
        <v>82</v>
      </c>
      <c r="O107">
        <v>18</v>
      </c>
      <c r="P107">
        <v>28</v>
      </c>
      <c r="Q107">
        <v>14</v>
      </c>
      <c r="R107">
        <f t="shared" si="110"/>
        <v>142</v>
      </c>
      <c r="S107">
        <v>58</v>
      </c>
      <c r="T107">
        <v>44</v>
      </c>
      <c r="U107">
        <v>8</v>
      </c>
      <c r="V107">
        <v>5</v>
      </c>
      <c r="W107">
        <v>3</v>
      </c>
      <c r="X107">
        <v>17</v>
      </c>
      <c r="Y107">
        <v>6</v>
      </c>
      <c r="Z107">
        <v>8</v>
      </c>
      <c r="AA107">
        <v>11</v>
      </c>
      <c r="AB107">
        <v>12</v>
      </c>
      <c r="AC107">
        <f t="shared" si="111"/>
        <v>172</v>
      </c>
      <c r="AD107">
        <v>138</v>
      </c>
      <c r="AE107">
        <v>4</v>
      </c>
      <c r="AF107">
        <v>9</v>
      </c>
      <c r="AG107">
        <f t="shared" si="112"/>
        <v>151</v>
      </c>
      <c r="AH107">
        <v>45</v>
      </c>
      <c r="AI107">
        <v>4</v>
      </c>
      <c r="AJ107">
        <v>5</v>
      </c>
      <c r="AK107">
        <f t="shared" si="113"/>
        <v>54</v>
      </c>
      <c r="AL107">
        <v>85</v>
      </c>
      <c r="AM107">
        <v>27</v>
      </c>
      <c r="AN107">
        <v>40</v>
      </c>
      <c r="AO107">
        <v>16</v>
      </c>
      <c r="AP107">
        <v>11</v>
      </c>
      <c r="AQ107">
        <v>19</v>
      </c>
      <c r="AR107">
        <f t="shared" si="65"/>
        <v>519</v>
      </c>
      <c r="AS107">
        <f t="shared" si="66"/>
        <v>198</v>
      </c>
      <c r="AT107">
        <f t="shared" si="67"/>
        <v>717</v>
      </c>
    </row>
    <row r="108" spans="1:46">
      <c r="A108" t="s">
        <v>81</v>
      </c>
      <c r="B108">
        <v>492</v>
      </c>
      <c r="C108">
        <v>74</v>
      </c>
      <c r="D108">
        <f t="shared" si="100"/>
        <v>418</v>
      </c>
      <c r="E108" s="9">
        <f t="shared" si="101"/>
        <v>0.18181818181818182</v>
      </c>
      <c r="F108" s="9">
        <f t="shared" si="102"/>
        <v>0.22248803827751196</v>
      </c>
      <c r="G108" s="9">
        <f t="shared" si="103"/>
        <v>0.18181818181818182</v>
      </c>
      <c r="H108" s="9">
        <f t="shared" si="104"/>
        <v>5.5023923444976079E-2</v>
      </c>
      <c r="I108" s="9">
        <f t="shared" si="105"/>
        <v>0.15550239234449761</v>
      </c>
      <c r="J108" s="9">
        <f t="shared" si="106"/>
        <v>0.1076555023923445</v>
      </c>
      <c r="K108" s="9">
        <f t="shared" si="107"/>
        <v>0.64114832535885169</v>
      </c>
      <c r="L108" s="9">
        <f t="shared" si="108"/>
        <v>0.26315789473684215</v>
      </c>
      <c r="M108" s="9">
        <f t="shared" si="109"/>
        <v>9.569377990430622E-2</v>
      </c>
      <c r="N108">
        <v>47</v>
      </c>
      <c r="O108">
        <v>8</v>
      </c>
      <c r="P108">
        <v>10</v>
      </c>
      <c r="Q108">
        <v>11</v>
      </c>
      <c r="R108">
        <f t="shared" si="110"/>
        <v>76</v>
      </c>
      <c r="S108">
        <v>22</v>
      </c>
      <c r="T108">
        <v>37</v>
      </c>
      <c r="U108">
        <v>2</v>
      </c>
      <c r="V108">
        <v>2</v>
      </c>
      <c r="W108">
        <v>2</v>
      </c>
      <c r="X108">
        <v>6</v>
      </c>
      <c r="Y108">
        <v>4</v>
      </c>
      <c r="Z108">
        <v>1</v>
      </c>
      <c r="AA108">
        <v>9</v>
      </c>
      <c r="AB108">
        <v>8</v>
      </c>
      <c r="AC108">
        <f t="shared" si="111"/>
        <v>93</v>
      </c>
      <c r="AD108">
        <v>66</v>
      </c>
      <c r="AE108">
        <v>5</v>
      </c>
      <c r="AF108">
        <v>5</v>
      </c>
      <c r="AG108">
        <f t="shared" si="112"/>
        <v>76</v>
      </c>
      <c r="AH108">
        <v>20</v>
      </c>
      <c r="AI108">
        <v>1</v>
      </c>
      <c r="AJ108">
        <v>2</v>
      </c>
      <c r="AK108">
        <f t="shared" si="113"/>
        <v>23</v>
      </c>
      <c r="AL108">
        <v>65</v>
      </c>
      <c r="AM108">
        <v>45</v>
      </c>
      <c r="AN108">
        <v>19</v>
      </c>
      <c r="AO108">
        <v>6</v>
      </c>
      <c r="AP108">
        <v>3</v>
      </c>
      <c r="AQ108">
        <v>12</v>
      </c>
      <c r="AR108">
        <f t="shared" si="65"/>
        <v>268</v>
      </c>
      <c r="AS108">
        <f t="shared" si="66"/>
        <v>150</v>
      </c>
      <c r="AT108">
        <f t="shared" si="67"/>
        <v>418</v>
      </c>
    </row>
    <row r="109" spans="1:46">
      <c r="A109" s="4" t="s">
        <v>82</v>
      </c>
      <c r="B109">
        <v>731</v>
      </c>
      <c r="C109">
        <v>120</v>
      </c>
      <c r="D109">
        <f t="shared" si="100"/>
        <v>611</v>
      </c>
      <c r="E109" s="9">
        <f t="shared" si="101"/>
        <v>0.19148936170212766</v>
      </c>
      <c r="F109" s="9">
        <f t="shared" si="102"/>
        <v>0.24549918166939444</v>
      </c>
      <c r="G109" s="9">
        <f t="shared" si="103"/>
        <v>0.20785597381342061</v>
      </c>
      <c r="H109" s="9">
        <f t="shared" si="104"/>
        <v>6.3829787234042548E-2</v>
      </c>
      <c r="I109" s="9">
        <f t="shared" si="105"/>
        <v>0.13420621931260229</v>
      </c>
      <c r="J109" s="9">
        <f t="shared" si="106"/>
        <v>5.8919803600654665E-2</v>
      </c>
      <c r="K109" s="9">
        <f t="shared" si="107"/>
        <v>0.70867430441898527</v>
      </c>
      <c r="L109" s="9">
        <f t="shared" si="108"/>
        <v>0.19312602291325695</v>
      </c>
      <c r="M109" s="9">
        <f t="shared" si="109"/>
        <v>9.8199672667757767E-2</v>
      </c>
      <c r="N109">
        <v>62</v>
      </c>
      <c r="O109">
        <v>14</v>
      </c>
      <c r="P109">
        <v>24</v>
      </c>
      <c r="Q109">
        <v>17</v>
      </c>
      <c r="R109">
        <f t="shared" si="110"/>
        <v>117</v>
      </c>
      <c r="S109">
        <v>40</v>
      </c>
      <c r="T109">
        <v>38</v>
      </c>
      <c r="U109">
        <v>9</v>
      </c>
      <c r="V109">
        <v>5</v>
      </c>
      <c r="W109">
        <v>10</v>
      </c>
      <c r="X109">
        <v>16</v>
      </c>
      <c r="Y109">
        <v>5</v>
      </c>
      <c r="Z109">
        <v>4</v>
      </c>
      <c r="AA109">
        <v>15</v>
      </c>
      <c r="AB109">
        <v>8</v>
      </c>
      <c r="AC109">
        <f t="shared" si="111"/>
        <v>150</v>
      </c>
      <c r="AD109">
        <v>112</v>
      </c>
      <c r="AE109">
        <v>5</v>
      </c>
      <c r="AF109">
        <v>10</v>
      </c>
      <c r="AG109">
        <f t="shared" si="112"/>
        <v>127</v>
      </c>
      <c r="AH109">
        <v>34</v>
      </c>
      <c r="AI109">
        <v>1</v>
      </c>
      <c r="AJ109">
        <v>4</v>
      </c>
      <c r="AK109">
        <f t="shared" si="113"/>
        <v>39</v>
      </c>
      <c r="AL109">
        <v>82</v>
      </c>
      <c r="AM109">
        <v>36</v>
      </c>
      <c r="AN109">
        <v>34</v>
      </c>
      <c r="AO109">
        <v>8</v>
      </c>
      <c r="AP109">
        <v>3</v>
      </c>
      <c r="AQ109">
        <v>15</v>
      </c>
      <c r="AR109">
        <f t="shared" si="65"/>
        <v>433</v>
      </c>
      <c r="AS109">
        <f t="shared" si="66"/>
        <v>178</v>
      </c>
      <c r="AT109">
        <f t="shared" si="67"/>
        <v>611</v>
      </c>
    </row>
    <row r="110" spans="1:46">
      <c r="A110" s="4" t="s">
        <v>83</v>
      </c>
      <c r="B110">
        <v>753</v>
      </c>
      <c r="C110">
        <v>126</v>
      </c>
      <c r="D110">
        <f t="shared" si="100"/>
        <v>627</v>
      </c>
      <c r="E110" s="9">
        <f t="shared" si="101"/>
        <v>0.13716108452950559</v>
      </c>
      <c r="F110" s="9">
        <f t="shared" si="102"/>
        <v>0.28229665071770332</v>
      </c>
      <c r="G110" s="9">
        <f t="shared" si="103"/>
        <v>0.15948963317384371</v>
      </c>
      <c r="H110" s="9">
        <f t="shared" si="104"/>
        <v>7.6555023923444973E-2</v>
      </c>
      <c r="I110" s="9">
        <f t="shared" si="105"/>
        <v>0.16905901116427433</v>
      </c>
      <c r="J110" s="9">
        <f t="shared" si="106"/>
        <v>4.6251993620414676E-2</v>
      </c>
      <c r="K110" s="9">
        <f t="shared" si="107"/>
        <v>0.65550239234449759</v>
      </c>
      <c r="L110" s="9">
        <f t="shared" si="108"/>
        <v>0.21531100478468901</v>
      </c>
      <c r="M110" s="9">
        <f t="shared" si="109"/>
        <v>0.12918660287081341</v>
      </c>
      <c r="N110">
        <v>41</v>
      </c>
      <c r="O110">
        <v>10</v>
      </c>
      <c r="P110">
        <v>21</v>
      </c>
      <c r="Q110">
        <v>14</v>
      </c>
      <c r="R110">
        <f t="shared" si="110"/>
        <v>86</v>
      </c>
      <c r="S110">
        <v>60</v>
      </c>
      <c r="T110">
        <v>51</v>
      </c>
      <c r="U110">
        <v>6</v>
      </c>
      <c r="V110">
        <v>4</v>
      </c>
      <c r="W110">
        <v>6</v>
      </c>
      <c r="X110">
        <v>12</v>
      </c>
      <c r="Y110">
        <v>8</v>
      </c>
      <c r="Z110">
        <v>3</v>
      </c>
      <c r="AA110">
        <v>13</v>
      </c>
      <c r="AB110">
        <v>14</v>
      </c>
      <c r="AC110">
        <f t="shared" si="111"/>
        <v>177</v>
      </c>
      <c r="AD110">
        <v>90</v>
      </c>
      <c r="AE110">
        <v>4</v>
      </c>
      <c r="AF110">
        <v>6</v>
      </c>
      <c r="AG110">
        <f t="shared" si="112"/>
        <v>100</v>
      </c>
      <c r="AH110">
        <v>43</v>
      </c>
      <c r="AI110">
        <v>0</v>
      </c>
      <c r="AJ110">
        <v>5</v>
      </c>
      <c r="AK110">
        <f t="shared" si="113"/>
        <v>48</v>
      </c>
      <c r="AL110">
        <v>106</v>
      </c>
      <c r="AM110">
        <v>29</v>
      </c>
      <c r="AN110">
        <v>47</v>
      </c>
      <c r="AO110">
        <v>12</v>
      </c>
      <c r="AP110">
        <v>3</v>
      </c>
      <c r="AQ110">
        <v>19</v>
      </c>
      <c r="AR110">
        <f t="shared" si="65"/>
        <v>411</v>
      </c>
      <c r="AS110">
        <f t="shared" si="66"/>
        <v>216</v>
      </c>
      <c r="AT110">
        <f t="shared" si="67"/>
        <v>627</v>
      </c>
    </row>
    <row r="111" spans="1:46">
      <c r="A111" s="4" t="s">
        <v>84</v>
      </c>
      <c r="B111">
        <v>660</v>
      </c>
      <c r="C111">
        <v>66</v>
      </c>
      <c r="D111">
        <f t="shared" si="100"/>
        <v>594</v>
      </c>
      <c r="E111" s="9">
        <f t="shared" si="101"/>
        <v>0.1531986531986532</v>
      </c>
      <c r="F111" s="9">
        <f t="shared" si="102"/>
        <v>0.28451178451178449</v>
      </c>
      <c r="G111" s="9">
        <f t="shared" si="103"/>
        <v>0.19191919191919191</v>
      </c>
      <c r="H111" s="9">
        <f t="shared" si="104"/>
        <v>7.575757575757576E-2</v>
      </c>
      <c r="I111" s="9">
        <f t="shared" si="105"/>
        <v>0.11616161616161616</v>
      </c>
      <c r="J111" s="9">
        <f t="shared" si="106"/>
        <v>4.208754208754209E-2</v>
      </c>
      <c r="K111" s="9">
        <f t="shared" si="107"/>
        <v>0.70538720538720545</v>
      </c>
      <c r="L111" s="9">
        <f t="shared" si="108"/>
        <v>0.15824915824915825</v>
      </c>
      <c r="M111" s="9">
        <f t="shared" si="109"/>
        <v>0.13636363636363635</v>
      </c>
      <c r="N111">
        <v>53</v>
      </c>
      <c r="O111">
        <v>9</v>
      </c>
      <c r="P111">
        <v>12</v>
      </c>
      <c r="Q111">
        <v>17</v>
      </c>
      <c r="R111">
        <f t="shared" si="110"/>
        <v>91</v>
      </c>
      <c r="S111">
        <v>56</v>
      </c>
      <c r="T111">
        <v>53</v>
      </c>
      <c r="U111">
        <v>11</v>
      </c>
      <c r="V111">
        <v>5</v>
      </c>
      <c r="W111">
        <v>3</v>
      </c>
      <c r="X111">
        <v>12</v>
      </c>
      <c r="Y111">
        <v>6</v>
      </c>
      <c r="Z111">
        <v>4</v>
      </c>
      <c r="AA111">
        <v>9</v>
      </c>
      <c r="AB111">
        <v>10</v>
      </c>
      <c r="AC111">
        <f t="shared" si="111"/>
        <v>169</v>
      </c>
      <c r="AD111">
        <v>101</v>
      </c>
      <c r="AE111">
        <v>6</v>
      </c>
      <c r="AF111">
        <v>7</v>
      </c>
      <c r="AG111">
        <f t="shared" si="112"/>
        <v>114</v>
      </c>
      <c r="AH111">
        <v>40</v>
      </c>
      <c r="AI111">
        <v>1</v>
      </c>
      <c r="AJ111">
        <v>4</v>
      </c>
      <c r="AK111">
        <f t="shared" si="113"/>
        <v>45</v>
      </c>
      <c r="AL111">
        <v>69</v>
      </c>
      <c r="AM111">
        <v>25</v>
      </c>
      <c r="AN111">
        <v>34</v>
      </c>
      <c r="AO111">
        <v>15</v>
      </c>
      <c r="AP111">
        <v>11</v>
      </c>
      <c r="AQ111">
        <v>21</v>
      </c>
      <c r="AR111">
        <f t="shared" si="65"/>
        <v>419</v>
      </c>
      <c r="AS111">
        <f t="shared" si="66"/>
        <v>175</v>
      </c>
      <c r="AT111">
        <f t="shared" si="67"/>
        <v>594</v>
      </c>
    </row>
    <row r="112" spans="1:46">
      <c r="A112" s="4" t="s">
        <v>85</v>
      </c>
      <c r="B112">
        <v>899</v>
      </c>
      <c r="C112">
        <v>122</v>
      </c>
      <c r="D112">
        <f t="shared" si="100"/>
        <v>777</v>
      </c>
      <c r="E112" s="9">
        <f t="shared" si="101"/>
        <v>0.15186615186615188</v>
      </c>
      <c r="F112" s="9">
        <f t="shared" si="102"/>
        <v>0.27284427284427282</v>
      </c>
      <c r="G112" s="9">
        <f t="shared" si="103"/>
        <v>0.16988416988416988</v>
      </c>
      <c r="H112" s="9">
        <f t="shared" si="104"/>
        <v>7.0785070785070792E-2</v>
      </c>
      <c r="I112" s="9">
        <f t="shared" si="105"/>
        <v>0.1377091377091377</v>
      </c>
      <c r="J112" s="9">
        <f t="shared" si="106"/>
        <v>5.1480051480051477E-2</v>
      </c>
      <c r="K112" s="9">
        <f t="shared" si="107"/>
        <v>0.66537966537966531</v>
      </c>
      <c r="L112" s="9">
        <f t="shared" si="108"/>
        <v>0.18918918918918917</v>
      </c>
      <c r="M112" s="9">
        <f t="shared" si="109"/>
        <v>0.14543114543114544</v>
      </c>
      <c r="N112">
        <v>71</v>
      </c>
      <c r="O112">
        <v>14</v>
      </c>
      <c r="P112">
        <v>16</v>
      </c>
      <c r="Q112">
        <v>17</v>
      </c>
      <c r="R112">
        <f t="shared" si="110"/>
        <v>118</v>
      </c>
      <c r="S112">
        <v>68</v>
      </c>
      <c r="T112">
        <v>63</v>
      </c>
      <c r="U112">
        <v>10</v>
      </c>
      <c r="V112">
        <v>5</v>
      </c>
      <c r="W112">
        <v>5</v>
      </c>
      <c r="X112">
        <v>19</v>
      </c>
      <c r="Y112">
        <v>11</v>
      </c>
      <c r="Z112">
        <v>7</v>
      </c>
      <c r="AA112">
        <v>13</v>
      </c>
      <c r="AB112">
        <v>11</v>
      </c>
      <c r="AC112">
        <f t="shared" si="111"/>
        <v>212</v>
      </c>
      <c r="AD112">
        <v>118</v>
      </c>
      <c r="AE112">
        <v>8</v>
      </c>
      <c r="AF112">
        <v>6</v>
      </c>
      <c r="AG112">
        <f t="shared" si="112"/>
        <v>132</v>
      </c>
      <c r="AH112">
        <v>48</v>
      </c>
      <c r="AI112">
        <v>3</v>
      </c>
      <c r="AJ112">
        <v>4</v>
      </c>
      <c r="AK112">
        <f t="shared" si="113"/>
        <v>55</v>
      </c>
      <c r="AL112">
        <v>107</v>
      </c>
      <c r="AM112">
        <v>40</v>
      </c>
      <c r="AN112">
        <v>54</v>
      </c>
      <c r="AO112">
        <v>24</v>
      </c>
      <c r="AP112">
        <v>9</v>
      </c>
      <c r="AQ112">
        <v>26</v>
      </c>
      <c r="AR112">
        <f t="shared" si="65"/>
        <v>517</v>
      </c>
      <c r="AS112">
        <f t="shared" si="66"/>
        <v>260</v>
      </c>
      <c r="AT112">
        <f t="shared" si="67"/>
        <v>777</v>
      </c>
    </row>
    <row r="113" spans="1:46">
      <c r="A113" s="4" t="s">
        <v>86</v>
      </c>
      <c r="B113">
        <v>595</v>
      </c>
      <c r="C113">
        <v>69</v>
      </c>
      <c r="D113">
        <f t="shared" si="100"/>
        <v>526</v>
      </c>
      <c r="E113" s="9">
        <f t="shared" si="101"/>
        <v>0.15399239543726237</v>
      </c>
      <c r="F113" s="9">
        <f t="shared" si="102"/>
        <v>0.29277566539923955</v>
      </c>
      <c r="G113" s="9">
        <f t="shared" si="103"/>
        <v>0.17680608365019013</v>
      </c>
      <c r="H113" s="9">
        <f t="shared" si="104"/>
        <v>6.2737642585551326E-2</v>
      </c>
      <c r="I113" s="9">
        <f t="shared" si="105"/>
        <v>0.14258555133079848</v>
      </c>
      <c r="J113" s="9">
        <f t="shared" si="106"/>
        <v>6.0836501901140684E-2</v>
      </c>
      <c r="K113" s="9">
        <f t="shared" si="107"/>
        <v>0.68631178707224338</v>
      </c>
      <c r="L113" s="9">
        <f t="shared" si="108"/>
        <v>0.20342205323193915</v>
      </c>
      <c r="M113" s="9">
        <f t="shared" si="109"/>
        <v>0.11026615969581749</v>
      </c>
      <c r="N113">
        <v>51</v>
      </c>
      <c r="O113">
        <v>4</v>
      </c>
      <c r="P113">
        <v>17</v>
      </c>
      <c r="Q113">
        <v>9</v>
      </c>
      <c r="R113">
        <f t="shared" si="110"/>
        <v>81</v>
      </c>
      <c r="S113">
        <v>54</v>
      </c>
      <c r="T113">
        <v>49</v>
      </c>
      <c r="U113">
        <v>9</v>
      </c>
      <c r="V113">
        <v>5</v>
      </c>
      <c r="W113">
        <v>6</v>
      </c>
      <c r="X113">
        <v>6</v>
      </c>
      <c r="Y113">
        <v>4</v>
      </c>
      <c r="Z113">
        <v>7</v>
      </c>
      <c r="AA113">
        <v>8</v>
      </c>
      <c r="AB113">
        <v>6</v>
      </c>
      <c r="AC113">
        <f t="shared" si="111"/>
        <v>154</v>
      </c>
      <c r="AD113">
        <v>89</v>
      </c>
      <c r="AE113">
        <v>2</v>
      </c>
      <c r="AF113">
        <v>2</v>
      </c>
      <c r="AG113">
        <f t="shared" si="112"/>
        <v>93</v>
      </c>
      <c r="AH113">
        <v>29</v>
      </c>
      <c r="AI113">
        <v>1</v>
      </c>
      <c r="AJ113">
        <v>3</v>
      </c>
      <c r="AK113">
        <f t="shared" si="113"/>
        <v>33</v>
      </c>
      <c r="AL113">
        <v>75</v>
      </c>
      <c r="AM113">
        <v>32</v>
      </c>
      <c r="AN113">
        <v>39</v>
      </c>
      <c r="AO113">
        <v>5</v>
      </c>
      <c r="AP113">
        <v>2</v>
      </c>
      <c r="AQ113">
        <v>12</v>
      </c>
      <c r="AR113">
        <f t="shared" si="65"/>
        <v>361</v>
      </c>
      <c r="AS113">
        <f t="shared" si="66"/>
        <v>165</v>
      </c>
      <c r="AT113">
        <f t="shared" si="67"/>
        <v>526</v>
      </c>
    </row>
    <row r="114" spans="1:46">
      <c r="A114" s="4" t="s">
        <v>87</v>
      </c>
      <c r="B114">
        <v>851</v>
      </c>
      <c r="C114">
        <v>107</v>
      </c>
      <c r="D114">
        <f t="shared" si="100"/>
        <v>744</v>
      </c>
      <c r="E114" s="9">
        <f t="shared" si="101"/>
        <v>0.14112903225806453</v>
      </c>
      <c r="F114" s="9">
        <f t="shared" si="102"/>
        <v>0.260752688172043</v>
      </c>
      <c r="G114" s="9">
        <f t="shared" si="103"/>
        <v>0.19354838709677419</v>
      </c>
      <c r="H114" s="9">
        <f t="shared" si="104"/>
        <v>8.1989247311827954E-2</v>
      </c>
      <c r="I114" s="9">
        <f t="shared" si="105"/>
        <v>0.13440860215053763</v>
      </c>
      <c r="J114" s="9">
        <f t="shared" si="106"/>
        <v>6.3172043010752688E-2</v>
      </c>
      <c r="K114" s="9">
        <f t="shared" si="107"/>
        <v>0.67741935483870974</v>
      </c>
      <c r="L114" s="9">
        <f t="shared" si="108"/>
        <v>0.19758064516129031</v>
      </c>
      <c r="M114" s="9">
        <f t="shared" si="109"/>
        <v>0.125</v>
      </c>
      <c r="N114">
        <v>59</v>
      </c>
      <c r="O114">
        <v>19</v>
      </c>
      <c r="P114">
        <v>13</v>
      </c>
      <c r="Q114">
        <v>14</v>
      </c>
      <c r="R114">
        <f t="shared" si="110"/>
        <v>105</v>
      </c>
      <c r="S114">
        <v>58</v>
      </c>
      <c r="T114">
        <v>48</v>
      </c>
      <c r="U114">
        <v>13</v>
      </c>
      <c r="V114">
        <v>8</v>
      </c>
      <c r="W114">
        <v>13</v>
      </c>
      <c r="X114">
        <v>12</v>
      </c>
      <c r="Y114">
        <v>8</v>
      </c>
      <c r="Z114">
        <v>9</v>
      </c>
      <c r="AA114">
        <v>13</v>
      </c>
      <c r="AB114">
        <v>12</v>
      </c>
      <c r="AC114">
        <f t="shared" si="111"/>
        <v>194</v>
      </c>
      <c r="AD114">
        <v>127</v>
      </c>
      <c r="AE114">
        <v>8</v>
      </c>
      <c r="AF114">
        <v>9</v>
      </c>
      <c r="AG114">
        <f t="shared" si="112"/>
        <v>144</v>
      </c>
      <c r="AH114">
        <v>52</v>
      </c>
      <c r="AI114">
        <v>0</v>
      </c>
      <c r="AJ114">
        <v>9</v>
      </c>
      <c r="AK114">
        <f t="shared" si="113"/>
        <v>61</v>
      </c>
      <c r="AL114">
        <v>100</v>
      </c>
      <c r="AM114">
        <v>47</v>
      </c>
      <c r="AN114">
        <v>41</v>
      </c>
      <c r="AO114">
        <v>18</v>
      </c>
      <c r="AP114">
        <v>15</v>
      </c>
      <c r="AQ114">
        <v>19</v>
      </c>
      <c r="AR114">
        <f t="shared" si="65"/>
        <v>504</v>
      </c>
      <c r="AS114">
        <f t="shared" si="66"/>
        <v>240</v>
      </c>
      <c r="AT114">
        <f t="shared" si="67"/>
        <v>744</v>
      </c>
    </row>
    <row r="115" spans="1:46">
      <c r="A115" s="4" t="s">
        <v>88</v>
      </c>
      <c r="B115">
        <v>710</v>
      </c>
      <c r="C115">
        <v>76</v>
      </c>
      <c r="D115">
        <f t="shared" si="100"/>
        <v>634</v>
      </c>
      <c r="E115" s="9">
        <f t="shared" si="101"/>
        <v>0.15457413249211358</v>
      </c>
      <c r="F115" s="9">
        <f t="shared" si="102"/>
        <v>0.25078864353312302</v>
      </c>
      <c r="G115" s="9">
        <f t="shared" si="103"/>
        <v>0.22397476340694006</v>
      </c>
      <c r="H115" s="9">
        <f t="shared" si="104"/>
        <v>7.2555205047318619E-2</v>
      </c>
      <c r="I115" s="9">
        <f t="shared" si="105"/>
        <v>0.13249211356466878</v>
      </c>
      <c r="J115" s="9">
        <f t="shared" si="106"/>
        <v>4.2586750788643532E-2</v>
      </c>
      <c r="K115" s="9">
        <f t="shared" si="107"/>
        <v>0.70189274447949535</v>
      </c>
      <c r="L115" s="9">
        <f t="shared" si="108"/>
        <v>0.17507886435331232</v>
      </c>
      <c r="M115" s="9">
        <f t="shared" si="109"/>
        <v>0.12302839116719243</v>
      </c>
      <c r="N115">
        <v>62</v>
      </c>
      <c r="O115">
        <v>7</v>
      </c>
      <c r="P115">
        <v>22</v>
      </c>
      <c r="Q115">
        <v>7</v>
      </c>
      <c r="R115">
        <f t="shared" si="110"/>
        <v>98</v>
      </c>
      <c r="S115">
        <v>52</v>
      </c>
      <c r="T115">
        <v>40</v>
      </c>
      <c r="U115">
        <v>14</v>
      </c>
      <c r="V115">
        <v>2</v>
      </c>
      <c r="W115">
        <v>7</v>
      </c>
      <c r="X115">
        <v>5</v>
      </c>
      <c r="Y115">
        <v>8</v>
      </c>
      <c r="Z115">
        <v>4</v>
      </c>
      <c r="AA115">
        <v>15</v>
      </c>
      <c r="AB115">
        <v>12</v>
      </c>
      <c r="AC115">
        <f t="shared" si="111"/>
        <v>159</v>
      </c>
      <c r="AD115">
        <v>126</v>
      </c>
      <c r="AE115">
        <v>9</v>
      </c>
      <c r="AF115">
        <v>7</v>
      </c>
      <c r="AG115">
        <f t="shared" si="112"/>
        <v>142</v>
      </c>
      <c r="AH115">
        <v>35</v>
      </c>
      <c r="AI115">
        <v>3</v>
      </c>
      <c r="AJ115">
        <v>8</v>
      </c>
      <c r="AK115">
        <f t="shared" si="113"/>
        <v>46</v>
      </c>
      <c r="AL115">
        <v>84</v>
      </c>
      <c r="AM115">
        <v>27</v>
      </c>
      <c r="AN115">
        <v>45</v>
      </c>
      <c r="AO115">
        <v>15</v>
      </c>
      <c r="AP115">
        <v>4</v>
      </c>
      <c r="AQ115">
        <v>14</v>
      </c>
      <c r="AR115">
        <f t="shared" si="65"/>
        <v>445</v>
      </c>
      <c r="AS115">
        <f t="shared" si="66"/>
        <v>189</v>
      </c>
      <c r="AT115">
        <f t="shared" si="67"/>
        <v>634</v>
      </c>
    </row>
    <row r="116" spans="1:46">
      <c r="A116" s="4" t="s">
        <v>89</v>
      </c>
      <c r="B116">
        <v>662</v>
      </c>
      <c r="C116">
        <v>80</v>
      </c>
      <c r="D116">
        <f t="shared" si="100"/>
        <v>582</v>
      </c>
      <c r="E116" s="9">
        <f t="shared" si="101"/>
        <v>0.16151202749140894</v>
      </c>
      <c r="F116" s="9">
        <f t="shared" si="102"/>
        <v>0.26975945017182129</v>
      </c>
      <c r="G116" s="9">
        <f t="shared" si="103"/>
        <v>0.19243986254295534</v>
      </c>
      <c r="H116" s="9">
        <f t="shared" si="104"/>
        <v>6.3573883161512024E-2</v>
      </c>
      <c r="I116" s="9">
        <f t="shared" si="105"/>
        <v>0.14604810996563575</v>
      </c>
      <c r="J116" s="9">
        <f t="shared" si="106"/>
        <v>5.4982817869415807E-2</v>
      </c>
      <c r="K116" s="9">
        <f t="shared" si="107"/>
        <v>0.6872852233676976</v>
      </c>
      <c r="L116" s="9">
        <f t="shared" si="108"/>
        <v>0.20103092783505155</v>
      </c>
      <c r="M116" s="9">
        <f t="shared" si="109"/>
        <v>0.11168384879725086</v>
      </c>
      <c r="N116">
        <v>51</v>
      </c>
      <c r="O116">
        <v>15</v>
      </c>
      <c r="P116">
        <v>14</v>
      </c>
      <c r="Q116">
        <v>14</v>
      </c>
      <c r="R116">
        <f t="shared" si="110"/>
        <v>94</v>
      </c>
      <c r="S116">
        <v>56</v>
      </c>
      <c r="T116">
        <v>41</v>
      </c>
      <c r="U116">
        <v>7</v>
      </c>
      <c r="V116">
        <v>1</v>
      </c>
      <c r="W116">
        <v>6</v>
      </c>
      <c r="X116">
        <v>10</v>
      </c>
      <c r="Y116">
        <v>7</v>
      </c>
      <c r="Z116">
        <v>4</v>
      </c>
      <c r="AA116">
        <v>15</v>
      </c>
      <c r="AB116">
        <v>10</v>
      </c>
      <c r="AC116">
        <f t="shared" si="111"/>
        <v>157</v>
      </c>
      <c r="AD116">
        <v>98</v>
      </c>
      <c r="AE116">
        <v>4</v>
      </c>
      <c r="AF116">
        <v>10</v>
      </c>
      <c r="AG116">
        <f t="shared" si="112"/>
        <v>112</v>
      </c>
      <c r="AH116">
        <v>32</v>
      </c>
      <c r="AI116">
        <v>2</v>
      </c>
      <c r="AJ116">
        <v>3</v>
      </c>
      <c r="AK116">
        <f t="shared" si="113"/>
        <v>37</v>
      </c>
      <c r="AL116">
        <v>85</v>
      </c>
      <c r="AM116">
        <v>32</v>
      </c>
      <c r="AN116">
        <v>35</v>
      </c>
      <c r="AO116">
        <v>17</v>
      </c>
      <c r="AP116">
        <v>3</v>
      </c>
      <c r="AQ116">
        <v>10</v>
      </c>
      <c r="AR116">
        <f t="shared" si="65"/>
        <v>400</v>
      </c>
      <c r="AS116">
        <f t="shared" si="66"/>
        <v>182</v>
      </c>
      <c r="AT116">
        <f t="shared" si="67"/>
        <v>582</v>
      </c>
    </row>
    <row r="117" spans="1:46">
      <c r="A117" s="4" t="s">
        <v>90</v>
      </c>
      <c r="B117">
        <v>918</v>
      </c>
      <c r="C117">
        <v>66</v>
      </c>
      <c r="D117">
        <f t="shared" si="100"/>
        <v>852</v>
      </c>
      <c r="E117" s="9">
        <f t="shared" si="101"/>
        <v>0.17840375586854459</v>
      </c>
      <c r="F117" s="9">
        <f t="shared" si="102"/>
        <v>0.27230046948356806</v>
      </c>
      <c r="G117" s="9">
        <f t="shared" si="103"/>
        <v>0.21830985915492956</v>
      </c>
      <c r="H117" s="9">
        <f t="shared" si="104"/>
        <v>7.8638497652582157E-2</v>
      </c>
      <c r="I117" s="9">
        <f t="shared" si="105"/>
        <v>9.6244131455399062E-2</v>
      </c>
      <c r="J117" s="9">
        <f t="shared" si="106"/>
        <v>4.5774647887323945E-2</v>
      </c>
      <c r="K117" s="9">
        <f t="shared" si="107"/>
        <v>0.74765258215962438</v>
      </c>
      <c r="L117" s="9">
        <f t="shared" si="108"/>
        <v>0.142018779342723</v>
      </c>
      <c r="M117" s="9">
        <f t="shared" si="109"/>
        <v>0.11032863849765258</v>
      </c>
      <c r="N117">
        <v>79</v>
      </c>
      <c r="O117">
        <v>17</v>
      </c>
      <c r="P117">
        <v>31</v>
      </c>
      <c r="Q117">
        <v>25</v>
      </c>
      <c r="R117">
        <f t="shared" si="110"/>
        <v>152</v>
      </c>
      <c r="S117">
        <v>73</v>
      </c>
      <c r="T117">
        <v>64</v>
      </c>
      <c r="U117">
        <v>15</v>
      </c>
      <c r="V117">
        <v>5</v>
      </c>
      <c r="W117">
        <v>4</v>
      </c>
      <c r="X117">
        <v>23</v>
      </c>
      <c r="Y117">
        <v>7</v>
      </c>
      <c r="Z117">
        <v>8</v>
      </c>
      <c r="AA117">
        <v>19</v>
      </c>
      <c r="AB117">
        <v>14</v>
      </c>
      <c r="AC117">
        <f t="shared" si="111"/>
        <v>232</v>
      </c>
      <c r="AD117">
        <v>163</v>
      </c>
      <c r="AE117">
        <v>12</v>
      </c>
      <c r="AF117">
        <v>11</v>
      </c>
      <c r="AG117">
        <f t="shared" si="112"/>
        <v>186</v>
      </c>
      <c r="AH117">
        <v>62</v>
      </c>
      <c r="AI117">
        <v>2</v>
      </c>
      <c r="AJ117">
        <v>3</v>
      </c>
      <c r="AK117">
        <f t="shared" si="113"/>
        <v>67</v>
      </c>
      <c r="AL117">
        <v>82</v>
      </c>
      <c r="AM117">
        <v>39</v>
      </c>
      <c r="AN117">
        <v>45</v>
      </c>
      <c r="AO117">
        <v>17</v>
      </c>
      <c r="AP117">
        <v>9</v>
      </c>
      <c r="AQ117">
        <v>23</v>
      </c>
      <c r="AR117">
        <f t="shared" si="65"/>
        <v>637</v>
      </c>
      <c r="AS117">
        <f t="shared" si="66"/>
        <v>215</v>
      </c>
      <c r="AT117">
        <f t="shared" si="67"/>
        <v>852</v>
      </c>
    </row>
    <row r="118" spans="1:46">
      <c r="A118" s="4" t="s">
        <v>91</v>
      </c>
      <c r="B118">
        <v>1052</v>
      </c>
      <c r="C118">
        <v>108</v>
      </c>
      <c r="D118">
        <f t="shared" si="100"/>
        <v>944</v>
      </c>
      <c r="E118" s="9">
        <f t="shared" si="101"/>
        <v>0.1652542372881356</v>
      </c>
      <c r="F118" s="9">
        <f t="shared" si="102"/>
        <v>0.23728813559322035</v>
      </c>
      <c r="G118" s="9">
        <f t="shared" si="103"/>
        <v>0.20550847457627119</v>
      </c>
      <c r="H118" s="9">
        <f t="shared" si="104"/>
        <v>7.6271186440677971E-2</v>
      </c>
      <c r="I118" s="9">
        <f t="shared" si="105"/>
        <v>0.13347457627118645</v>
      </c>
      <c r="J118" s="9">
        <f t="shared" si="106"/>
        <v>3.7076271186440676E-2</v>
      </c>
      <c r="K118" s="9">
        <f t="shared" si="107"/>
        <v>0.68432203389830515</v>
      </c>
      <c r="L118" s="9">
        <f t="shared" si="108"/>
        <v>0.17055084745762711</v>
      </c>
      <c r="M118" s="9">
        <f t="shared" si="109"/>
        <v>0.1451271186440678</v>
      </c>
      <c r="N118">
        <v>91</v>
      </c>
      <c r="O118">
        <v>21</v>
      </c>
      <c r="P118">
        <v>26</v>
      </c>
      <c r="Q118">
        <v>18</v>
      </c>
      <c r="R118">
        <f t="shared" si="110"/>
        <v>156</v>
      </c>
      <c r="S118">
        <v>68</v>
      </c>
      <c r="T118">
        <v>69</v>
      </c>
      <c r="U118">
        <v>11</v>
      </c>
      <c r="V118">
        <v>7</v>
      </c>
      <c r="W118">
        <v>5</v>
      </c>
      <c r="X118">
        <v>21</v>
      </c>
      <c r="Y118">
        <v>5</v>
      </c>
      <c r="Z118">
        <v>7</v>
      </c>
      <c r="AA118">
        <v>16</v>
      </c>
      <c r="AB118">
        <v>15</v>
      </c>
      <c r="AC118">
        <f t="shared" si="111"/>
        <v>224</v>
      </c>
      <c r="AD118">
        <v>163</v>
      </c>
      <c r="AE118">
        <v>16</v>
      </c>
      <c r="AF118">
        <v>15</v>
      </c>
      <c r="AG118">
        <f t="shared" si="112"/>
        <v>194</v>
      </c>
      <c r="AH118">
        <v>59</v>
      </c>
      <c r="AI118">
        <v>3</v>
      </c>
      <c r="AJ118">
        <v>10</v>
      </c>
      <c r="AK118">
        <f t="shared" si="113"/>
        <v>72</v>
      </c>
      <c r="AL118">
        <v>126</v>
      </c>
      <c r="AM118">
        <v>35</v>
      </c>
      <c r="AN118">
        <v>68</v>
      </c>
      <c r="AO118">
        <v>18</v>
      </c>
      <c r="AP118">
        <v>12</v>
      </c>
      <c r="AQ118">
        <v>39</v>
      </c>
      <c r="AR118">
        <f t="shared" si="65"/>
        <v>646</v>
      </c>
      <c r="AS118">
        <f t="shared" si="66"/>
        <v>298</v>
      </c>
      <c r="AT118">
        <f t="shared" si="67"/>
        <v>944</v>
      </c>
    </row>
    <row r="119" spans="1:46">
      <c r="A119" s="4" t="s">
        <v>92</v>
      </c>
      <c r="B119">
        <v>695</v>
      </c>
      <c r="C119">
        <v>64</v>
      </c>
      <c r="D119">
        <f t="shared" si="100"/>
        <v>631</v>
      </c>
      <c r="E119" s="9">
        <f t="shared" si="101"/>
        <v>0.19017432646592711</v>
      </c>
      <c r="F119" s="9">
        <f t="shared" si="102"/>
        <v>0.26148969889064977</v>
      </c>
      <c r="G119" s="9">
        <f t="shared" si="103"/>
        <v>0.19334389857369255</v>
      </c>
      <c r="H119" s="9">
        <f t="shared" si="104"/>
        <v>7.6069730586370843E-2</v>
      </c>
      <c r="I119" s="9">
        <f t="shared" si="105"/>
        <v>0.12361331220285261</v>
      </c>
      <c r="J119" s="9">
        <f t="shared" si="106"/>
        <v>3.9619651347068144E-2</v>
      </c>
      <c r="K119" s="9">
        <f t="shared" si="107"/>
        <v>0.72107765451664041</v>
      </c>
      <c r="L119" s="9">
        <f t="shared" si="108"/>
        <v>0.16323296354992076</v>
      </c>
      <c r="M119" s="9">
        <f t="shared" si="109"/>
        <v>0.11568938193343899</v>
      </c>
      <c r="N119">
        <v>70</v>
      </c>
      <c r="O119">
        <v>18</v>
      </c>
      <c r="P119">
        <v>24</v>
      </c>
      <c r="Q119">
        <v>8</v>
      </c>
      <c r="R119">
        <f t="shared" si="110"/>
        <v>120</v>
      </c>
      <c r="S119">
        <v>66</v>
      </c>
      <c r="T119">
        <v>36</v>
      </c>
      <c r="U119">
        <v>10</v>
      </c>
      <c r="V119">
        <v>1</v>
      </c>
      <c r="W119">
        <v>6</v>
      </c>
      <c r="X119">
        <v>11</v>
      </c>
      <c r="Y119">
        <v>6</v>
      </c>
      <c r="Z119">
        <v>6</v>
      </c>
      <c r="AA119">
        <v>9</v>
      </c>
      <c r="AB119">
        <v>14</v>
      </c>
      <c r="AC119">
        <f t="shared" si="111"/>
        <v>165</v>
      </c>
      <c r="AD119">
        <v>102</v>
      </c>
      <c r="AE119">
        <v>10</v>
      </c>
      <c r="AF119">
        <v>10</v>
      </c>
      <c r="AG119">
        <f t="shared" si="112"/>
        <v>122</v>
      </c>
      <c r="AH119">
        <v>36</v>
      </c>
      <c r="AI119">
        <v>6</v>
      </c>
      <c r="AJ119">
        <v>6</v>
      </c>
      <c r="AK119">
        <f t="shared" si="113"/>
        <v>48</v>
      </c>
      <c r="AL119">
        <v>78</v>
      </c>
      <c r="AM119">
        <v>25</v>
      </c>
      <c r="AN119">
        <v>38</v>
      </c>
      <c r="AO119">
        <v>8</v>
      </c>
      <c r="AP119">
        <v>4</v>
      </c>
      <c r="AQ119">
        <v>23</v>
      </c>
      <c r="AR119">
        <f t="shared" si="65"/>
        <v>455</v>
      </c>
      <c r="AS119">
        <f t="shared" si="66"/>
        <v>176</v>
      </c>
      <c r="AT119">
        <f t="shared" si="67"/>
        <v>631</v>
      </c>
    </row>
    <row r="120" spans="1:46">
      <c r="A120" s="4" t="s">
        <v>93</v>
      </c>
      <c r="B120">
        <v>750</v>
      </c>
      <c r="C120">
        <v>96</v>
      </c>
      <c r="D120">
        <f t="shared" si="100"/>
        <v>654</v>
      </c>
      <c r="E120" s="9">
        <f t="shared" si="101"/>
        <v>0.17889908256880735</v>
      </c>
      <c r="F120" s="9">
        <f t="shared" si="102"/>
        <v>0.25840978593272174</v>
      </c>
      <c r="G120" s="9">
        <f t="shared" si="103"/>
        <v>0.19877675840978593</v>
      </c>
      <c r="H120" s="9">
        <f t="shared" si="104"/>
        <v>6.8807339449541288E-2</v>
      </c>
      <c r="I120" s="9">
        <f t="shared" si="105"/>
        <v>0.1529051987767584</v>
      </c>
      <c r="J120" s="9">
        <f t="shared" si="106"/>
        <v>3.669724770642202E-2</v>
      </c>
      <c r="K120" s="9">
        <f t="shared" si="107"/>
        <v>0.7048929663608563</v>
      </c>
      <c r="L120" s="9">
        <f t="shared" si="108"/>
        <v>0.18960244648318042</v>
      </c>
      <c r="M120" s="9">
        <f t="shared" si="109"/>
        <v>0.10550458715596331</v>
      </c>
      <c r="N120">
        <v>59</v>
      </c>
      <c r="O120">
        <v>14</v>
      </c>
      <c r="P120">
        <v>29</v>
      </c>
      <c r="Q120">
        <v>15</v>
      </c>
      <c r="R120">
        <f t="shared" si="110"/>
        <v>117</v>
      </c>
      <c r="S120">
        <v>60</v>
      </c>
      <c r="T120">
        <v>48</v>
      </c>
      <c r="U120">
        <v>11</v>
      </c>
      <c r="V120">
        <v>6</v>
      </c>
      <c r="W120">
        <v>3</v>
      </c>
      <c r="X120">
        <v>8</v>
      </c>
      <c r="Y120">
        <v>2</v>
      </c>
      <c r="Z120">
        <v>8</v>
      </c>
      <c r="AA120">
        <v>12</v>
      </c>
      <c r="AB120">
        <v>11</v>
      </c>
      <c r="AC120">
        <f t="shared" si="111"/>
        <v>169</v>
      </c>
      <c r="AD120">
        <v>112</v>
      </c>
      <c r="AE120">
        <v>6</v>
      </c>
      <c r="AF120">
        <v>12</v>
      </c>
      <c r="AG120">
        <f t="shared" si="112"/>
        <v>130</v>
      </c>
      <c r="AH120">
        <v>36</v>
      </c>
      <c r="AI120">
        <v>5</v>
      </c>
      <c r="AJ120">
        <v>4</v>
      </c>
      <c r="AK120">
        <f t="shared" si="113"/>
        <v>45</v>
      </c>
      <c r="AL120">
        <v>100</v>
      </c>
      <c r="AM120">
        <v>24</v>
      </c>
      <c r="AN120">
        <v>32</v>
      </c>
      <c r="AO120">
        <v>15</v>
      </c>
      <c r="AP120">
        <v>2</v>
      </c>
      <c r="AQ120">
        <v>20</v>
      </c>
      <c r="AR120">
        <f t="shared" si="65"/>
        <v>461</v>
      </c>
      <c r="AS120">
        <f t="shared" si="66"/>
        <v>193</v>
      </c>
      <c r="AT120">
        <f t="shared" si="67"/>
        <v>654</v>
      </c>
    </row>
    <row r="121" spans="1:46">
      <c r="A121" s="4" t="s">
        <v>94</v>
      </c>
      <c r="B121">
        <v>696</v>
      </c>
      <c r="C121">
        <v>71</v>
      </c>
      <c r="D121">
        <f t="shared" si="100"/>
        <v>625</v>
      </c>
      <c r="E121" s="9">
        <f t="shared" si="101"/>
        <v>0.1552</v>
      </c>
      <c r="F121" s="9">
        <f t="shared" si="102"/>
        <v>0.27839999999999998</v>
      </c>
      <c r="G121" s="9">
        <f t="shared" si="103"/>
        <v>0.18559999999999999</v>
      </c>
      <c r="H121" s="9">
        <f t="shared" si="104"/>
        <v>6.2399999999999997E-2</v>
      </c>
      <c r="I121" s="9">
        <f t="shared" si="105"/>
        <v>0.1168</v>
      </c>
      <c r="J121" s="9">
        <f t="shared" si="106"/>
        <v>4.3200000000000002E-2</v>
      </c>
      <c r="K121" s="9">
        <f t="shared" si="107"/>
        <v>0.68159999999999998</v>
      </c>
      <c r="L121" s="9">
        <f t="shared" si="108"/>
        <v>0.16</v>
      </c>
      <c r="M121" s="9">
        <f t="shared" si="109"/>
        <v>0.15840000000000001</v>
      </c>
      <c r="N121">
        <v>61</v>
      </c>
      <c r="O121">
        <v>9</v>
      </c>
      <c r="P121">
        <v>20</v>
      </c>
      <c r="Q121">
        <v>7</v>
      </c>
      <c r="R121">
        <f t="shared" si="110"/>
        <v>97</v>
      </c>
      <c r="S121">
        <v>58</v>
      </c>
      <c r="T121">
        <v>40</v>
      </c>
      <c r="U121">
        <v>13</v>
      </c>
      <c r="V121">
        <v>5</v>
      </c>
      <c r="W121">
        <v>5</v>
      </c>
      <c r="X121">
        <v>9</v>
      </c>
      <c r="Y121">
        <v>11</v>
      </c>
      <c r="Z121">
        <v>8</v>
      </c>
      <c r="AA121">
        <v>10</v>
      </c>
      <c r="AB121">
        <v>15</v>
      </c>
      <c r="AC121">
        <f t="shared" si="111"/>
        <v>174</v>
      </c>
      <c r="AD121">
        <v>99</v>
      </c>
      <c r="AE121">
        <v>6</v>
      </c>
      <c r="AF121">
        <v>11</v>
      </c>
      <c r="AG121">
        <f t="shared" si="112"/>
        <v>116</v>
      </c>
      <c r="AH121">
        <v>30</v>
      </c>
      <c r="AI121">
        <v>2</v>
      </c>
      <c r="AJ121">
        <v>7</v>
      </c>
      <c r="AK121">
        <f t="shared" si="113"/>
        <v>39</v>
      </c>
      <c r="AL121">
        <v>73</v>
      </c>
      <c r="AM121">
        <v>27</v>
      </c>
      <c r="AN121">
        <v>46</v>
      </c>
      <c r="AO121">
        <v>19</v>
      </c>
      <c r="AP121">
        <v>4</v>
      </c>
      <c r="AQ121">
        <v>30</v>
      </c>
      <c r="AR121">
        <f t="shared" si="65"/>
        <v>426</v>
      </c>
      <c r="AS121">
        <f t="shared" si="66"/>
        <v>199</v>
      </c>
      <c r="AT121">
        <f t="shared" si="67"/>
        <v>625</v>
      </c>
    </row>
    <row r="122" spans="1:46">
      <c r="E122" s="9"/>
      <c r="F122" s="9"/>
      <c r="G122" s="9"/>
      <c r="H122" s="9"/>
      <c r="I122" s="9"/>
      <c r="J122" s="9"/>
      <c r="K122" s="9"/>
      <c r="L122" s="9"/>
      <c r="M122" s="9"/>
      <c r="AR122">
        <f t="shared" si="65"/>
        <v>0</v>
      </c>
      <c r="AS122">
        <f t="shared" si="66"/>
        <v>0</v>
      </c>
      <c r="AT122">
        <f t="shared" si="67"/>
        <v>0</v>
      </c>
    </row>
    <row r="123" spans="1:46">
      <c r="A123" s="4" t="s">
        <v>77</v>
      </c>
      <c r="B123">
        <f>SUM(B124:B125)</f>
        <v>1426</v>
      </c>
      <c r="C123">
        <f>SUM(C124:C125)</f>
        <v>143</v>
      </c>
      <c r="D123">
        <f>SUM(D124:D125)</f>
        <v>1283</v>
      </c>
      <c r="E123" s="9">
        <f>R123/D123</f>
        <v>0.21823850350740451</v>
      </c>
      <c r="F123" s="9">
        <f>AC123/D123</f>
        <v>0.25876851130163681</v>
      </c>
      <c r="G123" s="9">
        <f>AG123/D123</f>
        <v>0.21823850350740451</v>
      </c>
      <c r="H123" s="9">
        <f>AK123/D123</f>
        <v>6.3912704598597034E-2</v>
      </c>
      <c r="I123" s="9">
        <f>AL123/D123</f>
        <v>0.11925175370226032</v>
      </c>
      <c r="J123" s="9">
        <f>AM123/D123</f>
        <v>3.6632891660171474E-2</v>
      </c>
      <c r="K123" s="9">
        <f>SUM(E123:H123)</f>
        <v>0.75915822291504276</v>
      </c>
      <c r="L123" s="9">
        <f>SUM(I123:J123)</f>
        <v>0.1558846453624318</v>
      </c>
      <c r="M123" s="9">
        <f>SUM(AN123,AO123,AP123,AQ123)/D123</f>
        <v>8.4957131722525336E-2</v>
      </c>
      <c r="N123">
        <f t="shared" ref="N123:AQ123" si="114">SUM(N124:N125)</f>
        <v>165</v>
      </c>
      <c r="O123">
        <f t="shared" si="114"/>
        <v>25</v>
      </c>
      <c r="P123">
        <f t="shared" si="114"/>
        <v>54</v>
      </c>
      <c r="Q123">
        <f t="shared" si="114"/>
        <v>36</v>
      </c>
      <c r="R123">
        <f t="shared" si="114"/>
        <v>280</v>
      </c>
      <c r="S123">
        <f t="shared" si="114"/>
        <v>91</v>
      </c>
      <c r="T123">
        <f t="shared" si="114"/>
        <v>101</v>
      </c>
      <c r="U123">
        <f t="shared" si="114"/>
        <v>15</v>
      </c>
      <c r="V123">
        <f t="shared" si="114"/>
        <v>14</v>
      </c>
      <c r="W123">
        <f t="shared" si="114"/>
        <v>9</v>
      </c>
      <c r="X123">
        <f t="shared" si="114"/>
        <v>28</v>
      </c>
      <c r="Y123">
        <f t="shared" si="114"/>
        <v>8</v>
      </c>
      <c r="Z123">
        <f t="shared" si="114"/>
        <v>8</v>
      </c>
      <c r="AA123">
        <f t="shared" si="114"/>
        <v>38</v>
      </c>
      <c r="AB123">
        <f t="shared" si="114"/>
        <v>20</v>
      </c>
      <c r="AC123">
        <f t="shared" si="114"/>
        <v>332</v>
      </c>
      <c r="AD123">
        <f t="shared" si="114"/>
        <v>252</v>
      </c>
      <c r="AE123">
        <f t="shared" si="114"/>
        <v>12</v>
      </c>
      <c r="AF123">
        <f t="shared" si="114"/>
        <v>16</v>
      </c>
      <c r="AG123">
        <f t="shared" si="114"/>
        <v>280</v>
      </c>
      <c r="AH123">
        <f t="shared" si="114"/>
        <v>67</v>
      </c>
      <c r="AI123">
        <f t="shared" si="114"/>
        <v>4</v>
      </c>
      <c r="AJ123">
        <f t="shared" si="114"/>
        <v>11</v>
      </c>
      <c r="AK123">
        <f t="shared" si="114"/>
        <v>82</v>
      </c>
      <c r="AL123">
        <f t="shared" si="114"/>
        <v>153</v>
      </c>
      <c r="AM123">
        <f t="shared" si="114"/>
        <v>47</v>
      </c>
      <c r="AN123">
        <f t="shared" si="114"/>
        <v>52</v>
      </c>
      <c r="AO123">
        <f t="shared" si="114"/>
        <v>16</v>
      </c>
      <c r="AP123">
        <f t="shared" si="114"/>
        <v>7</v>
      </c>
      <c r="AQ123">
        <f t="shared" si="114"/>
        <v>34</v>
      </c>
      <c r="AR123">
        <f t="shared" si="65"/>
        <v>974</v>
      </c>
      <c r="AS123">
        <f t="shared" si="66"/>
        <v>309</v>
      </c>
      <c r="AT123">
        <f t="shared" si="67"/>
        <v>1283</v>
      </c>
    </row>
    <row r="124" spans="1:46">
      <c r="A124" s="4" t="s">
        <v>75</v>
      </c>
      <c r="B124">
        <v>198</v>
      </c>
      <c r="C124">
        <v>3</v>
      </c>
      <c r="D124">
        <f>B124-C124</f>
        <v>195</v>
      </c>
      <c r="E124" s="9">
        <f>R124/D124</f>
        <v>0.29743589743589743</v>
      </c>
      <c r="F124" s="9">
        <f>AC124/D124</f>
        <v>0.27179487179487177</v>
      </c>
      <c r="G124" s="9">
        <f>AG124/D124</f>
        <v>0.26153846153846155</v>
      </c>
      <c r="H124" s="9">
        <f>AK124/D124</f>
        <v>9.7435897435897437E-2</v>
      </c>
      <c r="I124" s="9">
        <f>AL124/D124</f>
        <v>3.5897435897435895E-2</v>
      </c>
      <c r="J124" s="9">
        <f>AM124/D124</f>
        <v>0</v>
      </c>
      <c r="K124" s="9">
        <f>SUM(E124:H124)</f>
        <v>0.92820512820512813</v>
      </c>
      <c r="L124" s="9">
        <f>SUM(I124:J124)</f>
        <v>3.5897435897435895E-2</v>
      </c>
      <c r="M124" s="9">
        <f>SUM(AN124,AO124,AP124,AQ124)/D124</f>
        <v>3.5897435897435895E-2</v>
      </c>
      <c r="N124">
        <v>37</v>
      </c>
      <c r="O124">
        <v>4</v>
      </c>
      <c r="P124">
        <v>16</v>
      </c>
      <c r="Q124">
        <v>1</v>
      </c>
      <c r="R124">
        <f>SUM(N124:Q124)</f>
        <v>58</v>
      </c>
      <c r="S124">
        <v>22</v>
      </c>
      <c r="T124">
        <v>11</v>
      </c>
      <c r="U124">
        <v>5</v>
      </c>
      <c r="V124">
        <v>1</v>
      </c>
      <c r="W124">
        <v>0</v>
      </c>
      <c r="X124">
        <v>3</v>
      </c>
      <c r="Y124">
        <v>2</v>
      </c>
      <c r="Z124">
        <v>0</v>
      </c>
      <c r="AA124">
        <v>6</v>
      </c>
      <c r="AB124">
        <v>3</v>
      </c>
      <c r="AC124">
        <f>SUM(S124:AB124)</f>
        <v>53</v>
      </c>
      <c r="AD124">
        <v>50</v>
      </c>
      <c r="AE124">
        <v>0</v>
      </c>
      <c r="AF124">
        <v>1</v>
      </c>
      <c r="AG124">
        <f>SUM(AD124:AF124)</f>
        <v>51</v>
      </c>
      <c r="AH124">
        <v>18</v>
      </c>
      <c r="AI124">
        <v>1</v>
      </c>
      <c r="AJ124">
        <v>0</v>
      </c>
      <c r="AK124">
        <f>SUM(AH124:AJ124)</f>
        <v>19</v>
      </c>
      <c r="AL124">
        <v>7</v>
      </c>
      <c r="AM124">
        <v>0</v>
      </c>
      <c r="AN124">
        <v>2</v>
      </c>
      <c r="AO124">
        <v>5</v>
      </c>
      <c r="AP124">
        <v>0</v>
      </c>
      <c r="AQ124">
        <v>0</v>
      </c>
      <c r="AR124">
        <f t="shared" si="65"/>
        <v>181</v>
      </c>
      <c r="AS124">
        <f t="shared" si="66"/>
        <v>14</v>
      </c>
      <c r="AT124">
        <f t="shared" si="67"/>
        <v>195</v>
      </c>
    </row>
    <row r="125" spans="1:46">
      <c r="A125" s="4" t="s">
        <v>76</v>
      </c>
      <c r="B125">
        <v>1228</v>
      </c>
      <c r="C125">
        <v>140</v>
      </c>
      <c r="D125">
        <f>B125-C125</f>
        <v>1088</v>
      </c>
      <c r="E125" s="9">
        <f>R125/D125</f>
        <v>0.20404411764705882</v>
      </c>
      <c r="F125" s="9">
        <f>AC125/D125</f>
        <v>0.25643382352941174</v>
      </c>
      <c r="G125" s="9">
        <f>AG125/D125</f>
        <v>0.21047794117647059</v>
      </c>
      <c r="H125" s="9">
        <f>AK125/D125</f>
        <v>5.7904411764705885E-2</v>
      </c>
      <c r="I125" s="9">
        <f>AL125/D125</f>
        <v>0.13419117647058823</v>
      </c>
      <c r="J125" s="9">
        <f>AM125/D125</f>
        <v>4.3198529411764705E-2</v>
      </c>
      <c r="K125" s="9">
        <f>SUM(E125:H125)</f>
        <v>0.72886029411764697</v>
      </c>
      <c r="L125" s="9">
        <f>SUM(I125:J125)</f>
        <v>0.17738970588235292</v>
      </c>
      <c r="M125" s="9">
        <f>SUM(AN125,AO125,AP125,AQ125)/D125</f>
        <v>9.375E-2</v>
      </c>
      <c r="N125">
        <v>128</v>
      </c>
      <c r="O125">
        <v>21</v>
      </c>
      <c r="P125">
        <v>38</v>
      </c>
      <c r="Q125">
        <v>35</v>
      </c>
      <c r="R125">
        <f>SUM(N125:Q125)</f>
        <v>222</v>
      </c>
      <c r="S125">
        <v>69</v>
      </c>
      <c r="T125">
        <v>90</v>
      </c>
      <c r="U125">
        <v>10</v>
      </c>
      <c r="V125">
        <v>13</v>
      </c>
      <c r="W125">
        <v>9</v>
      </c>
      <c r="X125">
        <v>25</v>
      </c>
      <c r="Y125">
        <v>6</v>
      </c>
      <c r="Z125">
        <v>8</v>
      </c>
      <c r="AA125">
        <v>32</v>
      </c>
      <c r="AB125">
        <v>17</v>
      </c>
      <c r="AC125">
        <f>SUM(S125:AB125)</f>
        <v>279</v>
      </c>
      <c r="AD125">
        <v>202</v>
      </c>
      <c r="AE125">
        <v>12</v>
      </c>
      <c r="AF125">
        <v>15</v>
      </c>
      <c r="AG125">
        <f>SUM(AD125:AF125)</f>
        <v>229</v>
      </c>
      <c r="AH125">
        <v>49</v>
      </c>
      <c r="AI125">
        <v>3</v>
      </c>
      <c r="AJ125">
        <v>11</v>
      </c>
      <c r="AK125">
        <f>SUM(AH125:AJ125)</f>
        <v>63</v>
      </c>
      <c r="AL125">
        <v>146</v>
      </c>
      <c r="AM125">
        <v>47</v>
      </c>
      <c r="AN125">
        <v>50</v>
      </c>
      <c r="AO125">
        <v>11</v>
      </c>
      <c r="AP125">
        <v>7</v>
      </c>
      <c r="AQ125">
        <v>34</v>
      </c>
      <c r="AR125">
        <f t="shared" si="65"/>
        <v>793</v>
      </c>
      <c r="AS125">
        <f t="shared" si="66"/>
        <v>295</v>
      </c>
      <c r="AT125">
        <f t="shared" si="67"/>
        <v>1088</v>
      </c>
    </row>
    <row r="126" spans="1:46">
      <c r="E126" s="9"/>
      <c r="F126" s="9"/>
      <c r="G126" s="9"/>
      <c r="H126" s="9"/>
      <c r="I126" s="9"/>
      <c r="J126" s="9"/>
      <c r="K126" s="9"/>
      <c r="L126" s="9"/>
      <c r="M126" s="9"/>
      <c r="AR126">
        <f t="shared" si="65"/>
        <v>0</v>
      </c>
      <c r="AS126">
        <f t="shared" si="66"/>
        <v>0</v>
      </c>
      <c r="AT126">
        <f t="shared" si="67"/>
        <v>0</v>
      </c>
    </row>
    <row r="127" spans="1:46">
      <c r="A127" s="4" t="s">
        <v>74</v>
      </c>
      <c r="B127">
        <v>8031</v>
      </c>
      <c r="C127">
        <v>952</v>
      </c>
      <c r="D127">
        <f>B127-C127</f>
        <v>7079</v>
      </c>
      <c r="E127" s="9">
        <f>R127/D127</f>
        <v>0.20384235061449357</v>
      </c>
      <c r="F127" s="9">
        <f>AC127/D127</f>
        <v>0.26698686255120779</v>
      </c>
      <c r="G127" s="9">
        <f>AG127/D127</f>
        <v>0.22263031501624522</v>
      </c>
      <c r="H127" s="9">
        <f>AK127/D127</f>
        <v>6.0601779912417011E-2</v>
      </c>
      <c r="I127" s="9">
        <f>AL127/D127</f>
        <v>0.11428167820313603</v>
      </c>
      <c r="J127" s="9">
        <f>AM127/D127</f>
        <v>2.7546263596553187E-2</v>
      </c>
      <c r="K127" s="9">
        <f>SUM(E127:H127)</f>
        <v>0.75406130809436356</v>
      </c>
      <c r="L127" s="9">
        <f>SUM(I127:J127)</f>
        <v>0.14182794179968922</v>
      </c>
      <c r="M127" s="9">
        <f>SUM(AN127,AO127,AP127,AQ127)/D127</f>
        <v>0.10411075010594717</v>
      </c>
      <c r="N127">
        <v>873</v>
      </c>
      <c r="O127">
        <v>145</v>
      </c>
      <c r="P127">
        <v>271</v>
      </c>
      <c r="Q127">
        <v>154</v>
      </c>
      <c r="R127">
        <f>SUM(N127:Q127)</f>
        <v>1443</v>
      </c>
      <c r="S127">
        <v>705</v>
      </c>
      <c r="T127">
        <v>464</v>
      </c>
      <c r="U127">
        <v>96</v>
      </c>
      <c r="V127">
        <v>54</v>
      </c>
      <c r="W127">
        <v>46</v>
      </c>
      <c r="X127">
        <v>124</v>
      </c>
      <c r="Y127">
        <v>77</v>
      </c>
      <c r="Z127">
        <v>41</v>
      </c>
      <c r="AA127">
        <v>143</v>
      </c>
      <c r="AB127">
        <v>140</v>
      </c>
      <c r="AC127">
        <f>SUM(S127:AB127)</f>
        <v>1890</v>
      </c>
      <c r="AD127">
        <v>1447</v>
      </c>
      <c r="AE127">
        <v>67</v>
      </c>
      <c r="AF127">
        <v>62</v>
      </c>
      <c r="AG127">
        <f>SUM(AD127:AF127)</f>
        <v>1576</v>
      </c>
      <c r="AH127">
        <v>368</v>
      </c>
      <c r="AI127">
        <v>20</v>
      </c>
      <c r="AJ127">
        <v>41</v>
      </c>
      <c r="AK127">
        <f>SUM(AH127:AJ127)</f>
        <v>429</v>
      </c>
      <c r="AL127">
        <v>809</v>
      </c>
      <c r="AM127">
        <v>195</v>
      </c>
      <c r="AN127">
        <v>366</v>
      </c>
      <c r="AO127">
        <v>154</v>
      </c>
      <c r="AP127">
        <v>43</v>
      </c>
      <c r="AQ127">
        <v>174</v>
      </c>
      <c r="AR127">
        <f t="shared" si="65"/>
        <v>5338</v>
      </c>
      <c r="AS127">
        <f t="shared" si="66"/>
        <v>1741</v>
      </c>
      <c r="AT127">
        <f t="shared" si="67"/>
        <v>7079</v>
      </c>
    </row>
    <row r="128" spans="1:46">
      <c r="E128" s="9"/>
      <c r="F128" s="9"/>
      <c r="G128" s="9"/>
      <c r="H128" s="9"/>
      <c r="I128" s="9"/>
      <c r="J128" s="9"/>
      <c r="K128" s="9"/>
      <c r="L128" s="9"/>
      <c r="M128" s="9"/>
      <c r="AR128">
        <f t="shared" si="65"/>
        <v>0</v>
      </c>
      <c r="AS128">
        <f t="shared" si="66"/>
        <v>0</v>
      </c>
      <c r="AT128">
        <f t="shared" si="67"/>
        <v>0</v>
      </c>
    </row>
    <row r="129" spans="1:46">
      <c r="A129" s="4" t="s">
        <v>73</v>
      </c>
      <c r="B129">
        <f>B130+B133</f>
        <v>690</v>
      </c>
      <c r="C129">
        <f>C130+C133</f>
        <v>49</v>
      </c>
      <c r="D129">
        <f>D130+D133</f>
        <v>641</v>
      </c>
      <c r="E129" s="9">
        <f>R129/D129</f>
        <v>0.19656786271450857</v>
      </c>
      <c r="F129" s="9">
        <f>AC129/D129</f>
        <v>0.2839313572542902</v>
      </c>
      <c r="G129" s="9">
        <f>AG129/D129</f>
        <v>0.17160686427457097</v>
      </c>
      <c r="H129" s="9">
        <f>AK129/D129</f>
        <v>6.8642745709828396E-2</v>
      </c>
      <c r="I129" s="9">
        <f>AL129/D129</f>
        <v>0.10452418096723869</v>
      </c>
      <c r="J129" s="9">
        <f>AM129/D129</f>
        <v>6.3962558502340089E-2</v>
      </c>
      <c r="K129" s="9">
        <f>SUM(E129:H129)</f>
        <v>0.72074882995319811</v>
      </c>
      <c r="L129" s="9">
        <f>SUM(I129:J129)</f>
        <v>0.16848673946957876</v>
      </c>
      <c r="M129" s="9">
        <f>SUM(AN129,AO129,AP129,AQ129)/D129</f>
        <v>0.11076443057722309</v>
      </c>
      <c r="N129">
        <f t="shared" ref="N129:AQ129" si="115">N130+N133</f>
        <v>73</v>
      </c>
      <c r="O129">
        <f t="shared" si="115"/>
        <v>17</v>
      </c>
      <c r="P129">
        <f t="shared" si="115"/>
        <v>25</v>
      </c>
      <c r="Q129">
        <f t="shared" si="115"/>
        <v>11</v>
      </c>
      <c r="R129">
        <f t="shared" si="115"/>
        <v>126</v>
      </c>
      <c r="S129">
        <f t="shared" si="115"/>
        <v>70</v>
      </c>
      <c r="T129">
        <f t="shared" si="115"/>
        <v>50</v>
      </c>
      <c r="U129">
        <f t="shared" si="115"/>
        <v>6</v>
      </c>
      <c r="V129">
        <f t="shared" si="115"/>
        <v>7</v>
      </c>
      <c r="W129">
        <f t="shared" si="115"/>
        <v>5</v>
      </c>
      <c r="X129">
        <f t="shared" si="115"/>
        <v>11</v>
      </c>
      <c r="Y129">
        <f t="shared" si="115"/>
        <v>7</v>
      </c>
      <c r="Z129">
        <f t="shared" si="115"/>
        <v>3</v>
      </c>
      <c r="AA129">
        <f t="shared" si="115"/>
        <v>9</v>
      </c>
      <c r="AB129">
        <f t="shared" si="115"/>
        <v>14</v>
      </c>
      <c r="AC129">
        <f t="shared" si="115"/>
        <v>182</v>
      </c>
      <c r="AD129">
        <f t="shared" si="115"/>
        <v>94</v>
      </c>
      <c r="AE129">
        <f t="shared" si="115"/>
        <v>7</v>
      </c>
      <c r="AF129">
        <f t="shared" si="115"/>
        <v>9</v>
      </c>
      <c r="AG129">
        <f t="shared" si="115"/>
        <v>110</v>
      </c>
      <c r="AH129">
        <f t="shared" si="115"/>
        <v>35</v>
      </c>
      <c r="AI129">
        <f t="shared" si="115"/>
        <v>3</v>
      </c>
      <c r="AJ129">
        <f t="shared" si="115"/>
        <v>6</v>
      </c>
      <c r="AK129">
        <f t="shared" si="115"/>
        <v>44</v>
      </c>
      <c r="AL129">
        <f t="shared" si="115"/>
        <v>67</v>
      </c>
      <c r="AM129">
        <f t="shared" si="115"/>
        <v>41</v>
      </c>
      <c r="AN129">
        <f t="shared" si="115"/>
        <v>43</v>
      </c>
      <c r="AO129">
        <f t="shared" si="115"/>
        <v>9</v>
      </c>
      <c r="AP129">
        <f t="shared" si="115"/>
        <v>5</v>
      </c>
      <c r="AQ129">
        <f t="shared" si="115"/>
        <v>14</v>
      </c>
      <c r="AR129">
        <f t="shared" si="65"/>
        <v>462</v>
      </c>
      <c r="AS129">
        <f t="shared" si="66"/>
        <v>179</v>
      </c>
      <c r="AT129">
        <f t="shared" si="67"/>
        <v>641</v>
      </c>
    </row>
    <row r="130" spans="1:46">
      <c r="A130" s="4" t="s">
        <v>69</v>
      </c>
      <c r="B130">
        <v>571</v>
      </c>
      <c r="C130">
        <v>43</v>
      </c>
      <c r="D130">
        <f>B130-C130</f>
        <v>528</v>
      </c>
      <c r="E130" s="9">
        <f>R130/D130</f>
        <v>0.22159090909090909</v>
      </c>
      <c r="F130" s="9">
        <f>AC130/D130</f>
        <v>0.28977272727272729</v>
      </c>
      <c r="G130" s="9">
        <f>AG130/D130</f>
        <v>0.19128787878787878</v>
      </c>
      <c r="H130" s="9">
        <f>AK130/D130</f>
        <v>7.1969696969696975E-2</v>
      </c>
      <c r="I130" s="9">
        <f>AL130/D130</f>
        <v>7.9545454545454544E-2</v>
      </c>
      <c r="J130" s="9">
        <f>AM130/D130</f>
        <v>5.113636363636364E-2</v>
      </c>
      <c r="K130" s="9">
        <f>SUM(E130:H130)</f>
        <v>0.77462121212121215</v>
      </c>
      <c r="L130" s="9">
        <f>SUM(I130:J130)</f>
        <v>0.13068181818181818</v>
      </c>
      <c r="M130" s="9">
        <f>SUM(AN130,AO130,AP130,AQ130)/D130</f>
        <v>9.4696969696969696E-2</v>
      </c>
      <c r="N130">
        <v>69</v>
      </c>
      <c r="O130">
        <v>16</v>
      </c>
      <c r="P130">
        <v>23</v>
      </c>
      <c r="Q130">
        <v>9</v>
      </c>
      <c r="R130">
        <f>SUM(N130:Q130)</f>
        <v>117</v>
      </c>
      <c r="S130">
        <v>63</v>
      </c>
      <c r="T130">
        <v>40</v>
      </c>
      <c r="U130">
        <v>6</v>
      </c>
      <c r="V130">
        <v>6</v>
      </c>
      <c r="W130">
        <v>4</v>
      </c>
      <c r="X130">
        <v>9</v>
      </c>
      <c r="Y130">
        <v>5</v>
      </c>
      <c r="Z130">
        <v>3</v>
      </c>
      <c r="AA130">
        <v>7</v>
      </c>
      <c r="AB130">
        <v>10</v>
      </c>
      <c r="AC130">
        <f>SUM(S130:AB130)</f>
        <v>153</v>
      </c>
      <c r="AD130">
        <v>86</v>
      </c>
      <c r="AE130">
        <v>7</v>
      </c>
      <c r="AF130">
        <v>8</v>
      </c>
      <c r="AG130">
        <f>SUM(AD130:AF130)</f>
        <v>101</v>
      </c>
      <c r="AH130">
        <v>32</v>
      </c>
      <c r="AI130">
        <v>2</v>
      </c>
      <c r="AJ130">
        <v>4</v>
      </c>
      <c r="AK130">
        <f>SUM(AH130:AJ130)</f>
        <v>38</v>
      </c>
      <c r="AL130">
        <v>42</v>
      </c>
      <c r="AM130">
        <v>27</v>
      </c>
      <c r="AN130">
        <v>30</v>
      </c>
      <c r="AO130">
        <v>5</v>
      </c>
      <c r="AP130">
        <v>3</v>
      </c>
      <c r="AQ130">
        <v>12</v>
      </c>
      <c r="AR130">
        <f t="shared" si="65"/>
        <v>409</v>
      </c>
      <c r="AS130">
        <f t="shared" si="66"/>
        <v>119</v>
      </c>
      <c r="AT130">
        <f t="shared" si="67"/>
        <v>528</v>
      </c>
    </row>
    <row r="131" spans="1:46">
      <c r="A131" s="4" t="s">
        <v>70</v>
      </c>
      <c r="B131">
        <v>114</v>
      </c>
      <c r="C131">
        <v>10</v>
      </c>
      <c r="D131">
        <f>B131-C131</f>
        <v>104</v>
      </c>
      <c r="E131" s="9">
        <f>R131/D131</f>
        <v>4.807692307692308E-2</v>
      </c>
      <c r="F131" s="9">
        <f>AC131/D131</f>
        <v>0.27884615384615385</v>
      </c>
      <c r="G131" s="9">
        <f>AG131/D131</f>
        <v>0.13461538461538461</v>
      </c>
      <c r="H131" s="9">
        <f>AK131/D131</f>
        <v>4.807692307692308E-2</v>
      </c>
      <c r="I131" s="9">
        <f>AL131/D131</f>
        <v>0.16346153846153846</v>
      </c>
      <c r="J131" s="9">
        <f>AM131/D131</f>
        <v>9.6153846153846159E-2</v>
      </c>
      <c r="K131" s="9">
        <f>SUM(E131:H131)</f>
        <v>0.50961538461538469</v>
      </c>
      <c r="L131" s="9">
        <f>SUM(I131:J131)</f>
        <v>0.25961538461538464</v>
      </c>
      <c r="M131" s="9">
        <f>SUM(AN131,AO131,AP131,AQ131)/D131</f>
        <v>0.23076923076923078</v>
      </c>
      <c r="N131">
        <v>2</v>
      </c>
      <c r="O131">
        <v>1</v>
      </c>
      <c r="P131">
        <v>0</v>
      </c>
      <c r="Q131">
        <v>2</v>
      </c>
      <c r="R131">
        <f>SUM(N131:Q131)</f>
        <v>5</v>
      </c>
      <c r="S131">
        <v>6</v>
      </c>
      <c r="T131">
        <v>13</v>
      </c>
      <c r="U131">
        <v>0</v>
      </c>
      <c r="V131">
        <v>0</v>
      </c>
      <c r="W131">
        <v>1</v>
      </c>
      <c r="X131">
        <v>2</v>
      </c>
      <c r="Y131">
        <v>2</v>
      </c>
      <c r="Z131">
        <v>1</v>
      </c>
      <c r="AA131">
        <v>1</v>
      </c>
      <c r="AB131">
        <v>3</v>
      </c>
      <c r="AC131">
        <f>SUM(S131:AB131)</f>
        <v>29</v>
      </c>
      <c r="AD131">
        <v>13</v>
      </c>
      <c r="AE131">
        <v>0</v>
      </c>
      <c r="AF131">
        <v>1</v>
      </c>
      <c r="AG131">
        <f>SUM(AD131:AF131)</f>
        <v>14</v>
      </c>
      <c r="AH131">
        <v>3</v>
      </c>
      <c r="AI131">
        <v>0</v>
      </c>
      <c r="AJ131">
        <v>2</v>
      </c>
      <c r="AK131">
        <f>SUM(AH131:AJ131)</f>
        <v>5</v>
      </c>
      <c r="AL131">
        <v>17</v>
      </c>
      <c r="AM131">
        <v>10</v>
      </c>
      <c r="AN131">
        <v>15</v>
      </c>
      <c r="AO131">
        <v>2</v>
      </c>
      <c r="AP131">
        <v>0</v>
      </c>
      <c r="AQ131">
        <v>7</v>
      </c>
      <c r="AR131">
        <f t="shared" ref="AR131:AR135" si="116">SUM(R131,AC131,AG131,AK131)</f>
        <v>53</v>
      </c>
      <c r="AS131">
        <f t="shared" ref="AS131:AS135" si="117">SUM(AL131:AQ131)</f>
        <v>51</v>
      </c>
      <c r="AT131">
        <f t="shared" ref="AT131:AT135" si="118">SUM(AR131:AS131)</f>
        <v>104</v>
      </c>
    </row>
    <row r="132" spans="1:46">
      <c r="A132" s="4" t="s">
        <v>71</v>
      </c>
      <c r="B132">
        <v>457</v>
      </c>
      <c r="C132">
        <v>33</v>
      </c>
      <c r="D132">
        <f>B132-C132</f>
        <v>424</v>
      </c>
      <c r="E132" s="9">
        <f>R132/D132</f>
        <v>0.26415094339622641</v>
      </c>
      <c r="F132" s="9">
        <f>AC132/D132</f>
        <v>0.29009433962264153</v>
      </c>
      <c r="G132" s="9">
        <f>AG132/D132</f>
        <v>0.20518867924528303</v>
      </c>
      <c r="H132" s="9">
        <f>AK132/D132</f>
        <v>7.783018867924528E-2</v>
      </c>
      <c r="I132" s="9">
        <f>AL132/D132</f>
        <v>5.6603773584905662E-2</v>
      </c>
      <c r="J132" s="9">
        <f>AM132/D132</f>
        <v>4.0094339622641507E-2</v>
      </c>
      <c r="K132" s="9">
        <f>SUM(E132:H132)</f>
        <v>0.83726415094339635</v>
      </c>
      <c r="L132" s="9">
        <f>SUM(I132:J132)</f>
        <v>9.6698113207547176E-2</v>
      </c>
      <c r="M132" s="9">
        <f>SUM(AN132,AO132,AP132,AQ132)/D132</f>
        <v>6.6037735849056603E-2</v>
      </c>
      <c r="N132">
        <v>67</v>
      </c>
      <c r="O132">
        <v>15</v>
      </c>
      <c r="P132">
        <v>23</v>
      </c>
      <c r="Q132">
        <v>7</v>
      </c>
      <c r="R132">
        <f>SUM(N132:Q132)</f>
        <v>112</v>
      </c>
      <c r="S132">
        <v>57</v>
      </c>
      <c r="T132">
        <v>26</v>
      </c>
      <c r="U132">
        <v>6</v>
      </c>
      <c r="V132">
        <v>6</v>
      </c>
      <c r="W132">
        <v>3</v>
      </c>
      <c r="X132">
        <v>7</v>
      </c>
      <c r="Y132">
        <v>3</v>
      </c>
      <c r="Z132">
        <v>2</v>
      </c>
      <c r="AA132">
        <v>6</v>
      </c>
      <c r="AB132">
        <v>7</v>
      </c>
      <c r="AC132">
        <f>SUM(S132:AB132)</f>
        <v>123</v>
      </c>
      <c r="AD132">
        <v>73</v>
      </c>
      <c r="AE132">
        <v>7</v>
      </c>
      <c r="AF132">
        <v>7</v>
      </c>
      <c r="AG132">
        <f>SUM(AD132:AF132)</f>
        <v>87</v>
      </c>
      <c r="AH132">
        <v>29</v>
      </c>
      <c r="AI132">
        <v>2</v>
      </c>
      <c r="AJ132">
        <v>2</v>
      </c>
      <c r="AK132">
        <f>SUM(AH132:AJ132)</f>
        <v>33</v>
      </c>
      <c r="AL132">
        <v>24</v>
      </c>
      <c r="AM132">
        <v>17</v>
      </c>
      <c r="AN132">
        <v>15</v>
      </c>
      <c r="AO132">
        <v>3</v>
      </c>
      <c r="AP132">
        <v>3</v>
      </c>
      <c r="AQ132">
        <v>7</v>
      </c>
      <c r="AR132">
        <f t="shared" si="116"/>
        <v>355</v>
      </c>
      <c r="AS132">
        <f t="shared" si="117"/>
        <v>69</v>
      </c>
      <c r="AT132">
        <f t="shared" si="118"/>
        <v>424</v>
      </c>
    </row>
    <row r="133" spans="1:46">
      <c r="A133" s="4" t="s">
        <v>72</v>
      </c>
      <c r="B133">
        <v>119</v>
      </c>
      <c r="C133">
        <v>6</v>
      </c>
      <c r="D133">
        <f>B133-C133</f>
        <v>113</v>
      </c>
      <c r="E133" s="9">
        <f>R133/D133</f>
        <v>7.9646017699115043E-2</v>
      </c>
      <c r="F133" s="9">
        <f>AC133/D133</f>
        <v>0.25663716814159293</v>
      </c>
      <c r="G133" s="9">
        <f>AG133/D133</f>
        <v>7.9646017699115043E-2</v>
      </c>
      <c r="H133" s="9">
        <f>AK133/D133</f>
        <v>5.3097345132743362E-2</v>
      </c>
      <c r="I133" s="9">
        <f>AL133/D133</f>
        <v>0.22123893805309736</v>
      </c>
      <c r="J133" s="9">
        <f>AM133/D133</f>
        <v>0.12389380530973451</v>
      </c>
      <c r="K133" s="9">
        <f>SUM(E133:H133)</f>
        <v>0.46902654867256643</v>
      </c>
      <c r="L133" s="9">
        <f>SUM(I133:J133)</f>
        <v>0.34513274336283184</v>
      </c>
      <c r="M133" s="9">
        <f>SUM(AN133,AO133,AP133,AQ133)/D133</f>
        <v>0.18584070796460178</v>
      </c>
      <c r="N133">
        <v>4</v>
      </c>
      <c r="O133">
        <v>1</v>
      </c>
      <c r="P133">
        <v>2</v>
      </c>
      <c r="Q133">
        <v>2</v>
      </c>
      <c r="R133">
        <f>SUM(N133:Q133)</f>
        <v>9</v>
      </c>
      <c r="S133">
        <v>7</v>
      </c>
      <c r="T133">
        <v>10</v>
      </c>
      <c r="U133">
        <v>0</v>
      </c>
      <c r="V133">
        <v>1</v>
      </c>
      <c r="W133">
        <v>1</v>
      </c>
      <c r="X133">
        <v>2</v>
      </c>
      <c r="Y133">
        <v>2</v>
      </c>
      <c r="Z133">
        <v>0</v>
      </c>
      <c r="AA133">
        <v>2</v>
      </c>
      <c r="AB133">
        <v>4</v>
      </c>
      <c r="AC133">
        <f>SUM(S133:AB133)</f>
        <v>29</v>
      </c>
      <c r="AD133">
        <v>8</v>
      </c>
      <c r="AE133">
        <v>0</v>
      </c>
      <c r="AF133">
        <v>1</v>
      </c>
      <c r="AG133">
        <f>SUM(AD133:AF133)</f>
        <v>9</v>
      </c>
      <c r="AH133">
        <v>3</v>
      </c>
      <c r="AI133">
        <v>1</v>
      </c>
      <c r="AJ133">
        <v>2</v>
      </c>
      <c r="AK133">
        <f>SUM(AH133:AJ133)</f>
        <v>6</v>
      </c>
      <c r="AL133">
        <v>25</v>
      </c>
      <c r="AM133">
        <v>14</v>
      </c>
      <c r="AN133">
        <v>13</v>
      </c>
      <c r="AO133">
        <v>4</v>
      </c>
      <c r="AP133">
        <v>2</v>
      </c>
      <c r="AQ133">
        <v>2</v>
      </c>
      <c r="AR133">
        <f t="shared" si="116"/>
        <v>53</v>
      </c>
      <c r="AS133">
        <f t="shared" si="117"/>
        <v>60</v>
      </c>
      <c r="AT133">
        <f t="shared" si="118"/>
        <v>113</v>
      </c>
    </row>
    <row r="134" spans="1:46">
      <c r="E134" s="9"/>
      <c r="F134" s="9"/>
      <c r="G134" s="9"/>
      <c r="H134" s="9"/>
      <c r="I134" s="9"/>
      <c r="J134" s="9"/>
      <c r="K134" s="9"/>
      <c r="L134" s="9"/>
      <c r="M134" s="9"/>
      <c r="AR134">
        <f t="shared" si="116"/>
        <v>0</v>
      </c>
      <c r="AS134">
        <f t="shared" si="117"/>
        <v>0</v>
      </c>
      <c r="AT134">
        <f t="shared" si="118"/>
        <v>0</v>
      </c>
    </row>
    <row r="135" spans="1:46">
      <c r="A135" t="s">
        <v>68</v>
      </c>
      <c r="B135">
        <v>66</v>
      </c>
      <c r="C135">
        <v>3</v>
      </c>
      <c r="D135">
        <f>B135-C135</f>
        <v>63</v>
      </c>
      <c r="E135" s="9">
        <f>R135/D135</f>
        <v>0.33333333333333331</v>
      </c>
      <c r="F135" s="9">
        <f>AC135/D135</f>
        <v>0.17460317460317459</v>
      </c>
      <c r="G135" s="9">
        <f>AG135/D135</f>
        <v>0.33333333333333331</v>
      </c>
      <c r="H135" s="9">
        <f>AK135/D135</f>
        <v>3.1746031746031744E-2</v>
      </c>
      <c r="I135" s="9">
        <f>AL135/D135</f>
        <v>7.9365079365079361E-2</v>
      </c>
      <c r="J135" s="9">
        <f>AM135/D135</f>
        <v>0</v>
      </c>
      <c r="K135" s="9">
        <f>SUM(E135:H135)</f>
        <v>0.87301587301587291</v>
      </c>
      <c r="L135" s="9">
        <f>SUM(I135:J135)</f>
        <v>7.9365079365079361E-2</v>
      </c>
      <c r="M135" s="9">
        <f>SUM(AN135,AO135,AP135,AQ135)/D135</f>
        <v>4.7619047619047616E-2</v>
      </c>
      <c r="N135">
        <v>13</v>
      </c>
      <c r="O135">
        <v>1</v>
      </c>
      <c r="P135">
        <v>4</v>
      </c>
      <c r="Q135">
        <v>3</v>
      </c>
      <c r="R135">
        <f>SUM(N135:Q135)</f>
        <v>21</v>
      </c>
      <c r="S135">
        <v>4</v>
      </c>
      <c r="T135">
        <v>4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1</v>
      </c>
      <c r="AA135">
        <v>1</v>
      </c>
      <c r="AB135">
        <v>1</v>
      </c>
      <c r="AC135">
        <f>SUM(S135:AB135)</f>
        <v>11</v>
      </c>
      <c r="AD135">
        <v>21</v>
      </c>
      <c r="AE135">
        <v>0</v>
      </c>
      <c r="AF135">
        <v>0</v>
      </c>
      <c r="AG135">
        <f>SUM(AD135:AF135)</f>
        <v>21</v>
      </c>
      <c r="AH135">
        <v>2</v>
      </c>
      <c r="AI135">
        <v>0</v>
      </c>
      <c r="AJ135">
        <v>0</v>
      </c>
      <c r="AK135">
        <f>SUM(AH135:AJ135)</f>
        <v>2</v>
      </c>
      <c r="AL135">
        <v>5</v>
      </c>
      <c r="AM135">
        <v>0</v>
      </c>
      <c r="AN135">
        <v>1</v>
      </c>
      <c r="AO135">
        <v>0</v>
      </c>
      <c r="AP135">
        <v>0</v>
      </c>
      <c r="AQ135">
        <v>2</v>
      </c>
      <c r="AR135">
        <f t="shared" si="116"/>
        <v>55</v>
      </c>
      <c r="AS135">
        <f t="shared" si="117"/>
        <v>8</v>
      </c>
      <c r="AT135">
        <f t="shared" si="118"/>
        <v>63</v>
      </c>
    </row>
    <row r="143" spans="1:46">
      <c r="A143" t="s">
        <v>162</v>
      </c>
    </row>
  </sheetData>
  <pageMargins left="0.7" right="0.7" top="0.75" bottom="0.75" header="0.3" footer="0.3"/>
  <pageSetup orientation="portrait" verticalDpi="0"/>
  <ignoredErrors>
    <ignoredError sqref="AG39 AC39 AG66:AG70 AC66:AC70 AC56:AC57 AG56:AG57" formulaRange="1"/>
  </ignoredError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Cicero 03.12.2019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2019-03-21T16:05:57Z</dcterms:created>
  <dcterms:modified xsi:type="dcterms:W3CDTF">2019-09-10T01:03:10Z</dcterms:modified>
</cp:coreProperties>
</file>