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3"/>
  <workbookPr defaultThemeVersion="166925"/>
  <mc:AlternateContent xmlns:mc="http://schemas.openxmlformats.org/markup-compatibility/2006">
    <mc:Choice Requires="x15">
      <x15ac:absPath xmlns:x15ac="http://schemas.microsoft.com/office/spreadsheetml/2010/11/ac" url="/Users/Sara/Sync/Research/Publications/RIS/"/>
    </mc:Choice>
  </mc:AlternateContent>
  <xr:revisionPtr revIDLastSave="0" documentId="13_ncr:1_{194CA869-D091-B047-AAB3-59DA9F419631}" xr6:coauthVersionLast="45" xr6:coauthVersionMax="45" xr10:uidLastSave="{00000000-0000-0000-0000-000000000000}"/>
  <bookViews>
    <workbookView xWindow="1560" yWindow="460" windowWidth="24840" windowHeight="15220" xr2:uid="{B2715035-FBDC-4C74-9528-EBB05397BC91}"/>
  </bookViews>
  <sheets>
    <sheet name="Sheet1" sheetId="1" r:id="rId1"/>
  </sheets>
  <definedNames>
    <definedName name="_xlnm._FilterDatabase" localSheetId="0" hidden="1">Sheet1!$A$1:$K$1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4" i="1" l="1"/>
  <c r="B53" i="1"/>
  <c r="G54" i="1"/>
  <c r="G53" i="1"/>
  <c r="E75" i="1"/>
  <c r="E74" i="1"/>
  <c r="E73" i="1"/>
  <c r="E72" i="1"/>
  <c r="E71" i="1"/>
  <c r="E70" i="1"/>
  <c r="E69" i="1"/>
  <c r="E68" i="1"/>
  <c r="E67" i="1"/>
  <c r="E66" i="1"/>
  <c r="E65" i="1"/>
  <c r="E64" i="1"/>
  <c r="E63" i="1"/>
  <c r="E62" i="1"/>
  <c r="E61" i="1"/>
  <c r="E60" i="1"/>
  <c r="E59" i="1"/>
  <c r="E58" i="1"/>
  <c r="E57" i="1"/>
  <c r="E56" i="1"/>
  <c r="E55" i="1"/>
  <c r="E54" i="1"/>
  <c r="E53" i="1"/>
  <c r="C53" i="1"/>
</calcChain>
</file>

<file path=xl/sharedStrings.xml><?xml version="1.0" encoding="utf-8"?>
<sst xmlns="http://schemas.openxmlformats.org/spreadsheetml/2006/main" count="414" uniqueCount="252">
  <si>
    <t>Text</t>
  </si>
  <si>
    <t>Type</t>
  </si>
  <si>
    <t>Mentions RF?</t>
  </si>
  <si>
    <t># RF citations</t>
  </si>
  <si>
    <t>Who cited</t>
  </si>
  <si>
    <t>How is RF characterized?</t>
  </si>
  <si>
    <t>Authors</t>
  </si>
  <si>
    <t>V. Spike Peterson
Anne Sisson Runyan</t>
  </si>
  <si>
    <t>Book</t>
  </si>
  <si>
    <t>Global Gender Issues in the New Millennium (3rd Ed.)</t>
  </si>
  <si>
    <t>Yes</t>
  </si>
  <si>
    <t>One sentence: "Radical feminisms problematize the cultural denigration of femininit an dlink this to masculinist violence across all levels of analysis. They expose how experiences and activities associated with women and female bodies are devalued, how sexual violence is a form of social control of women, and how heterosexism reproduces the objectification of and violence against women (and feminized men)." (p. 81)</t>
  </si>
  <si>
    <t>How feminism categorized</t>
  </si>
  <si>
    <t>Liberal, Socialist/Marxist, Radical, poststructuralist, postcolonial</t>
  </si>
  <si>
    <t>Citations linked to RF theory?</t>
  </si>
  <si>
    <t>no</t>
  </si>
  <si>
    <t>Notes</t>
  </si>
  <si>
    <t>Index lists under "Feminism": liberal feminism, Marxist, postcolonial, poststructural. No 'radical feminism'.</t>
  </si>
  <si>
    <t>Global Gender Issues</t>
  </si>
  <si>
    <t>Jan Jindy Pettman</t>
  </si>
  <si>
    <t>Chapter</t>
  </si>
  <si>
    <t>J. Ann Tickner</t>
  </si>
  <si>
    <t>No</t>
  </si>
  <si>
    <t>Liberal, Marxist and socialist, postcolonial, poststructural, feminist critical theory, feminist social constructivism, feminist poststructuralism</t>
  </si>
  <si>
    <t>n/a</t>
  </si>
  <si>
    <t>Patriarchy mentioned: "However, all other approaches - which we shall call post-liberal - see deeply rooted structures of patriarchy in all societies, which cannot be overcome by legal remedies alone." p 259</t>
  </si>
  <si>
    <t>Andrew Heywood</t>
  </si>
  <si>
    <t>first-wave; second-wave; radical feminism; liberal feminism; standpoint feminism; difference feminism; postcolonial feminism; poststructural feminism; empirical feminism</t>
  </si>
  <si>
    <t>Radical feminism has own entry in index.</t>
  </si>
  <si>
    <t>Paul Kirby</t>
  </si>
  <si>
    <t>"Gender" in John Baylis, Steve Smith &amp; Patricia Owens (eds.) The Globalizatoin of World Politics 7th Ed. (Oxford, UK: OUP, 2017), pp 269-284</t>
  </si>
  <si>
    <t>"feminists and scholars of gender"</t>
  </si>
  <si>
    <t>Helen M. Kinsella</t>
  </si>
  <si>
    <t>"Feminism" in John Baylis, Steve Smith &amp; Patricia Owens (eds.) The Globalizatoin of World Politics 6th Ed. (Oxford, UK: OUP, 2017), pp. 189-203</t>
  </si>
  <si>
    <t>liberal; critical; postcolonial; poststructural</t>
  </si>
  <si>
    <t xml:space="preserve">Concept of "patriarchy" linked to "critical feminism" which is attributed to Marxist and socialist thought. Presented as only structuralist theory of feminism.
RF exists as a strawman that is never explicitly mentioned: "critical feminist theories are wary of gender essentialism, which is the assumptionof the sameness of all women's experiences by virtue o fbeing female. They critique the normalization of white, affluent women's experiences as universal..." (p. 198)
Kate Millett is listed in References for whole book. Katharine Moon, as well. Carole Pateman. </t>
  </si>
  <si>
    <t>Kate Millett</t>
  </si>
  <si>
    <t>"Kate Millett argued that gender deeply shapes temperament (our personality and how we display it) role (what kinds of activities we are assigned, or are deemed apprporiate for us), and status (our importance and influence with others)." (p. 270</t>
  </si>
  <si>
    <t>Carole Pateman
Katherine Moon</t>
  </si>
  <si>
    <t>No. Pateman not linked to any variety of feminism. KM linked to poststructuralism</t>
  </si>
  <si>
    <t>Katrina Lee-Koo</t>
  </si>
  <si>
    <t>liberal; radical; Marxist; cultural; post-colonial; constructivist; eco; critical; postmodern; black feminism</t>
  </si>
  <si>
    <t>It isn't characterized. Box 5.3 on "feminist theories" defines liberal, marxist, black feminism, cultural and matenral feminism, post-colonial, critical, and ecofeminism. Substantive sections of text deal with liberal feminism, critiques of liberal feminism, and critical and post modern feminisms.</t>
  </si>
  <si>
    <t>Carole Pateman referenced in later chapte ron "The Modern State"</t>
  </si>
  <si>
    <t>Jacqui True</t>
  </si>
  <si>
    <t>Empirical; analytical; normative</t>
  </si>
  <si>
    <t>"Contrary to the tenets of 1970s radical feminisms, there is no easily realized, readily mobilized, global sisterhood." (p. 231)</t>
  </si>
  <si>
    <t>Marysia Zalewski</t>
  </si>
  <si>
    <t xml:space="preserve">"Politically, the link with what we can still call radical feminism(4) is clear, we can see this in the insistence that it is crucially important to centralise women's lives, particularly given women's ongoing place on many of the 'bottom rungs' of significance or international care." (p. 5).
Footnote: "Although I do not want to typologise feminism too much, the legacy and continuing contested impact of what we can call radical feminism (see Crow 2000; Jaggar 1983) is too important not to mention." 
Footnote 9, attached to use of word "radical" in text: "The word 'radical' here can be taken both to infer 'radical feminism' and simultaneously a more generic understanding of 'radical' given that a central and persistent focus on women is still very much out of keeping with traditional and cmmonplace practice." </t>
  </si>
  <si>
    <t>Kimberly Hutchings</t>
  </si>
  <si>
    <t>"Ethics" in Laura Shepherd (ed.) Gender Matters in Global Politics: A Feminist Introduction to International Relations 2nd. Ed. London: Routledge, 2010. pp. 51-61</t>
  </si>
  <si>
    <t>Citation misspelled in bibliography</t>
  </si>
  <si>
    <t>Barbara Sullivan</t>
  </si>
  <si>
    <t>"Trafficking in Human Beings," in Laura Shepherd (ed.) Gender Matters in Global Politics: A Feminist Introduction to International Relations 2nd. Ed. London: Routledge, 2010. pp. 85-95</t>
  </si>
  <si>
    <t>"In the 1980s and 1990s radical feminists began to renew the earlier abolitionist campaign against prostitution and trafficking (see Jeffreys 1997). They called for a new internatoinal agreement as part of their opposition to prostitution and trafficking..." (p. 87)</t>
  </si>
  <si>
    <t xml:space="preserve">Jeffreys yes, Liz Kelly no. </t>
  </si>
  <si>
    <t>Adam Jones</t>
  </si>
  <si>
    <t>"Genocide and mass violence," in Laura Shepherd (ed.) Gender Matters in Global Politics: A Feminist Introduction to International Relations 2nd. Ed. London: Routledge, 2010. pp. 141-158</t>
  </si>
  <si>
    <t>Broad reference to second-wave feminism: "Rape and sexual assault were foundational themes of second-wave feminism" p. 145</t>
  </si>
  <si>
    <t>Donna Pankhurst</t>
  </si>
  <si>
    <t>"Sexual violence in war," in Laura Shepherd (ed.) Gender Matters in Global Politics: A Feminist Introduction to International Relations 2nd. Ed. London: Routledge, 2010. pp. 159-170</t>
  </si>
  <si>
    <t>Partially - called "old feminist school of thought"</t>
  </si>
  <si>
    <t>Rosemary Grey</t>
  </si>
  <si>
    <t>"International Criminal Law," in Laura Shepherd (ed.) Gender Matters in Global Politics: A Feminist Introduction to International Relations 2nd. Ed. London: Routledge, 2010. pp. 240-252</t>
  </si>
  <si>
    <t>Catherine MacKinnon. 2009. "The International Criminal Court and Gender Crimes," speech at Consultative Conference on Intenrational Criminal Justice, New York</t>
  </si>
  <si>
    <t>Denise Horn</t>
  </si>
  <si>
    <t>"Citizenship, nationality and gender," in Laura Shepherd (ed.) Gender Matters in Global Politics: A Feminist Introduction to International Relations 2nd. Ed. London: Routledge, 2010. pp. 320-330</t>
  </si>
  <si>
    <t>"Feminists such as Catherine MacKinnon, who argue that inequality is present in society because of hierarchies of power tha tprivilege men over women. Thus, the protector role can be perceived as a form of sexual patriarchal domination..." (p. 328).</t>
  </si>
  <si>
    <t>M. I. Franklin</t>
  </si>
  <si>
    <t>"Sex, gender and cyberspace" in Laura Shepherd (ed.) Gender Matters in Global Politics: A Feminist Introduction to International Relations 2nd. Ed. London: Routledge, 2010. pp. 375-388</t>
  </si>
  <si>
    <t>"Her 'blasphemous' declaration, "I'd rather be a cyborg than a goddess' (Haraway 1990: 223) recalls feminist political debates raound the perils of biological essentialism in Second Wave feminism." (p. 380.</t>
  </si>
  <si>
    <t>Laura Sjoberg (ed.)</t>
  </si>
  <si>
    <t xml:space="preserve">Radical feminists cited in relation to masculine/patriarchal nature of the state (Wadley's chapter, footnote 27)
Susan Wright refers to hers as a "critcal feminist" approach - "In general, political and military claims of gender differences between men and women produce an inequality. According to Catherine MacKinnon: 'Gender is the outcome of a social process of subordination tha tis only ascriptively tied to the body....'" (p. 193)
Jennifer Lobasz's chapter references Jeffreys, Kelly, Barry, Bindel. She characterizes them as "The new abolitionists". Talks about CATW. </t>
  </si>
  <si>
    <t>no
in Lobasz's chapter, citations are linked to "new abolitionists"</t>
  </si>
  <si>
    <t>Christine Sylvester</t>
  </si>
  <si>
    <t>Feminist Theory and International Relations in a Postmodern Era</t>
  </si>
  <si>
    <t>Sandra Whitworth</t>
  </si>
  <si>
    <t>Jill Steans</t>
  </si>
  <si>
    <t>Women and War</t>
  </si>
  <si>
    <t>"Engaging from the Margins: feminist encounters with th e'mainstream' of International Relations" British Journal of Politics and Intenraitonal Relations 5(3): 428-454</t>
  </si>
  <si>
    <t>Journal article</t>
  </si>
  <si>
    <t>Feminist International Relations: An Unfinished Journey</t>
  </si>
  <si>
    <t>Worlding Women: a feminist internaitonal politics</t>
  </si>
  <si>
    <t>Charlotte Hooper</t>
  </si>
  <si>
    <t>Manly States: Masculinties, international relations, and gender</t>
  </si>
  <si>
    <t>Gender in International Relations: Feminist Perspectives on Achieving Global Security</t>
  </si>
  <si>
    <t>Gendering World Politics</t>
  </si>
  <si>
    <t>Laura Sjoberg</t>
  </si>
  <si>
    <t>"Feminist Theories: From Women to Gender and World Politics," in Peter R. Beckman and Francine D'Amico (eds). Women, Gender, and world politics: perspectives policies, and prospects. Westport, CT: Bergin &amp; Garvey, 1994.</t>
  </si>
  <si>
    <t>liberal; radical; feminist postmodernism</t>
  </si>
  <si>
    <t xml:space="preserve">Heading: "Radical Feminism: Woman Nurterer". Whole section conflates radical feminism with cultural feminism. That in contrast to men's masculine worldview, we need a "feminine perspective" and power defined as empowerment an dsecurity as including development and ecological concerns. Outline women's different attitudes toward war and peace. War and peace would have been understood quite differently had it been women dominating. 
"The idea of a 'feminine perspective' contrasts 'woman' as nurturing, virtuous and natural with 'man' as aggressive, power seeking, and arrogant. This suggests that these differences are essential, fundamental, and unchanging. Such an essentialist view not only cannot e sustained empirically, ignoring as it does important differences amongst women (and amongst men)., but it is dangerously apolitical" (p. 80). 
"Indeed, the notion of 'woman' described by Radical feminists not only ignores important differneces among women, but it also reproduces exactly the stereotypical vision of owmen and men, feminine and masculine, produced under patriarchy: woman as emotional, passive, and nurturing; man as competitive, aggressive, and calculating" (p. 80). </t>
  </si>
  <si>
    <t>In contrast, numerous liberal and poststructural feminists cited in respective sections</t>
  </si>
  <si>
    <t>Year</t>
  </si>
  <si>
    <t>V. Spike Peterson (ed.)</t>
  </si>
  <si>
    <t>Gendered States: Feminist (Re)Visions of International Relations Theory</t>
  </si>
  <si>
    <t>Several chapters cite MacKinnon and Pateman. Most ref to Lerner and Hanmer from Peterson. Sylvester cites Morgan in her chapter.</t>
  </si>
  <si>
    <t>Gendering Global Conflict: Toward a Feminist Theory of War</t>
  </si>
  <si>
    <t>Liberal; critical; feminist constructivism; feminist poststructuralism; postcolonial</t>
  </si>
  <si>
    <t>"Only Words" is misspelled as "Only Worlds"</t>
  </si>
  <si>
    <t>Laura Sjoberg and Sandra Via (eds)</t>
  </si>
  <si>
    <t>Gender, War, and Militarism: Feminist Perspectives</t>
  </si>
  <si>
    <t xml:space="preserve">Kelly works are all self-citations in her own chapter in the volume. Kelly is the one who cites Greer and Hanmer (though mispelled name to Hamner).
Brownmiller in reference list but not in any citations. Same with Pateman.
Citations to Jeffreys and Moon by Sjoberg &amp; Via in intro.
Citations to MacKinnon by Sjoberg and Via, Kelly; Sondra Hale; </t>
  </si>
  <si>
    <t>Feminism and International Relations</t>
  </si>
  <si>
    <t>MacKinnon</t>
  </si>
  <si>
    <t>Jeffreys</t>
  </si>
  <si>
    <t>Dworkin</t>
  </si>
  <si>
    <t>Hanmer</t>
  </si>
  <si>
    <t>Brownmiller</t>
  </si>
  <si>
    <t>Millett</t>
  </si>
  <si>
    <t>Firestone</t>
  </si>
  <si>
    <t>Kelly</t>
  </si>
  <si>
    <t>Winter</t>
  </si>
  <si>
    <t>Moon</t>
  </si>
  <si>
    <t>Pateman</t>
  </si>
  <si>
    <t>Morgan</t>
  </si>
  <si>
    <t>Greer</t>
  </si>
  <si>
    <t>Lerner</t>
  </si>
  <si>
    <t>Raymond</t>
  </si>
  <si>
    <t>Bindel</t>
  </si>
  <si>
    <t>Hawthorne</t>
  </si>
  <si>
    <t>Daly</t>
  </si>
  <si>
    <t>Liberal; Radical; Feminist postmodernism</t>
  </si>
  <si>
    <t>Russell</t>
  </si>
  <si>
    <t>Heading: "Radical Feminism: Woman Nurturer".
"relations of subordination and domination between women and men constitute one of the most fundamntal forms of oppression. Men seek to control women through controlling their sexuality, their roles in reproduction, and their roles in society more generally. Moreover, much of the way in which socity is organised supports patriarchy, and this affects not only the ways in which teh world actually operates, but even the ways in which we think about the world."
"they argue that both war and peace would have been understood quite differently had it been women, and not men, dominating boht the study and practice of international relations. By and large, these writers suggest that because women are more peace-loving, more nurturing and more connected with life, it is they who may be our only hope of salvation in teh nuclear age" (p. 17).</t>
  </si>
  <si>
    <t>Global Gender Issues in the New Millennium (4th Ed.)</t>
  </si>
  <si>
    <t xml:space="preserve">Jeffreys cited under "International Se Work" where it says "It is also linked to militarization, as those countries in Southeast and East Asia where it constitutes a significant proportion of GDP (2-14 percent) experienced the establishment of "prostitution systems on a scale and with a precision which is industrial" as a result of the occupation of them by US and Japanese militaries." </t>
  </si>
  <si>
    <t>Jean Elshtain</t>
  </si>
  <si>
    <t>yes</t>
  </si>
  <si>
    <t>Says that radical feminism extols the female body as the site of goodness, and then has trouble dealing with pregnancy and chlidbearing that eventuate only through cavorts with 'bad' male bodies. Elshtain is put off by this position and accuses radical feminism of exerting "a silencing effect over free and open debate on a whole range of issues... even as it provides no alternative vision of a revitalized concept of 'citizenship'" (p. 149)</t>
  </si>
  <si>
    <t>Through Elshtain's representation of Radical feminism, and in relation to Enloe's adoption of the term "patriarchy" without reflection on its relationship to RF theory.</t>
  </si>
  <si>
    <t>Gender and International Relations: An introduction</t>
  </si>
  <si>
    <t>Gender and International Relations: Issues, Debates and Future Directions</t>
  </si>
  <si>
    <t>Nira Yuval Davis</t>
  </si>
  <si>
    <t>Gender and Naiton</t>
  </si>
  <si>
    <t>Rethinking the Man Question</t>
  </si>
  <si>
    <t>Jill Steans
Daniele Tepe-Belfrage</t>
  </si>
  <si>
    <t>Handbook on Gender in World Politics</t>
  </si>
  <si>
    <t>Cynthia Cockburn</t>
  </si>
  <si>
    <t>Gender Relations as Causal in Militarization and War</t>
  </si>
  <si>
    <t>Joshua Goldstein</t>
  </si>
  <si>
    <t>War and Gender: How Gender Shapes the War System and Vice Versa</t>
  </si>
  <si>
    <t>Caron Gentry
Laura Sjoberg</t>
  </si>
  <si>
    <t>Carol Cohn</t>
  </si>
  <si>
    <t>Women and Wars: Contested Histories, Uncertain Futures</t>
  </si>
  <si>
    <t>Gillian Youngs</t>
  </si>
  <si>
    <t>Feminist International Relations: A Contradiction in Terms?</t>
  </si>
  <si>
    <t>Journal Article</t>
  </si>
  <si>
    <t>Not systematically, but in places mentions radical feminism, liberal feminism, feministpoststructuralism</t>
  </si>
  <si>
    <t>As 'old' and biased (p. 34-35): "earliesr feminist theory…" and "The intervention of lesbian, nonwhite, and non-Western voices into the feminist debate has highlighted the heterosexual and racist bias of much earlier feminist writing…. The recogitnion tha earlier feminist hteory was middle-class, heterosexist, and Eurocentric has forced the issue of differences..." (p. 35-6).
In section called "Dichotomous thikning and oppositional strategies": "The simplest proposal for th eoverthrow of masculinist privilege is the route taken by some radical feminists: they accept all the qualities associated with the feminine as women's natural domain but privilege these qualities over the masculine. This approach has informed some interpetation of the women's peace camp at Greenham Common... and has been significant in radical feminist thought on th entaure of war and peace." Goes on: "Rather than transcend the masculine/feminine dichotomy, the conceptual framework that radical feminists employ would attempt to replace the rule of violent an d 'masculine' men with the rule of peaceloving 'feminine' women... such a view is essentialist." (p. 48)</t>
  </si>
  <si>
    <t>Rich</t>
  </si>
  <si>
    <t>Footnote 8 in Chapter 1: "A highly selective list of contributors to postwar feminist institutional analysis includes, in the radical feminist camp, Millett (1970); Greer (1970); Daly (1979); and MacKinnon (1987) on patriarchy and male power; Rich (1979) on the institution of motherhood; Brownmiller (1977) and Dworkin (1981) on sexual violence." (p. 235)
Firestone is cited in text: "The only hope of emancipation would be through technology of artificial reproduction, a conclusion reached by the eraly second-wave feminist Shulamith Firestone (1971)..." (p. 23). 
Pateman cited twice: "The relationship etween this model of masculinity, women, and feminism is more subtle and complicated than in the case of the warrior-citizen or patriarch. Its philosophers have championed women's rights, and feminism itself hsa its roots in bourgeois-rationalist thought (Pateman 1988)" (p. 98).  and: "As Carole Pateman argues, the social contract of liberal theory contains within it an implicit and hidden sexual contract...) oes on to discuss Pateman and rationality/liberalism for two paragraphs.</t>
  </si>
  <si>
    <t>7/9 citations are subsumed in one footnote, not cited in text.</t>
  </si>
  <si>
    <t>The 'Man' Question in International Relations</t>
  </si>
  <si>
    <t>Marysia Zalewski
Jane Parpart</t>
  </si>
  <si>
    <t>Generally, categorizations avoided. Radical feminism is mentioned by Peterson and True in chapter 1. Postmodern feminism is mentioned throughout. Index includes entries under "Feminism" for: "liberal/nonliberal"; "postmodern" and "socialist" as well as "standpoint" 
Steve Smith's chapter mentions radical feminism through quoting Chris Coker: "it is easy enough, of course, to make fun of those radical or not so radical feminists who take life too seriously merely because society fails to take them seriously" (p. 57-8).</t>
  </si>
  <si>
    <t>Hanisch</t>
  </si>
  <si>
    <t>Jane Parpart 
Marysia Zalewski</t>
  </si>
  <si>
    <t>Gender and International Security: Feminist Perspectives</t>
  </si>
  <si>
    <r>
      <t xml:space="preserve">Susan Hawthorne and Bronwyn Winter, eds. 2002. </t>
    </r>
    <r>
      <rPr>
        <i/>
        <sz val="11"/>
        <rFont val="Calibri"/>
        <family val="2"/>
        <scheme val="minor"/>
      </rPr>
      <t>September 11, 2001: Feminist Perspectives</t>
    </r>
    <r>
      <rPr>
        <sz val="11"/>
        <rFont val="Calibri"/>
        <family val="2"/>
        <scheme val="minor"/>
      </rPr>
      <t xml:space="preserve">. Melbourne: Spinifex
Katherine Moon. 1997. </t>
    </r>
    <r>
      <rPr>
        <i/>
        <sz val="11"/>
        <rFont val="Calibri"/>
        <family val="2"/>
        <scheme val="minor"/>
      </rPr>
      <t>Sex Among Allies: Military Prosittution in US-Korea Relations</t>
    </r>
    <r>
      <rPr>
        <sz val="11"/>
        <rFont val="Calibri"/>
        <family val="2"/>
        <scheme val="minor"/>
      </rPr>
      <t xml:space="preserve">. New York: Columbia University Press
Carole Pateman. 1988. </t>
    </r>
    <r>
      <rPr>
        <i/>
        <sz val="11"/>
        <rFont val="Calibri"/>
        <family val="2"/>
        <scheme val="minor"/>
      </rPr>
      <t>The Sexual Contract</t>
    </r>
    <r>
      <rPr>
        <sz val="11"/>
        <rFont val="Calibri"/>
        <family val="2"/>
        <scheme val="minor"/>
      </rPr>
      <t xml:space="preserve">. Cambridge: Polity. </t>
    </r>
  </si>
  <si>
    <r>
      <t xml:space="preserve">"Gender Issues" in John Baylis and Steve Smith (eds.) </t>
    </r>
    <r>
      <rPr>
        <i/>
        <sz val="11"/>
        <rFont val="Calibri"/>
        <family val="2"/>
        <scheme val="minor"/>
      </rPr>
      <t>The Globalization of World Politics: An Introduction to International Relations</t>
    </r>
    <r>
      <rPr>
        <sz val="11"/>
        <rFont val="Calibri"/>
        <family val="2"/>
        <scheme val="minor"/>
      </rPr>
      <t xml:space="preserve"> (Oxford, UK: Oxford University Press, 1997). Pp. 483-497</t>
    </r>
  </si>
  <si>
    <r>
      <t xml:space="preserve">"Gender in World Politics," in John Baylis, Steve Smith &amp; Patricia Owens (eds.) </t>
    </r>
    <r>
      <rPr>
        <i/>
        <sz val="11"/>
        <rFont val="Calibri"/>
        <family val="2"/>
        <scheme val="minor"/>
      </rPr>
      <t xml:space="preserve">The Globalizatoin of World Politics </t>
    </r>
    <r>
      <rPr>
        <sz val="11"/>
        <rFont val="Calibri"/>
        <family val="2"/>
        <scheme val="minor"/>
      </rPr>
      <t>6th Ed. (Oxford, UK: OUP, 2014), pp. 258-273</t>
    </r>
  </si>
  <si>
    <r>
      <t xml:space="preserve">"Gender in Global Politics," in </t>
    </r>
    <r>
      <rPr>
        <i/>
        <sz val="11"/>
        <rFont val="Calibri"/>
        <family val="2"/>
        <scheme val="minor"/>
      </rPr>
      <t>Global Politics</t>
    </r>
    <r>
      <rPr>
        <sz val="11"/>
        <rFont val="Calibri"/>
        <family val="2"/>
        <scheme val="minor"/>
      </rPr>
      <t xml:space="preserve"> 2nd. Ed. London: Palgrave, 2014.</t>
    </r>
  </si>
  <si>
    <r>
      <t xml:space="preserve">Kate Millett (1970) </t>
    </r>
    <r>
      <rPr>
        <i/>
        <sz val="11"/>
        <rFont val="Calibri"/>
        <family val="2"/>
        <scheme val="minor"/>
      </rPr>
      <t>Sexual Politics</t>
    </r>
    <r>
      <rPr>
        <sz val="11"/>
        <rFont val="Calibri"/>
        <family val="2"/>
        <scheme val="minor"/>
      </rPr>
      <t xml:space="preserve">.
Catherine MacKinnon (1989). </t>
    </r>
    <r>
      <rPr>
        <i/>
        <sz val="11"/>
        <rFont val="Calibri"/>
        <family val="2"/>
        <scheme val="minor"/>
      </rPr>
      <t>Toward a Feminist Theory of the State.</t>
    </r>
    <r>
      <rPr>
        <sz val="11"/>
        <rFont val="Calibri"/>
        <family val="2"/>
        <scheme val="minor"/>
      </rPr>
      <t xml:space="preserve"> Cambridge, MA: Harvard UP
Katherine Moon. (1997). </t>
    </r>
    <r>
      <rPr>
        <i/>
        <sz val="11"/>
        <rFont val="Calibri"/>
        <family val="2"/>
        <scheme val="minor"/>
      </rPr>
      <t>Sex Amongst Allies: Military Prostitution in US-Korea Relatoins</t>
    </r>
    <r>
      <rPr>
        <sz val="11"/>
        <rFont val="Calibri"/>
        <family val="2"/>
        <scheme val="minor"/>
      </rPr>
      <t>. New York: CUP.</t>
    </r>
  </si>
  <si>
    <r>
      <t xml:space="preserve">"Feminism" in Richard Devetak, Ji George, and Sarah Percy (eds.) </t>
    </r>
    <r>
      <rPr>
        <i/>
        <sz val="11"/>
        <rFont val="Calibri"/>
        <family val="2"/>
        <scheme val="minor"/>
      </rPr>
      <t>An Introduction to International Relations</t>
    </r>
    <r>
      <rPr>
        <sz val="11"/>
        <rFont val="Calibri"/>
        <family val="2"/>
        <scheme val="minor"/>
      </rPr>
      <t xml:space="preserve"> 3rd. Ed. Cambridge, Cambridge University Press, 2017. pp. 79-93</t>
    </r>
  </si>
  <si>
    <r>
      <t xml:space="preserve">"Feminism" in Scott Burchill et al. </t>
    </r>
    <r>
      <rPr>
        <i/>
        <sz val="11"/>
        <rFont val="Calibri"/>
        <family val="2"/>
        <scheme val="minor"/>
      </rPr>
      <t>Theories of International Relations</t>
    </r>
    <r>
      <rPr>
        <sz val="11"/>
        <rFont val="Calibri"/>
        <family val="2"/>
        <scheme val="minor"/>
      </rPr>
      <t xml:space="preserve"> 3rd ed. Basingstoke, UK: Palgrave Macmillan, 2005. pp. 213-234.</t>
    </r>
  </si>
  <si>
    <r>
      <t xml:space="preserve">Katherine Moon. 1997. </t>
    </r>
    <r>
      <rPr>
        <i/>
        <sz val="11"/>
        <rFont val="Calibri"/>
        <family val="2"/>
        <scheme val="minor"/>
      </rPr>
      <t xml:space="preserve">Sex Among Allies. </t>
    </r>
    <r>
      <rPr>
        <sz val="11"/>
        <rFont val="Calibri"/>
        <family val="2"/>
        <scheme val="minor"/>
      </rPr>
      <t xml:space="preserve">New York: CUP.
Carole Pateman. 1989. </t>
    </r>
    <r>
      <rPr>
        <i/>
        <sz val="11"/>
        <rFont val="Calibri"/>
        <family val="2"/>
        <scheme val="minor"/>
      </rPr>
      <t xml:space="preserve">The Disorder of Women. </t>
    </r>
    <r>
      <rPr>
        <sz val="11"/>
        <rFont val="Calibri"/>
        <family val="2"/>
        <scheme val="minor"/>
      </rPr>
      <t>(Stanford)</t>
    </r>
  </si>
  <si>
    <r>
      <t xml:space="preserve">"Feminist Intenrational Relations: Making sense…" in Laura Shepherd (ed.) </t>
    </r>
    <r>
      <rPr>
        <i/>
        <sz val="11"/>
        <rFont val="Calibri"/>
        <family val="2"/>
        <scheme val="minor"/>
      </rPr>
      <t>Gender Matters in Global Politics: A Feminist Introduction to International Relations</t>
    </r>
    <r>
      <rPr>
        <sz val="11"/>
        <rFont val="Calibri"/>
        <family val="2"/>
        <scheme val="minor"/>
      </rPr>
      <t xml:space="preserve"> 2nd. Ed. London: Routledge, 2010. pp. 3-13</t>
    </r>
  </si>
  <si>
    <r>
      <t xml:space="preserve">Catherine MacKinnon 2006. </t>
    </r>
    <r>
      <rPr>
        <i/>
        <sz val="11"/>
        <rFont val="Calibri"/>
        <family val="2"/>
        <scheme val="minor"/>
      </rPr>
      <t>Are Women Human? And Other International Dialogues</t>
    </r>
    <r>
      <rPr>
        <sz val="11"/>
        <rFont val="Calibri"/>
        <family val="2"/>
        <scheme val="minor"/>
      </rPr>
      <t>, Boston, MA: Harvard University Press.</t>
    </r>
  </si>
  <si>
    <r>
      <t xml:space="preserve">Sheila Jeffreys. 1997. </t>
    </r>
    <r>
      <rPr>
        <i/>
        <sz val="11"/>
        <rFont val="Calibri"/>
        <family val="2"/>
        <scheme val="minor"/>
      </rPr>
      <t>The Idea of Prostitution</t>
    </r>
    <r>
      <rPr>
        <sz val="11"/>
        <rFont val="Calibri"/>
        <family val="2"/>
        <scheme val="minor"/>
      </rPr>
      <t>. North Melbourne: Spinifex
Liz Kelly through cited by Maggy Lee 2007</t>
    </r>
  </si>
  <si>
    <r>
      <t xml:space="preserve">Susan Brownmiller 1975. </t>
    </r>
    <r>
      <rPr>
        <i/>
        <sz val="11"/>
        <rFont val="Calibri"/>
        <family val="2"/>
        <scheme val="minor"/>
      </rPr>
      <t xml:space="preserve">Against Our Will
</t>
    </r>
    <r>
      <rPr>
        <sz val="11"/>
        <rFont val="Calibri"/>
        <family val="2"/>
        <scheme val="minor"/>
      </rPr>
      <t xml:space="preserve">Catherine MacKinnon (no works cited)
Mary Daly 1990. </t>
    </r>
    <r>
      <rPr>
        <i/>
        <sz val="11"/>
        <rFont val="Calibri"/>
        <family val="2"/>
        <scheme val="minor"/>
      </rPr>
      <t>Gyn/Ecology: The Metaethics of Radical Feminism</t>
    </r>
    <r>
      <rPr>
        <sz val="11"/>
        <rFont val="Calibri"/>
        <family val="2"/>
        <scheme val="minor"/>
      </rPr>
      <t>, reissued edn. Boston, MA: Beacon Press</t>
    </r>
  </si>
  <si>
    <r>
      <t xml:space="preserve">Susan Brownmiller 1975. </t>
    </r>
    <r>
      <rPr>
        <i/>
        <sz val="11"/>
        <rFont val="Calibri"/>
        <family val="2"/>
        <scheme val="minor"/>
      </rPr>
      <t xml:space="preserve">Against Our Will </t>
    </r>
  </si>
  <si>
    <r>
      <t xml:space="preserve">Catherine MacKinnon 1987. </t>
    </r>
    <r>
      <rPr>
        <i/>
        <sz val="11"/>
        <rFont val="Calibri"/>
        <family val="2"/>
        <scheme val="minor"/>
      </rPr>
      <t xml:space="preserve">Feminism Unmodified: Discourses on Life and Law, </t>
    </r>
    <r>
      <rPr>
        <sz val="11"/>
        <rFont val="Calibri"/>
        <family val="2"/>
        <scheme val="minor"/>
      </rPr>
      <t>Cambridge: Harvard University Press.</t>
    </r>
  </si>
  <si>
    <r>
      <t xml:space="preserve">Halbert, D. 2004/2006. "Shulamith Firestone: Radical Feminism and Visions of the Information Society," </t>
    </r>
    <r>
      <rPr>
        <i/>
        <sz val="11"/>
        <rFont val="Calibri"/>
        <family val="2"/>
        <scheme val="minor"/>
      </rPr>
      <t>Information, Communication and Society</t>
    </r>
    <r>
      <rPr>
        <sz val="11"/>
        <rFont val="Calibri"/>
        <family val="2"/>
        <scheme val="minor"/>
      </rPr>
      <t xml:space="preserve"> 7(1): 115-135.</t>
    </r>
  </si>
  <si>
    <r>
      <t xml:space="preserve">Diana E.H. Russell, 1987.  "The Nuclear Mentality: An Outgrowth of the Masculine Mentality," </t>
    </r>
    <r>
      <rPr>
        <i/>
        <sz val="11"/>
        <rFont val="Calibri"/>
        <family val="2"/>
        <scheme val="minor"/>
      </rPr>
      <t xml:space="preserve">Atlantis </t>
    </r>
    <r>
      <rPr>
        <sz val="11"/>
        <rFont val="Calibri"/>
        <family val="2"/>
        <scheme val="minor"/>
      </rPr>
      <t xml:space="preserve">12(1): 10-17
Robin Morgan. 1982. </t>
    </r>
    <r>
      <rPr>
        <i/>
        <sz val="11"/>
        <rFont val="Calibri"/>
        <family val="2"/>
        <scheme val="minor"/>
      </rPr>
      <t>The Anatomy of Freedom: Feminism, Physics and Global Politics</t>
    </r>
    <r>
      <rPr>
        <sz val="11"/>
        <rFont val="Calibri"/>
        <family val="2"/>
        <scheme val="minor"/>
      </rPr>
      <t xml:space="preserve">. New York: Anchor Press.
Catherine MacKinnon. 1987. </t>
    </r>
    <r>
      <rPr>
        <i/>
        <sz val="11"/>
        <rFont val="Calibri"/>
        <family val="2"/>
        <scheme val="minor"/>
      </rPr>
      <t>Feminism Unmodified: Discourses on Life and Law</t>
    </r>
    <r>
      <rPr>
        <sz val="11"/>
        <rFont val="Calibri"/>
        <family val="2"/>
        <scheme val="minor"/>
      </rPr>
      <t xml:space="preserve">. Cambridge: Harvard University Press
Germaine Greer. 1984. </t>
    </r>
    <r>
      <rPr>
        <i/>
        <sz val="11"/>
        <rFont val="Calibri"/>
        <family val="2"/>
        <scheme val="minor"/>
      </rPr>
      <t>Sex and Destiny</t>
    </r>
    <r>
      <rPr>
        <sz val="11"/>
        <rFont val="Calibri"/>
        <family val="2"/>
        <scheme val="minor"/>
      </rPr>
      <t xml:space="preserve"> London: Secker and Warburg.</t>
    </r>
  </si>
  <si>
    <r>
      <t xml:space="preserve">Catherine MacKinnon. 2001. </t>
    </r>
    <r>
      <rPr>
        <i/>
        <sz val="11"/>
        <rFont val="Calibri"/>
        <family val="2"/>
        <scheme val="minor"/>
      </rPr>
      <t>Sex Equality</t>
    </r>
    <r>
      <rPr>
        <sz val="11"/>
        <rFont val="Calibri"/>
        <family val="2"/>
        <scheme val="minor"/>
      </rPr>
      <t xml:space="preserve">. New York: Thomson West
Catherine MacKinnon. 2006. </t>
    </r>
    <r>
      <rPr>
        <i/>
        <sz val="11"/>
        <rFont val="Calibri"/>
        <family val="2"/>
        <scheme val="minor"/>
      </rPr>
      <t xml:space="preserve">Are Women Human? </t>
    </r>
    <r>
      <rPr>
        <sz val="11"/>
        <rFont val="Calibri"/>
        <family val="2"/>
        <scheme val="minor"/>
      </rPr>
      <t xml:space="preserve">Cambridge: Harvard University Press
Catherine MacKinnon. 1993. </t>
    </r>
    <r>
      <rPr>
        <i/>
        <sz val="11"/>
        <rFont val="Calibri"/>
        <family val="2"/>
        <scheme val="minor"/>
      </rPr>
      <t>Only Words</t>
    </r>
    <r>
      <rPr>
        <sz val="11"/>
        <rFont val="Calibri"/>
        <family val="2"/>
        <scheme val="minor"/>
      </rPr>
      <t xml:space="preserve"> Cambridge: Harvard University Press
Robin Morgan. 1989 </t>
    </r>
    <r>
      <rPr>
        <i/>
        <sz val="11"/>
        <rFont val="Calibri"/>
        <family val="2"/>
        <scheme val="minor"/>
      </rPr>
      <t>Demon Lover: On the Roots of Terrorism</t>
    </r>
    <r>
      <rPr>
        <sz val="11"/>
        <rFont val="Calibri"/>
        <family val="2"/>
        <scheme val="minor"/>
      </rPr>
      <t xml:space="preserve">. New York: Norton
Sheila Jeffreys 2007. "Double Jeopardy: Women, the US Military, and the War in Iraq," </t>
    </r>
    <r>
      <rPr>
        <i/>
        <sz val="11"/>
        <rFont val="Calibri"/>
        <family val="2"/>
        <scheme val="minor"/>
      </rPr>
      <t>Women's Studies International Forum</t>
    </r>
    <r>
      <rPr>
        <sz val="11"/>
        <rFont val="Calibri"/>
        <family val="2"/>
        <scheme val="minor"/>
      </rPr>
      <t xml:space="preserve">. 30(1): 16-25
Sheila Jeffreys. 1999. "Globalizing Sexual Exploitation: Sex Tourism and the Traffick in Women," </t>
    </r>
    <r>
      <rPr>
        <i/>
        <sz val="11"/>
        <rFont val="Calibri"/>
        <family val="2"/>
        <scheme val="minor"/>
      </rPr>
      <t>Leisure Studies</t>
    </r>
    <r>
      <rPr>
        <sz val="11"/>
        <rFont val="Calibri"/>
        <family val="2"/>
        <scheme val="minor"/>
      </rPr>
      <t xml:space="preserve"> 18(3): 179-196.
Katharine Moon. 1997. </t>
    </r>
    <r>
      <rPr>
        <i/>
        <sz val="11"/>
        <rFont val="Calibri"/>
        <family val="2"/>
        <scheme val="minor"/>
      </rPr>
      <t>Sex Among Allies</t>
    </r>
    <r>
      <rPr>
        <sz val="11"/>
        <rFont val="Calibri"/>
        <family val="2"/>
        <scheme val="minor"/>
      </rPr>
      <t>. New York: CUP.</t>
    </r>
  </si>
  <si>
    <r>
      <t xml:space="preserve">Gerda Lerner. 1986. </t>
    </r>
    <r>
      <rPr>
        <i/>
        <sz val="11"/>
        <rFont val="Calibri"/>
        <family val="2"/>
        <scheme val="minor"/>
      </rPr>
      <t>The Creation of Patriarchy</t>
    </r>
    <r>
      <rPr>
        <sz val="11"/>
        <rFont val="Calibri"/>
        <family val="2"/>
        <scheme val="minor"/>
      </rPr>
      <t xml:space="preserve">. New York: Oxford University Press.
Carole Pateman. 1988. </t>
    </r>
    <r>
      <rPr>
        <i/>
        <sz val="11"/>
        <rFont val="Calibri"/>
        <family val="2"/>
        <scheme val="minor"/>
      </rPr>
      <t>The Sexual Contract</t>
    </r>
    <r>
      <rPr>
        <sz val="11"/>
        <rFont val="Calibri"/>
        <family val="2"/>
        <scheme val="minor"/>
      </rPr>
      <t xml:space="preserve">.
Catherine MacKinnon 1989 </t>
    </r>
    <r>
      <rPr>
        <i/>
        <sz val="11"/>
        <rFont val="Calibri"/>
        <family val="2"/>
        <scheme val="minor"/>
      </rPr>
      <t xml:space="preserve">Toward a Feminist Theory of the State
</t>
    </r>
    <r>
      <rPr>
        <sz val="11"/>
        <rFont val="Calibri"/>
        <family val="2"/>
        <scheme val="minor"/>
      </rPr>
      <t xml:space="preserve">Catherine MacKinnon "Feminism, Marxism, Method, and the State: Toward a Feminst Jurisprudence," </t>
    </r>
    <r>
      <rPr>
        <i/>
        <sz val="11"/>
        <rFont val="Calibri"/>
        <family val="2"/>
        <scheme val="minor"/>
      </rPr>
      <t>Signs</t>
    </r>
    <r>
      <rPr>
        <sz val="11"/>
        <rFont val="Calibri"/>
        <family val="2"/>
        <scheme val="minor"/>
      </rPr>
      <t xml:space="preserve"> 8: 635-58.
Jalna Hanmer1978. "Violence and the Social Control of Women," in </t>
    </r>
    <r>
      <rPr>
        <i/>
        <sz val="11"/>
        <rFont val="Calibri"/>
        <family val="2"/>
        <scheme val="minor"/>
      </rPr>
      <t>Power and the State</t>
    </r>
    <r>
      <rPr>
        <sz val="11"/>
        <rFont val="Calibri"/>
        <family val="2"/>
        <scheme val="minor"/>
      </rPr>
      <t xml:space="preserve">, ed. by Gary Littlejohn, Barry Smart, John Wakeford, and Nira Yuval-Davis. New York: St. Martin's Press.
Robin Morgan. 1989. </t>
    </r>
    <r>
      <rPr>
        <i/>
        <sz val="11"/>
        <rFont val="Calibri"/>
        <family val="2"/>
        <scheme val="minor"/>
      </rPr>
      <t>The Demon Lover: On the Sexuality of Terrorism</t>
    </r>
    <r>
      <rPr>
        <sz val="11"/>
        <rFont val="Calibri"/>
        <family val="2"/>
        <scheme val="minor"/>
      </rPr>
      <t>. London: Methuen Press.</t>
    </r>
  </si>
  <si>
    <r>
      <t xml:space="preserve">Sheila Jeffreys. 2007. "Double Jeopardy: Women, the US Military and the War in Iraq," </t>
    </r>
    <r>
      <rPr>
        <i/>
        <sz val="11"/>
        <rFont val="Calibri"/>
        <family val="2"/>
        <scheme val="minor"/>
      </rPr>
      <t>Women's Studies International Forum</t>
    </r>
    <r>
      <rPr>
        <sz val="11"/>
        <rFont val="Calibri"/>
        <family val="2"/>
        <scheme val="minor"/>
      </rPr>
      <t xml:space="preserve"> 30(1): 16-25
Liz Kelly. 1987. S</t>
    </r>
    <r>
      <rPr>
        <i/>
        <sz val="11"/>
        <rFont val="Calibri"/>
        <family val="2"/>
        <scheme val="minor"/>
      </rPr>
      <t>urviving Sexual Violence. C</t>
    </r>
    <r>
      <rPr>
        <sz val="11"/>
        <rFont val="Calibri"/>
        <family val="2"/>
        <scheme val="minor"/>
      </rPr>
      <t>ambridge: Polity Press
Liz Kelly. 1996. "Weasel Words: Pedophiles and the Cycle of Abuse," T</t>
    </r>
    <r>
      <rPr>
        <i/>
        <sz val="11"/>
        <rFont val="Calibri"/>
        <family val="2"/>
        <scheme val="minor"/>
      </rPr>
      <t>rouble and Strife</t>
    </r>
    <r>
      <rPr>
        <sz val="11"/>
        <rFont val="Calibri"/>
        <family val="2"/>
        <scheme val="minor"/>
      </rPr>
      <t xml:space="preserve"> 33: 44-49.</t>
    </r>
    <r>
      <rPr>
        <i/>
        <sz val="11"/>
        <rFont val="Calibri"/>
        <family val="2"/>
        <scheme val="minor"/>
      </rPr>
      <t xml:space="preserve">
</t>
    </r>
    <r>
      <rPr>
        <sz val="11"/>
        <rFont val="Calibri"/>
        <family val="2"/>
        <scheme val="minor"/>
      </rPr>
      <t xml:space="preserve">Liz Kelly. 2002. </t>
    </r>
    <r>
      <rPr>
        <i/>
        <sz val="11"/>
        <rFont val="Calibri"/>
        <family val="2"/>
        <scheme val="minor"/>
      </rPr>
      <t>A Research Review on the Reporting, Investigation and Prosecution fo Rape Cases</t>
    </r>
    <r>
      <rPr>
        <sz val="11"/>
        <rFont val="Calibri"/>
        <family val="2"/>
        <scheme val="minor"/>
      </rPr>
      <t xml:space="preserve">. London: Her Majesty's Crown Prosecution Service Inspectorate.
Liz Kelly. 2005. </t>
    </r>
    <r>
      <rPr>
        <i/>
        <sz val="11"/>
        <rFont val="Calibri"/>
        <family val="2"/>
        <scheme val="minor"/>
      </rPr>
      <t>How Violence is Constituve of Women's Inequality and the Implications of Equalities Work.</t>
    </r>
    <r>
      <rPr>
        <sz val="11"/>
        <rFont val="Calibri"/>
        <family val="2"/>
        <scheme val="minor"/>
      </rPr>
      <t xml:space="preserve"> The Equality and Diversity Forum Seminar. November, London. Child and Woman Abuse Studies Unit. London Metropolitan University.
Liz Kelly, Sheila Burton, and Linda Regan. 1996. "Beyond Victim or Survivor: Sexual Violence, Identity, and Feminist THeory and Practice," in ˆSexualizing the Social: Power and the Organization of Sexualityˆ. ed. Lisa Adkins and Vicky Merchant. London: Macmillan. pp. 77-101
Jalna Hanmer and S. Saunders. 1984. </t>
    </r>
    <r>
      <rPr>
        <i/>
        <sz val="11"/>
        <rFont val="Calibri"/>
        <family val="2"/>
        <scheme val="minor"/>
      </rPr>
      <t>Well-Founded Fear: A Community Study of Violence to Women</t>
    </r>
    <r>
      <rPr>
        <sz val="11"/>
        <rFont val="Calibri"/>
        <family val="2"/>
        <scheme val="minor"/>
      </rPr>
      <t xml:space="preserve">. London: Hutchison
Germaine Greer. 1971. </t>
    </r>
    <r>
      <rPr>
        <i/>
        <sz val="11"/>
        <rFont val="Calibri"/>
        <family val="2"/>
        <scheme val="minor"/>
      </rPr>
      <t>The Female Eunuch</t>
    </r>
    <r>
      <rPr>
        <sz val="11"/>
        <rFont val="Calibri"/>
        <family val="2"/>
        <scheme val="minor"/>
      </rPr>
      <t xml:space="preserve">. London: Paladin
Susan Brownmiller. 1975. </t>
    </r>
    <r>
      <rPr>
        <i/>
        <sz val="11"/>
        <rFont val="Calibri"/>
        <family val="2"/>
        <scheme val="minor"/>
      </rPr>
      <t>Against Our Will</t>
    </r>
    <r>
      <rPr>
        <sz val="11"/>
        <rFont val="Calibri"/>
        <family val="2"/>
        <scheme val="minor"/>
      </rPr>
      <t xml:space="preserve">. Harmondsworth, UK: Penguin
Catherine MacKinnon. 1993. </t>
    </r>
    <r>
      <rPr>
        <i/>
        <sz val="11"/>
        <rFont val="Calibri"/>
        <family val="2"/>
        <scheme val="minor"/>
      </rPr>
      <t>Only Words</t>
    </r>
    <r>
      <rPr>
        <sz val="11"/>
        <rFont val="Calibri"/>
        <family val="2"/>
        <scheme val="minor"/>
      </rPr>
      <t xml:space="preserve">. Cambridge: Harvard University Press.
Catherine MacKinnon. 1994. "Rape, Genocide, and Women's Human Rights," </t>
    </r>
    <r>
      <rPr>
        <i/>
        <sz val="11"/>
        <rFont val="Calibri"/>
        <family val="2"/>
        <scheme val="minor"/>
      </rPr>
      <t>Harvard Women's Law Journal.</t>
    </r>
    <r>
      <rPr>
        <sz val="11"/>
        <rFont val="Calibri"/>
        <family val="2"/>
        <scheme val="minor"/>
      </rPr>
      <t xml:space="preserve"> 17(1): 5-16.
Catherine MacKinnon. 2001. </t>
    </r>
    <r>
      <rPr>
        <i/>
        <sz val="11"/>
        <rFont val="Calibri"/>
        <family val="2"/>
        <scheme val="minor"/>
      </rPr>
      <t>Sex Equality</t>
    </r>
    <r>
      <rPr>
        <sz val="11"/>
        <rFont val="Calibri"/>
        <family val="2"/>
        <scheme val="minor"/>
      </rPr>
      <t xml:space="preserve">. New York: Foundation Press.
Catherine MacKinnon. 2006. </t>
    </r>
    <r>
      <rPr>
        <i/>
        <sz val="11"/>
        <rFont val="Calibri"/>
        <family val="2"/>
        <scheme val="minor"/>
      </rPr>
      <t xml:space="preserve">Are Women Human? </t>
    </r>
    <r>
      <rPr>
        <sz val="11"/>
        <rFont val="Calibri"/>
        <family val="2"/>
        <scheme val="minor"/>
      </rPr>
      <t xml:space="preserve">Cambridge: Harvard University Press.
Katherine Moon. 1997. </t>
    </r>
    <r>
      <rPr>
        <i/>
        <sz val="11"/>
        <rFont val="Calibri"/>
        <family val="2"/>
        <scheme val="minor"/>
      </rPr>
      <t>Sex AMmong Allies</t>
    </r>
    <r>
      <rPr>
        <sz val="11"/>
        <rFont val="Calibri"/>
        <family val="2"/>
        <scheme val="minor"/>
      </rPr>
      <t xml:space="preserve">. New York: CUP.
Carole Pateman. 1988. </t>
    </r>
    <r>
      <rPr>
        <i/>
        <sz val="11"/>
        <rFont val="Calibri"/>
        <family val="2"/>
        <scheme val="minor"/>
      </rPr>
      <t>The Sexual Contract</t>
    </r>
    <r>
      <rPr>
        <sz val="11"/>
        <rFont val="Calibri"/>
        <family val="2"/>
        <scheme val="minor"/>
      </rPr>
      <t>. Stanford: Stanford University Press.</t>
    </r>
  </si>
  <si>
    <r>
      <t xml:space="preserve">Carole Pateman and Elizabeth Gross. 1986. </t>
    </r>
    <r>
      <rPr>
        <i/>
        <sz val="11"/>
        <rFont val="Calibri"/>
        <family val="2"/>
        <scheme val="minor"/>
      </rPr>
      <t>Feminist Challenges: Social and Political Theory</t>
    </r>
    <r>
      <rPr>
        <sz val="11"/>
        <rFont val="Calibri"/>
        <family val="2"/>
        <scheme val="minor"/>
      </rPr>
      <t>. Sydney: Allen and Unwin (not itself a radical text).
Kate Millett cited by someone Ralph Pettman cites: Berenice Carroll. In a footnote elaborating her argument, Carroll says: "We must consider seriously the possibility that war is inherent not in human nature, but in the power system of dominance in human relations which Galtung calls the feudal system, Kate Millett calls 'sexual politics,' Marxist radicals call 'corporate capitalism' and peace researchers sometimes call 'the threat system.'" (p. 184). Citation not given.</t>
    </r>
  </si>
  <si>
    <r>
      <t xml:space="preserve">"The radical feminist insight that the personal is political transgresses </t>
    </r>
    <r>
      <rPr>
        <i/>
        <sz val="11"/>
        <rFont val="Calibri"/>
        <family val="2"/>
        <scheme val="minor"/>
      </rPr>
      <t>the</t>
    </r>
    <r>
      <rPr>
        <sz val="11"/>
        <rFont val="Calibri"/>
        <family val="2"/>
        <scheme val="minor"/>
      </rPr>
      <t xml:space="preserve"> definitive political boundary: the one that divides public from private and excludes the latter from what counts as politics…" (p. 17).</t>
    </r>
  </si>
  <si>
    <t>Wibben links RF to standpoint theory</t>
  </si>
  <si>
    <t>Wibben's chapter: "Feminist scholars interested in more radical feminist interventions thus ten dto prefer qualitative and interpetative methods (see also Yanow, 2006) because they offer more flexibility to accommodate a radical critique as well as crucial feminist insights aobut the instability of the category 'woman.'" (p. 70). 
Kantola's chapter: "These critiques come from very differen ttheoretial traditions, ranging from Catharine MacKinnon's radical feminism to Marxist and socialist feminism...." Goes on: "Radical feminists stress the patriarchal nature of the state, which requires analysing the roles of hte stat ein perpetuating gender inequalities.... radical feminists extend their focus to the wider structures of the state and society. Radical feminist work shows the patriarchal nature of the formal and informal practices of politics.." and continues for 2 more paragraphs (p. 78-79).
Rai and Hoskyns' chapter: "Controversy was caused by radical feminist proposals for 'wages for housework', on the grounds that tihs would tie women too closely to caring roles." (p. 395).</t>
  </si>
  <si>
    <t>liberal, radical. Socialist, postcolonial, postmodernist</t>
  </si>
  <si>
    <t xml:space="preserve">"Radical feminsts are particularly difficult to characterize, because th elabel encompasses a variety of commitments" (p. 168). Greater attention to role of culture, celebrate the distinctiveness of women and cultural suprioerity of female ways. "For some radical feminsts (often referred to as cultural feminists) a primary strategy is to revalue previously denigrated aspects of femininity, making them th enorm to which all people should aspire in pursuit of a better world" (p. 169). Also note the centrality of sexual politics, critical of heteronormativity. Summarizes: "Thus, some radical feminsts reject the liberal feminist strategy of supporting th eentry of women into state militaries. They argue instead that neither women nor men should enter the military, which, in their view, is a patriarchal institution designed to exaggerate masculinity, oppress women, and destroy human and planetary life. SImilarly, they may critize efforts to bring women into positions of corporate power, preferring to create alternative lifestyles that rest upon the formation of women-centered, collective, nonhierarchical, self-sufficient, small-scale, and environtmally responsible economic enterprises and political and social communities." (p. 170). </t>
  </si>
  <si>
    <r>
      <t xml:space="preserve">Katharine Moon. 1997. </t>
    </r>
    <r>
      <rPr>
        <i/>
        <sz val="11"/>
        <rFont val="Calibri"/>
        <family val="2"/>
        <scheme val="minor"/>
      </rPr>
      <t>Sex Among Allies</t>
    </r>
    <r>
      <rPr>
        <sz val="11"/>
        <rFont val="Calibri"/>
        <family val="2"/>
        <scheme val="minor"/>
      </rPr>
      <t xml:space="preserve">. New York: Columbia UP.
Charlotte Bunch and Niamh Reilly. 1994. </t>
    </r>
    <r>
      <rPr>
        <i/>
        <sz val="11"/>
        <rFont val="Calibri"/>
        <family val="2"/>
        <scheme val="minor"/>
      </rPr>
      <t>Demanding Accountability</t>
    </r>
    <r>
      <rPr>
        <sz val="11"/>
        <rFont val="Calibri"/>
        <family val="2"/>
        <scheme val="minor"/>
      </rPr>
      <t>. New York: UNIFEM.</t>
    </r>
  </si>
  <si>
    <t>Within context of second-wave. Long paragraph on women's liberation and the personal is the political. "This shift reflected the growing importance within feminist theory of what was called radical feminism, which presents female subordination as pervasive and systematic, stemming from the instutiton of 'patriarchy' (Millett 1970; Elshtain 1981). Since the 1970s, hoewve,r feminism has undergone a process of deradicalization, defying (repeated) attempts to define a clear feminist 'third wave'...." (p. 420)
Box on page 424 on concept of patriarchy that cites Millett
"Feminism does not contain a theory of the state as such (MacKinnon 1989). Furthermore, feminists have usually not regarded the nature of state power as a central political issue, preferring instead to concentrate on the 'deeper structure' of male power centered on institutions such as the family. Nevertheless, radical feminists in particular have argued that patriarchy opersates in, and thorugh, the state, meaning that the state is in fact a patriarchal state. However, there are contrasting instrumentalist and structuralist versions of this argument. The instrumentalist approach view s the state as little more than an 'agent' or 'tool' used by men to defend their interests and uphold the structures of patriarchy. This line of argument draws on the core feminist belief that patriarchy is upheld by the division of society into distinct pblic an dprivate spheres of life.... Modern radical feminists have paid particular attention to the emergence of the welfare state, seeing it as the expression of a new kind of patriarchal power. Welfare may uphold patriarchy by bringing about a transition from private dependence (in which women as homemakers are dependent on male breadwinners) to a system of public dependence in which women are increasingly controlled by th einstitutions of the extended state." p. 425.
Mentioned on page 125 in section on The State, under "critical views": "radical feminists have highlighted structural links between the sate and the system of male poewr, believing that the state has an intrinsically patriarchal character."</t>
  </si>
  <si>
    <t>RF has entry in index under "feminism"</t>
  </si>
  <si>
    <t>Bunch</t>
  </si>
  <si>
    <r>
      <t xml:space="preserve">Charlotte Bunch. 1987. </t>
    </r>
    <r>
      <rPr>
        <i/>
        <sz val="11"/>
        <rFont val="Calibri"/>
        <family val="2"/>
        <scheme val="minor"/>
      </rPr>
      <t>Passionate Politics</t>
    </r>
    <r>
      <rPr>
        <sz val="11"/>
        <rFont val="Calibri"/>
        <family val="2"/>
        <scheme val="minor"/>
      </rPr>
      <t xml:space="preserve">. New York: St. Martin's Press.
Charlotte Bunch. 1990. "Womens' Right as Human Rights: towards a Re-Vision of HUman Rights," </t>
    </r>
    <r>
      <rPr>
        <i/>
        <sz val="11"/>
        <rFont val="Calibri"/>
        <family val="2"/>
        <scheme val="minor"/>
      </rPr>
      <t>Human Rights Quarterly 12(4): 486-498.
Charlotte Bunch. 1992. "A Global Perspective on Feminist Ethics and Div ersity," in Explorations in Feminist Ethics: Theory and Practice</t>
    </r>
    <r>
      <rPr>
        <sz val="11"/>
        <rFont val="Calibri"/>
        <family val="2"/>
        <scheme val="minor"/>
      </rPr>
      <t xml:space="preserve">, eds E. Browning Cole and S. Coultrap-McQuin. Bloomington: Indiana University Press.
Mary Daly. 1984. </t>
    </r>
    <r>
      <rPr>
        <i/>
        <sz val="11"/>
        <rFont val="Calibri"/>
        <family val="2"/>
        <scheme val="minor"/>
      </rPr>
      <t>Pure Lust: Elemental Feminist Philosophy</t>
    </r>
    <r>
      <rPr>
        <sz val="11"/>
        <rFont val="Calibri"/>
        <family val="2"/>
        <scheme val="minor"/>
      </rPr>
      <t xml:space="preserve">. London: The Women's Press. 
Catharine MacKinnon. 1993a. </t>
    </r>
    <r>
      <rPr>
        <i/>
        <sz val="11"/>
        <rFont val="Calibri"/>
        <family val="2"/>
        <scheme val="minor"/>
      </rPr>
      <t>Only Words</t>
    </r>
    <r>
      <rPr>
        <sz val="11"/>
        <rFont val="Calibri"/>
        <family val="2"/>
        <scheme val="minor"/>
      </rPr>
      <t xml:space="preserve">. Cambridge: Harvard University Press.
Catharine MacKinnon. 1993b. "Turning Rape into Pornography: Postmodern Genocide," </t>
    </r>
    <r>
      <rPr>
        <i/>
        <sz val="11"/>
        <rFont val="Calibri"/>
        <family val="2"/>
        <scheme val="minor"/>
      </rPr>
      <t>Ms</t>
    </r>
    <r>
      <rPr>
        <sz val="11"/>
        <rFont val="Calibri"/>
        <family val="2"/>
        <scheme val="minor"/>
      </rPr>
      <t xml:space="preserve">. July-August, pp. 24-30.
Diana Russell (ed.). 1989. </t>
    </r>
    <r>
      <rPr>
        <i/>
        <sz val="11"/>
        <rFont val="Calibri"/>
        <family val="2"/>
        <scheme val="minor"/>
      </rPr>
      <t>Exposing Nuclear Phallacies</t>
    </r>
    <r>
      <rPr>
        <sz val="11"/>
        <rFont val="Calibri"/>
        <family val="2"/>
        <scheme val="minor"/>
      </rPr>
      <t xml:space="preserve">. New York: Pergamon
Adrienne Rich. 1986. </t>
    </r>
    <r>
      <rPr>
        <i/>
        <sz val="11"/>
        <rFont val="Calibri"/>
        <family val="2"/>
        <scheme val="minor"/>
      </rPr>
      <t xml:space="preserve">Blood, Bread and Poetry: Selected Prose, 1979-1985. </t>
    </r>
    <r>
      <rPr>
        <sz val="11"/>
        <rFont val="Calibri"/>
        <family val="2"/>
        <scheme val="minor"/>
      </rPr>
      <t xml:space="preserve">New York: Norton.
Carole Pateman. 1988. </t>
    </r>
    <r>
      <rPr>
        <i/>
        <sz val="11"/>
        <rFont val="Calibri"/>
        <family val="2"/>
        <scheme val="minor"/>
      </rPr>
      <t>The Sexual Contract</t>
    </r>
    <r>
      <rPr>
        <sz val="11"/>
        <rFont val="Calibri"/>
        <family val="2"/>
        <scheme val="minor"/>
      </rPr>
      <t xml:space="preserve">. Oxford: Basil Blackwell
Carole Pateman. 1992. "Equality, difference, subordination: the politics of motherhood and women's citizenship," in </t>
    </r>
    <r>
      <rPr>
        <i/>
        <sz val="11"/>
        <rFont val="Calibri"/>
        <family val="2"/>
        <scheme val="minor"/>
      </rPr>
      <t>Beyond Equality and Difference: Citizenship, Feminist Politics and Female Subjectivity</t>
    </r>
    <r>
      <rPr>
        <sz val="11"/>
        <rFont val="Calibri"/>
        <family val="2"/>
        <scheme val="minor"/>
      </rPr>
      <t xml:space="preserve">. eds G. Bock and S. James. London: Routledge.
</t>
    </r>
  </si>
  <si>
    <t>liberal, socialist, radical and cultural feminisms, plus black, third-world and ethnic-minority feminisms</t>
  </si>
  <si>
    <t>Not specifically defined/characterized. Implicit in "white/imperialist feminism" section.</t>
  </si>
  <si>
    <t>liberal, socialist, radical, dual-system</t>
  </si>
  <si>
    <t>It isn't characterized, but lengthy discussion dismissing use of "patriarchy" as concept for understanding gender relations</t>
  </si>
  <si>
    <r>
      <t xml:space="preserve">Janice Raymond. 1993. </t>
    </r>
    <r>
      <rPr>
        <i/>
        <sz val="11"/>
        <rFont val="Calibri"/>
        <family val="2"/>
        <scheme val="minor"/>
      </rPr>
      <t>Women as Wombs</t>
    </r>
    <r>
      <rPr>
        <sz val="11"/>
        <rFont val="Calibri"/>
        <family val="2"/>
        <scheme val="minor"/>
      </rPr>
      <t xml:space="preserve">. San Francisco: Harper.
Carole Pateman. 1988. </t>
    </r>
    <r>
      <rPr>
        <i/>
        <sz val="11"/>
        <rFont val="Calibri"/>
        <family val="2"/>
        <scheme val="minor"/>
      </rPr>
      <t>The Sexual Contract</t>
    </r>
    <r>
      <rPr>
        <sz val="11"/>
        <rFont val="Calibri"/>
        <family val="2"/>
        <scheme val="minor"/>
      </rPr>
      <t xml:space="preserve">. Cambridge: Polity
Carole Pateman. 1989. </t>
    </r>
    <r>
      <rPr>
        <i/>
        <sz val="11"/>
        <rFont val="Calibri"/>
        <family val="2"/>
        <scheme val="minor"/>
      </rPr>
      <t>The Disorder of Women</t>
    </r>
    <r>
      <rPr>
        <sz val="11"/>
        <rFont val="Calibri"/>
        <family val="2"/>
        <scheme val="minor"/>
      </rPr>
      <t xml:space="preserve">. Cambridge: Polity
Robin Morgan. 1989. </t>
    </r>
    <r>
      <rPr>
        <i/>
        <sz val="11"/>
        <rFont val="Calibri"/>
        <family val="2"/>
        <scheme val="minor"/>
      </rPr>
      <t>The Demon Lover: On the Sexuality of Terrorism</t>
    </r>
    <r>
      <rPr>
        <sz val="11"/>
        <rFont val="Calibri"/>
        <family val="2"/>
        <scheme val="minor"/>
      </rPr>
      <t xml:space="preserve">. London: Methuen.
</t>
    </r>
  </si>
  <si>
    <t>"The notion of 'patriarchy' in itself is highly problematic. Although it was often acknowledged that the rule of the 'pater', the father, has been traditionally applied to younger men, not only to women, this did not usually play a significant theoretical role in these generalized feminist usages of the term.... Although limiting patriarchy to specific social institutions, historical periods or geographical regions does go somewhat in the direction of differentiating between diverse forms of social relations in different socities, it is still a much too crude analytical instrument. It does not allow, for instance, for the fact that in most societies some women have power at least over some men as well as over other women. Nor does it take into account the fact that in concrete situations women's oppression is intermeshed in and articulated by other forms of social oppression and social divisions. This is the reason why elsewhere Floya Anthias and I have rejected the notion of patriarchy as a distinct social system which is autonomous of other types of social systems such as capitalism and racism. Rather, we argued that women's oppression is endemic and integral to social relations with regard to the distribution of power and material resources in society." (p.7)
Robin Morgan's name is misspelled as "Robyn Morgan" throughout.</t>
  </si>
  <si>
    <t>Bell and Klein</t>
  </si>
  <si>
    <t>liberal, radical, cultural, marxist, postmodern
groups by epistemology: empiricist, standpoint, postmodern</t>
  </si>
  <si>
    <t>"Central to radical and cultural feminisms, however defined, has been the belief that women initially, strategically, and perhaps permanently need space to define oppression for themselves and to formulate emancipatory strategies in solidarity with other women (and perhaps with other oppressed peoples)." p. 50
"Although the term 'radical' tends to suggest a sharp rejection of liberal approaches, the seemingly opposed projecgts of liberal and radical-standpoint feminisms share some common ground. Both can homogenize a wleter of potentially diverse identities into one master 'bad' identity - biased scientist or patriarch - and one 'good identity - citizen or woman. Both can, in their various permutations, assume that men and women have a transhistorical existence prior to politics and are not constituted and reconstituted by intersections of political, economic, and social trends. Fundamentally, both can assume that abiding realities exist (woman, equality) that can be discoverd and/or valorized." (p. 51)</t>
  </si>
  <si>
    <r>
      <t xml:space="preserve">Mary Daly. 1978. </t>
    </r>
    <r>
      <rPr>
        <i/>
        <sz val="11"/>
        <rFont val="Calibri"/>
        <family val="2"/>
        <scheme val="minor"/>
      </rPr>
      <t>Gyn/Ecology, The Metaethics of Radical Feminism</t>
    </r>
    <r>
      <rPr>
        <sz val="11"/>
        <rFont val="Calibri"/>
        <family val="2"/>
        <scheme val="minor"/>
      </rPr>
      <t xml:space="preserve">. Boston: Beacon Press.
Shulamith Firestone. 1970. </t>
    </r>
    <r>
      <rPr>
        <i/>
        <sz val="11"/>
        <rFont val="Calibri"/>
        <family val="2"/>
        <scheme val="minor"/>
      </rPr>
      <t>The Dialectic of Sex: The Case for Feminist Revolution</t>
    </r>
    <r>
      <rPr>
        <sz val="11"/>
        <rFont val="Calibri"/>
        <family val="2"/>
        <scheme val="minor"/>
      </rPr>
      <t xml:space="preserve">. New York: Bantam Books.
Germaine Greer. 1970. </t>
    </r>
    <r>
      <rPr>
        <i/>
        <sz val="11"/>
        <rFont val="Calibri"/>
        <family val="2"/>
        <scheme val="minor"/>
      </rPr>
      <t>The Female Eunuch</t>
    </r>
    <r>
      <rPr>
        <sz val="11"/>
        <rFont val="Calibri"/>
        <family val="2"/>
        <scheme val="minor"/>
      </rPr>
      <t xml:space="preserve">. New York: Bantam Books.
Catherine MacKinnon. 1982. "Feminism, Marxism, Method, and the State: An Agenda for Theory," in Nannerl Keohane, Michelle Rosaldo, and Barbara Gelpi, eds., </t>
    </r>
    <r>
      <rPr>
        <i/>
        <sz val="11"/>
        <rFont val="Calibri"/>
        <family val="2"/>
        <scheme val="minor"/>
      </rPr>
      <t>Feminist Theory: A Critique of Ideology</t>
    </r>
    <r>
      <rPr>
        <sz val="11"/>
        <rFont val="Calibri"/>
        <family val="2"/>
        <scheme val="minor"/>
      </rPr>
      <t xml:space="preserve">. Chicago: University of Chicago Press., p, 1-30
Catherine MacKinnon. 1989. </t>
    </r>
    <r>
      <rPr>
        <i/>
        <sz val="11"/>
        <rFont val="Calibri"/>
        <family val="2"/>
        <scheme val="minor"/>
      </rPr>
      <t>Toward a Feminist Theory of the State</t>
    </r>
    <r>
      <rPr>
        <sz val="11"/>
        <rFont val="Calibri"/>
        <family val="2"/>
        <scheme val="minor"/>
      </rPr>
      <t xml:space="preserve">. Cambridge, MA: Harvard University Press.
Robin Morgan. 1989. </t>
    </r>
    <r>
      <rPr>
        <i/>
        <sz val="11"/>
        <rFont val="Calibri"/>
        <family val="2"/>
        <scheme val="minor"/>
      </rPr>
      <t>The Dmon Lover: On the Sexuality of Terrorism</t>
    </r>
    <r>
      <rPr>
        <sz val="11"/>
        <rFont val="Calibri"/>
        <family val="2"/>
        <scheme val="minor"/>
      </rPr>
      <t xml:space="preserve">. London: Methuen.
Carole Pateman. 1988. </t>
    </r>
    <r>
      <rPr>
        <i/>
        <sz val="11"/>
        <rFont val="Calibri"/>
        <family val="2"/>
        <scheme val="minor"/>
      </rPr>
      <t>The Sexual Contract</t>
    </r>
    <r>
      <rPr>
        <sz val="11"/>
        <rFont val="Calibri"/>
        <family val="2"/>
        <scheme val="minor"/>
      </rPr>
      <t xml:space="preserve">. 
Adrienne Rich. 1979. "Toward a Woman-Centered University (1973-74)," in </t>
    </r>
    <r>
      <rPr>
        <i/>
        <sz val="11"/>
        <rFont val="Calibri"/>
        <family val="2"/>
        <scheme val="minor"/>
      </rPr>
      <t>On Lies, Secrets, and Silence: Selected Prose 1966-1978</t>
    </r>
    <r>
      <rPr>
        <sz val="11"/>
        <rFont val="Calibri"/>
        <family val="2"/>
        <scheme val="minor"/>
      </rPr>
      <t xml:space="preserve">. New York: WW Norton: 125-56.
</t>
    </r>
  </si>
  <si>
    <t>Sylvester mostly categorizes according to epistemology. Thus, Daly and MacKinnon are categorized as standpoint. Others not linked to theory.</t>
  </si>
  <si>
    <t>J. Ann Tickner
Laura Sjoberg</t>
  </si>
  <si>
    <r>
      <t>"</t>
    </r>
    <r>
      <rPr>
        <sz val="11"/>
        <rFont val="Calibri"/>
        <family val="2"/>
        <scheme val="minor"/>
      </rPr>
      <t xml:space="preserve">Feminism" in Tim Dunne, Milja Kurki, and Steve Smith (eds.) </t>
    </r>
    <r>
      <rPr>
        <i/>
        <sz val="11"/>
        <rFont val="Calibri"/>
        <family val="2"/>
        <scheme val="minor"/>
      </rPr>
      <t>International Relations Theories: Disciplien and Diversity</t>
    </r>
    <r>
      <rPr>
        <sz val="11"/>
        <rFont val="Calibri"/>
        <family val="2"/>
        <scheme val="minor"/>
      </rPr>
      <t>. 2nd Ed. Oxford: OUP. 2010, pp195-212</t>
    </r>
  </si>
  <si>
    <t>liberal, critical, constructivist, poststructuralist</t>
  </si>
  <si>
    <r>
      <t xml:space="preserve">Katharine Moon. 1997. </t>
    </r>
    <r>
      <rPr>
        <i/>
        <sz val="11"/>
        <rFont val="Calibri"/>
        <family val="2"/>
        <scheme val="minor"/>
      </rPr>
      <t>Sex Among Allies.</t>
    </r>
    <r>
      <rPr>
        <sz val="11"/>
        <rFont val="Calibri"/>
        <family val="2"/>
        <scheme val="minor"/>
      </rPr>
      <t xml:space="preserve"> New York: Columbia University Press.</t>
    </r>
  </si>
  <si>
    <t>Moon listed in "further readings"</t>
  </si>
  <si>
    <t>liberal, standpoint, critical, poststructuralist, postcolonial</t>
  </si>
  <si>
    <t xml:space="preserve">Not included in categories that get descriptions. Mentioned in intro: "Radical feminists directed their attention to the social dynamics that underpinned the creation and maintenance of 'sex-gender systems' that institutionalized male control over women. Radical feminsts saw men's overall social supremacy as being embedded not only in face-to-face settings such as the family, but also generated in the functioning of the economy and through social institutiosn such as the church and the media" (p. 10). </t>
  </si>
  <si>
    <r>
      <t xml:space="preserve">C. Bunch and S. Fried. 1996. "Beijing at '95: Moving Women's Human Rights from Margin to Center," </t>
    </r>
    <r>
      <rPr>
        <i/>
        <sz val="11"/>
        <rFont val="Calibri"/>
        <family val="2"/>
        <scheme val="minor"/>
      </rPr>
      <t xml:space="preserve">Signs </t>
    </r>
    <r>
      <rPr>
        <sz val="11"/>
        <rFont val="Calibri"/>
        <family val="2"/>
        <scheme val="minor"/>
      </rPr>
      <t xml:space="preserve"> 22(3): 200-204.
Charlotte Bunch. 1995. "Transforming Human Rights from a Feminist Perspective," in Peters and Wolper (eds.) </t>
    </r>
    <r>
      <rPr>
        <i/>
        <sz val="11"/>
        <rFont val="Calibri"/>
        <family val="2"/>
        <scheme val="minor"/>
      </rPr>
      <t xml:space="preserve">Women's Rights, Human Rightsˆ. </t>
    </r>
    <r>
      <rPr>
        <sz val="11"/>
        <rFont val="Calibri"/>
        <family val="2"/>
        <scheme val="minor"/>
      </rPr>
      <t xml:space="preserve">
Catherine MacKinnon. 1989. </t>
    </r>
    <r>
      <rPr>
        <i/>
        <sz val="11"/>
        <rFont val="Calibri"/>
        <family val="2"/>
        <scheme val="minor"/>
      </rPr>
      <t>Towards a Feminist Theory of the State</t>
    </r>
    <r>
      <rPr>
        <sz val="11"/>
        <rFont val="Calibri"/>
        <family val="2"/>
        <scheme val="minor"/>
      </rPr>
      <t xml:space="preserve">. Cambridge: Harvard University Press. 
Carole Pateman. 1985. </t>
    </r>
    <r>
      <rPr>
        <i/>
        <sz val="11"/>
        <rFont val="Calibri"/>
        <family val="2"/>
        <scheme val="minor"/>
      </rPr>
      <t>The PRoblem of Political Obligation</t>
    </r>
    <r>
      <rPr>
        <sz val="11"/>
        <rFont val="Calibri"/>
        <family val="2"/>
        <scheme val="minor"/>
      </rPr>
      <t>. Cambridge: Polity.</t>
    </r>
  </si>
  <si>
    <t>liberal, marxist, radical, socialist, psychoanalytic, postmodern, postcolonial, feminist critical theory</t>
  </si>
  <si>
    <r>
      <t xml:space="preserve">Presented as a critique of Marxist feminism. "Radical feminism sees women's oppression not as a by-product of capitalism, but rather as the root of all systems of oppression. The central concept in radical feminist thought is </t>
    </r>
    <r>
      <rPr>
        <i/>
        <sz val="11"/>
        <rFont val="Calibri"/>
        <family val="2"/>
        <scheme val="minor"/>
      </rPr>
      <t>patriarchy</t>
    </r>
    <r>
      <rPr>
        <sz val="11"/>
        <rFont val="Calibri"/>
        <family val="2"/>
        <scheme val="minor"/>
      </rPr>
      <t>. Patirarchy, which means literally 'the rule of fathers', is a system which ensures male domination over women. Radical feminsts argue that male power is also at the root of the social construction of gender. Radical feminists argue that gender distinctions, usually assumed to be natural, structure every aspect of our lives, including crucially the realm of sexuality and sexual relations. Some radical feminsts have developed the idea of 'sex-gender systems' to capture the all-pervasive nature of patriarchal domination." (p. 19-20). Credits with "personal is political". Notes as critical of liberal and Marxist feminisms as both being based on male values. Notes that RF has been criticized as essentialist, then says: "This is not necessarily the case, but it is probably fair to say that in their attempts to find a basis for solidarity among women and suggest alternatives to patriarchal society, radical feminists have rather tended to gloss over major divisions which exist between groups of women and groups of men." (p. 20).</t>
    </r>
  </si>
  <si>
    <t>Besides two refs to Daly, the "radical feminism" section references survey texts on feminist political thought from Eisenstein, Tong, Gatens, Lovell, and Mitchell and Oakley.</t>
  </si>
  <si>
    <r>
      <t xml:space="preserve">Mary Daly. 1977. </t>
    </r>
    <r>
      <rPr>
        <i/>
        <sz val="11"/>
        <rFont val="Calibri"/>
        <family val="2"/>
        <scheme val="minor"/>
      </rPr>
      <t>Beyond God the Father. Towards a Philosophy of Women's Liberation</t>
    </r>
    <r>
      <rPr>
        <sz val="11"/>
        <rFont val="Calibri"/>
        <family val="2"/>
        <scheme val="minor"/>
      </rPr>
      <t xml:space="preserve">. Boston: Beacon Press. 
Mary Daly. 1989. </t>
    </r>
    <r>
      <rPr>
        <i/>
        <sz val="11"/>
        <rFont val="Calibri"/>
        <family val="2"/>
        <scheme val="minor"/>
      </rPr>
      <t>Gyn/Ecology: The Metaethics of Radical Feminism</t>
    </r>
    <r>
      <rPr>
        <sz val="11"/>
        <rFont val="Calibri"/>
        <family val="2"/>
        <scheme val="minor"/>
      </rPr>
      <t xml:space="preserve">. London: The Women's Press. 
Catherine MacKinnon. 1982. "Feminism, Marxism, Method and the State: An Agenda for Change," </t>
    </r>
    <r>
      <rPr>
        <i/>
        <sz val="11"/>
        <rFont val="Calibri"/>
        <family val="2"/>
        <scheme val="minor"/>
      </rPr>
      <t xml:space="preserve">SIgns </t>
    </r>
    <r>
      <rPr>
        <sz val="11"/>
        <rFont val="Calibri"/>
        <family val="2"/>
        <scheme val="minor"/>
      </rPr>
      <t xml:space="preserve">7(3): 515-544.
Catherine MacKinnon. 1989. </t>
    </r>
    <r>
      <rPr>
        <i/>
        <sz val="11"/>
        <rFont val="Calibri"/>
        <family val="2"/>
        <scheme val="minor"/>
      </rPr>
      <t>Towards a Feminist Theory of the State</t>
    </r>
    <r>
      <rPr>
        <sz val="11"/>
        <rFont val="Calibri"/>
        <family val="2"/>
        <scheme val="minor"/>
      </rPr>
      <t xml:space="preserve">. Cambridge: Harvard UP.
Carole Pateman. 1985. </t>
    </r>
    <r>
      <rPr>
        <i/>
        <sz val="11"/>
        <rFont val="Calibri"/>
        <family val="2"/>
        <scheme val="minor"/>
      </rPr>
      <t>The Problem of Political Obligation</t>
    </r>
    <r>
      <rPr>
        <sz val="11"/>
        <rFont val="Calibri"/>
        <family val="2"/>
        <scheme val="minor"/>
      </rPr>
      <t xml:space="preserve">. Cambridge: Polity Press. 
Adrienne Rich. 1976. </t>
    </r>
    <r>
      <rPr>
        <i/>
        <sz val="11"/>
        <rFont val="Calibri"/>
        <family val="2"/>
        <scheme val="minor"/>
      </rPr>
      <t>Of Woman Born: Motherhood as Experience and Institution</t>
    </r>
    <r>
      <rPr>
        <sz val="11"/>
        <rFont val="Calibri"/>
        <family val="2"/>
        <scheme val="minor"/>
      </rPr>
      <t xml:space="preserve">. WW. Norton. </t>
    </r>
  </si>
  <si>
    <t>Kantola links MacKinnon to RF theory
Zalewski links Firestone to radical feminism (amongst others).
Smith characterizes Jeffreys as "radical feminist writer an activitist" (p. 371).</t>
  </si>
  <si>
    <r>
      <t xml:space="preserve">Kantola cites Catherine MacKinnon. 1991. </t>
    </r>
    <r>
      <rPr>
        <i/>
        <sz val="11"/>
        <rFont val="Calibri"/>
        <family val="2"/>
        <scheme val="minor"/>
      </rPr>
      <t>Toward a Feminist Theory o the State</t>
    </r>
    <r>
      <rPr>
        <sz val="11"/>
        <rFont val="Calibri"/>
        <family val="2"/>
        <scheme val="minor"/>
      </rPr>
      <t xml:space="preserve">. Cambridge: Harvard University Press. 
Drumond cites Susan Brownmiller. 1975. </t>
    </r>
    <r>
      <rPr>
        <i/>
        <sz val="11"/>
        <rFont val="Calibri"/>
        <family val="2"/>
        <scheme val="minor"/>
      </rPr>
      <t>Against Our Will</t>
    </r>
    <r>
      <rPr>
        <sz val="11"/>
        <rFont val="Calibri"/>
        <family val="2"/>
        <scheme val="minor"/>
      </rPr>
      <t xml:space="preserve">. 
Sjoberg cites Andrea Dworkin. 1993. </t>
    </r>
    <r>
      <rPr>
        <i/>
        <sz val="11"/>
        <rFont val="Calibri"/>
        <family val="2"/>
        <scheme val="minor"/>
      </rPr>
      <t>Mercy</t>
    </r>
    <r>
      <rPr>
        <sz val="11"/>
        <rFont val="Calibri"/>
        <family val="2"/>
        <scheme val="minor"/>
      </rPr>
      <t xml:space="preserve">. New York: Four Walls Eight Windows Press.
Zalewski cites Shulamith Firestone. 1970. </t>
    </r>
    <r>
      <rPr>
        <i/>
        <sz val="11"/>
        <rFont val="Calibri"/>
        <family val="2"/>
        <scheme val="minor"/>
      </rPr>
      <t xml:space="preserve">The Dialectics of Sex. </t>
    </r>
    <r>
      <rPr>
        <sz val="11"/>
        <rFont val="Calibri"/>
        <family val="2"/>
        <scheme val="minor"/>
      </rPr>
      <t xml:space="preserve">London: Women's Press.
Smith cites Sheila Jeffreys. 2008. </t>
    </r>
    <r>
      <rPr>
        <i/>
        <sz val="11"/>
        <rFont val="Calibri"/>
        <family val="2"/>
        <scheme val="minor"/>
      </rPr>
      <t>The Industrial Vagina: The Political Economy of the Global Sex Trade</t>
    </r>
    <r>
      <rPr>
        <sz val="11"/>
        <rFont val="Calibri"/>
        <family val="2"/>
        <scheme val="minor"/>
      </rPr>
      <t xml:space="preserve">. Oxford: Taylor &amp; Francis. 
Charlesworth cites Catherine MacKinnon 2006. </t>
    </r>
    <r>
      <rPr>
        <i/>
        <sz val="11"/>
        <rFont val="Calibri"/>
        <family val="2"/>
        <scheme val="minor"/>
      </rPr>
      <t>Are Women Human? And Other International Dialogues</t>
    </r>
    <r>
      <rPr>
        <sz val="11"/>
        <rFont val="Calibri"/>
        <family val="2"/>
        <scheme val="minor"/>
      </rPr>
      <t xml:space="preserve">. Cambridge: Harvard University Press; and Catherine MacKinnon. 2013, "Creating international lwa: gender as leading edge," </t>
    </r>
    <r>
      <rPr>
        <i/>
        <sz val="11"/>
        <rFont val="Calibri"/>
        <family val="2"/>
        <scheme val="minor"/>
      </rPr>
      <t>Harvard Journal of Law and Gender</t>
    </r>
    <r>
      <rPr>
        <sz val="11"/>
        <rFont val="Calibri"/>
        <family val="2"/>
        <scheme val="minor"/>
      </rPr>
      <t xml:space="preserve"> 36(1): 105-122.
Agathangelou cites Adrienne Rich. 1986. </t>
    </r>
    <r>
      <rPr>
        <i/>
        <sz val="11"/>
        <rFont val="Calibri"/>
        <family val="2"/>
        <scheme val="minor"/>
      </rPr>
      <t>Blood, Bread, and Poetry: Selected Prose 1979-1985.</t>
    </r>
    <r>
      <rPr>
        <sz val="11"/>
        <rFont val="Calibri"/>
        <family val="2"/>
        <scheme val="minor"/>
      </rPr>
      <t>. New York: W.W. Norton.</t>
    </r>
  </si>
  <si>
    <t>liberal, poststructural, standpoint</t>
  </si>
  <si>
    <t>Essentially a lit review/historical review of development of feminist IR</t>
  </si>
  <si>
    <t>radical, socialist, liberal</t>
  </si>
  <si>
    <r>
      <t xml:space="preserve">Carole Pateman. 1988. </t>
    </r>
    <r>
      <rPr>
        <i/>
        <sz val="11"/>
        <rFont val="Calibri"/>
        <family val="2"/>
        <scheme val="minor"/>
      </rPr>
      <t>The Sexual Contract</t>
    </r>
    <r>
      <rPr>
        <sz val="11"/>
        <rFont val="Calibri"/>
        <family val="2"/>
        <scheme val="minor"/>
      </rPr>
      <t xml:space="preserve">. Cambridge: Polity Press
Gerda Lerner. 1986. </t>
    </r>
    <r>
      <rPr>
        <i/>
        <sz val="11"/>
        <rFont val="Calibri"/>
        <family val="2"/>
        <scheme val="minor"/>
      </rPr>
      <t>The Creation of Patriarchy</t>
    </r>
    <r>
      <rPr>
        <sz val="11"/>
        <rFont val="Calibri"/>
        <family val="2"/>
        <scheme val="minor"/>
      </rPr>
      <t>. Oxford: OUP.</t>
    </r>
  </si>
  <si>
    <t>Discussion of academy's disavowal of concept of "patriarchy" versus activists of Global North and Global South comfortably accepting and adopting the term.</t>
  </si>
  <si>
    <t>Survey of Feminist IR work.</t>
  </si>
  <si>
    <r>
      <t xml:space="preserve">Susan Brownmiller. 1975. </t>
    </r>
    <r>
      <rPr>
        <i/>
        <sz val="11"/>
        <rFont val="Calibri"/>
        <family val="2"/>
        <scheme val="minor"/>
      </rPr>
      <t>Against Our Will</t>
    </r>
    <r>
      <rPr>
        <sz val="11"/>
        <rFont val="Calibri"/>
        <family val="2"/>
        <scheme val="minor"/>
      </rPr>
      <t xml:space="preserve">.
Sheila Jeffreys. 2007. "Double Jeopardy: Women, the US Military and the War in Iraq," </t>
    </r>
    <r>
      <rPr>
        <i/>
        <sz val="11"/>
        <rFont val="Calibri"/>
        <family val="2"/>
        <scheme val="minor"/>
      </rPr>
      <t>Women's Studies International Forum</t>
    </r>
    <r>
      <rPr>
        <sz val="11"/>
        <rFont val="Calibri"/>
        <family val="2"/>
        <scheme val="minor"/>
      </rPr>
      <t xml:space="preserve"> 30(1): 16-25.
Liz Kelly. 2000. "Wars against Women: Sexual Violence, Sexual Politics and the Militarised State," in Susie Jacobs, Ruth Jacobson, and Jennifer Marchbank (eds.), </t>
    </r>
    <r>
      <rPr>
        <i/>
        <sz val="11"/>
        <rFont val="Calibri"/>
        <family val="2"/>
        <scheme val="minor"/>
      </rPr>
      <t>States of Conflict: Gender, Violence, and Resistance</t>
    </r>
    <r>
      <rPr>
        <sz val="11"/>
        <rFont val="Calibri"/>
        <family val="2"/>
        <scheme val="minor"/>
      </rPr>
      <t xml:space="preserve">. London: Zed Books, pp. 45-65.
Katherine Moon. 1997. </t>
    </r>
    <r>
      <rPr>
        <i/>
        <sz val="11"/>
        <rFont val="Calibri"/>
        <family val="2"/>
        <scheme val="minor"/>
      </rPr>
      <t>Sex Amongst Allies</t>
    </r>
    <r>
      <rPr>
        <sz val="11"/>
        <rFont val="Calibri"/>
        <family val="2"/>
        <scheme val="minor"/>
      </rPr>
      <t xml:space="preserve">.
</t>
    </r>
  </si>
  <si>
    <t>Brownmiller cited by DeLargy in chapter on SV in War
Liz Kelly cited by Ruth Jacbonson in chapter on Women 'After' Wars
Sheila Jeffreys cited by Jennifer Mathers in chapter on Women and State Military Forces</t>
  </si>
  <si>
    <t>"'Radical feminism' seses women's oppression worldwide as rooted in patriarchy - male dominance of social life from the family to the economy, the state, and international relations - and sees reforms and integration into men's spaces as inadequate. Some difference feminists favor gender separatism, in order to create a space for women that is not dominated by men" (p. 42).</t>
  </si>
  <si>
    <t>liberal feminists, difference feminists (standpoint, essentialist, radical, ecofeminism), postmodern feminism</t>
  </si>
  <si>
    <r>
      <t xml:space="preserve">Susan Brownmiller, 1975. </t>
    </r>
    <r>
      <rPr>
        <i/>
        <sz val="11"/>
        <rFont val="Calibri"/>
        <family val="2"/>
        <scheme val="minor"/>
      </rPr>
      <t>Against Our Will</t>
    </r>
    <r>
      <rPr>
        <sz val="11"/>
        <rFont val="Calibri"/>
        <family val="2"/>
        <scheme val="minor"/>
      </rPr>
      <t xml:space="preserve">. 
MacKinnon, Catherine A. 1989. </t>
    </r>
    <r>
      <rPr>
        <i/>
        <sz val="11"/>
        <rFont val="Calibri"/>
        <family val="2"/>
        <scheme val="minor"/>
      </rPr>
      <t>Toward a Feminist Theory of the State</t>
    </r>
    <r>
      <rPr>
        <sz val="11"/>
        <rFont val="Calibri"/>
        <family val="2"/>
        <scheme val="minor"/>
      </rPr>
      <t xml:space="preserve">. Cambridge,MA: Harvard University Press.
Catherine MacKinnon 1994a. "Turning Rape into Pornography: Postmodern Genocide." in Stiglmayer ed.: 73- 81.
Catherine MacKinnon.  1994b. "Rape, Genocide, and Women's Human Rights." In Stiglmayer ed., p.183-96.
Katherine Moon. 1997. </t>
    </r>
    <r>
      <rPr>
        <i/>
        <sz val="11"/>
        <rFont val="Calibri"/>
        <family val="2"/>
        <scheme val="minor"/>
      </rPr>
      <t>Sex Among Allies</t>
    </r>
    <r>
      <rPr>
        <sz val="11"/>
        <rFont val="Calibri"/>
        <family val="2"/>
        <scheme val="minor"/>
      </rPr>
      <t xml:space="preserve">.
Robin Morgan. 1988. </t>
    </r>
    <r>
      <rPr>
        <i/>
        <sz val="11"/>
        <rFont val="Calibri"/>
        <family val="2"/>
        <scheme val="minor"/>
      </rPr>
      <t>The Demon Lover: On th eSexuality of Terrorism</t>
    </r>
    <r>
      <rPr>
        <sz val="11"/>
        <rFont val="Calibri"/>
        <family val="2"/>
        <scheme val="minor"/>
      </rPr>
      <t xml:space="preserve">. New York: WW Norton. 
</t>
    </r>
  </si>
  <si>
    <t>Beyond Mothers, Monsters, Whores: Thinking About Women's Violence in Global Politics</t>
  </si>
  <si>
    <r>
      <t xml:space="preserve">Morgan, R. (1970) </t>
    </r>
    <r>
      <rPr>
        <i/>
        <sz val="11"/>
        <rFont val="Calibri"/>
        <family val="2"/>
        <scheme val="minor"/>
      </rPr>
      <t>Sisterhood is Powerful: An Anthology of Writings from the Women’s Liberation Movement</t>
    </r>
    <r>
      <rPr>
        <sz val="11"/>
        <rFont val="Calibri"/>
        <family val="2"/>
        <scheme val="minor"/>
      </rPr>
      <t xml:space="preserve">, New York: Random House. </t>
    </r>
  </si>
  <si>
    <t>Yes (referred to as Women's Liberationist)</t>
  </si>
  <si>
    <t>Referenced in preface.</t>
  </si>
  <si>
    <t>Mentions RF</t>
  </si>
  <si>
    <t>Count</t>
  </si>
  <si>
    <t># Citations</t>
  </si>
  <si>
    <t>RFs Cited</t>
  </si>
  <si>
    <t>Citations Linked to Theory?</t>
  </si>
  <si>
    <t>"This thinking harks back to an old feminist school of thought tha t'all men are potential rapists' (Brownmiller 1975)" (p. 164)</t>
  </si>
  <si>
    <t>yes. Russell is cited in section on radical feminism. MacKinnon is cited shortly following a discussion of contribution of RF to analyses of IR (how knowledge isn't objective).</t>
  </si>
  <si>
    <t xml:space="preserve">yes, Daly is linked to RF theory. </t>
  </si>
  <si>
    <t>yes, Only Mary Daly is referred to as a radical feminist.</t>
  </si>
  <si>
    <r>
      <t xml:space="preserve">Susan Hawthorne and Bronwyn Winter, eds. 2002. September 11, 2001: Feminist Perspectives. Melbourne: Spinifex
Katherine Moon. 1997. Sex Among Allies: Military Prosittution in US-Korea Relations. New York: Columbia University Press
Carole Pateman. 1988. The Sexual Contract. Cambridge: Polity. 
Sheila Jeffreys 2009. </t>
    </r>
    <r>
      <rPr>
        <i/>
        <sz val="11"/>
        <rFont val="Calibri"/>
        <family val="2"/>
        <scheme val="minor"/>
      </rPr>
      <t>The Industrial Vagina</t>
    </r>
    <r>
      <rPr>
        <sz val="11"/>
        <rFont val="Calibri"/>
        <family val="2"/>
        <scheme val="minor"/>
      </rPr>
      <t xml:space="preserve">. </t>
    </r>
  </si>
  <si>
    <r>
      <t xml:space="preserve">Sjoberg cites Katherine Moon's work in her intro chapter
Catherine MacKinnon 1989. </t>
    </r>
    <r>
      <rPr>
        <i/>
        <sz val="11"/>
        <rFont val="Calibri"/>
        <family val="2"/>
        <scheme val="minor"/>
      </rPr>
      <t xml:space="preserve">Toward a Feminist Theory of the State
</t>
    </r>
    <r>
      <rPr>
        <sz val="11"/>
        <rFont val="Calibri"/>
        <family val="2"/>
        <scheme val="minor"/>
      </rPr>
      <t xml:space="preserve">Catherine MacKinnon. 1987. </t>
    </r>
    <r>
      <rPr>
        <i/>
        <sz val="11"/>
        <rFont val="Calibri"/>
        <family val="2"/>
        <scheme val="minor"/>
      </rPr>
      <t xml:space="preserve">Feminism Unmodified
</t>
    </r>
    <r>
      <rPr>
        <sz val="11"/>
        <rFont val="Calibri"/>
        <family val="2"/>
        <scheme val="minor"/>
      </rPr>
      <t>Carole Pateman 1988</t>
    </r>
    <r>
      <rPr>
        <i/>
        <sz val="11"/>
        <rFont val="Calibri"/>
        <family val="2"/>
        <scheme val="minor"/>
      </rPr>
      <t xml:space="preserve">. The Sexual Contract
</t>
    </r>
    <r>
      <rPr>
        <sz val="11"/>
        <rFont val="Calibri"/>
        <family val="2"/>
        <scheme val="minor"/>
      </rPr>
      <t xml:space="preserve">Lobasz's chapter cites: Liz Kelly 2005. "You Can Find Anything You Want': A Critical Reflection on Research on Trafficking in Persons within and into Europe," </t>
    </r>
    <r>
      <rPr>
        <i/>
        <sz val="11"/>
        <rFont val="Calibri"/>
        <family val="2"/>
        <scheme val="minor"/>
      </rPr>
      <t>International Migration</t>
    </r>
    <r>
      <rPr>
        <sz val="11"/>
        <rFont val="Calibri"/>
        <family val="2"/>
        <scheme val="minor"/>
      </rPr>
      <t xml:space="preserve"> 43(1-2): 236; Janice G. Raymond in Donna M. Hughes 2001. </t>
    </r>
    <r>
      <rPr>
        <i/>
        <sz val="11"/>
        <rFont val="Calibri"/>
        <family val="2"/>
        <scheme val="minor"/>
      </rPr>
      <t>Sex Trafficking of Women in the United States: International and Domestic Trends</t>
    </r>
    <r>
      <rPr>
        <sz val="11"/>
        <rFont val="Calibri"/>
        <family val="2"/>
        <scheme val="minor"/>
      </rPr>
      <t xml:space="preserve"> New York: CATW; Kathleen Barry. 1979 </t>
    </r>
    <r>
      <rPr>
        <i/>
        <sz val="11"/>
        <rFont val="Calibri"/>
        <family val="2"/>
        <scheme val="minor"/>
      </rPr>
      <t>Female Sexual Slavery</t>
    </r>
    <r>
      <rPr>
        <sz val="11"/>
        <rFont val="Calibri"/>
        <family val="2"/>
        <scheme val="minor"/>
      </rPr>
      <t xml:space="preserve">; Kathleen Barry, Charlotte Bunch and Shirley Castley, eds. 1983. </t>
    </r>
    <r>
      <rPr>
        <i/>
        <sz val="11"/>
        <rFont val="Calibri"/>
        <family val="2"/>
        <scheme val="minor"/>
      </rPr>
      <t>Internatoinal Feminism: Networking against Female Sexual Slavery; Report of the Global Feminist Workshop to Organize against Traffic in Women</t>
    </r>
    <r>
      <rPr>
        <sz val="11"/>
        <rFont val="Calibri"/>
        <family val="2"/>
        <scheme val="minor"/>
      </rPr>
      <t xml:space="preserve">. Rotterdam: International Women's Tribune Centre; Sheila Jeffreys, 2002. "Trafficking in Women Versus Prostitution: A False Distinctoin," paper preseted at the Townsville International Women's Conference, Townsville, Australia; Jlie Bindel 2006, "False Distinctions between Pornography, Prostitution, and Trafficking," in </t>
    </r>
    <r>
      <rPr>
        <i/>
        <sz val="11"/>
        <rFont val="Calibri"/>
        <family val="2"/>
        <scheme val="minor"/>
      </rPr>
      <t>Trafficking and Women's Rights</t>
    </r>
    <r>
      <rPr>
        <sz val="11"/>
        <rFont val="Calibri"/>
        <family val="2"/>
        <scheme val="minor"/>
      </rPr>
      <t>, ed. Christien L. van der Anker and Jeroen Doomernik. Basingstoke: Palgrave Macmillan.</t>
    </r>
  </si>
  <si>
    <r>
      <t xml:space="preserve">Description of radical feminism on page 10 refers readers to R. Tong's anthology </t>
    </r>
    <r>
      <rPr>
        <i/>
        <sz val="11"/>
        <rFont val="Calibri"/>
        <family val="2"/>
        <scheme val="minor"/>
      </rPr>
      <t xml:space="preserve">Feminist Thought </t>
    </r>
    <r>
      <rPr>
        <sz val="11"/>
        <rFont val="Calibri"/>
        <family val="2"/>
        <scheme val="minor"/>
      </rPr>
      <t>(1989). No RF theorists.
Note that characterization of RF is all in past tense.</t>
    </r>
  </si>
  <si>
    <t>Marxist, radical, socialist, postmodernist</t>
  </si>
  <si>
    <t xml:space="preserve">Overview from Rosemary Tong. "Radical feminists claim that women are oppressed by the system of patriarchy that has existed under almost all modes of production. Patriarchy is institutionalized thorugh legal and economic, as well sa social and cultural institutions. Som eradical feminists argue tha thte low value assigned to the feminine characteristics described above also contributes to women's oppression" (p. 15). </t>
  </si>
  <si>
    <r>
      <t xml:space="preserve">Jalna Hanmer and Mary Maynard, eds. 1987. </t>
    </r>
    <r>
      <rPr>
        <i/>
        <sz val="11"/>
        <rFont val="Calibri"/>
        <family val="2"/>
        <scheme val="minor"/>
      </rPr>
      <t>Women, Violence, and Social Control</t>
    </r>
    <r>
      <rPr>
        <sz val="11"/>
        <rFont val="Calibri"/>
        <family val="2"/>
        <scheme val="minor"/>
      </rPr>
      <t xml:space="preserve">. Atlantic Highlands, NJ: Humanities Press International.
Carole Pateman. 1988. </t>
    </r>
    <r>
      <rPr>
        <i/>
        <sz val="11"/>
        <rFont val="Calibri"/>
        <family val="2"/>
        <scheme val="minor"/>
      </rPr>
      <t>The Sexual Contract</t>
    </r>
    <r>
      <rPr>
        <sz val="11"/>
        <rFont val="Calibri"/>
        <family val="2"/>
        <scheme val="minor"/>
      </rPr>
      <t xml:space="preserve">. Stanford: Stanford University Press.
Carole Pateman. 1989. "God Hath Ordained to Man a Helper: Hobbes, Patriarchy, and Conjugal Right," </t>
    </r>
    <r>
      <rPr>
        <i/>
        <sz val="11"/>
        <rFont val="Calibri"/>
        <family val="2"/>
        <scheme val="minor"/>
      </rPr>
      <t>British Journal of POlitical Science</t>
    </r>
    <r>
      <rPr>
        <sz val="11"/>
        <rFont val="Calibri"/>
        <family val="2"/>
        <scheme val="minor"/>
      </rPr>
      <t xml:space="preserve"> 19(4): 445-464.</t>
    </r>
  </si>
  <si>
    <t>Hanmer and Maynard not cited, but listed in bibliography.</t>
  </si>
  <si>
    <t xml:space="preserve">liberal, radical, psychoanalytic, socialist, postmodern, black, </t>
  </si>
  <si>
    <t>As a challenge to liberal feminism and belief that women's oppression could be eliminated from removal of legal barriers. "radicals believed that women's oppression is the first, the deepest, and most widespread form of human oppression. Radicals claimed that women were oppressed ecause of patriarchy or a pervasive system of male dominance, rooted in the biological inequality between the sexes and in women's reproductive roles... Unlike liberals, radical feminists did not endorse the idea that women should aspire to being equal to men; rather they should celebrate women's unique virtues that, in patriarchal societies, have been devalued.... radicals believed that these female virtues could be the basis for better societies" (p. 13-14). 
Also characterized epistemologically - skeptical of objective knowledge and separation of knower from the known.
Characterized in past tenes, unlike other theories. Called essentialist and seeing 'woman' as undifferentiated category across time, class, race, and culture.
characterized as anti-militarist and that "certain radical feminists have claimed that women have a special affinity with peace." (p 58). No citation.
Notes that radical feminists "saw states, democratic and otherwise, as patrirachal institutions; states, they claimed, are part of an overall structure of male repression institutionalized through th epublic/private divide." (p. 122). No citation.</t>
  </si>
  <si>
    <r>
      <t xml:space="preserve">Katharine Moon. 1997. </t>
    </r>
    <r>
      <rPr>
        <i/>
        <sz val="11"/>
        <rFont val="Calibri"/>
        <family val="2"/>
        <scheme val="minor"/>
      </rPr>
      <t>Sex Among Allies</t>
    </r>
    <r>
      <rPr>
        <sz val="11"/>
        <rFont val="Calibri"/>
        <family val="2"/>
        <scheme val="minor"/>
      </rPr>
      <t xml:space="preserve">. 
Carole Pateman. 1988. </t>
    </r>
    <r>
      <rPr>
        <i/>
        <sz val="11"/>
        <rFont val="Calibri"/>
        <family val="2"/>
        <scheme val="minor"/>
      </rPr>
      <t>The Sexual Contract</t>
    </r>
    <r>
      <rPr>
        <sz val="11"/>
        <rFont val="Calibri"/>
        <family val="2"/>
        <scheme val="minor"/>
      </rPr>
      <t xml:space="preserve">.
Carole Pateman. 1998. "Conclusion: Women's Writing, Women's Standing: Theory and Politics in the Early Modern Period," in </t>
    </r>
    <r>
      <rPr>
        <i/>
        <sz val="11"/>
        <rFont val="Calibri"/>
        <family val="2"/>
        <scheme val="minor"/>
      </rPr>
      <t>Women Writers and the Early Modern British Political Tradition</t>
    </r>
    <r>
      <rPr>
        <sz val="11"/>
        <rFont val="Calibri"/>
        <family val="2"/>
        <scheme val="minor"/>
      </rPr>
      <t xml:space="preserve">. Ed. Hilda Smith. Cambridge: Cambridge University Press. </t>
    </r>
  </si>
  <si>
    <t>liberal, radical, cultural, socialist, black and third world, postmodern</t>
  </si>
  <si>
    <t>"Radical feminists see women's subordination as universal, though taking different forms at different times. Some argue women are a sex-class, systematically and everywhere subject to men's sex-right, or their claims for access to their bodies, children, and labour. Violence against women is seen as key keeping women resourceless, and 'in their place'. They draw attention to sexuality as politics too." (p. 487).</t>
  </si>
  <si>
    <t># Citations2</t>
  </si>
  <si>
    <t>Count3</t>
  </si>
  <si>
    <r>
      <t xml:space="preserve">Katherine Moon. 1997. Sex Among Allies. New York: CUP.
Robin Morgan. 1989. </t>
    </r>
    <r>
      <rPr>
        <i/>
        <sz val="11"/>
        <rFont val="Calibri"/>
        <family val="2"/>
        <scheme val="minor"/>
      </rPr>
      <t>The Demon Lover: The Roots of Terrorism</t>
    </r>
    <r>
      <rPr>
        <sz val="11"/>
        <rFont val="Calibri"/>
        <family val="2"/>
        <scheme val="minor"/>
      </rPr>
      <t xml:space="preserve">. New York: Washington Square Press.
Catherine MacKinnon. 2001. </t>
    </r>
    <r>
      <rPr>
        <i/>
        <sz val="11"/>
        <rFont val="Calibri"/>
        <family val="2"/>
        <scheme val="minor"/>
      </rPr>
      <t>Sex Equality</t>
    </r>
    <r>
      <rPr>
        <sz val="11"/>
        <rFont val="Calibri"/>
        <family val="2"/>
        <scheme val="minor"/>
      </rPr>
      <t xml:space="preserve">. New York: Foundation Press.
Carole Pateman. 1980. "'The disorder of women': women, love, and the sene of justice," </t>
    </r>
    <r>
      <rPr>
        <i/>
        <sz val="11"/>
        <rFont val="Calibri"/>
        <family val="2"/>
        <scheme val="minor"/>
      </rPr>
      <t>Ethics</t>
    </r>
    <r>
      <rPr>
        <sz val="11"/>
        <rFont val="Calibri"/>
        <family val="2"/>
        <scheme val="minor"/>
      </rPr>
      <t xml:space="preserve"> 91(1).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</si>
</sst>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name val="Calibri"/>
      <family val="2"/>
      <scheme val="minor"/>
    </font>
    <font>
      <i/>
      <sz val="11"/>
      <name val="Calibri"/>
      <family val="2"/>
      <scheme val="minor"/>
    </font>
    <font>
      <sz val="14"/>
      <name val="Calibri"/>
      <family val="2"/>
      <scheme val="minor"/>
    </font>
    <font>
      <sz val="14"/>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6">
    <xf numFmtId="0" fontId="0" fillId="0" borderId="0" xfId="0"/>
    <xf numFmtId="0" fontId="0" fillId="0" borderId="0" xfId="0" applyFill="1"/>
    <xf numFmtId="0" fontId="1" fillId="0" borderId="0" xfId="0" applyFont="1"/>
    <xf numFmtId="0" fontId="1" fillId="0" borderId="0" xfId="0" applyFont="1" applyAlignment="1">
      <alignment wrapText="1"/>
    </xf>
    <xf numFmtId="0" fontId="2" fillId="0" borderId="0" xfId="0" applyFont="1" applyAlignment="1">
      <alignment wrapText="1"/>
    </xf>
    <xf numFmtId="0" fontId="1" fillId="0" borderId="0" xfId="0" applyFont="1" applyFill="1"/>
    <xf numFmtId="0" fontId="2" fillId="0" borderId="0" xfId="0" applyFont="1" applyFill="1" applyAlignment="1">
      <alignment wrapText="1"/>
    </xf>
    <xf numFmtId="0" fontId="1" fillId="0" borderId="0" xfId="0" applyFont="1" applyFill="1" applyAlignment="1">
      <alignment wrapText="1"/>
    </xf>
    <xf numFmtId="0" fontId="3" fillId="0" borderId="0" xfId="0" applyFont="1"/>
    <xf numFmtId="0" fontId="3" fillId="0" borderId="0" xfId="0" applyFont="1" applyAlignment="1">
      <alignment wrapText="1"/>
    </xf>
    <xf numFmtId="0" fontId="4" fillId="0" borderId="0" xfId="0" applyFont="1"/>
    <xf numFmtId="0" fontId="2" fillId="0" borderId="0" xfId="0" applyFont="1" applyFill="1"/>
    <xf numFmtId="0" fontId="5" fillId="0" borderId="0" xfId="0" applyFont="1" applyBorder="1"/>
    <xf numFmtId="0" fontId="0" fillId="0" borderId="0" xfId="0" applyBorder="1"/>
    <xf numFmtId="0" fontId="0" fillId="0" borderId="0" xfId="0" applyFont="1" applyFill="1" applyBorder="1" applyAlignment="1">
      <alignment horizontal="left" vertical="center"/>
    </xf>
    <xf numFmtId="0" fontId="0" fillId="0" borderId="0" xfId="0" applyFill="1" applyBorder="1"/>
  </cellXfs>
  <cellStyles count="1">
    <cellStyle name="Normal" xfId="0" builtinId="0"/>
  </cellStyles>
  <dxfs count="14">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b val="0"/>
        <i/>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4"/>
        <color auto="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A212014-490B-43CD-A92A-F44D0A4D61C3}" name="Table1" displayName="Table1" ref="A1:K45" totalsRowShown="0" headerRowDxfId="13" dataDxfId="12">
  <autoFilter ref="A1:K45" xr:uid="{34F8DAD7-F55F-4093-95C2-54AE9B2BC68F}"/>
  <tableColumns count="11">
    <tableColumn id="1" xr3:uid="{38FA2CFC-55D8-4270-B5AE-95ED64760390}" name="Authors" dataDxfId="11"/>
    <tableColumn id="2" xr3:uid="{97915358-92AD-4A40-B026-7102ECA003D1}" name="Text" dataDxfId="10"/>
    <tableColumn id="3" xr3:uid="{0E00E02C-389E-4E2B-AAA8-8953BC37578B}" name="Year" dataDxfId="9"/>
    <tableColumn id="4" xr3:uid="{36E39E9A-E465-4BF2-9F18-23DC17198237}" name="Type" dataDxfId="8"/>
    <tableColumn id="5" xr3:uid="{6C78DE88-E05B-40C1-9928-A8B75AF7A52C}" name="Mentions RF?" dataDxfId="7"/>
    <tableColumn id="6" xr3:uid="{D1DDADC1-50FC-4809-9812-15226BD7FF74}" name="How feminism categorized" dataDxfId="6"/>
    <tableColumn id="7" xr3:uid="{52DD4CB1-D849-4B45-BB2C-57BEDBDDC494}" name="How is RF characterized?" dataDxfId="5"/>
    <tableColumn id="8" xr3:uid="{468168C9-F07B-4EF4-9218-9939F0FB774E}" name="# RF citations" dataDxfId="4"/>
    <tableColumn id="9" xr3:uid="{DE9E9B83-1F22-4A47-8369-FBAF6C43F60C}" name="Who cited" dataDxfId="3"/>
    <tableColumn id="10" xr3:uid="{394DEC4E-4E89-4D93-92CE-DE8C41ED49AD}" name="Citations linked to RF theory?" dataDxfId="2"/>
    <tableColumn id="11" xr3:uid="{F3CA2CCC-DC1B-4385-BBFD-5BE561399D1C}" name="Notes" dataDxfId="1"/>
  </tableColumns>
  <tableStyleInfo name="TableStyleLight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306F992-919A-46A7-92C6-C33FBEF7F716}" name="Table3" displayName="Table3" ref="A52:G75" totalsRowShown="0" headerRowDxfId="0">
  <autoFilter ref="A52:G75" xr:uid="{F89D9967-107D-4413-9BF4-5E69480CCE05}"/>
  <tableColumns count="7">
    <tableColumn id="1" xr3:uid="{0695E8B5-7BB0-4F32-AE25-7C082DC7162A}" name="Mentions RF"/>
    <tableColumn id="2" xr3:uid="{03A56D4D-ABF4-4ADC-878D-F0F682245238}" name="Count"/>
    <tableColumn id="3" xr3:uid="{74C6B896-B475-4D45-9FB6-706DDBCF0CE9}" name="# Citations"/>
    <tableColumn id="4" xr3:uid="{83796364-6EFA-41E7-8338-6BC272575E91}" name="RFs Cited"/>
    <tableColumn id="5" xr3:uid="{F4101554-0196-4FF9-ACE9-B689656C8D1F}" name="# Citations2"/>
    <tableColumn id="6" xr3:uid="{B47A277B-0BA4-47BB-BB76-1A0221D72F53}" name="Citations Linked to Theory?"/>
    <tableColumn id="7" xr3:uid="{89B89516-93A6-4E9E-93E7-1D9A6BEE696B}" name="Count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125B2-0F44-4D0C-8768-646E7F2FA6D5}">
  <sheetPr>
    <pageSetUpPr fitToPage="1"/>
  </sheetPr>
  <dimension ref="A1:K75"/>
  <sheetViews>
    <sheetView tabSelected="1" zoomScale="77" zoomScaleNormal="77" workbookViewId="0">
      <pane ySplit="1" topLeftCell="A2" activePane="bottomLeft" state="frozen"/>
      <selection pane="bottomLeft" activeCell="F36" sqref="F36"/>
    </sheetView>
  </sheetViews>
  <sheetFormatPr baseColWidth="10" defaultColWidth="8.83203125" defaultRowHeight="15" x14ac:dyDescent="0.2"/>
  <cols>
    <col min="1" max="1" width="21.83203125" customWidth="1"/>
    <col min="2" max="2" width="24.33203125" customWidth="1"/>
    <col min="3" max="3" width="12" customWidth="1"/>
    <col min="4" max="4" width="16.1640625" customWidth="1"/>
    <col min="5" max="5" width="18.5" customWidth="1"/>
    <col min="6" max="6" width="28.5" customWidth="1"/>
    <col min="7" max="7" width="68.33203125" customWidth="1"/>
    <col min="8" max="8" width="16.5" customWidth="1"/>
    <col min="9" max="9" width="71" customWidth="1"/>
    <col min="10" max="10" width="31.1640625" customWidth="1"/>
    <col min="11" max="11" width="31.33203125" customWidth="1"/>
  </cols>
  <sheetData>
    <row r="1" spans="1:11" s="10" customFormat="1" ht="36" customHeight="1" x14ac:dyDescent="0.25">
      <c r="A1" s="8" t="s">
        <v>6</v>
      </c>
      <c r="B1" s="8" t="s">
        <v>0</v>
      </c>
      <c r="C1" s="8" t="s">
        <v>92</v>
      </c>
      <c r="D1" s="8" t="s">
        <v>1</v>
      </c>
      <c r="E1" s="8" t="s">
        <v>2</v>
      </c>
      <c r="F1" s="9" t="s">
        <v>12</v>
      </c>
      <c r="G1" s="8" t="s">
        <v>5</v>
      </c>
      <c r="H1" s="8" t="s">
        <v>3</v>
      </c>
      <c r="I1" s="8" t="s">
        <v>4</v>
      </c>
      <c r="J1" s="9" t="s">
        <v>14</v>
      </c>
      <c r="K1" s="8" t="s">
        <v>16</v>
      </c>
    </row>
    <row r="2" spans="1:11" ht="123.75" customHeight="1" x14ac:dyDescent="0.2">
      <c r="A2" s="3" t="s">
        <v>7</v>
      </c>
      <c r="B2" s="3" t="s">
        <v>9</v>
      </c>
      <c r="C2" s="3">
        <v>2010</v>
      </c>
      <c r="D2" s="2" t="s">
        <v>8</v>
      </c>
      <c r="E2" s="2" t="s">
        <v>10</v>
      </c>
      <c r="F2" s="3" t="s">
        <v>13</v>
      </c>
      <c r="G2" s="3" t="s">
        <v>11</v>
      </c>
      <c r="H2" s="2">
        <v>3</v>
      </c>
      <c r="I2" s="3" t="s">
        <v>158</v>
      </c>
      <c r="J2" s="3" t="s">
        <v>15</v>
      </c>
      <c r="K2" s="3" t="s">
        <v>17</v>
      </c>
    </row>
    <row r="3" spans="1:11" ht="176" x14ac:dyDescent="0.2">
      <c r="A3" s="3" t="s">
        <v>7</v>
      </c>
      <c r="B3" s="3" t="s">
        <v>124</v>
      </c>
      <c r="C3" s="3">
        <v>2014</v>
      </c>
      <c r="D3" s="2" t="s">
        <v>8</v>
      </c>
      <c r="E3" s="3" t="s">
        <v>15</v>
      </c>
      <c r="F3" s="3" t="s">
        <v>24</v>
      </c>
      <c r="G3" s="3" t="s">
        <v>24</v>
      </c>
      <c r="H3" s="2">
        <v>4</v>
      </c>
      <c r="I3" s="3" t="s">
        <v>237</v>
      </c>
      <c r="J3" s="3" t="s">
        <v>15</v>
      </c>
      <c r="K3" s="3" t="s">
        <v>125</v>
      </c>
    </row>
    <row r="4" spans="1:11" s="1" customFormat="1" ht="267" customHeight="1" x14ac:dyDescent="0.2">
      <c r="A4" s="7" t="s">
        <v>7</v>
      </c>
      <c r="B4" s="5" t="s">
        <v>18</v>
      </c>
      <c r="C4" s="5">
        <v>1998</v>
      </c>
      <c r="D4" s="5" t="s">
        <v>8</v>
      </c>
      <c r="E4" s="5" t="s">
        <v>127</v>
      </c>
      <c r="F4" s="7" t="s">
        <v>181</v>
      </c>
      <c r="G4" s="7" t="s">
        <v>182</v>
      </c>
      <c r="H4" s="5">
        <v>2</v>
      </c>
      <c r="I4" s="7" t="s">
        <v>183</v>
      </c>
      <c r="J4" s="5" t="s">
        <v>15</v>
      </c>
      <c r="K4" s="5" t="s">
        <v>185</v>
      </c>
    </row>
    <row r="5" spans="1:11" s="1" customFormat="1" ht="177.75" customHeight="1" x14ac:dyDescent="0.2">
      <c r="A5" s="5" t="s">
        <v>19</v>
      </c>
      <c r="B5" s="7" t="s">
        <v>159</v>
      </c>
      <c r="C5" s="7">
        <v>1997</v>
      </c>
      <c r="D5" s="5" t="s">
        <v>20</v>
      </c>
      <c r="E5" s="5" t="s">
        <v>127</v>
      </c>
      <c r="F5" s="7" t="s">
        <v>247</v>
      </c>
      <c r="G5" s="7" t="s">
        <v>248</v>
      </c>
      <c r="H5" s="5">
        <v>0</v>
      </c>
      <c r="I5" s="5" t="s">
        <v>24</v>
      </c>
      <c r="J5" s="5" t="s">
        <v>24</v>
      </c>
      <c r="K5" s="5"/>
    </row>
    <row r="6" spans="1:11" ht="96" x14ac:dyDescent="0.2">
      <c r="A6" s="2" t="s">
        <v>21</v>
      </c>
      <c r="B6" s="3" t="s">
        <v>160</v>
      </c>
      <c r="C6" s="3">
        <v>2014</v>
      </c>
      <c r="D6" s="2" t="s">
        <v>20</v>
      </c>
      <c r="E6" s="2" t="s">
        <v>22</v>
      </c>
      <c r="F6" s="3" t="s">
        <v>23</v>
      </c>
      <c r="G6" s="2" t="s">
        <v>24</v>
      </c>
      <c r="H6" s="2">
        <v>0</v>
      </c>
      <c r="I6" s="2" t="s">
        <v>24</v>
      </c>
      <c r="J6" s="2" t="s">
        <v>24</v>
      </c>
      <c r="K6" s="3" t="s">
        <v>25</v>
      </c>
    </row>
    <row r="7" spans="1:11" ht="96" x14ac:dyDescent="0.2">
      <c r="A7" s="3" t="s">
        <v>199</v>
      </c>
      <c r="B7" s="4" t="s">
        <v>200</v>
      </c>
      <c r="C7" s="3">
        <v>2010</v>
      </c>
      <c r="D7" s="2" t="s">
        <v>20</v>
      </c>
      <c r="E7" s="2" t="s">
        <v>22</v>
      </c>
      <c r="F7" s="3" t="s">
        <v>201</v>
      </c>
      <c r="G7" s="2" t="s">
        <v>24</v>
      </c>
      <c r="H7" s="2">
        <v>1</v>
      </c>
      <c r="I7" s="2" t="s">
        <v>202</v>
      </c>
      <c r="J7" s="2" t="s">
        <v>15</v>
      </c>
      <c r="K7" s="3" t="s">
        <v>203</v>
      </c>
    </row>
    <row r="8" spans="1:11" ht="409.6" x14ac:dyDescent="0.2">
      <c r="A8" s="2" t="s">
        <v>26</v>
      </c>
      <c r="B8" s="3" t="s">
        <v>161</v>
      </c>
      <c r="C8" s="3">
        <v>2014</v>
      </c>
      <c r="D8" s="2" t="s">
        <v>20</v>
      </c>
      <c r="E8" s="2" t="s">
        <v>10</v>
      </c>
      <c r="F8" s="3" t="s">
        <v>27</v>
      </c>
      <c r="G8" s="3" t="s">
        <v>184</v>
      </c>
      <c r="H8" s="2">
        <v>3</v>
      </c>
      <c r="I8" s="3" t="s">
        <v>162</v>
      </c>
      <c r="J8" s="3" t="s">
        <v>127</v>
      </c>
      <c r="K8" s="3" t="s">
        <v>28</v>
      </c>
    </row>
    <row r="9" spans="1:11" ht="80" x14ac:dyDescent="0.2">
      <c r="A9" s="2" t="s">
        <v>29</v>
      </c>
      <c r="B9" s="3" t="s">
        <v>30</v>
      </c>
      <c r="C9" s="3">
        <v>2017</v>
      </c>
      <c r="D9" s="2" t="s">
        <v>20</v>
      </c>
      <c r="E9" s="2" t="s">
        <v>22</v>
      </c>
      <c r="F9" s="3" t="s">
        <v>31</v>
      </c>
      <c r="G9" s="3" t="s">
        <v>37</v>
      </c>
      <c r="H9" s="2">
        <v>1</v>
      </c>
      <c r="I9" s="2" t="s">
        <v>36</v>
      </c>
      <c r="J9" s="2" t="s">
        <v>22</v>
      </c>
      <c r="K9" s="2"/>
    </row>
    <row r="10" spans="1:11" ht="320" x14ac:dyDescent="0.2">
      <c r="A10" s="2" t="s">
        <v>32</v>
      </c>
      <c r="B10" s="3" t="s">
        <v>33</v>
      </c>
      <c r="C10" s="3">
        <v>2017</v>
      </c>
      <c r="D10" s="2" t="s">
        <v>20</v>
      </c>
      <c r="E10" s="2" t="s">
        <v>22</v>
      </c>
      <c r="F10" s="3" t="s">
        <v>34</v>
      </c>
      <c r="G10" s="2" t="s">
        <v>24</v>
      </c>
      <c r="H10" s="2">
        <v>2</v>
      </c>
      <c r="I10" s="3" t="s">
        <v>38</v>
      </c>
      <c r="J10" s="3" t="s">
        <v>39</v>
      </c>
      <c r="K10" s="3" t="s">
        <v>35</v>
      </c>
    </row>
    <row r="11" spans="1:11" ht="112" x14ac:dyDescent="0.2">
      <c r="A11" s="2" t="s">
        <v>40</v>
      </c>
      <c r="B11" s="3" t="s">
        <v>163</v>
      </c>
      <c r="C11" s="3">
        <v>2017</v>
      </c>
      <c r="D11" s="2" t="s">
        <v>20</v>
      </c>
      <c r="E11" s="2" t="s">
        <v>10</v>
      </c>
      <c r="F11" s="3" t="s">
        <v>41</v>
      </c>
      <c r="G11" s="3" t="s">
        <v>42</v>
      </c>
      <c r="H11" s="2">
        <v>0</v>
      </c>
      <c r="I11" s="2" t="s">
        <v>24</v>
      </c>
      <c r="J11" s="2" t="s">
        <v>24</v>
      </c>
      <c r="K11" s="3" t="s">
        <v>43</v>
      </c>
    </row>
    <row r="12" spans="1:11" ht="96" x14ac:dyDescent="0.2">
      <c r="A12" s="2" t="s">
        <v>44</v>
      </c>
      <c r="B12" s="3" t="s">
        <v>164</v>
      </c>
      <c r="C12" s="3">
        <v>2005</v>
      </c>
      <c r="D12" s="2" t="s">
        <v>20</v>
      </c>
      <c r="E12" s="2" t="s">
        <v>10</v>
      </c>
      <c r="F12" s="3" t="s">
        <v>45</v>
      </c>
      <c r="G12" s="3" t="s">
        <v>46</v>
      </c>
      <c r="H12" s="2">
        <v>2</v>
      </c>
      <c r="I12" s="3" t="s">
        <v>165</v>
      </c>
      <c r="J12" s="3" t="s">
        <v>15</v>
      </c>
      <c r="K12" s="2"/>
    </row>
    <row r="13" spans="1:11" ht="242.25" customHeight="1" x14ac:dyDescent="0.2">
      <c r="A13" s="2" t="s">
        <v>47</v>
      </c>
      <c r="B13" s="3" t="s">
        <v>166</v>
      </c>
      <c r="C13" s="3">
        <v>2010</v>
      </c>
      <c r="D13" s="2" t="s">
        <v>20</v>
      </c>
      <c r="E13" s="2" t="s">
        <v>10</v>
      </c>
      <c r="F13" s="3" t="s">
        <v>24</v>
      </c>
      <c r="G13" s="3" t="s">
        <v>48</v>
      </c>
      <c r="H13" s="2">
        <v>0</v>
      </c>
      <c r="I13" s="2" t="s">
        <v>24</v>
      </c>
      <c r="J13" s="2" t="s">
        <v>24</v>
      </c>
      <c r="K13" s="2"/>
    </row>
    <row r="14" spans="1:11" ht="96" x14ac:dyDescent="0.2">
      <c r="A14" s="2" t="s">
        <v>49</v>
      </c>
      <c r="B14" s="3" t="s">
        <v>50</v>
      </c>
      <c r="C14" s="3">
        <v>2010</v>
      </c>
      <c r="D14" s="2" t="s">
        <v>20</v>
      </c>
      <c r="E14" s="2" t="s">
        <v>22</v>
      </c>
      <c r="F14" s="3" t="s">
        <v>24</v>
      </c>
      <c r="G14" s="3" t="s">
        <v>24</v>
      </c>
      <c r="H14" s="2">
        <v>1</v>
      </c>
      <c r="I14" s="3" t="s">
        <v>167</v>
      </c>
      <c r="J14" s="3" t="s">
        <v>15</v>
      </c>
      <c r="K14" s="3" t="s">
        <v>51</v>
      </c>
    </row>
    <row r="15" spans="1:11" ht="112" x14ac:dyDescent="0.2">
      <c r="A15" s="2" t="s">
        <v>52</v>
      </c>
      <c r="B15" s="3" t="s">
        <v>53</v>
      </c>
      <c r="C15" s="3">
        <v>2010</v>
      </c>
      <c r="D15" s="2" t="s">
        <v>20</v>
      </c>
      <c r="E15" s="2" t="s">
        <v>10</v>
      </c>
      <c r="F15" s="3" t="s">
        <v>24</v>
      </c>
      <c r="G15" s="3" t="s">
        <v>54</v>
      </c>
      <c r="H15" s="2">
        <v>2</v>
      </c>
      <c r="I15" s="3" t="s">
        <v>168</v>
      </c>
      <c r="J15" s="3" t="s">
        <v>55</v>
      </c>
      <c r="K15" s="2"/>
    </row>
    <row r="16" spans="1:11" ht="128" x14ac:dyDescent="0.2">
      <c r="A16" s="2" t="s">
        <v>56</v>
      </c>
      <c r="B16" s="3" t="s">
        <v>57</v>
      </c>
      <c r="C16" s="3">
        <v>2010</v>
      </c>
      <c r="D16" s="2" t="s">
        <v>20</v>
      </c>
      <c r="E16" s="2" t="s">
        <v>22</v>
      </c>
      <c r="F16" s="3" t="s">
        <v>24</v>
      </c>
      <c r="G16" s="3" t="s">
        <v>58</v>
      </c>
      <c r="H16" s="2">
        <v>3</v>
      </c>
      <c r="I16" s="3" t="s">
        <v>169</v>
      </c>
      <c r="J16" s="3" t="s">
        <v>15</v>
      </c>
      <c r="K16" s="2"/>
    </row>
    <row r="17" spans="1:11" ht="112" x14ac:dyDescent="0.2">
      <c r="A17" s="2" t="s">
        <v>59</v>
      </c>
      <c r="B17" s="3" t="s">
        <v>60</v>
      </c>
      <c r="C17" s="3">
        <v>2010</v>
      </c>
      <c r="D17" s="2" t="s">
        <v>20</v>
      </c>
      <c r="E17" s="2" t="s">
        <v>22</v>
      </c>
      <c r="F17" s="3" t="s">
        <v>24</v>
      </c>
      <c r="G17" s="3" t="s">
        <v>233</v>
      </c>
      <c r="H17" s="2">
        <v>1</v>
      </c>
      <c r="I17" s="3" t="s">
        <v>170</v>
      </c>
      <c r="J17" s="3" t="s">
        <v>61</v>
      </c>
      <c r="K17" s="2"/>
    </row>
    <row r="18" spans="1:11" ht="128" x14ac:dyDescent="0.2">
      <c r="A18" s="2" t="s">
        <v>62</v>
      </c>
      <c r="B18" s="3" t="s">
        <v>63</v>
      </c>
      <c r="C18" s="3">
        <v>2010</v>
      </c>
      <c r="D18" s="2" t="s">
        <v>20</v>
      </c>
      <c r="E18" s="2" t="s">
        <v>22</v>
      </c>
      <c r="F18" s="3" t="s">
        <v>24</v>
      </c>
      <c r="G18" s="3" t="s">
        <v>24</v>
      </c>
      <c r="H18" s="2">
        <v>1</v>
      </c>
      <c r="I18" s="3" t="s">
        <v>64</v>
      </c>
      <c r="J18" s="3" t="s">
        <v>15</v>
      </c>
      <c r="K18" s="2"/>
    </row>
    <row r="19" spans="1:11" ht="128" x14ac:dyDescent="0.2">
      <c r="A19" s="2" t="s">
        <v>65</v>
      </c>
      <c r="B19" s="3" t="s">
        <v>66</v>
      </c>
      <c r="C19" s="3">
        <v>2010</v>
      </c>
      <c r="D19" s="2" t="s">
        <v>20</v>
      </c>
      <c r="E19" s="2" t="s">
        <v>22</v>
      </c>
      <c r="F19" s="3" t="s">
        <v>24</v>
      </c>
      <c r="G19" s="3" t="s">
        <v>67</v>
      </c>
      <c r="H19" s="2">
        <v>1</v>
      </c>
      <c r="I19" s="3" t="s">
        <v>171</v>
      </c>
      <c r="J19" s="3" t="s">
        <v>15</v>
      </c>
      <c r="K19" s="2"/>
    </row>
    <row r="20" spans="1:11" ht="128" x14ac:dyDescent="0.2">
      <c r="A20" s="2" t="s">
        <v>68</v>
      </c>
      <c r="B20" s="3" t="s">
        <v>69</v>
      </c>
      <c r="C20" s="3">
        <v>2010</v>
      </c>
      <c r="D20" s="2" t="s">
        <v>20</v>
      </c>
      <c r="E20" s="2" t="s">
        <v>22</v>
      </c>
      <c r="F20" s="3" t="s">
        <v>24</v>
      </c>
      <c r="G20" s="3" t="s">
        <v>70</v>
      </c>
      <c r="H20" s="2">
        <v>0</v>
      </c>
      <c r="I20" s="3" t="s">
        <v>172</v>
      </c>
      <c r="J20" s="3" t="s">
        <v>15</v>
      </c>
      <c r="K20" s="2"/>
    </row>
    <row r="21" spans="1:11" ht="376.5" customHeight="1" x14ac:dyDescent="0.2">
      <c r="A21" s="3" t="s">
        <v>71</v>
      </c>
      <c r="B21" s="4" t="s">
        <v>157</v>
      </c>
      <c r="C21" s="4">
        <v>2010</v>
      </c>
      <c r="D21" s="2" t="s">
        <v>8</v>
      </c>
      <c r="E21" s="2" t="s">
        <v>22</v>
      </c>
      <c r="F21" s="3" t="s">
        <v>24</v>
      </c>
      <c r="G21" s="3" t="s">
        <v>72</v>
      </c>
      <c r="H21" s="2">
        <v>10</v>
      </c>
      <c r="I21" s="3" t="s">
        <v>238</v>
      </c>
      <c r="J21" s="3" t="s">
        <v>73</v>
      </c>
      <c r="K21" s="2"/>
    </row>
    <row r="22" spans="1:11" s="1" customFormat="1" ht="365" x14ac:dyDescent="0.2">
      <c r="A22" s="5" t="s">
        <v>74</v>
      </c>
      <c r="B22" s="6" t="s">
        <v>75</v>
      </c>
      <c r="C22" s="7">
        <v>1994</v>
      </c>
      <c r="D22" s="5" t="s">
        <v>8</v>
      </c>
      <c r="E22" s="5" t="s">
        <v>127</v>
      </c>
      <c r="F22" s="7" t="s">
        <v>195</v>
      </c>
      <c r="G22" s="7" t="s">
        <v>196</v>
      </c>
      <c r="H22" s="5">
        <v>8</v>
      </c>
      <c r="I22" s="7" t="s">
        <v>197</v>
      </c>
      <c r="J22" s="5" t="s">
        <v>15</v>
      </c>
      <c r="K22" s="7" t="s">
        <v>198</v>
      </c>
    </row>
    <row r="23" spans="1:11" ht="254.25" customHeight="1" x14ac:dyDescent="0.2">
      <c r="A23" s="2" t="s">
        <v>76</v>
      </c>
      <c r="B23" s="4" t="s">
        <v>102</v>
      </c>
      <c r="C23" s="2">
        <v>1994</v>
      </c>
      <c r="D23" s="2" t="s">
        <v>8</v>
      </c>
      <c r="E23" s="2" t="s">
        <v>10</v>
      </c>
      <c r="F23" s="3" t="s">
        <v>121</v>
      </c>
      <c r="G23" s="3" t="s">
        <v>123</v>
      </c>
      <c r="H23" s="2">
        <v>4</v>
      </c>
      <c r="I23" s="3" t="s">
        <v>173</v>
      </c>
      <c r="J23" s="3" t="s">
        <v>234</v>
      </c>
      <c r="K23" s="2"/>
    </row>
    <row r="24" spans="1:11" s="1" customFormat="1" ht="256" x14ac:dyDescent="0.2">
      <c r="A24" s="5" t="s">
        <v>77</v>
      </c>
      <c r="B24" s="6" t="s">
        <v>130</v>
      </c>
      <c r="C24" s="7">
        <v>1998</v>
      </c>
      <c r="D24" s="5" t="s">
        <v>8</v>
      </c>
      <c r="E24" s="5" t="s">
        <v>127</v>
      </c>
      <c r="F24" s="7" t="s">
        <v>207</v>
      </c>
      <c r="G24" s="7" t="s">
        <v>208</v>
      </c>
      <c r="H24" s="5">
        <v>6</v>
      </c>
      <c r="I24" s="7" t="s">
        <v>210</v>
      </c>
      <c r="J24" s="5" t="s">
        <v>235</v>
      </c>
      <c r="K24" s="7" t="s">
        <v>209</v>
      </c>
    </row>
    <row r="25" spans="1:11" s="1" customFormat="1" ht="172" customHeight="1" x14ac:dyDescent="0.2">
      <c r="A25" s="5" t="s">
        <v>77</v>
      </c>
      <c r="B25" s="6" t="s">
        <v>131</v>
      </c>
      <c r="C25" s="7">
        <v>2006</v>
      </c>
      <c r="D25" s="5" t="s">
        <v>8</v>
      </c>
      <c r="E25" s="5" t="s">
        <v>127</v>
      </c>
      <c r="F25" s="7" t="s">
        <v>204</v>
      </c>
      <c r="G25" s="7" t="s">
        <v>205</v>
      </c>
      <c r="H25" s="5">
        <v>4</v>
      </c>
      <c r="I25" s="7" t="s">
        <v>206</v>
      </c>
      <c r="J25" s="5" t="s">
        <v>15</v>
      </c>
      <c r="K25" s="7" t="s">
        <v>239</v>
      </c>
    </row>
    <row r="26" spans="1:11" s="1" customFormat="1" ht="112" x14ac:dyDescent="0.2">
      <c r="A26" s="5" t="s">
        <v>77</v>
      </c>
      <c r="B26" s="6" t="s">
        <v>79</v>
      </c>
      <c r="C26" s="7">
        <v>2003</v>
      </c>
      <c r="D26" s="7" t="s">
        <v>80</v>
      </c>
      <c r="E26" s="5" t="s">
        <v>15</v>
      </c>
      <c r="F26" s="7" t="s">
        <v>213</v>
      </c>
      <c r="G26" s="5" t="s">
        <v>24</v>
      </c>
      <c r="H26" s="5">
        <v>0</v>
      </c>
      <c r="I26" s="5" t="s">
        <v>24</v>
      </c>
      <c r="J26" s="5" t="s">
        <v>24</v>
      </c>
      <c r="K26" s="7" t="s">
        <v>214</v>
      </c>
    </row>
    <row r="27" spans="1:11" ht="48" x14ac:dyDescent="0.2">
      <c r="A27" s="2" t="s">
        <v>74</v>
      </c>
      <c r="B27" s="4" t="s">
        <v>81</v>
      </c>
      <c r="C27" s="3">
        <v>2001</v>
      </c>
      <c r="D27" s="2" t="s">
        <v>8</v>
      </c>
      <c r="E27" s="2"/>
      <c r="F27" s="2"/>
      <c r="G27" s="3" t="s">
        <v>129</v>
      </c>
      <c r="H27" s="2"/>
      <c r="I27" s="2"/>
      <c r="J27" s="2"/>
      <c r="K27" s="2"/>
    </row>
    <row r="28" spans="1:11" s="1" customFormat="1" ht="409.6" x14ac:dyDescent="0.2">
      <c r="A28" s="5" t="s">
        <v>19</v>
      </c>
      <c r="B28" s="6" t="s">
        <v>82</v>
      </c>
      <c r="C28" s="7">
        <v>1996</v>
      </c>
      <c r="D28" s="5" t="s">
        <v>8</v>
      </c>
      <c r="E28" s="5" t="s">
        <v>127</v>
      </c>
      <c r="F28" s="7" t="s">
        <v>188</v>
      </c>
      <c r="G28" s="7" t="s">
        <v>189</v>
      </c>
      <c r="H28" s="5">
        <v>9</v>
      </c>
      <c r="I28" s="7" t="s">
        <v>187</v>
      </c>
      <c r="J28" s="7" t="s">
        <v>236</v>
      </c>
      <c r="K28" s="5"/>
    </row>
    <row r="29" spans="1:11" s="1" customFormat="1" ht="353.25" customHeight="1" x14ac:dyDescent="0.2">
      <c r="A29" s="5" t="s">
        <v>83</v>
      </c>
      <c r="B29" s="6" t="s">
        <v>84</v>
      </c>
      <c r="C29" s="7">
        <v>2001</v>
      </c>
      <c r="D29" s="5" t="s">
        <v>8</v>
      </c>
      <c r="E29" s="5" t="s">
        <v>10</v>
      </c>
      <c r="F29" s="7" t="s">
        <v>147</v>
      </c>
      <c r="G29" s="7" t="s">
        <v>148</v>
      </c>
      <c r="H29" s="5">
        <v>9</v>
      </c>
      <c r="I29" s="7" t="s">
        <v>150</v>
      </c>
      <c r="J29" s="7" t="s">
        <v>127</v>
      </c>
      <c r="K29" s="7" t="s">
        <v>151</v>
      </c>
    </row>
    <row r="30" spans="1:11" s="1" customFormat="1" ht="112" x14ac:dyDescent="0.2">
      <c r="A30" s="5" t="s">
        <v>21</v>
      </c>
      <c r="B30" s="6" t="s">
        <v>85</v>
      </c>
      <c r="C30" s="7">
        <v>1992</v>
      </c>
      <c r="D30" s="5" t="s">
        <v>8</v>
      </c>
      <c r="E30" s="5" t="s">
        <v>10</v>
      </c>
      <c r="F30" s="7" t="s">
        <v>240</v>
      </c>
      <c r="G30" s="7" t="s">
        <v>241</v>
      </c>
      <c r="H30" s="5">
        <v>3</v>
      </c>
      <c r="I30" s="7" t="s">
        <v>242</v>
      </c>
      <c r="J30" s="5" t="s">
        <v>15</v>
      </c>
      <c r="K30" s="7" t="s">
        <v>243</v>
      </c>
    </row>
    <row r="31" spans="1:11" s="1" customFormat="1" ht="376.5" customHeight="1" x14ac:dyDescent="0.2">
      <c r="A31" s="5" t="s">
        <v>21</v>
      </c>
      <c r="B31" s="6" t="s">
        <v>86</v>
      </c>
      <c r="C31" s="7">
        <v>2001</v>
      </c>
      <c r="D31" s="5" t="s">
        <v>8</v>
      </c>
      <c r="E31" s="5" t="s">
        <v>10</v>
      </c>
      <c r="F31" s="7" t="s">
        <v>244</v>
      </c>
      <c r="G31" s="7" t="s">
        <v>245</v>
      </c>
      <c r="H31" s="5"/>
      <c r="I31" s="7" t="s">
        <v>246</v>
      </c>
      <c r="J31" s="5"/>
      <c r="K31" s="5"/>
    </row>
    <row r="32" spans="1:11" ht="408" customHeight="1" x14ac:dyDescent="0.2">
      <c r="A32" s="2" t="s">
        <v>87</v>
      </c>
      <c r="B32" s="4" t="s">
        <v>96</v>
      </c>
      <c r="C32" s="3">
        <v>2013</v>
      </c>
      <c r="D32" s="2" t="s">
        <v>8</v>
      </c>
      <c r="E32" s="2" t="s">
        <v>15</v>
      </c>
      <c r="F32" s="3" t="s">
        <v>97</v>
      </c>
      <c r="G32" s="2" t="s">
        <v>24</v>
      </c>
      <c r="H32" s="2">
        <v>7</v>
      </c>
      <c r="I32" s="3" t="s">
        <v>174</v>
      </c>
      <c r="J32" s="2" t="s">
        <v>15</v>
      </c>
      <c r="K32" s="3" t="s">
        <v>98</v>
      </c>
    </row>
    <row r="33" spans="1:11" ht="345" customHeight="1" x14ac:dyDescent="0.2">
      <c r="A33" s="2" t="s">
        <v>76</v>
      </c>
      <c r="B33" s="4" t="s">
        <v>88</v>
      </c>
      <c r="C33" s="3">
        <v>1994</v>
      </c>
      <c r="D33" s="2" t="s">
        <v>20</v>
      </c>
      <c r="E33" s="2" t="s">
        <v>10</v>
      </c>
      <c r="F33" s="3" t="s">
        <v>89</v>
      </c>
      <c r="G33" s="3" t="s">
        <v>90</v>
      </c>
      <c r="H33" s="2">
        <v>0</v>
      </c>
      <c r="I33" s="2" t="s">
        <v>24</v>
      </c>
      <c r="J33" s="2" t="s">
        <v>24</v>
      </c>
      <c r="K33" s="3" t="s">
        <v>91</v>
      </c>
    </row>
    <row r="34" spans="1:11" ht="409" customHeight="1" x14ac:dyDescent="0.2">
      <c r="A34" s="2" t="s">
        <v>93</v>
      </c>
      <c r="B34" s="4" t="s">
        <v>94</v>
      </c>
      <c r="C34" s="2">
        <v>1992</v>
      </c>
      <c r="D34" s="2" t="s">
        <v>8</v>
      </c>
      <c r="E34" s="2" t="s">
        <v>15</v>
      </c>
      <c r="F34" s="2" t="s">
        <v>24</v>
      </c>
      <c r="G34" s="2" t="s">
        <v>24</v>
      </c>
      <c r="H34" s="2">
        <v>6</v>
      </c>
      <c r="I34" s="3" t="s">
        <v>175</v>
      </c>
      <c r="J34" s="2" t="s">
        <v>15</v>
      </c>
      <c r="K34" s="3" t="s">
        <v>95</v>
      </c>
    </row>
    <row r="35" spans="1:11" ht="409.6" x14ac:dyDescent="0.2">
      <c r="A35" s="3" t="s">
        <v>99</v>
      </c>
      <c r="B35" s="4" t="s">
        <v>100</v>
      </c>
      <c r="C35" s="3">
        <v>2010</v>
      </c>
      <c r="D35" s="2" t="s">
        <v>8</v>
      </c>
      <c r="E35" s="2" t="s">
        <v>15</v>
      </c>
      <c r="F35" s="2" t="s">
        <v>24</v>
      </c>
      <c r="G35" s="2" t="s">
        <v>24</v>
      </c>
      <c r="H35" s="2"/>
      <c r="I35" s="3" t="s">
        <v>176</v>
      </c>
      <c r="J35" s="2" t="s">
        <v>15</v>
      </c>
      <c r="K35" s="3" t="s">
        <v>101</v>
      </c>
    </row>
    <row r="36" spans="1:11" s="1" customFormat="1" ht="126" customHeight="1" x14ac:dyDescent="0.2">
      <c r="A36" s="5" t="s">
        <v>126</v>
      </c>
      <c r="B36" s="6" t="s">
        <v>78</v>
      </c>
      <c r="C36" s="7">
        <v>1987</v>
      </c>
      <c r="D36" s="5" t="s">
        <v>8</v>
      </c>
      <c r="E36" s="5" t="s">
        <v>127</v>
      </c>
      <c r="F36" s="5"/>
      <c r="G36" s="7" t="s">
        <v>128</v>
      </c>
      <c r="H36" s="5"/>
      <c r="I36" s="5"/>
      <c r="J36" s="5"/>
      <c r="K36" s="5"/>
    </row>
    <row r="37" spans="1:11" s="1" customFormat="1" ht="237" customHeight="1" x14ac:dyDescent="0.2">
      <c r="A37" s="5" t="s">
        <v>132</v>
      </c>
      <c r="B37" s="11" t="s">
        <v>133</v>
      </c>
      <c r="C37" s="5">
        <v>1997</v>
      </c>
      <c r="D37" s="5" t="s">
        <v>8</v>
      </c>
      <c r="E37" s="5" t="s">
        <v>127</v>
      </c>
      <c r="F37" s="7" t="s">
        <v>190</v>
      </c>
      <c r="G37" s="7" t="s">
        <v>191</v>
      </c>
      <c r="H37" s="5">
        <v>4</v>
      </c>
      <c r="I37" s="7" t="s">
        <v>192</v>
      </c>
      <c r="J37" s="5" t="s">
        <v>15</v>
      </c>
      <c r="K37" s="7" t="s">
        <v>193</v>
      </c>
    </row>
    <row r="38" spans="1:11" ht="409.5" customHeight="1" x14ac:dyDescent="0.2">
      <c r="A38" s="3" t="s">
        <v>153</v>
      </c>
      <c r="B38" s="4" t="s">
        <v>152</v>
      </c>
      <c r="C38" s="2">
        <v>1998</v>
      </c>
      <c r="D38" s="2" t="s">
        <v>8</v>
      </c>
      <c r="E38" s="2" t="s">
        <v>10</v>
      </c>
      <c r="F38" s="3" t="s">
        <v>154</v>
      </c>
      <c r="G38" s="3" t="s">
        <v>178</v>
      </c>
      <c r="H38" s="2">
        <v>1</v>
      </c>
      <c r="I38" s="3" t="s">
        <v>177</v>
      </c>
      <c r="J38" s="3" t="s">
        <v>15</v>
      </c>
      <c r="K38" s="2"/>
    </row>
    <row r="39" spans="1:11" s="1" customFormat="1" ht="42" customHeight="1" x14ac:dyDescent="0.2">
      <c r="A39" s="7" t="s">
        <v>156</v>
      </c>
      <c r="B39" s="6" t="s">
        <v>134</v>
      </c>
      <c r="C39" s="5">
        <v>2008</v>
      </c>
      <c r="D39" s="5" t="s">
        <v>8</v>
      </c>
      <c r="E39" s="5" t="s">
        <v>15</v>
      </c>
      <c r="F39" s="5" t="s">
        <v>24</v>
      </c>
      <c r="G39" s="5" t="s">
        <v>24</v>
      </c>
      <c r="H39" s="5">
        <v>1</v>
      </c>
      <c r="I39" s="7" t="s">
        <v>225</v>
      </c>
      <c r="J39" s="7" t="s">
        <v>226</v>
      </c>
      <c r="K39" s="5" t="s">
        <v>227</v>
      </c>
    </row>
    <row r="40" spans="1:11" ht="309" customHeight="1" x14ac:dyDescent="0.2">
      <c r="A40" s="3" t="s">
        <v>135</v>
      </c>
      <c r="B40" s="4" t="s">
        <v>136</v>
      </c>
      <c r="C40" s="2">
        <v>2016</v>
      </c>
      <c r="D40" s="2" t="s">
        <v>8</v>
      </c>
      <c r="E40" s="2" t="s">
        <v>10</v>
      </c>
      <c r="F40" s="2" t="s">
        <v>24</v>
      </c>
      <c r="G40" s="3" t="s">
        <v>180</v>
      </c>
      <c r="H40" s="2">
        <v>8</v>
      </c>
      <c r="I40" s="3" t="s">
        <v>212</v>
      </c>
      <c r="J40" s="3" t="s">
        <v>211</v>
      </c>
      <c r="K40" s="3" t="s">
        <v>179</v>
      </c>
    </row>
    <row r="41" spans="1:11" ht="80" x14ac:dyDescent="0.2">
      <c r="A41" s="2" t="s">
        <v>137</v>
      </c>
      <c r="B41" s="3" t="s">
        <v>138</v>
      </c>
      <c r="C41" s="2">
        <v>2010</v>
      </c>
      <c r="D41" s="2" t="s">
        <v>80</v>
      </c>
      <c r="E41" s="2" t="s">
        <v>10</v>
      </c>
      <c r="F41" s="2" t="s">
        <v>215</v>
      </c>
      <c r="G41" s="2" t="s">
        <v>24</v>
      </c>
      <c r="H41" s="2">
        <v>2</v>
      </c>
      <c r="I41" s="3" t="s">
        <v>216</v>
      </c>
      <c r="J41" s="2" t="s">
        <v>15</v>
      </c>
      <c r="K41" s="3" t="s">
        <v>217</v>
      </c>
    </row>
    <row r="42" spans="1:11" ht="272" x14ac:dyDescent="0.2">
      <c r="A42" s="2" t="s">
        <v>139</v>
      </c>
      <c r="B42" s="4" t="s">
        <v>140</v>
      </c>
      <c r="C42" s="2">
        <v>2003</v>
      </c>
      <c r="D42" s="2" t="s">
        <v>8</v>
      </c>
      <c r="E42" s="2" t="s">
        <v>127</v>
      </c>
      <c r="F42" s="3" t="s">
        <v>222</v>
      </c>
      <c r="G42" s="3" t="s">
        <v>221</v>
      </c>
      <c r="H42" s="2">
        <v>6</v>
      </c>
      <c r="I42" s="3" t="s">
        <v>223</v>
      </c>
      <c r="J42" s="2" t="s">
        <v>15</v>
      </c>
      <c r="K42" s="2"/>
    </row>
    <row r="43" spans="1:11" ht="174" customHeight="1" x14ac:dyDescent="0.2">
      <c r="A43" s="3" t="s">
        <v>141</v>
      </c>
      <c r="B43" s="4" t="s">
        <v>224</v>
      </c>
      <c r="C43" s="2">
        <v>2015</v>
      </c>
      <c r="D43" s="2" t="s">
        <v>8</v>
      </c>
      <c r="E43" s="2" t="s">
        <v>15</v>
      </c>
      <c r="F43" s="2" t="s">
        <v>24</v>
      </c>
      <c r="G43" s="2" t="s">
        <v>24</v>
      </c>
      <c r="H43" s="2">
        <v>4</v>
      </c>
      <c r="I43" s="3" t="s">
        <v>251</v>
      </c>
      <c r="J43" s="2" t="s">
        <v>15</v>
      </c>
      <c r="K43" s="2"/>
    </row>
    <row r="44" spans="1:11" ht="191.25" customHeight="1" x14ac:dyDescent="0.2">
      <c r="A44" s="2" t="s">
        <v>142</v>
      </c>
      <c r="B44" s="4" t="s">
        <v>143</v>
      </c>
      <c r="C44" s="2">
        <v>2013</v>
      </c>
      <c r="D44" s="2" t="s">
        <v>8</v>
      </c>
      <c r="E44" s="2" t="s">
        <v>15</v>
      </c>
      <c r="F44" s="2" t="s">
        <v>24</v>
      </c>
      <c r="G44" s="2" t="s">
        <v>24</v>
      </c>
      <c r="H44" s="2"/>
      <c r="I44" s="3" t="s">
        <v>219</v>
      </c>
      <c r="J44" s="2" t="s">
        <v>15</v>
      </c>
      <c r="K44" s="3" t="s">
        <v>220</v>
      </c>
    </row>
    <row r="45" spans="1:11" ht="69" customHeight="1" x14ac:dyDescent="0.2">
      <c r="A45" s="2" t="s">
        <v>144</v>
      </c>
      <c r="B45" s="3" t="s">
        <v>145</v>
      </c>
      <c r="C45" s="2">
        <v>2004</v>
      </c>
      <c r="D45" s="2" t="s">
        <v>146</v>
      </c>
      <c r="E45" s="2" t="s">
        <v>15</v>
      </c>
      <c r="F45" s="2" t="s">
        <v>24</v>
      </c>
      <c r="G45" s="2" t="s">
        <v>24</v>
      </c>
      <c r="H45" s="2">
        <v>0</v>
      </c>
      <c r="I45" s="2" t="s">
        <v>24</v>
      </c>
      <c r="J45" s="2" t="s">
        <v>24</v>
      </c>
      <c r="K45" s="2" t="s">
        <v>218</v>
      </c>
    </row>
    <row r="52" spans="1:7" x14ac:dyDescent="0.2">
      <c r="A52" s="12" t="s">
        <v>228</v>
      </c>
      <c r="B52" s="12" t="s">
        <v>229</v>
      </c>
      <c r="C52" s="12" t="s">
        <v>230</v>
      </c>
      <c r="D52" s="12" t="s">
        <v>231</v>
      </c>
      <c r="E52" s="12" t="s">
        <v>249</v>
      </c>
      <c r="F52" s="12" t="s">
        <v>232</v>
      </c>
      <c r="G52" s="12" t="s">
        <v>250</v>
      </c>
    </row>
    <row r="53" spans="1:7" x14ac:dyDescent="0.2">
      <c r="A53" s="13" t="s">
        <v>10</v>
      </c>
      <c r="B53" s="13">
        <f>COUNTIF(E2:E45, "*yes*")</f>
        <v>23</v>
      </c>
      <c r="C53" s="13">
        <f>AVERAGE(H2:H45)</f>
        <v>3.0512820512820511</v>
      </c>
      <c r="D53" s="14" t="s">
        <v>194</v>
      </c>
      <c r="E53" s="13">
        <f>COUNTIF(I2:I45, "*Klein*")</f>
        <v>0</v>
      </c>
      <c r="F53" s="13" t="s">
        <v>10</v>
      </c>
      <c r="G53" s="13">
        <f>COUNTIF(J2:J45, "*yes*")</f>
        <v>7</v>
      </c>
    </row>
    <row r="54" spans="1:7" x14ac:dyDescent="0.2">
      <c r="A54" s="13" t="s">
        <v>22</v>
      </c>
      <c r="B54" s="13">
        <f>COUNTIF(E2:E45, "*no*")</f>
        <v>20</v>
      </c>
      <c r="C54" s="13"/>
      <c r="D54" s="13" t="s">
        <v>118</v>
      </c>
      <c r="E54" s="13">
        <f>COUNTIF(I2:I45, "*Bindel*")</f>
        <v>1</v>
      </c>
      <c r="F54" s="13" t="s">
        <v>22</v>
      </c>
      <c r="G54" s="13">
        <f>COUNTIF(J2:J45, "*no*")</f>
        <v>28</v>
      </c>
    </row>
    <row r="55" spans="1:7" x14ac:dyDescent="0.2">
      <c r="A55" s="13"/>
      <c r="B55" s="13"/>
      <c r="C55" s="13"/>
      <c r="D55" s="13" t="s">
        <v>107</v>
      </c>
      <c r="E55" s="13">
        <f>COUNTIF(I2:I45,"*Brownmiller*")</f>
        <v>7</v>
      </c>
      <c r="F55" s="15"/>
      <c r="G55" s="15"/>
    </row>
    <row r="56" spans="1:7" x14ac:dyDescent="0.2">
      <c r="A56" s="13"/>
      <c r="B56" s="13"/>
      <c r="C56" s="13"/>
      <c r="D56" s="13" t="s">
        <v>186</v>
      </c>
      <c r="E56" s="13">
        <f>COUNTIF(I2:I45, "*Bunch*")</f>
        <v>4</v>
      </c>
      <c r="F56" s="15"/>
      <c r="G56" s="15"/>
    </row>
    <row r="57" spans="1:7" x14ac:dyDescent="0.2">
      <c r="A57" s="13"/>
      <c r="B57" s="13"/>
      <c r="C57" s="13"/>
      <c r="D57" s="13" t="s">
        <v>120</v>
      </c>
      <c r="E57" s="13">
        <f>COUNTIF(I2:I45, "*Daly*")</f>
        <v>5</v>
      </c>
      <c r="F57" s="15"/>
      <c r="G57" s="15"/>
    </row>
    <row r="58" spans="1:7" x14ac:dyDescent="0.2">
      <c r="A58" s="13"/>
      <c r="B58" s="13"/>
      <c r="C58" s="13"/>
      <c r="D58" s="13" t="s">
        <v>105</v>
      </c>
      <c r="E58" s="13">
        <f>COUNTIF(I2:I45, "*Dworkin*")</f>
        <v>2</v>
      </c>
      <c r="F58" s="15"/>
      <c r="G58" s="15"/>
    </row>
    <row r="59" spans="1:7" x14ac:dyDescent="0.2">
      <c r="A59" s="13"/>
      <c r="B59" s="13"/>
      <c r="C59" s="13"/>
      <c r="D59" s="13" t="s">
        <v>109</v>
      </c>
      <c r="E59" s="13">
        <f>COUNTIF(I2:I45, "*Firestone*")</f>
        <v>4</v>
      </c>
      <c r="F59" s="15"/>
      <c r="G59" s="15"/>
    </row>
    <row r="60" spans="1:7" x14ac:dyDescent="0.2">
      <c r="A60" s="13"/>
      <c r="B60" s="13"/>
      <c r="C60" s="13"/>
      <c r="D60" s="13" t="s">
        <v>115</v>
      </c>
      <c r="E60" s="13">
        <f>COUNTIF(I2:I45, "*Greer*")</f>
        <v>4</v>
      </c>
      <c r="F60" s="15"/>
      <c r="G60" s="15"/>
    </row>
    <row r="61" spans="1:7" x14ac:dyDescent="0.2">
      <c r="A61" s="13"/>
      <c r="B61" s="13"/>
      <c r="C61" s="13"/>
      <c r="D61" s="13" t="s">
        <v>106</v>
      </c>
      <c r="E61" s="13">
        <f>COUNTIF(I2:I45, "*Hanmer*")</f>
        <v>3</v>
      </c>
      <c r="F61" s="15"/>
      <c r="G61" s="15"/>
    </row>
    <row r="62" spans="1:7" x14ac:dyDescent="0.2">
      <c r="A62" s="13"/>
      <c r="B62" s="13"/>
      <c r="C62" s="13"/>
      <c r="D62" s="13" t="s">
        <v>155</v>
      </c>
      <c r="E62" s="13">
        <f>COUNTIF(I2:I45, "*Hanisch*")</f>
        <v>0</v>
      </c>
      <c r="F62" s="15"/>
      <c r="G62" s="15"/>
    </row>
    <row r="63" spans="1:7" x14ac:dyDescent="0.2">
      <c r="A63" s="13"/>
      <c r="B63" s="13"/>
      <c r="C63" s="13"/>
      <c r="D63" s="13" t="s">
        <v>119</v>
      </c>
      <c r="E63" s="13">
        <f>COUNTIF(I2:I45, "*Hawthorne*")</f>
        <v>2</v>
      </c>
      <c r="F63" s="15"/>
      <c r="G63" s="15"/>
    </row>
    <row r="64" spans="1:7" x14ac:dyDescent="0.2">
      <c r="A64" s="13"/>
      <c r="B64" s="13"/>
      <c r="C64" s="13"/>
      <c r="D64" s="13" t="s">
        <v>104</v>
      </c>
      <c r="E64" s="13">
        <f>COUNTIF(I2:I45, "*Jeffreys*")</f>
        <v>7</v>
      </c>
      <c r="F64" s="15"/>
      <c r="G64" s="15"/>
    </row>
    <row r="65" spans="1:7" x14ac:dyDescent="0.2">
      <c r="A65" s="13"/>
      <c r="B65" s="13"/>
      <c r="C65" s="13"/>
      <c r="D65" s="13" t="s">
        <v>110</v>
      </c>
      <c r="E65" s="13">
        <f>COUNTIF(I2:I45, "*Kelly*")</f>
        <v>4</v>
      </c>
      <c r="F65" s="15"/>
      <c r="G65" s="15"/>
    </row>
    <row r="66" spans="1:7" x14ac:dyDescent="0.2">
      <c r="A66" s="13"/>
      <c r="B66" s="13"/>
      <c r="C66" s="13"/>
      <c r="D66" s="13" t="s">
        <v>116</v>
      </c>
      <c r="E66" s="13">
        <f>COUNTIF(I2:I45, "*Lerner*")</f>
        <v>2</v>
      </c>
      <c r="F66" s="15"/>
      <c r="G66" s="15"/>
    </row>
    <row r="67" spans="1:7" x14ac:dyDescent="0.2">
      <c r="A67" s="13"/>
      <c r="B67" s="13"/>
      <c r="C67" s="13"/>
      <c r="D67" s="13" t="s">
        <v>103</v>
      </c>
      <c r="E67" s="13">
        <f>COUNTIF(I2:I45, "*MacKinnon*")</f>
        <v>18</v>
      </c>
      <c r="F67" s="15"/>
      <c r="G67" s="15"/>
    </row>
    <row r="68" spans="1:7" x14ac:dyDescent="0.2">
      <c r="A68" s="13"/>
      <c r="B68" s="13"/>
      <c r="C68" s="13"/>
      <c r="D68" s="13" t="s">
        <v>108</v>
      </c>
      <c r="E68" s="13">
        <f>COUNTIF(I2:I45, "*Millett*")</f>
        <v>4</v>
      </c>
      <c r="F68" s="15"/>
      <c r="G68" s="15"/>
    </row>
    <row r="69" spans="1:7" x14ac:dyDescent="0.2">
      <c r="A69" s="13"/>
      <c r="B69" s="13"/>
      <c r="C69" s="13"/>
      <c r="D69" s="13" t="s">
        <v>112</v>
      </c>
      <c r="E69" s="13">
        <f>COUNTIF(I2:I45, "*Moon*")</f>
        <v>14</v>
      </c>
      <c r="F69" s="15"/>
      <c r="G69" s="15"/>
    </row>
    <row r="70" spans="1:7" x14ac:dyDescent="0.2">
      <c r="A70" s="13"/>
      <c r="B70" s="13"/>
      <c r="C70" s="13"/>
      <c r="D70" s="13" t="s">
        <v>114</v>
      </c>
      <c r="E70" s="13">
        <f>COUNTIF(I2:I45, "*Morgan*")</f>
        <v>8</v>
      </c>
      <c r="F70" s="15"/>
      <c r="G70" s="15"/>
    </row>
    <row r="71" spans="1:7" x14ac:dyDescent="0.2">
      <c r="A71" s="13"/>
      <c r="B71" s="13"/>
      <c r="C71" s="13"/>
      <c r="D71" s="13" t="s">
        <v>113</v>
      </c>
      <c r="E71" s="13">
        <f>COUNTIF(I2:I45, "*Pateman*")</f>
        <v>18</v>
      </c>
      <c r="F71" s="15"/>
      <c r="G71" s="15"/>
    </row>
    <row r="72" spans="1:7" x14ac:dyDescent="0.2">
      <c r="A72" s="13"/>
      <c r="B72" s="13"/>
      <c r="C72" s="13"/>
      <c r="D72" s="13" t="s">
        <v>117</v>
      </c>
      <c r="E72" s="13">
        <f>COUNTIF(I2:I45, "*Raymond*")</f>
        <v>2</v>
      </c>
      <c r="F72" s="15"/>
      <c r="G72" s="15"/>
    </row>
    <row r="73" spans="1:7" x14ac:dyDescent="0.2">
      <c r="A73" s="13"/>
      <c r="B73" s="13"/>
      <c r="C73" s="13"/>
      <c r="D73" s="13" t="s">
        <v>149</v>
      </c>
      <c r="E73" s="13">
        <f>COUNTIF(I2:I45, "*Rich*")</f>
        <v>5</v>
      </c>
      <c r="F73" s="15"/>
      <c r="G73" s="15"/>
    </row>
    <row r="74" spans="1:7" x14ac:dyDescent="0.2">
      <c r="A74" s="13"/>
      <c r="B74" s="13"/>
      <c r="C74" s="13"/>
      <c r="D74" s="15" t="s">
        <v>122</v>
      </c>
      <c r="E74" s="13">
        <f>COUNTIF(I2:I45, "*Russell*")</f>
        <v>2</v>
      </c>
      <c r="F74" s="15"/>
      <c r="G74" s="15"/>
    </row>
    <row r="75" spans="1:7" x14ac:dyDescent="0.2">
      <c r="A75" s="13"/>
      <c r="B75" s="13"/>
      <c r="C75" s="13"/>
      <c r="D75" s="13" t="s">
        <v>111</v>
      </c>
      <c r="E75" s="13">
        <f>COUNTIF(I2:I45, "*Winter*")</f>
        <v>2</v>
      </c>
      <c r="F75" s="15"/>
      <c r="G75" s="15"/>
    </row>
  </sheetData>
  <pageMargins left="0.25" right="0.25" top="0.75" bottom="0.75" header="0.3" footer="0.3"/>
  <pageSetup paperSize="8" scale="57" fitToHeight="0" orientation="landscape" horizontalDpi="300" verticalDpi="300"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Meger</dc:creator>
  <cp:lastModifiedBy>Sara Meger</cp:lastModifiedBy>
  <cp:lastPrinted>2020-01-13T05:25:35Z</cp:lastPrinted>
  <dcterms:created xsi:type="dcterms:W3CDTF">2019-12-11T23:58:15Z</dcterms:created>
  <dcterms:modified xsi:type="dcterms:W3CDTF">2020-01-31T02:38:24Z</dcterms:modified>
</cp:coreProperties>
</file>