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60" windowWidth="12225" windowHeight="7875"/>
  </bookViews>
  <sheets>
    <sheet name="MLPA SPG3 and 4" sheetId="1" r:id="rId1"/>
  </sheets>
  <definedNames>
    <definedName name="_xlnm.Print_Titles" localSheetId="0">'MLPA SPG3 and 4'!$1:$6</definedName>
  </definedNames>
  <calcPr calcId="162913"/>
</workbook>
</file>

<file path=xl/calcChain.xml><?xml version="1.0" encoding="utf-8"?>
<calcChain xmlns="http://schemas.openxmlformats.org/spreadsheetml/2006/main">
  <c r="K53" i="1" l="1"/>
  <c r="L53" i="1"/>
  <c r="M53" i="1"/>
  <c r="N53" i="1"/>
  <c r="O53" i="1"/>
  <c r="P53" i="1"/>
  <c r="Q53" i="1"/>
  <c r="R53" i="1"/>
  <c r="S53" i="1"/>
  <c r="T53" i="1"/>
  <c r="U53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7" i="1"/>
  <c r="K8" i="1"/>
  <c r="L8" i="1"/>
  <c r="M8" i="1"/>
  <c r="N8" i="1"/>
  <c r="O8" i="1"/>
  <c r="P8" i="1"/>
  <c r="Q8" i="1"/>
  <c r="R8" i="1"/>
  <c r="S8" i="1"/>
  <c r="T8" i="1"/>
  <c r="K7" i="1"/>
  <c r="L7" i="1"/>
  <c r="M7" i="1"/>
  <c r="N7" i="1"/>
  <c r="O7" i="1"/>
  <c r="P7" i="1"/>
  <c r="Q7" i="1"/>
  <c r="R7" i="1"/>
  <c r="S7" i="1"/>
  <c r="T7" i="1"/>
  <c r="K9" i="1"/>
  <c r="L9" i="1"/>
  <c r="M9" i="1"/>
  <c r="N9" i="1"/>
  <c r="O9" i="1"/>
  <c r="P9" i="1"/>
  <c r="Q9" i="1"/>
  <c r="R9" i="1"/>
  <c r="S9" i="1"/>
  <c r="T9" i="1"/>
  <c r="K10" i="1"/>
  <c r="L10" i="1"/>
  <c r="M10" i="1"/>
  <c r="N10" i="1"/>
  <c r="O10" i="1"/>
  <c r="P10" i="1"/>
  <c r="Q10" i="1"/>
  <c r="R10" i="1"/>
  <c r="S10" i="1"/>
  <c r="T10" i="1"/>
  <c r="K11" i="1"/>
  <c r="L11" i="1"/>
  <c r="M11" i="1"/>
  <c r="N11" i="1"/>
  <c r="O11" i="1"/>
  <c r="P11" i="1"/>
  <c r="Q11" i="1"/>
  <c r="R11" i="1"/>
  <c r="S11" i="1"/>
  <c r="T11" i="1"/>
  <c r="K12" i="1"/>
  <c r="L12" i="1"/>
  <c r="M12" i="1"/>
  <c r="N12" i="1"/>
  <c r="O12" i="1"/>
  <c r="P12" i="1"/>
  <c r="Q12" i="1"/>
  <c r="R12" i="1"/>
  <c r="S12" i="1"/>
  <c r="T12" i="1"/>
  <c r="K13" i="1"/>
  <c r="L13" i="1"/>
  <c r="M13" i="1"/>
  <c r="N13" i="1"/>
  <c r="O13" i="1"/>
  <c r="P13" i="1"/>
  <c r="Q13" i="1"/>
  <c r="R13" i="1"/>
  <c r="S13" i="1"/>
  <c r="T13" i="1"/>
  <c r="K14" i="1"/>
  <c r="L14" i="1"/>
  <c r="M14" i="1"/>
  <c r="N14" i="1"/>
  <c r="O14" i="1"/>
  <c r="P14" i="1"/>
  <c r="Q14" i="1"/>
  <c r="R14" i="1"/>
  <c r="S14" i="1"/>
  <c r="T14" i="1"/>
  <c r="K15" i="1"/>
  <c r="L15" i="1"/>
  <c r="M15" i="1"/>
  <c r="N15" i="1"/>
  <c r="O15" i="1"/>
  <c r="P15" i="1"/>
  <c r="Q15" i="1"/>
  <c r="R15" i="1"/>
  <c r="S15" i="1"/>
  <c r="T15" i="1"/>
  <c r="K16" i="1"/>
  <c r="L16" i="1"/>
  <c r="M16" i="1"/>
  <c r="N16" i="1"/>
  <c r="O16" i="1"/>
  <c r="P16" i="1"/>
  <c r="Q16" i="1"/>
  <c r="R16" i="1"/>
  <c r="S16" i="1"/>
  <c r="T16" i="1"/>
  <c r="K17" i="1"/>
  <c r="L17" i="1"/>
  <c r="M17" i="1"/>
  <c r="N17" i="1"/>
  <c r="O17" i="1"/>
  <c r="P17" i="1"/>
  <c r="Q17" i="1"/>
  <c r="R17" i="1"/>
  <c r="S17" i="1"/>
  <c r="T17" i="1"/>
  <c r="K18" i="1"/>
  <c r="L18" i="1"/>
  <c r="M18" i="1"/>
  <c r="N18" i="1"/>
  <c r="O18" i="1"/>
  <c r="P18" i="1"/>
  <c r="Q18" i="1"/>
  <c r="R18" i="1"/>
  <c r="S18" i="1"/>
  <c r="T18" i="1"/>
  <c r="K19" i="1"/>
  <c r="L19" i="1"/>
  <c r="M19" i="1"/>
  <c r="N19" i="1"/>
  <c r="O19" i="1"/>
  <c r="P19" i="1"/>
  <c r="Q19" i="1"/>
  <c r="R19" i="1"/>
  <c r="S19" i="1"/>
  <c r="T19" i="1"/>
  <c r="K20" i="1"/>
  <c r="L20" i="1"/>
  <c r="M20" i="1"/>
  <c r="N20" i="1"/>
  <c r="O20" i="1"/>
  <c r="P20" i="1"/>
  <c r="Q20" i="1"/>
  <c r="R20" i="1"/>
  <c r="S20" i="1"/>
  <c r="T20" i="1"/>
  <c r="K21" i="1"/>
  <c r="L21" i="1"/>
  <c r="M21" i="1"/>
  <c r="N21" i="1"/>
  <c r="O21" i="1"/>
  <c r="P21" i="1"/>
  <c r="Q21" i="1"/>
  <c r="R21" i="1"/>
  <c r="S21" i="1"/>
  <c r="T21" i="1"/>
  <c r="K22" i="1"/>
  <c r="L22" i="1"/>
  <c r="M22" i="1"/>
  <c r="N22" i="1"/>
  <c r="O22" i="1"/>
  <c r="P22" i="1"/>
  <c r="Q22" i="1"/>
  <c r="R22" i="1"/>
  <c r="S22" i="1"/>
  <c r="T22" i="1"/>
  <c r="K23" i="1"/>
  <c r="L23" i="1"/>
  <c r="M23" i="1"/>
  <c r="N23" i="1"/>
  <c r="O23" i="1"/>
  <c r="P23" i="1"/>
  <c r="Q23" i="1"/>
  <c r="R23" i="1"/>
  <c r="S23" i="1"/>
  <c r="T23" i="1"/>
  <c r="K24" i="1"/>
  <c r="L24" i="1"/>
  <c r="M24" i="1"/>
  <c r="N24" i="1"/>
  <c r="O24" i="1"/>
  <c r="P24" i="1"/>
  <c r="Q24" i="1"/>
  <c r="R24" i="1"/>
  <c r="S24" i="1"/>
  <c r="T24" i="1"/>
  <c r="K25" i="1"/>
  <c r="L25" i="1"/>
  <c r="M25" i="1"/>
  <c r="N25" i="1"/>
  <c r="O25" i="1"/>
  <c r="P25" i="1"/>
  <c r="Q25" i="1"/>
  <c r="R25" i="1"/>
  <c r="S25" i="1"/>
  <c r="T25" i="1"/>
  <c r="K26" i="1"/>
  <c r="L26" i="1"/>
  <c r="M26" i="1"/>
  <c r="N26" i="1"/>
  <c r="O26" i="1"/>
  <c r="P26" i="1"/>
  <c r="Q26" i="1"/>
  <c r="R26" i="1"/>
  <c r="S26" i="1"/>
  <c r="T26" i="1"/>
  <c r="K27" i="1"/>
  <c r="L27" i="1"/>
  <c r="M27" i="1"/>
  <c r="N27" i="1"/>
  <c r="O27" i="1"/>
  <c r="P27" i="1"/>
  <c r="Q27" i="1"/>
  <c r="R27" i="1"/>
  <c r="S27" i="1"/>
  <c r="T27" i="1"/>
  <c r="K28" i="1"/>
  <c r="L28" i="1"/>
  <c r="M28" i="1"/>
  <c r="N28" i="1"/>
  <c r="O28" i="1"/>
  <c r="P28" i="1"/>
  <c r="Q28" i="1"/>
  <c r="R28" i="1"/>
  <c r="S28" i="1"/>
  <c r="T28" i="1"/>
  <c r="K29" i="1"/>
  <c r="L29" i="1"/>
  <c r="M29" i="1"/>
  <c r="N29" i="1"/>
  <c r="O29" i="1"/>
  <c r="P29" i="1"/>
  <c r="Q29" i="1"/>
  <c r="R29" i="1"/>
  <c r="S29" i="1"/>
  <c r="T29" i="1"/>
  <c r="K30" i="1"/>
  <c r="J30" i="1" s="1"/>
  <c r="L30" i="1"/>
  <c r="M30" i="1"/>
  <c r="N30" i="1"/>
  <c r="O30" i="1"/>
  <c r="P30" i="1"/>
  <c r="Q30" i="1"/>
  <c r="R30" i="1"/>
  <c r="S30" i="1"/>
  <c r="T30" i="1"/>
  <c r="K31" i="1"/>
  <c r="L31" i="1"/>
  <c r="M31" i="1"/>
  <c r="N31" i="1"/>
  <c r="O31" i="1"/>
  <c r="P31" i="1"/>
  <c r="Q31" i="1"/>
  <c r="R31" i="1"/>
  <c r="S31" i="1"/>
  <c r="T31" i="1"/>
  <c r="K32" i="1"/>
  <c r="L32" i="1"/>
  <c r="M32" i="1"/>
  <c r="N32" i="1"/>
  <c r="O32" i="1"/>
  <c r="P32" i="1"/>
  <c r="Q32" i="1"/>
  <c r="R32" i="1"/>
  <c r="S32" i="1"/>
  <c r="T32" i="1"/>
  <c r="K33" i="1"/>
  <c r="L33" i="1"/>
  <c r="M33" i="1"/>
  <c r="N33" i="1"/>
  <c r="O33" i="1"/>
  <c r="P33" i="1"/>
  <c r="Q33" i="1"/>
  <c r="R33" i="1"/>
  <c r="S33" i="1"/>
  <c r="T33" i="1"/>
  <c r="K34" i="1"/>
  <c r="L34" i="1"/>
  <c r="M34" i="1"/>
  <c r="N34" i="1"/>
  <c r="O34" i="1"/>
  <c r="P34" i="1"/>
  <c r="Q34" i="1"/>
  <c r="R34" i="1"/>
  <c r="S34" i="1"/>
  <c r="T34" i="1"/>
  <c r="K35" i="1"/>
  <c r="L35" i="1"/>
  <c r="M35" i="1"/>
  <c r="N35" i="1"/>
  <c r="O35" i="1"/>
  <c r="P35" i="1"/>
  <c r="Q35" i="1"/>
  <c r="R35" i="1"/>
  <c r="S35" i="1"/>
  <c r="T35" i="1"/>
  <c r="K36" i="1"/>
  <c r="L36" i="1"/>
  <c r="M36" i="1"/>
  <c r="N36" i="1"/>
  <c r="O36" i="1"/>
  <c r="P36" i="1"/>
  <c r="Q36" i="1"/>
  <c r="R36" i="1"/>
  <c r="S36" i="1"/>
  <c r="T36" i="1"/>
  <c r="K37" i="1"/>
  <c r="L37" i="1"/>
  <c r="M37" i="1"/>
  <c r="N37" i="1"/>
  <c r="O37" i="1"/>
  <c r="P37" i="1"/>
  <c r="Q37" i="1"/>
  <c r="R37" i="1"/>
  <c r="S37" i="1"/>
  <c r="T37" i="1"/>
  <c r="K38" i="1"/>
  <c r="L38" i="1"/>
  <c r="M38" i="1"/>
  <c r="N38" i="1"/>
  <c r="O38" i="1"/>
  <c r="P38" i="1"/>
  <c r="Q38" i="1"/>
  <c r="R38" i="1"/>
  <c r="S38" i="1"/>
  <c r="T38" i="1"/>
  <c r="K39" i="1"/>
  <c r="L39" i="1"/>
  <c r="M39" i="1"/>
  <c r="N39" i="1"/>
  <c r="O39" i="1"/>
  <c r="P39" i="1"/>
  <c r="Q39" i="1"/>
  <c r="R39" i="1"/>
  <c r="S39" i="1"/>
  <c r="T39" i="1"/>
  <c r="K40" i="1"/>
  <c r="L40" i="1"/>
  <c r="M40" i="1"/>
  <c r="N40" i="1"/>
  <c r="O40" i="1"/>
  <c r="P40" i="1"/>
  <c r="Q40" i="1"/>
  <c r="R40" i="1"/>
  <c r="S40" i="1"/>
  <c r="T40" i="1"/>
  <c r="K41" i="1"/>
  <c r="L41" i="1"/>
  <c r="M41" i="1"/>
  <c r="N41" i="1"/>
  <c r="O41" i="1"/>
  <c r="P41" i="1"/>
  <c r="Q41" i="1"/>
  <c r="R41" i="1"/>
  <c r="S41" i="1"/>
  <c r="T41" i="1"/>
  <c r="K42" i="1"/>
  <c r="L42" i="1"/>
  <c r="M42" i="1"/>
  <c r="N42" i="1"/>
  <c r="O42" i="1"/>
  <c r="P42" i="1"/>
  <c r="Q42" i="1"/>
  <c r="R42" i="1"/>
  <c r="S42" i="1"/>
  <c r="T42" i="1"/>
  <c r="K43" i="1"/>
  <c r="L43" i="1"/>
  <c r="M43" i="1"/>
  <c r="N43" i="1"/>
  <c r="O43" i="1"/>
  <c r="P43" i="1"/>
  <c r="Q43" i="1"/>
  <c r="R43" i="1"/>
  <c r="S43" i="1"/>
  <c r="T43" i="1"/>
  <c r="K44" i="1"/>
  <c r="L44" i="1"/>
  <c r="M44" i="1"/>
  <c r="N44" i="1"/>
  <c r="O44" i="1"/>
  <c r="P44" i="1"/>
  <c r="Q44" i="1"/>
  <c r="R44" i="1"/>
  <c r="S44" i="1"/>
  <c r="T44" i="1"/>
  <c r="K45" i="1"/>
  <c r="L45" i="1"/>
  <c r="M45" i="1"/>
  <c r="N45" i="1"/>
  <c r="O45" i="1"/>
  <c r="P45" i="1"/>
  <c r="Q45" i="1"/>
  <c r="R45" i="1"/>
  <c r="S45" i="1"/>
  <c r="T45" i="1"/>
  <c r="K46" i="1"/>
  <c r="L46" i="1"/>
  <c r="M46" i="1"/>
  <c r="N46" i="1"/>
  <c r="O46" i="1"/>
  <c r="P46" i="1"/>
  <c r="Q46" i="1"/>
  <c r="R46" i="1"/>
  <c r="S46" i="1"/>
  <c r="T46" i="1"/>
  <c r="K47" i="1"/>
  <c r="L47" i="1"/>
  <c r="M47" i="1"/>
  <c r="N47" i="1"/>
  <c r="O47" i="1"/>
  <c r="P47" i="1"/>
  <c r="Q47" i="1"/>
  <c r="R47" i="1"/>
  <c r="S47" i="1"/>
  <c r="T47" i="1"/>
  <c r="K48" i="1"/>
  <c r="L48" i="1"/>
  <c r="M48" i="1"/>
  <c r="N48" i="1"/>
  <c r="O48" i="1"/>
  <c r="P48" i="1"/>
  <c r="Q48" i="1"/>
  <c r="R48" i="1"/>
  <c r="S48" i="1"/>
  <c r="T48" i="1"/>
  <c r="K49" i="1"/>
  <c r="L49" i="1"/>
  <c r="M49" i="1"/>
  <c r="N49" i="1"/>
  <c r="O49" i="1"/>
  <c r="P49" i="1"/>
  <c r="Q49" i="1"/>
  <c r="R49" i="1"/>
  <c r="S49" i="1"/>
  <c r="T49" i="1"/>
  <c r="K50" i="1"/>
  <c r="L50" i="1"/>
  <c r="M50" i="1"/>
  <c r="N50" i="1"/>
  <c r="O50" i="1"/>
  <c r="P50" i="1"/>
  <c r="Q50" i="1"/>
  <c r="R50" i="1"/>
  <c r="S50" i="1"/>
  <c r="T50" i="1"/>
  <c r="K51" i="1"/>
  <c r="L51" i="1"/>
  <c r="M51" i="1"/>
  <c r="N51" i="1"/>
  <c r="O51" i="1"/>
  <c r="P51" i="1"/>
  <c r="Q51" i="1"/>
  <c r="R51" i="1"/>
  <c r="S51" i="1"/>
  <c r="T51" i="1"/>
  <c r="K52" i="1"/>
  <c r="L52" i="1"/>
  <c r="M52" i="1"/>
  <c r="N52" i="1"/>
  <c r="O52" i="1"/>
  <c r="P52" i="1"/>
  <c r="Q52" i="1"/>
  <c r="R52" i="1"/>
  <c r="S52" i="1"/>
  <c r="T52" i="1"/>
  <c r="J16" i="1" l="1"/>
  <c r="J53" i="1"/>
  <c r="I39" i="1"/>
  <c r="J23" i="1"/>
  <c r="I53" i="1"/>
  <c r="J7" i="1"/>
  <c r="J40" i="1"/>
  <c r="J47" i="1"/>
  <c r="J43" i="1"/>
  <c r="J37" i="1"/>
  <c r="J29" i="1"/>
  <c r="I10" i="1"/>
  <c r="J50" i="1"/>
  <c r="I23" i="1"/>
  <c r="J18" i="1"/>
  <c r="J24" i="1"/>
  <c r="J22" i="1"/>
  <c r="J14" i="1"/>
  <c r="I42" i="1"/>
  <c r="I38" i="1"/>
  <c r="I28" i="1"/>
  <c r="I26" i="1"/>
  <c r="I49" i="1"/>
  <c r="I45" i="1"/>
  <c r="I34" i="1"/>
  <c r="J10" i="1"/>
  <c r="J42" i="1"/>
  <c r="I24" i="1"/>
  <c r="I9" i="1"/>
  <c r="J26" i="1"/>
  <c r="I52" i="1"/>
  <c r="I50" i="1"/>
  <c r="I48" i="1"/>
  <c r="I46" i="1"/>
  <c r="I44" i="1"/>
  <c r="J39" i="1"/>
  <c r="I37" i="1"/>
  <c r="J35" i="1"/>
  <c r="I33" i="1"/>
  <c r="J31" i="1"/>
  <c r="I29" i="1"/>
  <c r="I27" i="1"/>
  <c r="I22" i="1"/>
  <c r="I20" i="1"/>
  <c r="I18" i="1"/>
  <c r="I16" i="1"/>
  <c r="I14" i="1"/>
  <c r="I12" i="1"/>
  <c r="J51" i="1"/>
  <c r="I47" i="1"/>
  <c r="I36" i="1"/>
  <c r="I32" i="1"/>
  <c r="I30" i="1"/>
  <c r="I21" i="1"/>
  <c r="I19" i="1"/>
  <c r="I17" i="1"/>
  <c r="I15" i="1"/>
  <c r="I13" i="1"/>
  <c r="I11" i="1"/>
  <c r="J32" i="1"/>
  <c r="I41" i="1"/>
  <c r="I8" i="1"/>
  <c r="J21" i="1"/>
  <c r="J34" i="1"/>
  <c r="J15" i="1"/>
  <c r="I40" i="1"/>
  <c r="I25" i="1"/>
  <c r="I7" i="1"/>
  <c r="I31" i="1"/>
  <c r="J13" i="1"/>
  <c r="J38" i="1"/>
  <c r="J45" i="1"/>
  <c r="J46" i="1"/>
  <c r="J11" i="1"/>
  <c r="J19" i="1"/>
  <c r="J27" i="1"/>
  <c r="J12" i="1"/>
  <c r="J20" i="1"/>
  <c r="J28" i="1"/>
  <c r="J36" i="1"/>
  <c r="J44" i="1"/>
  <c r="J48" i="1"/>
  <c r="J52" i="1"/>
  <c r="I51" i="1"/>
  <c r="I43" i="1"/>
  <c r="I35" i="1"/>
  <c r="J9" i="1"/>
  <c r="J17" i="1"/>
  <c r="J25" i="1"/>
  <c r="J33" i="1"/>
  <c r="J41" i="1"/>
  <c r="J49" i="1"/>
  <c r="J8" i="1"/>
</calcChain>
</file>

<file path=xl/sharedStrings.xml><?xml version="1.0" encoding="utf-8"?>
<sst xmlns="http://schemas.openxmlformats.org/spreadsheetml/2006/main" count="162" uniqueCount="50">
  <si>
    <t>Category</t>
  </si>
  <si>
    <t>C5q31</t>
  </si>
  <si>
    <t>Patient</t>
  </si>
  <si>
    <t>Control</t>
  </si>
  <si>
    <t>Ave</t>
  </si>
  <si>
    <t>SD</t>
  </si>
  <si>
    <t>Area</t>
  </si>
  <si>
    <t>SPG3A Ex 1</t>
  </si>
  <si>
    <t>C15q21</t>
  </si>
  <si>
    <t>SPG4 Ex 2</t>
  </si>
  <si>
    <t>SPG3A Ex 3</t>
  </si>
  <si>
    <t>SPG4 Ex 4</t>
  </si>
  <si>
    <t>SPG3A Ex 4</t>
  </si>
  <si>
    <t>SPG4 Ex 5</t>
  </si>
  <si>
    <t>SPG3A Ex 5</t>
  </si>
  <si>
    <t>SPG4 Ex 1</t>
  </si>
  <si>
    <t>SPG3A Ex 6</t>
  </si>
  <si>
    <t>SPG4 Ex 7</t>
  </si>
  <si>
    <t>SPG3A Ex 7</t>
  </si>
  <si>
    <t>C12q23</t>
  </si>
  <si>
    <t>SPG3A Ex 8</t>
  </si>
  <si>
    <t>SPG3A Ex 9</t>
  </si>
  <si>
    <t>SPG4 Ex 10</t>
  </si>
  <si>
    <t>SPG3A Ex 10</t>
  </si>
  <si>
    <t>SPG3A Ex 11</t>
  </si>
  <si>
    <t>SPG4 Ex 12</t>
  </si>
  <si>
    <t>SPG3A Ex 12</t>
  </si>
  <si>
    <t>SPG4 Ex 15</t>
  </si>
  <si>
    <t>SPG4 Ex 17</t>
  </si>
  <si>
    <t>C17q11</t>
  </si>
  <si>
    <t>SPG4 Ex 13</t>
  </si>
  <si>
    <t>SPG4 Ex 3</t>
  </si>
  <si>
    <t>SPG4 Ex 11</t>
  </si>
  <si>
    <t>SPG4 Ex 14</t>
  </si>
  <si>
    <t>SPG4 Ex 6</t>
  </si>
  <si>
    <t>C3q26</t>
  </si>
  <si>
    <t>C2q24</t>
  </si>
  <si>
    <t>C18q21</t>
  </si>
  <si>
    <t>C7q21</t>
  </si>
  <si>
    <t>C9q34</t>
  </si>
  <si>
    <t>SPG 4 Ex 8</t>
  </si>
  <si>
    <t>C1p21</t>
  </si>
  <si>
    <t>SPG 4 Ex 9</t>
  </si>
  <si>
    <t>C20p13</t>
  </si>
  <si>
    <t>SPG4 Ex 16</t>
  </si>
  <si>
    <t>SPG3A Ex 2b</t>
  </si>
  <si>
    <t>SPG3A Ex 13</t>
  </si>
  <si>
    <t>SPG3A Ex 15</t>
  </si>
  <si>
    <t xml:space="preserve">MW </t>
  </si>
  <si>
    <t>HSP 116 II1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</si>
</sst>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0"/>
      <name val="Arial"/>
    </font>
    <font>
      <sz val="9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u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5" fillId="2" borderId="1" xfId="0" applyFont="1" applyFill="1" applyBorder="1" applyProtection="1">
      <protection locked="0"/>
    </xf>
    <xf numFmtId="0" fontId="4" fillId="3" borderId="2" xfId="0" applyFont="1" applyFill="1" applyBorder="1" applyProtection="1">
      <protection locked="0"/>
    </xf>
    <xf numFmtId="0" fontId="3" fillId="3" borderId="3" xfId="0" applyFont="1" applyFill="1" applyBorder="1" applyProtection="1">
      <protection locked="0"/>
    </xf>
    <xf numFmtId="0" fontId="3" fillId="3" borderId="2" xfId="0" applyFont="1" applyFill="1" applyBorder="1" applyProtection="1">
      <protection locked="0"/>
    </xf>
    <xf numFmtId="0" fontId="5" fillId="3" borderId="4" xfId="0" applyFont="1" applyFill="1" applyBorder="1" applyProtection="1">
      <protection locked="0"/>
    </xf>
    <xf numFmtId="0" fontId="5" fillId="3" borderId="0" xfId="0" applyFont="1" applyFill="1" applyBorder="1" applyProtection="1">
      <protection locked="0"/>
    </xf>
    <xf numFmtId="0" fontId="5" fillId="3" borderId="2" xfId="0" applyFont="1" applyFill="1" applyBorder="1" applyProtection="1"/>
    <xf numFmtId="0" fontId="5" fillId="3" borderId="0" xfId="0" applyFont="1" applyFill="1" applyBorder="1" applyProtection="1"/>
    <xf numFmtId="0" fontId="6" fillId="3" borderId="0" xfId="0" applyFont="1" applyFill="1" applyBorder="1" applyProtection="1"/>
    <xf numFmtId="0" fontId="5" fillId="3" borderId="5" xfId="0" applyFont="1" applyFill="1" applyBorder="1" applyProtection="1"/>
    <xf numFmtId="0" fontId="5" fillId="3" borderId="0" xfId="0" applyFont="1" applyFill="1" applyProtection="1"/>
    <xf numFmtId="0" fontId="7" fillId="3" borderId="1" xfId="0" applyFont="1" applyFill="1" applyBorder="1" applyAlignment="1" applyProtection="1">
      <alignment horizontal="center"/>
    </xf>
    <xf numFmtId="0" fontId="5" fillId="3" borderId="5" xfId="0" applyFont="1" applyFill="1" applyBorder="1" applyAlignment="1" applyProtection="1">
      <alignment horizontal="center"/>
    </xf>
    <xf numFmtId="0" fontId="7" fillId="3" borderId="1" xfId="0" applyFont="1" applyFill="1" applyBorder="1" applyProtection="1"/>
    <xf numFmtId="0" fontId="7" fillId="3" borderId="6" xfId="0" applyFont="1" applyFill="1" applyBorder="1" applyProtection="1"/>
    <xf numFmtId="0" fontId="7" fillId="3" borderId="7" xfId="0" applyFont="1" applyFill="1" applyBorder="1" applyProtection="1"/>
    <xf numFmtId="0" fontId="7" fillId="3" borderId="8" xfId="0" applyFont="1" applyFill="1" applyBorder="1" applyProtection="1"/>
    <xf numFmtId="0" fontId="7" fillId="4" borderId="1" xfId="0" applyFont="1" applyFill="1" applyBorder="1" applyProtection="1"/>
    <xf numFmtId="0" fontId="5" fillId="0" borderId="0" xfId="0" applyFont="1" applyProtection="1"/>
    <xf numFmtId="0" fontId="7" fillId="5" borderId="1" xfId="0" applyFont="1" applyFill="1" applyBorder="1" applyProtection="1"/>
    <xf numFmtId="0" fontId="7" fillId="0" borderId="1" xfId="0" applyFont="1" applyBorder="1" applyProtection="1"/>
    <xf numFmtId="164" fontId="5" fillId="0" borderId="9" xfId="0" applyNumberFormat="1" applyFont="1" applyFill="1" applyBorder="1" applyProtection="1"/>
    <xf numFmtId="164" fontId="5" fillId="0" borderId="9" xfId="0" applyNumberFormat="1" applyFont="1" applyBorder="1" applyProtection="1"/>
    <xf numFmtId="164" fontId="5" fillId="0" borderId="1" xfId="0" applyNumberFormat="1" applyFont="1" applyBorder="1" applyProtection="1"/>
    <xf numFmtId="0" fontId="5" fillId="4" borderId="1" xfId="0" applyFont="1" applyFill="1" applyBorder="1" applyProtection="1"/>
    <xf numFmtId="0" fontId="5" fillId="5" borderId="1" xfId="0" applyFont="1" applyFill="1" applyBorder="1" applyProtection="1"/>
    <xf numFmtId="0" fontId="5" fillId="0" borderId="1" xfId="0" applyFont="1" applyBorder="1" applyProtection="1"/>
    <xf numFmtId="0" fontId="7" fillId="0" borderId="0" xfId="0" applyFont="1" applyProtection="1"/>
    <xf numFmtId="0" fontId="7" fillId="3" borderId="1" xfId="0" applyFont="1" applyFill="1" applyBorder="1" applyAlignment="1" applyProtection="1">
      <alignment horizontal="center"/>
      <protection locked="0"/>
    </xf>
    <xf numFmtId="0" fontId="8" fillId="4" borderId="1" xfId="0" applyFont="1" applyFill="1" applyBorder="1" applyProtection="1"/>
    <xf numFmtId="0" fontId="2" fillId="3" borderId="2" xfId="0" applyFont="1" applyFill="1" applyBorder="1" applyProtection="1">
      <protection locked="0"/>
    </xf>
  </cellXfs>
  <cellStyles count="1">
    <cellStyle name="Normal" xfId="0" builtinId="0"/>
  </cellStyles>
  <dxfs count="10">
    <dxf>
      <font>
        <condense val="0"/>
        <extend val="0"/>
        <color indexed="22"/>
      </font>
    </dxf>
    <dxf>
      <font>
        <condense val="0"/>
        <extend val="0"/>
        <color indexed="53"/>
      </font>
    </dxf>
    <dxf>
      <font>
        <condense val="0"/>
        <extend val="0"/>
        <color indexed="12"/>
      </font>
    </dxf>
    <dxf>
      <fill>
        <patternFill>
          <bgColor indexed="53"/>
        </patternFill>
      </fill>
    </dxf>
    <dxf>
      <fill>
        <patternFill>
          <bgColor indexed="40"/>
        </patternFill>
      </fill>
    </dxf>
    <dxf>
      <fill>
        <patternFill>
          <bgColor indexed="11"/>
        </patternFill>
      </fill>
    </dxf>
    <dxf>
      <fill>
        <patternFill>
          <bgColor indexed="53"/>
        </patternFill>
      </fill>
    </dxf>
    <dxf>
      <fill>
        <patternFill>
          <bgColor indexed="11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1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692307692307696E-2"/>
          <c:y val="0.1140941466779616"/>
          <c:w val="0.92533936651583715"/>
          <c:h val="0.78188047576367803"/>
        </c:manualLayout>
      </c:layout>
      <c:barChart>
        <c:barDir val="col"/>
        <c:grouping val="clustered"/>
        <c:varyColors val="0"/>
        <c:ser>
          <c:idx val="22"/>
          <c:order val="0"/>
          <c:tx>
            <c:strRef>
              <c:f>'MLPA SPG3 and 4'!$H$31</c:f>
              <c:strCache>
                <c:ptCount val="1"/>
                <c:pt idx="0">
                  <c:v>SPG3A Ex 1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4'!$I$31</c:f>
              <c:numCache>
                <c:formatCode>0.000</c:formatCode>
                <c:ptCount val="1"/>
                <c:pt idx="0">
                  <c:v>0.96064707884736056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3-4839-AE23-4C3BDCAE544D}"/>
            </c:ext>
          </c:extLst>
        </c:ser>
        <c:ser>
          <c:idx val="21"/>
          <c:order val="1"/>
          <c:tx>
            <c:strRef>
              <c:f>'MLPA SPG3 and 4'!$H$28</c:f>
              <c:strCache>
                <c:ptCount val="1"/>
                <c:pt idx="0">
                  <c:v>SPG3A Ex 1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4'!$I$28</c:f>
              <c:numCache>
                <c:formatCode>0.000</c:formatCode>
                <c:ptCount val="1"/>
                <c:pt idx="0">
                  <c:v>0.99549770982079977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413-4839-AE23-4C3BDCAE544D}"/>
            </c:ext>
          </c:extLst>
        </c:ser>
        <c:ser>
          <c:idx val="0"/>
          <c:order val="2"/>
          <c:tx>
            <c:strRef>
              <c:f>'MLPA SPG3 and 4'!$H$10</c:f>
              <c:strCache>
                <c:ptCount val="1"/>
                <c:pt idx="0">
                  <c:v>SPG3A Ex 2b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4'!$I$10</c:f>
              <c:numCache>
                <c:formatCode>0.000</c:formatCode>
                <c:ptCount val="1"/>
                <c:pt idx="0">
                  <c:v>1.0240168783677464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B413-4839-AE23-4C3BDCAE544D}"/>
            </c:ext>
          </c:extLst>
        </c:ser>
        <c:ser>
          <c:idx val="26"/>
          <c:order val="3"/>
          <c:tx>
            <c:strRef>
              <c:f>'MLPA SPG3 and 4'!$H$43</c:f>
              <c:strCache>
                <c:ptCount val="1"/>
                <c:pt idx="0">
                  <c:v>SPG3A Ex 2b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4'!$I$43</c:f>
              <c:numCache>
                <c:formatCode>0.000</c:formatCode>
                <c:ptCount val="1"/>
                <c:pt idx="0">
                  <c:v>1.0615340005522746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B413-4839-AE23-4C3BDCAE544D}"/>
            </c:ext>
          </c:extLst>
        </c:ser>
        <c:ser>
          <c:idx val="1"/>
          <c:order val="4"/>
          <c:tx>
            <c:strRef>
              <c:f>'MLPA SPG3 and 4'!$H$13</c:f>
              <c:strCache>
                <c:ptCount val="1"/>
                <c:pt idx="0">
                  <c:v>SPG3A Ex 3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4'!$I$13</c:f>
              <c:numCache>
                <c:formatCode>0.000</c:formatCode>
                <c:ptCount val="1"/>
                <c:pt idx="0">
                  <c:v>1.1369081119615827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B413-4839-AE23-4C3BDCAE544D}"/>
            </c:ext>
          </c:extLst>
        </c:ser>
        <c:ser>
          <c:idx val="2"/>
          <c:order val="5"/>
          <c:tx>
            <c:strRef>
              <c:f>'MLPA SPG3 and 4'!$H$15</c:f>
              <c:strCache>
                <c:ptCount val="1"/>
                <c:pt idx="0">
                  <c:v>SPG3A Ex 4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tx>
                <c:rich>
                  <a:bodyPr rot="-5400000" vert="horz"/>
                  <a:lstStyle/>
                  <a:p>
                    <a:pPr algn="ctr">
                      <a:defRPr sz="800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SPG3A Ex 3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inBase"/>
              <c:showLegendKey val="0"/>
              <c:showVal val="0"/>
              <c:showCatName val="0"/>
              <c:showSerName val="0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413-4839-AE23-4C3BDCAE544D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1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'MLPA SPG3 and 4'!$I$15</c:f>
              <c:numCache>
                <c:formatCode>0.000</c:formatCode>
                <c:ptCount val="1"/>
                <c:pt idx="0">
                  <c:v>1.0731842759563008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B413-4839-AE23-4C3BDCAE544D}"/>
            </c:ext>
          </c:extLst>
        </c:ser>
        <c:ser>
          <c:idx val="3"/>
          <c:order val="6"/>
          <c:tx>
            <c:strRef>
              <c:f>'MLPA SPG3 and 4'!$H$19</c:f>
              <c:strCache>
                <c:ptCount val="1"/>
                <c:pt idx="0">
                  <c:v>SPG3A Ex 5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4'!$I$19</c:f>
              <c:numCache>
                <c:formatCode>0.000</c:formatCode>
                <c:ptCount val="1"/>
                <c:pt idx="0">
                  <c:v>1.0492045916127368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B413-4839-AE23-4C3BDCAE544D}"/>
            </c:ext>
          </c:extLst>
        </c:ser>
        <c:ser>
          <c:idx val="4"/>
          <c:order val="7"/>
          <c:tx>
            <c:strRef>
              <c:f>'MLPA SPG3 and 4'!$H$22</c:f>
              <c:strCache>
                <c:ptCount val="1"/>
                <c:pt idx="0">
                  <c:v>SPG3A Ex 6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4'!$I$22</c:f>
              <c:numCache>
                <c:formatCode>0.000</c:formatCode>
                <c:ptCount val="1"/>
                <c:pt idx="0">
                  <c:v>0.96941158944776329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413-4839-AE23-4C3BDCAE544D}"/>
            </c:ext>
          </c:extLst>
        </c:ser>
        <c:ser>
          <c:idx val="5"/>
          <c:order val="8"/>
          <c:tx>
            <c:strRef>
              <c:f>'MLPA SPG3 and 4'!$H$26</c:f>
              <c:strCache>
                <c:ptCount val="1"/>
                <c:pt idx="0">
                  <c:v>SPG3A Ex 7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4'!$I$26</c:f>
              <c:numCache>
                <c:formatCode>0.000</c:formatCode>
                <c:ptCount val="1"/>
                <c:pt idx="0">
                  <c:v>1.092073399971708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9-B413-4839-AE23-4C3BDCAE544D}"/>
            </c:ext>
          </c:extLst>
        </c:ser>
        <c:ser>
          <c:idx val="36"/>
          <c:order val="9"/>
          <c:tx>
            <c:strRef>
              <c:f>'MLPA SPG3 and 4'!$H$30</c:f>
              <c:strCache>
                <c:ptCount val="1"/>
                <c:pt idx="0">
                  <c:v>SPG3A Ex 8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4'!$I$30</c:f>
              <c:numCache>
                <c:formatCode>0.000</c:formatCode>
                <c:ptCount val="1"/>
                <c:pt idx="0">
                  <c:v>1.0093541362874974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A-B413-4839-AE23-4C3BDCAE544D}"/>
            </c:ext>
          </c:extLst>
        </c:ser>
        <c:ser>
          <c:idx val="23"/>
          <c:order val="10"/>
          <c:tx>
            <c:strRef>
              <c:f>'MLPA SPG3 and 4'!$H$34</c:f>
              <c:strCache>
                <c:ptCount val="1"/>
                <c:pt idx="0">
                  <c:v>SPG3A Ex 9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4'!$I$34</c:f>
              <c:numCache>
                <c:formatCode>0.000</c:formatCode>
                <c:ptCount val="1"/>
                <c:pt idx="0">
                  <c:v>0.96261316984092804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B-B413-4839-AE23-4C3BDCAE544D}"/>
            </c:ext>
          </c:extLst>
        </c:ser>
        <c:ser>
          <c:idx val="24"/>
          <c:order val="11"/>
          <c:tx>
            <c:strRef>
              <c:f>'MLPA SPG3 and 4'!$H$37</c:f>
              <c:strCache>
                <c:ptCount val="1"/>
                <c:pt idx="0">
                  <c:v>SPG3A Ex 10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l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4'!$I$37</c:f>
              <c:numCache>
                <c:formatCode>0.000</c:formatCode>
                <c:ptCount val="1"/>
                <c:pt idx="0">
                  <c:v>1.06683337470421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C-B413-4839-AE23-4C3BDCAE544D}"/>
            </c:ext>
          </c:extLst>
        </c:ser>
        <c:ser>
          <c:idx val="10"/>
          <c:order val="12"/>
          <c:tx>
            <c:strRef>
              <c:f>'MLPA SPG3 and 4'!$H$40</c:f>
              <c:strCache>
                <c:ptCount val="1"/>
                <c:pt idx="0">
                  <c:v>SPG3A Ex 11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4'!$I$40</c:f>
              <c:numCache>
                <c:formatCode>0.000</c:formatCode>
                <c:ptCount val="1"/>
                <c:pt idx="0">
                  <c:v>0.96853508784421127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D-B413-4839-AE23-4C3BDCAE544D}"/>
            </c:ext>
          </c:extLst>
        </c:ser>
        <c:ser>
          <c:idx val="39"/>
          <c:order val="13"/>
          <c:tx>
            <c:strRef>
              <c:f>'MLPA SPG3 and 4'!$H$42</c:f>
              <c:strCache>
                <c:ptCount val="1"/>
                <c:pt idx="0">
                  <c:v>SPG3A Ex 12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4'!$I$42</c:f>
              <c:numCache>
                <c:formatCode>0.000</c:formatCode>
                <c:ptCount val="1"/>
                <c:pt idx="0">
                  <c:v>1.03385489609417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B413-4839-AE23-4C3BDCAE544D}"/>
            </c:ext>
          </c:extLst>
        </c:ser>
        <c:ser>
          <c:idx val="29"/>
          <c:order val="14"/>
          <c:tx>
            <c:strRef>
              <c:f>'MLPA SPG3 and 4'!$H$46</c:f>
              <c:strCache>
                <c:ptCount val="1"/>
                <c:pt idx="0">
                  <c:v>SPG3A Ex 13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4'!$I$46</c:f>
              <c:numCache>
                <c:formatCode>0.000</c:formatCode>
                <c:ptCount val="1"/>
                <c:pt idx="0">
                  <c:v>0.9956253463271646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F-B413-4839-AE23-4C3BDCAE544D}"/>
            </c:ext>
          </c:extLst>
        </c:ser>
        <c:ser>
          <c:idx val="30"/>
          <c:order val="15"/>
          <c:tx>
            <c:strRef>
              <c:f>'MLPA SPG3 and 4'!$H$48</c:f>
              <c:strCache>
                <c:ptCount val="1"/>
                <c:pt idx="0">
                  <c:v>SPG3A Ex 15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4'!$I$48</c:f>
              <c:numCache>
                <c:formatCode>0.000</c:formatCode>
                <c:ptCount val="1"/>
                <c:pt idx="0">
                  <c:v>0.99601151673183919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0-B413-4839-AE23-4C3BDCAE544D}"/>
            </c:ext>
          </c:extLst>
        </c:ser>
        <c:ser>
          <c:idx val="42"/>
          <c:order val="16"/>
          <c:tx>
            <c:strRef>
              <c:f>'MLPA SPG3 and 4'!$H$52</c:f>
              <c:strCache>
                <c:ptCount val="1"/>
                <c:pt idx="0">
                  <c:v>SPG4 Ex 1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2-B413-4839-AE23-4C3BDCAE544D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4'!$I$52</c:f>
              <c:numCache>
                <c:formatCode>0.000</c:formatCode>
                <c:ptCount val="1"/>
                <c:pt idx="0">
                  <c:v>1.0616861880224611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3-B413-4839-AE23-4C3BDCAE544D}"/>
            </c:ext>
          </c:extLst>
        </c:ser>
        <c:ser>
          <c:idx val="14"/>
          <c:order val="17"/>
          <c:tx>
            <c:strRef>
              <c:f>'MLPA SPG3 and 4'!$H$9</c:f>
              <c:strCache>
                <c:ptCount val="1"/>
                <c:pt idx="0">
                  <c:v>SPG4 Ex 1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4'!$I$9</c:f>
              <c:numCache>
                <c:formatCode>0.000</c:formatCode>
                <c:ptCount val="1"/>
                <c:pt idx="0">
                  <c:v>1.0969210461393759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4-B413-4839-AE23-4C3BDCAE544D}"/>
            </c:ext>
          </c:extLst>
        </c:ser>
        <c:ser>
          <c:idx val="19"/>
          <c:order val="18"/>
          <c:tx>
            <c:strRef>
              <c:f>'MLPA SPG3 and 4'!$H$24</c:f>
              <c:strCache>
                <c:ptCount val="1"/>
                <c:pt idx="0">
                  <c:v>SPG4 Ex 1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/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B413-4839-AE23-4C3BDCAE544D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End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'MLPA SPG3 and 4'!$I$24</c:f>
              <c:numCache>
                <c:formatCode>0.000</c:formatCode>
                <c:ptCount val="1"/>
                <c:pt idx="0">
                  <c:v>1.0013392413127471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6-B413-4839-AE23-4C3BDCAE544D}"/>
            </c:ext>
          </c:extLst>
        </c:ser>
        <c:ser>
          <c:idx val="15"/>
          <c:order val="19"/>
          <c:tx>
            <c:strRef>
              <c:f>'MLPA SPG3 and 4'!$H$12</c:f>
              <c:strCache>
                <c:ptCount val="1"/>
                <c:pt idx="0">
                  <c:v>SPG4 Ex 2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4'!$I$12</c:f>
              <c:numCache>
                <c:formatCode>0.000</c:formatCode>
                <c:ptCount val="1"/>
                <c:pt idx="0">
                  <c:v>1.1939412112356262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7-B413-4839-AE23-4C3BDCAE544D}"/>
            </c:ext>
          </c:extLst>
        </c:ser>
        <c:ser>
          <c:idx val="16"/>
          <c:order val="20"/>
          <c:tx>
            <c:strRef>
              <c:f>'MLPA SPG3 and 4'!$H$16</c:f>
              <c:strCache>
                <c:ptCount val="1"/>
                <c:pt idx="0">
                  <c:v>SPG4 Ex 3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4'!$I$16</c:f>
              <c:numCache>
                <c:formatCode>0.000</c:formatCode>
                <c:ptCount val="1"/>
                <c:pt idx="0">
                  <c:v>1.0531926098897892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B413-4839-AE23-4C3BDCAE544D}"/>
            </c:ext>
          </c:extLst>
        </c:ser>
        <c:ser>
          <c:idx val="17"/>
          <c:order val="21"/>
          <c:tx>
            <c:strRef>
              <c:f>'MLPA SPG3 and 4'!$H$18</c:f>
              <c:strCache>
                <c:ptCount val="1"/>
                <c:pt idx="0">
                  <c:v>SPG4 Ex 4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4'!$I$18</c:f>
              <c:numCache>
                <c:formatCode>0.000</c:formatCode>
                <c:ptCount val="1"/>
                <c:pt idx="0">
                  <c:v>1.0874694392733224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9-B413-4839-AE23-4C3BDCAE544D}"/>
            </c:ext>
          </c:extLst>
        </c:ser>
        <c:ser>
          <c:idx val="18"/>
          <c:order val="22"/>
          <c:tx>
            <c:strRef>
              <c:f>'MLPA SPG3 and 4'!$H$21</c:f>
              <c:strCache>
                <c:ptCount val="1"/>
                <c:pt idx="0">
                  <c:v>SPG4 Ex 5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4'!$I$21</c:f>
              <c:numCache>
                <c:formatCode>0.000</c:formatCode>
                <c:ptCount val="1"/>
                <c:pt idx="0">
                  <c:v>1.0613974070740708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A-B413-4839-AE23-4C3BDCAE544D}"/>
            </c:ext>
          </c:extLst>
        </c:ser>
        <c:ser>
          <c:idx val="44"/>
          <c:order val="23"/>
          <c:tx>
            <c:strRef>
              <c:f>'MLPA SPG3 and 4'!$H$51</c:f>
              <c:strCache>
                <c:ptCount val="1"/>
                <c:pt idx="0">
                  <c:v>SPG4 Ex 6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4'!$I$51</c:f>
              <c:numCache>
                <c:formatCode>0.000</c:formatCode>
                <c:ptCount val="1"/>
                <c:pt idx="0">
                  <c:v>1.0512307208092402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B-B413-4839-AE23-4C3BDCAE544D}"/>
            </c:ext>
          </c:extLst>
        </c:ser>
        <c:ser>
          <c:idx val="6"/>
          <c:order val="24"/>
          <c:tx>
            <c:strRef>
              <c:f>'MLPA SPG3 and 4'!$H$29</c:f>
              <c:strCache>
                <c:ptCount val="1"/>
                <c:pt idx="0">
                  <c:v>SPG4 Ex 7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4'!$I$29</c:f>
              <c:numCache>
                <c:formatCode>0.000</c:formatCode>
                <c:ptCount val="1"/>
                <c:pt idx="0">
                  <c:v>1.0645805464033746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C-B413-4839-AE23-4C3BDCAE544D}"/>
            </c:ext>
          </c:extLst>
        </c:ser>
        <c:ser>
          <c:idx val="37"/>
          <c:order val="25"/>
          <c:tx>
            <c:strRef>
              <c:f>'MLPA SPG3 and 4'!$H$33</c:f>
              <c:strCache>
                <c:ptCount val="1"/>
                <c:pt idx="0">
                  <c:v>SPG 4 Ex 8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4'!$I$33</c:f>
              <c:numCache>
                <c:formatCode>0.000</c:formatCode>
                <c:ptCount val="1"/>
                <c:pt idx="0">
                  <c:v>1.0964590847297788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D-B413-4839-AE23-4C3BDCAE544D}"/>
            </c:ext>
          </c:extLst>
        </c:ser>
        <c:ser>
          <c:idx val="38"/>
          <c:order val="26"/>
          <c:tx>
            <c:strRef>
              <c:f>'MLPA SPG3 and 4'!$H$36</c:f>
              <c:strCache>
                <c:ptCount val="1"/>
                <c:pt idx="0">
                  <c:v>SPG 4 Ex 9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4'!$I$36</c:f>
              <c:numCache>
                <c:formatCode>0.000</c:formatCode>
                <c:ptCount val="1"/>
                <c:pt idx="0">
                  <c:v>1.0774395981067462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E-B413-4839-AE23-4C3BDCAE544D}"/>
            </c:ext>
          </c:extLst>
        </c:ser>
        <c:ser>
          <c:idx val="28"/>
          <c:order val="27"/>
          <c:tx>
            <c:strRef>
              <c:f>'MLPA SPG3 and 4'!$H$39</c:f>
              <c:strCache>
                <c:ptCount val="1"/>
                <c:pt idx="0">
                  <c:v>SPG4 Ex 10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4'!$I$39</c:f>
              <c:numCache>
                <c:formatCode>0.000</c:formatCode>
                <c:ptCount val="1"/>
                <c:pt idx="0">
                  <c:v>1.0715685320195196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F-B413-4839-AE23-4C3BDCAE544D}"/>
            </c:ext>
          </c:extLst>
        </c:ser>
        <c:ser>
          <c:idx val="25"/>
          <c:order val="28"/>
          <c:tx>
            <c:strRef>
              <c:f>'MLPA SPG3 and 4'!$H$20</c:f>
              <c:strCache>
                <c:ptCount val="1"/>
                <c:pt idx="0">
                  <c:v>SPG4 Ex 11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4'!$I$20</c:f>
              <c:numCache>
                <c:formatCode>0.000</c:formatCode>
                <c:ptCount val="1"/>
                <c:pt idx="0">
                  <c:v>1.0909884808320263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0-B413-4839-AE23-4C3BDCAE544D}"/>
            </c:ext>
          </c:extLst>
        </c:ser>
        <c:ser>
          <c:idx val="40"/>
          <c:order val="29"/>
          <c:tx>
            <c:strRef>
              <c:f>'MLPA SPG3 and 4'!$H$45</c:f>
              <c:strCache>
                <c:ptCount val="1"/>
                <c:pt idx="0">
                  <c:v>SPG4 Ex 12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4'!$I$45</c:f>
              <c:numCache>
                <c:formatCode>0.000</c:formatCode>
                <c:ptCount val="1"/>
                <c:pt idx="0">
                  <c:v>1.0473725613843208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1-B413-4839-AE23-4C3BDCAE544D}"/>
            </c:ext>
          </c:extLst>
        </c:ser>
        <c:ser>
          <c:idx val="27"/>
          <c:order val="30"/>
          <c:tx>
            <c:strRef>
              <c:f>'MLPA SPG3 and 4'!$H$8</c:f>
              <c:strCache>
                <c:ptCount val="1"/>
                <c:pt idx="0">
                  <c:v>SPG4 Ex 13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4'!$I$8</c:f>
              <c:numCache>
                <c:formatCode>0.000</c:formatCode>
                <c:ptCount val="1"/>
                <c:pt idx="0">
                  <c:v>1.078638290676678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2-B413-4839-AE23-4C3BDCAE544D}"/>
            </c:ext>
          </c:extLst>
        </c:ser>
        <c:ser>
          <c:idx val="11"/>
          <c:order val="31"/>
          <c:tx>
            <c:strRef>
              <c:f>'MLPA SPG3 and 4'!$H$41</c:f>
              <c:strCache>
                <c:ptCount val="1"/>
                <c:pt idx="0">
                  <c:v>SPG4 Ex 14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'MLPA SPG3 and 4'!$I$41</c:f>
              <c:numCache>
                <c:formatCode>0.000</c:formatCode>
                <c:ptCount val="1"/>
                <c:pt idx="0">
                  <c:v>1.0674063803597085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4-B413-4839-AE23-4C3BDCAE544D}"/>
            </c:ext>
          </c:extLst>
        </c:ser>
        <c:ser>
          <c:idx val="13"/>
          <c:order val="32"/>
          <c:tx>
            <c:strRef>
              <c:f>'MLPA SPG3 and 4'!$H$47</c:f>
              <c:strCache>
                <c:ptCount val="1"/>
                <c:pt idx="0">
                  <c:v>SPG4 Ex 15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4'!$I$47</c:f>
              <c:numCache>
                <c:formatCode>0.000</c:formatCode>
                <c:ptCount val="1"/>
                <c:pt idx="0">
                  <c:v>1.1002147715376989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5-B413-4839-AE23-4C3BDCAE544D}"/>
            </c:ext>
          </c:extLst>
        </c:ser>
        <c:ser>
          <c:idx val="41"/>
          <c:order val="33"/>
          <c:tx>
            <c:strRef>
              <c:f>'MLPA SPG3 and 4'!$H$49</c:f>
              <c:strCache>
                <c:ptCount val="1"/>
                <c:pt idx="0">
                  <c:v>SPG4 Ex 16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4'!$I$49</c:f>
              <c:numCache>
                <c:formatCode>0.000</c:formatCode>
                <c:ptCount val="1"/>
                <c:pt idx="0">
                  <c:v>1.0539217900135567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6-B413-4839-AE23-4C3BDCAE544D}"/>
            </c:ext>
          </c:extLst>
        </c:ser>
        <c:ser>
          <c:idx val="45"/>
          <c:order val="34"/>
          <c:tx>
            <c:strRef>
              <c:f>'MLPA SPG3 and 4'!$H$25</c:f>
              <c:strCache>
                <c:ptCount val="1"/>
                <c:pt idx="0">
                  <c:v>SPG4 Ex 17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4'!$I$25</c:f>
              <c:numCache>
                <c:formatCode>0.000</c:formatCode>
                <c:ptCount val="1"/>
                <c:pt idx="0">
                  <c:v>0.5604838322273491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7-B413-4839-AE23-4C3BDCAE544D}"/>
            </c:ext>
          </c:extLst>
        </c:ser>
        <c:ser>
          <c:idx val="43"/>
          <c:order val="35"/>
          <c:tx>
            <c:strRef>
              <c:f>'MLPA SPG3 and 4'!$H$14</c:f>
              <c:strCache>
                <c:ptCount val="1"/>
                <c:pt idx="0">
                  <c:v>SPG4 Ex 17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4'!$I$14</c:f>
              <c:numCache>
                <c:formatCode>0.000</c:formatCode>
                <c:ptCount val="1"/>
                <c:pt idx="0">
                  <c:v>0.520583107009018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8-B413-4839-AE23-4C3BDCAE544D}"/>
            </c:ext>
          </c:extLst>
        </c:ser>
        <c:ser>
          <c:idx val="31"/>
          <c:order val="36"/>
          <c:tx>
            <c:strRef>
              <c:f>'MLPA SPG3 and 4'!$H$7</c:f>
              <c:strCache>
                <c:ptCount val="1"/>
                <c:pt idx="0">
                  <c:v>C5q31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4'!$I$7</c:f>
              <c:numCache>
                <c:formatCode>0.000</c:formatCode>
                <c:ptCount val="1"/>
                <c:pt idx="0">
                  <c:v>0.98552102333720559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9-B413-4839-AE23-4C3BDCAE544D}"/>
            </c:ext>
          </c:extLst>
        </c:ser>
        <c:ser>
          <c:idx val="32"/>
          <c:order val="37"/>
          <c:tx>
            <c:strRef>
              <c:f>'MLPA SPG3 and 4'!$H$11</c:f>
              <c:strCache>
                <c:ptCount val="1"/>
                <c:pt idx="0">
                  <c:v>C15q21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4'!$I$11</c:f>
              <c:numCache>
                <c:formatCode>0.000</c:formatCode>
                <c:ptCount val="1"/>
                <c:pt idx="0">
                  <c:v>1.0927054311278785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A-B413-4839-AE23-4C3BDCAE544D}"/>
            </c:ext>
          </c:extLst>
        </c:ser>
        <c:ser>
          <c:idx val="33"/>
          <c:order val="38"/>
          <c:tx>
            <c:strRef>
              <c:f>'MLPA SPG3 and 4'!$H$17</c:f>
              <c:strCache>
                <c:ptCount val="1"/>
                <c:pt idx="0">
                  <c:v>C18q21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C-B413-4839-AE23-4C3BDCAE544D}"/>
              </c:ext>
            </c:extLst>
          </c:dPt>
          <c:dLbls>
            <c:dLbl>
              <c:idx val="0"/>
              <c:layout/>
              <c:spPr>
                <a:noFill/>
                <a:ln w="25400">
                  <a:noFill/>
                </a:ln>
              </c:spPr>
              <c:txPr>
                <a:bodyPr rot="-5400000" vert="horz"/>
                <a:lstStyle/>
                <a:p>
                  <a:pPr algn="ctr">
                    <a:defRPr sz="800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n-US"/>
                </a:p>
              </c:txPr>
              <c:dLblPos val="inBase"/>
              <c:showLegendKey val="0"/>
              <c:showVal val="0"/>
              <c:showCatName val="0"/>
              <c:showSerName val="1"/>
              <c:showPercent val="0"/>
              <c:showBubbleSize val="0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2C-B413-4839-AE23-4C3BDCAE544D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'MLPA SPG3 and 4'!$I$17</c:f>
              <c:numCache>
                <c:formatCode>0.000</c:formatCode>
                <c:ptCount val="1"/>
                <c:pt idx="0">
                  <c:v>0.99464196238279456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D-B413-4839-AE23-4C3BDCAE544D}"/>
            </c:ext>
          </c:extLst>
        </c:ser>
        <c:ser>
          <c:idx val="34"/>
          <c:order val="39"/>
          <c:tx>
            <c:strRef>
              <c:f>'MLPA SPG3 and 4'!$H$23</c:f>
              <c:strCache>
                <c:ptCount val="1"/>
                <c:pt idx="0">
                  <c:v>C7q21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4'!$I$23</c:f>
              <c:numCache>
                <c:formatCode>0.000</c:formatCode>
                <c:ptCount val="1"/>
                <c:pt idx="0">
                  <c:v>0.98859551219364983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E-B413-4839-AE23-4C3BDCAE544D}"/>
            </c:ext>
          </c:extLst>
        </c:ser>
        <c:ser>
          <c:idx val="35"/>
          <c:order val="40"/>
          <c:tx>
            <c:strRef>
              <c:f>'MLPA SPG3 and 4'!$H$27</c:f>
              <c:strCache>
                <c:ptCount val="1"/>
                <c:pt idx="0">
                  <c:v>C9q34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4'!$I$27</c:f>
              <c:numCache>
                <c:formatCode>0.000</c:formatCode>
                <c:ptCount val="1"/>
                <c:pt idx="0">
                  <c:v>1.0556687047623621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2F-B413-4839-AE23-4C3BDCAE544D}"/>
            </c:ext>
          </c:extLst>
        </c:ser>
        <c:ser>
          <c:idx val="7"/>
          <c:order val="41"/>
          <c:tx>
            <c:strRef>
              <c:f>'MLPA SPG3 and 4'!$H$32</c:f>
              <c:strCache>
                <c:ptCount val="1"/>
                <c:pt idx="0">
                  <c:v>C12q23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4'!$I$32</c:f>
              <c:numCache>
                <c:formatCode>0.000</c:formatCode>
                <c:ptCount val="1"/>
                <c:pt idx="0">
                  <c:v>0.94091038771526858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0-B413-4839-AE23-4C3BDCAE544D}"/>
            </c:ext>
          </c:extLst>
        </c:ser>
        <c:ser>
          <c:idx val="8"/>
          <c:order val="42"/>
          <c:tx>
            <c:strRef>
              <c:f>'MLPA SPG3 and 4'!$H$35</c:f>
              <c:strCache>
                <c:ptCount val="1"/>
                <c:pt idx="0">
                  <c:v>C1p21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4'!$I$35</c:f>
              <c:numCache>
                <c:formatCode>0.000</c:formatCode>
                <c:ptCount val="1"/>
                <c:pt idx="0">
                  <c:v>0.98660397080426199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1-B413-4839-AE23-4C3BDCAE544D}"/>
            </c:ext>
          </c:extLst>
        </c:ser>
        <c:ser>
          <c:idx val="9"/>
          <c:order val="43"/>
          <c:tx>
            <c:strRef>
              <c:f>'MLPA SPG3 and 4'!$H$38</c:f>
              <c:strCache>
                <c:ptCount val="1"/>
                <c:pt idx="0">
                  <c:v>C20p13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4'!$I$38</c:f>
              <c:numCache>
                <c:formatCode>0.000</c:formatCode>
                <c:ptCount val="1"/>
                <c:pt idx="0">
                  <c:v>1.0260313105319634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2-B413-4839-AE23-4C3BDCAE544D}"/>
            </c:ext>
          </c:extLst>
        </c:ser>
        <c:ser>
          <c:idx val="12"/>
          <c:order val="44"/>
          <c:tx>
            <c:strRef>
              <c:f>'MLPA SPG3 and 4'!$H$44</c:f>
              <c:strCache>
                <c:ptCount val="1"/>
                <c:pt idx="0">
                  <c:v>C2q24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4'!$I$44</c:f>
              <c:numCache>
                <c:formatCode>0.000</c:formatCode>
                <c:ptCount val="1"/>
                <c:pt idx="0">
                  <c:v>1.0319798342568463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3-B413-4839-AE23-4C3BDCAE544D}"/>
            </c:ext>
          </c:extLst>
        </c:ser>
        <c:ser>
          <c:idx val="20"/>
          <c:order val="45"/>
          <c:tx>
            <c:strRef>
              <c:f>'MLPA SPG3 and 4'!$H$50</c:f>
              <c:strCache>
                <c:ptCount val="1"/>
                <c:pt idx="0">
                  <c:v>C17q11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4'!$I$50</c:f>
              <c:numCache>
                <c:formatCode>0.000</c:formatCode>
                <c:ptCount val="1"/>
                <c:pt idx="0">
                  <c:v>0.99796221177610855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4-B413-4839-AE23-4C3BDCAE544D}"/>
            </c:ext>
          </c:extLst>
        </c:ser>
        <c:ser>
          <c:idx val="46"/>
          <c:order val="46"/>
          <c:tx>
            <c:strRef>
              <c:f>'MLPA SPG3 and 4'!$H$53</c:f>
              <c:strCache>
                <c:ptCount val="1"/>
                <c:pt idx="0">
                  <c:v>C3q26</c:v>
                </c:pt>
              </c:strCache>
            </c:strRef>
          </c:tx>
          <c:spPr>
            <a:solidFill>
              <a:srgbClr val="96969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rot="-5400000" vert="horz"/>
              <a:lstStyle/>
              <a:p>
                <a:pPr algn="ctr"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dLblPos val="inBase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'MLPA SPG3 and 4'!$I$53</c:f>
              <c:numCache>
                <c:formatCode>0.000</c:formatCode>
                <c:ptCount val="1"/>
                <c:pt idx="0">
                  <c:v>0.92259595048536724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35-B413-4839-AE23-4C3BDCAE5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079616"/>
        <c:axId val="74105984"/>
      </c:barChart>
      <c:catAx>
        <c:axId val="740796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41059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4105984"/>
        <c:scaling>
          <c:orientation val="minMax"/>
          <c:max val="1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07961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9525</xdr:colOff>
      <xdr:row>5</xdr:row>
      <xdr:rowOff>9525</xdr:rowOff>
    </xdr:from>
    <xdr:to>
      <xdr:col>8</xdr:col>
      <xdr:colOff>0</xdr:colOff>
      <xdr:row>5</xdr:row>
      <xdr:rowOff>161925</xdr:rowOff>
    </xdr:to>
    <xdr:sp macro="" textlink="">
      <xdr:nvSpPr>
        <xdr:cNvPr id="1033" name="Line 1"/>
        <xdr:cNvSpPr>
          <a:spLocks noChangeShapeType="1"/>
        </xdr:cNvSpPr>
      </xdr:nvSpPr>
      <xdr:spPr bwMode="auto">
        <a:xfrm flipH="1" flipV="1">
          <a:off x="2495550" y="771525"/>
          <a:ext cx="70485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304801</xdr:colOff>
      <xdr:row>53</xdr:row>
      <xdr:rowOff>47626</xdr:rowOff>
    </xdr:from>
    <xdr:to>
      <xdr:col>20</xdr:col>
      <xdr:colOff>323851</xdr:colOff>
      <xdr:row>69</xdr:row>
      <xdr:rowOff>85726</xdr:rowOff>
    </xdr:to>
    <xdr:graphicFrame macro="">
      <xdr:nvGraphicFramePr>
        <xdr:cNvPr id="103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9525</xdr:colOff>
      <xdr:row>5</xdr:row>
      <xdr:rowOff>9525</xdr:rowOff>
    </xdr:from>
    <xdr:to>
      <xdr:col>8</xdr:col>
      <xdr:colOff>0</xdr:colOff>
      <xdr:row>5</xdr:row>
      <xdr:rowOff>161925</xdr:rowOff>
    </xdr:to>
    <xdr:sp macro="" textlink="">
      <xdr:nvSpPr>
        <xdr:cNvPr id="1035" name="Line 5"/>
        <xdr:cNvSpPr>
          <a:spLocks noChangeShapeType="1"/>
        </xdr:cNvSpPr>
      </xdr:nvSpPr>
      <xdr:spPr bwMode="auto">
        <a:xfrm flipH="1" flipV="1">
          <a:off x="2495550" y="771525"/>
          <a:ext cx="70485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U94"/>
  <sheetViews>
    <sheetView tabSelected="1" zoomScaleNormal="100" workbookViewId="0">
      <selection activeCell="B4" sqref="B4"/>
    </sheetView>
  </sheetViews>
  <sheetFormatPr defaultColWidth="8.85546875" defaultRowHeight="12" x14ac:dyDescent="0.2"/>
  <cols>
    <col min="1" max="1" width="10.7109375" style="1" bestFit="1" customWidth="1"/>
    <col min="2" max="2" width="7" style="1" customWidth="1"/>
    <col min="3" max="3" width="0.85546875" style="1" customWidth="1"/>
    <col min="4" max="4" width="10.7109375" style="1" bestFit="1" customWidth="1"/>
    <col min="5" max="5" width="6.7109375" style="1" customWidth="1"/>
    <col min="6" max="6" width="0.7109375" style="1" customWidth="1"/>
    <col min="7" max="7" width="0.5703125" style="1" customWidth="1"/>
    <col min="8" max="8" width="10.7109375" style="1" bestFit="1" customWidth="1"/>
    <col min="9" max="10" width="4.85546875" style="1" customWidth="1"/>
    <col min="11" max="11" width="7" style="1" customWidth="1"/>
    <col min="12" max="14" width="6.85546875" style="1" customWidth="1"/>
    <col min="15" max="15" width="6.5703125" style="1" customWidth="1"/>
    <col min="16" max="16" width="7.140625" style="1" customWidth="1"/>
    <col min="17" max="18" width="6.85546875" style="1" customWidth="1"/>
    <col min="19" max="19" width="7" style="1" customWidth="1"/>
    <col min="20" max="20" width="6.85546875" style="1" customWidth="1"/>
    <col min="21" max="21" width="7" style="1" customWidth="1"/>
    <col min="22" max="16384" width="8.85546875" style="1"/>
  </cols>
  <sheetData>
    <row r="4" spans="1:21" x14ac:dyDescent="0.2">
      <c r="A4" s="4" t="s">
        <v>2</v>
      </c>
      <c r="B4" s="3" t="s">
        <v>49</v>
      </c>
      <c r="C4" s="3"/>
      <c r="D4" s="5" t="s">
        <v>3</v>
      </c>
      <c r="E4" s="32" t="s">
        <v>48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</row>
    <row r="5" spans="1:21" x14ac:dyDescent="0.2">
      <c r="A5" s="6"/>
      <c r="B5" s="7"/>
      <c r="C5" s="7"/>
      <c r="D5" s="7"/>
      <c r="E5" s="7"/>
      <c r="F5" s="10"/>
      <c r="G5" s="9"/>
      <c r="H5" s="9"/>
      <c r="I5" s="9"/>
      <c r="J5" s="9"/>
      <c r="K5" s="9"/>
      <c r="L5" s="9"/>
      <c r="M5" s="9"/>
      <c r="N5" s="9"/>
      <c r="O5" s="9"/>
      <c r="P5" s="11"/>
      <c r="Q5" s="12"/>
      <c r="R5" s="12"/>
      <c r="S5" s="12"/>
      <c r="T5" s="12"/>
      <c r="U5" s="12"/>
    </row>
    <row r="6" spans="1:21" x14ac:dyDescent="0.2">
      <c r="A6" s="13" t="s">
        <v>0</v>
      </c>
      <c r="B6" s="30" t="s">
        <v>6</v>
      </c>
      <c r="C6" s="14"/>
      <c r="D6" s="13" t="s">
        <v>0</v>
      </c>
      <c r="E6" s="30" t="s">
        <v>6</v>
      </c>
      <c r="F6" s="11"/>
      <c r="G6" s="11"/>
      <c r="H6" s="15"/>
      <c r="I6" s="13" t="s">
        <v>4</v>
      </c>
      <c r="J6" s="13" t="s">
        <v>5</v>
      </c>
      <c r="K6" s="15" t="s">
        <v>1</v>
      </c>
      <c r="L6" s="15" t="s">
        <v>8</v>
      </c>
      <c r="M6" s="15" t="s">
        <v>37</v>
      </c>
      <c r="N6" s="15" t="s">
        <v>38</v>
      </c>
      <c r="O6" s="16" t="s">
        <v>39</v>
      </c>
      <c r="P6" s="15" t="s">
        <v>19</v>
      </c>
      <c r="Q6" s="17" t="s">
        <v>41</v>
      </c>
      <c r="R6" s="18" t="s">
        <v>43</v>
      </c>
      <c r="S6" s="18" t="s">
        <v>36</v>
      </c>
      <c r="T6" s="18" t="s">
        <v>29</v>
      </c>
      <c r="U6" s="18" t="s">
        <v>35</v>
      </c>
    </row>
    <row r="7" spans="1:21" x14ac:dyDescent="0.2">
      <c r="A7" s="19" t="s">
        <v>1</v>
      </c>
      <c r="B7" s="2">
        <v>13210</v>
      </c>
      <c r="C7" s="20"/>
      <c r="D7" s="21" t="s">
        <v>1</v>
      </c>
      <c r="E7" s="2">
        <v>9339</v>
      </c>
      <c r="F7" s="20"/>
      <c r="G7" s="20"/>
      <c r="H7" s="22" t="s">
        <v>1</v>
      </c>
      <c r="I7" s="23">
        <f>AVERAGE(K7:U7)</f>
        <v>0.98552102333720559</v>
      </c>
      <c r="J7" s="24">
        <f t="shared" ref="J7:J53" si="0">STDEV(K7:U7)</f>
        <v>4.7399265939660887E-2</v>
      </c>
      <c r="K7" s="25">
        <f>(B7/$B$7)/(E7/$E$7)</f>
        <v>1</v>
      </c>
      <c r="L7" s="25">
        <f>(B7/$B$11)/(E7/$E$11)</f>
        <v>0.90190914702415437</v>
      </c>
      <c r="M7" s="25">
        <f>(B7/$B$17)/(E7/$E$17)</f>
        <v>0.9908299273602551</v>
      </c>
      <c r="N7" s="25">
        <f>(B7/$B$23)/(E7/$E$23)</f>
        <v>0.99689004368467948</v>
      </c>
      <c r="O7" s="25">
        <f>(B7/$B$27)/(E7/$E$27)</f>
        <v>0.93355142469535712</v>
      </c>
      <c r="P7" s="25">
        <f>(B7/$B$32)/(E7/$E$32)</f>
        <v>1.0474122043973406</v>
      </c>
      <c r="Q7" s="25">
        <f>(B7/$B$35)/(E7/$E$35)</f>
        <v>0.99890234835952141</v>
      </c>
      <c r="R7" s="25">
        <f>(B7/$B$38)/(E7/$E$38)</f>
        <v>0.96051749417495391</v>
      </c>
      <c r="S7" s="25">
        <f>(B7/$B$44)/(E7/$E$44)</f>
        <v>0.95498089267112807</v>
      </c>
      <c r="T7" s="25">
        <f>(B7/$B$50)/(E7/$E$50)</f>
        <v>0.98753340728527095</v>
      </c>
      <c r="U7" s="25">
        <f>(B7/$B$53)/(E7/$E$53)</f>
        <v>1.0682043670566019</v>
      </c>
    </row>
    <row r="8" spans="1:21" x14ac:dyDescent="0.2">
      <c r="A8" s="26" t="s">
        <v>30</v>
      </c>
      <c r="B8" s="2">
        <v>11889</v>
      </c>
      <c r="C8" s="20"/>
      <c r="D8" s="27" t="s">
        <v>30</v>
      </c>
      <c r="E8" s="2">
        <v>7679.5</v>
      </c>
      <c r="F8" s="20"/>
      <c r="G8" s="20"/>
      <c r="H8" s="28" t="s">
        <v>30</v>
      </c>
      <c r="I8" s="23">
        <f>AVERAGE(K8:U8)</f>
        <v>1.078638290676678</v>
      </c>
      <c r="J8" s="24">
        <f>STDEV(K8:U8)</f>
        <v>5.1877800657522462E-2</v>
      </c>
      <c r="K8" s="25">
        <f t="shared" ref="K8:K53" si="1">(B8/$B$7)/(E8/$E$7)</f>
        <v>1.0944853180545608</v>
      </c>
      <c r="L8" s="25">
        <f t="shared" ref="L8:L53" si="2">(B8/$B$11)/(E8/$E$11)</f>
        <v>0.98712631963704922</v>
      </c>
      <c r="M8" s="25">
        <f t="shared" ref="M8:M53" si="3">(B8/$B$17)/(E8/$E$17)</f>
        <v>1.0844488081848662</v>
      </c>
      <c r="N8" s="25">
        <f t="shared" ref="N8:N53" si="4">(B8/$B$23)/(E8/$E$23)</f>
        <v>1.0910815165276515</v>
      </c>
      <c r="O8" s="25">
        <f t="shared" ref="O8:O53" si="5">(B8/$B$27)/(E8/$E$27)</f>
        <v>1.0217583279779865</v>
      </c>
      <c r="P8" s="25">
        <f t="shared" ref="P8:P53" si="6">(B8/$B$32)/(E8/$E$32)</f>
        <v>1.1463772796640521</v>
      </c>
      <c r="Q8" s="25">
        <f t="shared" ref="Q8:Q53" si="7">(B8/$B$35)/(E8/$E$35)</f>
        <v>1.0932839544497184</v>
      </c>
      <c r="R8" s="25">
        <f t="shared" ref="R8:R53" si="8">(B8/$B$38)/(E8/$E$38)</f>
        <v>1.0512722951090443</v>
      </c>
      <c r="S8" s="25">
        <f t="shared" ref="S8:S53" si="9">(B8/$B$44)/(E8/$E$44)</f>
        <v>1.0452125660511882</v>
      </c>
      <c r="T8" s="25">
        <f t="shared" ref="T8:T53" si="10">(B8/$B$50)/(E8/$E$50)</f>
        <v>1.0808408153621241</v>
      </c>
      <c r="U8" s="25">
        <f t="shared" ref="U8:U53" si="11">(B8/$B$53)/(E8/$E$53)</f>
        <v>1.1691339964252159</v>
      </c>
    </row>
    <row r="9" spans="1:21" x14ac:dyDescent="0.2">
      <c r="A9" s="26" t="s">
        <v>15</v>
      </c>
      <c r="B9" s="2">
        <v>15159</v>
      </c>
      <c r="C9" s="20"/>
      <c r="D9" s="27" t="s">
        <v>15</v>
      </c>
      <c r="E9" s="2">
        <v>9628.5</v>
      </c>
      <c r="F9" s="20"/>
      <c r="G9" s="20"/>
      <c r="H9" s="28" t="s">
        <v>15</v>
      </c>
      <c r="I9" s="23">
        <f t="shared" ref="I9:I53" si="12">AVERAGE(K9:U9)</f>
        <v>1.0969210461393759</v>
      </c>
      <c r="J9" s="24">
        <f t="shared" si="0"/>
        <v>5.2757121511938856E-2</v>
      </c>
      <c r="K9" s="25">
        <f t="shared" si="1"/>
        <v>1.1130366782282772</v>
      </c>
      <c r="L9" s="25">
        <f t="shared" si="2"/>
        <v>1.0038579610674638</v>
      </c>
      <c r="M9" s="25">
        <f t="shared" si="3"/>
        <v>1.1028300510382236</v>
      </c>
      <c r="N9" s="25">
        <f t="shared" si="4"/>
        <v>1.109575182781638</v>
      </c>
      <c r="O9" s="25">
        <f t="shared" si="5"/>
        <v>1.0390769766981962</v>
      </c>
      <c r="P9" s="25">
        <f t="shared" si="6"/>
        <v>1.1658082007181736</v>
      </c>
      <c r="Q9" s="25">
        <f t="shared" si="7"/>
        <v>1.1118149516925071</v>
      </c>
      <c r="R9" s="25">
        <f t="shared" si="8"/>
        <v>1.0690912010966396</v>
      </c>
      <c r="S9" s="25">
        <f t="shared" si="9"/>
        <v>1.0629287605501476</v>
      </c>
      <c r="T9" s="25">
        <f t="shared" si="10"/>
        <v>1.0991609032842504</v>
      </c>
      <c r="U9" s="25">
        <f t="shared" si="11"/>
        <v>1.1889506403776198</v>
      </c>
    </row>
    <row r="10" spans="1:21" x14ac:dyDescent="0.2">
      <c r="A10" s="31" t="s">
        <v>45</v>
      </c>
      <c r="B10" s="2">
        <v>11406</v>
      </c>
      <c r="C10" s="20"/>
      <c r="D10" s="27" t="s">
        <v>45</v>
      </c>
      <c r="E10" s="2">
        <v>7760.5</v>
      </c>
      <c r="F10" s="20"/>
      <c r="G10" s="20"/>
      <c r="H10" s="28" t="s">
        <v>45</v>
      </c>
      <c r="I10" s="23">
        <f t="shared" si="12"/>
        <v>1.0240168783677464</v>
      </c>
      <c r="J10" s="24">
        <f t="shared" si="0"/>
        <v>4.9250748786762839E-2</v>
      </c>
      <c r="K10" s="25">
        <f t="shared" si="1"/>
        <v>1.0390614244840608</v>
      </c>
      <c r="L10" s="25">
        <f t="shared" si="2"/>
        <v>0.93713900306212217</v>
      </c>
      <c r="M10" s="25">
        <f t="shared" si="3"/>
        <v>1.0295331557443852</v>
      </c>
      <c r="N10" s="25">
        <f t="shared" si="4"/>
        <v>1.0358299888449807</v>
      </c>
      <c r="O10" s="25">
        <f t="shared" si="5"/>
        <v>0.97001727317308228</v>
      </c>
      <c r="P10" s="25">
        <f t="shared" si="6"/>
        <v>1.0883256171230911</v>
      </c>
      <c r="Q10" s="25">
        <f t="shared" si="7"/>
        <v>1.0379208970069178</v>
      </c>
      <c r="R10" s="25">
        <f t="shared" si="8"/>
        <v>0.99803667573928823</v>
      </c>
      <c r="S10" s="25">
        <f t="shared" si="9"/>
        <v>0.99228380669392235</v>
      </c>
      <c r="T10" s="25">
        <f t="shared" si="10"/>
        <v>1.0261078688994318</v>
      </c>
      <c r="U10" s="25">
        <f t="shared" si="11"/>
        <v>1.1099299512739274</v>
      </c>
    </row>
    <row r="11" spans="1:21" x14ac:dyDescent="0.2">
      <c r="A11" s="19" t="s">
        <v>8</v>
      </c>
      <c r="B11" s="2">
        <v>15296</v>
      </c>
      <c r="C11" s="20"/>
      <c r="D11" s="21" t="s">
        <v>8</v>
      </c>
      <c r="E11" s="2">
        <v>9753</v>
      </c>
      <c r="F11" s="20"/>
      <c r="G11" s="20"/>
      <c r="H11" s="22" t="s">
        <v>8</v>
      </c>
      <c r="I11" s="23">
        <f t="shared" si="12"/>
        <v>1.0927054311278785</v>
      </c>
      <c r="J11" s="24">
        <f t="shared" si="0"/>
        <v>5.2554368803171103E-2</v>
      </c>
      <c r="K11" s="25">
        <f t="shared" si="1"/>
        <v>1.1087591286766478</v>
      </c>
      <c r="L11" s="25">
        <f t="shared" si="2"/>
        <v>1</v>
      </c>
      <c r="M11" s="25">
        <f t="shared" si="3"/>
        <v>1.0985917269267027</v>
      </c>
      <c r="N11" s="25">
        <f t="shared" si="4"/>
        <v>1.1053109362222506</v>
      </c>
      <c r="O11" s="25">
        <f t="shared" si="5"/>
        <v>1.0350836642200674</v>
      </c>
      <c r="P11" s="25">
        <f t="shared" si="6"/>
        <v>1.1613278431128824</v>
      </c>
      <c r="Q11" s="25">
        <f t="shared" si="7"/>
        <v>1.1075420974001602</v>
      </c>
      <c r="R11" s="25">
        <f t="shared" si="8"/>
        <v>1.0649825399200992</v>
      </c>
      <c r="S11" s="25">
        <f t="shared" si="9"/>
        <v>1.0588437824608874</v>
      </c>
      <c r="T11" s="25">
        <f t="shared" si="10"/>
        <v>1.0949366802006981</v>
      </c>
      <c r="U11" s="25">
        <f t="shared" si="11"/>
        <v>1.184381343266268</v>
      </c>
    </row>
    <row r="12" spans="1:21" x14ac:dyDescent="0.2">
      <c r="A12" s="26" t="s">
        <v>9</v>
      </c>
      <c r="B12" s="2">
        <v>14398</v>
      </c>
      <c r="C12" s="20"/>
      <c r="D12" s="27" t="s">
        <v>9</v>
      </c>
      <c r="E12" s="2">
        <v>8402</v>
      </c>
      <c r="F12" s="20"/>
      <c r="G12" s="20"/>
      <c r="H12" s="28" t="s">
        <v>9</v>
      </c>
      <c r="I12" s="23">
        <f t="shared" si="12"/>
        <v>1.1939412112356262</v>
      </c>
      <c r="J12" s="24">
        <f t="shared" si="0"/>
        <v>5.7423368601559333E-2</v>
      </c>
      <c r="K12" s="25">
        <f t="shared" si="1"/>
        <v>1.2114822342324678</v>
      </c>
      <c r="L12" s="25">
        <f t="shared" si="2"/>
        <v>1.0926469085115218</v>
      </c>
      <c r="M12" s="25">
        <f t="shared" si="3"/>
        <v>1.2003728541427958</v>
      </c>
      <c r="N12" s="25">
        <f t="shared" si="4"/>
        <v>1.207714577407218</v>
      </c>
      <c r="O12" s="25">
        <f t="shared" si="5"/>
        <v>1.130980965760835</v>
      </c>
      <c r="P12" s="25">
        <f t="shared" si="6"/>
        <v>1.2689212775456447</v>
      </c>
      <c r="Q12" s="25">
        <f t="shared" si="7"/>
        <v>1.2101524487706519</v>
      </c>
      <c r="R12" s="25">
        <f t="shared" si="8"/>
        <v>1.1636498798624446</v>
      </c>
      <c r="S12" s="25">
        <f t="shared" si="9"/>
        <v>1.1569423855025349</v>
      </c>
      <c r="T12" s="25">
        <f t="shared" si="10"/>
        <v>1.1963791786371618</v>
      </c>
      <c r="U12" s="25">
        <f t="shared" si="11"/>
        <v>1.2941106132186115</v>
      </c>
    </row>
    <row r="13" spans="1:21" x14ac:dyDescent="0.2">
      <c r="A13" s="31" t="s">
        <v>10</v>
      </c>
      <c r="B13" s="2">
        <v>10618</v>
      </c>
      <c r="C13" s="20"/>
      <c r="D13" s="27" t="s">
        <v>10</v>
      </c>
      <c r="E13" s="2">
        <v>6507</v>
      </c>
      <c r="F13" s="20"/>
      <c r="G13" s="20"/>
      <c r="H13" s="28" t="s">
        <v>10</v>
      </c>
      <c r="I13" s="23">
        <f t="shared" si="12"/>
        <v>1.1369081119615827</v>
      </c>
      <c r="J13" s="24">
        <f t="shared" si="0"/>
        <v>5.4680325098844948E-2</v>
      </c>
      <c r="K13" s="25">
        <f t="shared" si="1"/>
        <v>1.1536112219217249</v>
      </c>
      <c r="L13" s="25">
        <f t="shared" si="2"/>
        <v>1.0404525131609152</v>
      </c>
      <c r="M13" s="25">
        <f t="shared" si="3"/>
        <v>1.1430325232186775</v>
      </c>
      <c r="N13" s="25">
        <f t="shared" si="4"/>
        <v>1.1500235414166846</v>
      </c>
      <c r="O13" s="25">
        <f t="shared" si="5"/>
        <v>1.076955399769578</v>
      </c>
      <c r="P13" s="25">
        <f t="shared" si="6"/>
        <v>1.2083064729705435</v>
      </c>
      <c r="Q13" s="25">
        <f t="shared" si="7"/>
        <v>1.1523449586715078</v>
      </c>
      <c r="R13" s="25">
        <f t="shared" si="8"/>
        <v>1.108063760132362</v>
      </c>
      <c r="S13" s="25">
        <f t="shared" si="9"/>
        <v>1.1016766745062396</v>
      </c>
      <c r="T13" s="25">
        <f t="shared" si="10"/>
        <v>1.1392296206668857</v>
      </c>
      <c r="U13" s="25">
        <f t="shared" si="11"/>
        <v>1.232292545142289</v>
      </c>
    </row>
    <row r="14" spans="1:21" x14ac:dyDescent="0.2">
      <c r="A14" s="26" t="s">
        <v>28</v>
      </c>
      <c r="B14" s="2">
        <v>5834</v>
      </c>
      <c r="C14" s="29"/>
      <c r="D14" s="27" t="s">
        <v>28</v>
      </c>
      <c r="E14" s="2">
        <v>7808</v>
      </c>
      <c r="F14" s="20"/>
      <c r="G14" s="20"/>
      <c r="H14" s="28" t="s">
        <v>28</v>
      </c>
      <c r="I14" s="23">
        <f t="shared" si="12"/>
        <v>0.520583107009018</v>
      </c>
      <c r="J14" s="24">
        <f t="shared" si="0"/>
        <v>2.503777854404278E-2</v>
      </c>
      <c r="K14" s="25">
        <f t="shared" si="1"/>
        <v>0.52823135649222519</v>
      </c>
      <c r="L14" s="25">
        <f t="shared" si="2"/>
        <v>0.47641669216531485</v>
      </c>
      <c r="M14" s="25">
        <f t="shared" si="3"/>
        <v>0.52338743658260045</v>
      </c>
      <c r="N14" s="25">
        <f t="shared" si="4"/>
        <v>0.52658858004915188</v>
      </c>
      <c r="O14" s="25">
        <f t="shared" si="5"/>
        <v>0.49313113542207804</v>
      </c>
      <c r="P14" s="25">
        <f t="shared" si="6"/>
        <v>0.5532759695353191</v>
      </c>
      <c r="Q14" s="25">
        <f t="shared" si="7"/>
        <v>0.52765154247721924</v>
      </c>
      <c r="R14" s="25">
        <f t="shared" si="8"/>
        <v>0.50737545888254887</v>
      </c>
      <c r="S14" s="25">
        <f t="shared" si="9"/>
        <v>0.50445085235982612</v>
      </c>
      <c r="T14" s="25">
        <f t="shared" si="10"/>
        <v>0.52164611131168781</v>
      </c>
      <c r="U14" s="25">
        <f t="shared" si="11"/>
        <v>0.56425904182122766</v>
      </c>
    </row>
    <row r="15" spans="1:21" x14ac:dyDescent="0.2">
      <c r="A15" s="31" t="s">
        <v>12</v>
      </c>
      <c r="B15" s="2">
        <v>12626</v>
      </c>
      <c r="C15" s="20"/>
      <c r="D15" s="27" t="s">
        <v>12</v>
      </c>
      <c r="E15" s="2">
        <v>8197</v>
      </c>
      <c r="F15" s="20"/>
      <c r="G15" s="20"/>
      <c r="H15" s="28" t="s">
        <v>12</v>
      </c>
      <c r="I15" s="23">
        <f t="shared" si="12"/>
        <v>1.0731842759563008</v>
      </c>
      <c r="J15" s="24">
        <f t="shared" si="0"/>
        <v>5.1615486320183854E-2</v>
      </c>
      <c r="K15" s="25">
        <f t="shared" si="1"/>
        <v>1.0889511746002605</v>
      </c>
      <c r="L15" s="25">
        <f t="shared" si="2"/>
        <v>0.98213502503467176</v>
      </c>
      <c r="M15" s="25">
        <f t="shared" si="3"/>
        <v>1.0789654132280404</v>
      </c>
      <c r="N15" s="25">
        <f t="shared" si="4"/>
        <v>1.0855645840177368</v>
      </c>
      <c r="O15" s="25">
        <f t="shared" si="5"/>
        <v>1.0165919204717557</v>
      </c>
      <c r="P15" s="25">
        <f t="shared" si="6"/>
        <v>1.1405807502691321</v>
      </c>
      <c r="Q15" s="25">
        <f t="shared" si="7"/>
        <v>1.0877558855570593</v>
      </c>
      <c r="R15" s="25">
        <f t="shared" si="8"/>
        <v>1.045956653505915</v>
      </c>
      <c r="S15" s="25">
        <f t="shared" si="9"/>
        <v>1.0399275647950301</v>
      </c>
      <c r="T15" s="25">
        <f t="shared" si="10"/>
        <v>1.0753756638202931</v>
      </c>
      <c r="U15" s="25">
        <f t="shared" si="11"/>
        <v>1.1632224002194145</v>
      </c>
    </row>
    <row r="16" spans="1:21" x14ac:dyDescent="0.2">
      <c r="A16" s="26" t="s">
        <v>31</v>
      </c>
      <c r="B16" s="2">
        <v>9199</v>
      </c>
      <c r="C16" s="20"/>
      <c r="D16" s="27" t="s">
        <v>31</v>
      </c>
      <c r="E16" s="2">
        <v>6085.5</v>
      </c>
      <c r="F16" s="20"/>
      <c r="G16" s="20"/>
      <c r="H16" s="28" t="s">
        <v>31</v>
      </c>
      <c r="I16" s="23">
        <f t="shared" si="12"/>
        <v>1.0531926098897892</v>
      </c>
      <c r="J16" s="24">
        <f t="shared" si="0"/>
        <v>5.0653974313819183E-2</v>
      </c>
      <c r="K16" s="25">
        <f t="shared" si="1"/>
        <v>1.0686657970252442</v>
      </c>
      <c r="L16" s="25">
        <f t="shared" si="2"/>
        <v>0.96383945744892607</v>
      </c>
      <c r="M16" s="25">
        <f t="shared" si="3"/>
        <v>1.0588660540389119</v>
      </c>
      <c r="N16" s="25">
        <f t="shared" si="4"/>
        <v>1.0653422930808183</v>
      </c>
      <c r="O16" s="25">
        <f t="shared" si="5"/>
        <v>0.99765447733611612</v>
      </c>
      <c r="P16" s="25">
        <f t="shared" si="6"/>
        <v>1.119333598226252</v>
      </c>
      <c r="Q16" s="25">
        <f t="shared" si="7"/>
        <v>1.0674927742600158</v>
      </c>
      <c r="R16" s="25">
        <f t="shared" si="8"/>
        <v>1.0264721934691676</v>
      </c>
      <c r="S16" s="25">
        <f t="shared" si="9"/>
        <v>1.0205554168102702</v>
      </c>
      <c r="T16" s="25">
        <f t="shared" si="10"/>
        <v>1.0553431757855691</v>
      </c>
      <c r="U16" s="25">
        <f t="shared" si="11"/>
        <v>1.14155347130639</v>
      </c>
    </row>
    <row r="17" spans="1:21" x14ac:dyDescent="0.2">
      <c r="A17" s="19" t="s">
        <v>37</v>
      </c>
      <c r="B17" s="2">
        <v>9138</v>
      </c>
      <c r="C17" s="20"/>
      <c r="D17" s="21" t="s">
        <v>37</v>
      </c>
      <c r="E17" s="2">
        <v>6401</v>
      </c>
      <c r="F17" s="20"/>
      <c r="G17" s="20"/>
      <c r="H17" s="22" t="s">
        <v>37</v>
      </c>
      <c r="I17" s="23">
        <f t="shared" si="12"/>
        <v>0.99464196238279456</v>
      </c>
      <c r="J17" s="24">
        <f t="shared" si="0"/>
        <v>4.7837943355163767E-2</v>
      </c>
      <c r="K17" s="25">
        <f t="shared" si="1"/>
        <v>1.0092549411221114</v>
      </c>
      <c r="L17" s="25">
        <f t="shared" si="2"/>
        <v>0.91025626307735641</v>
      </c>
      <c r="M17" s="25">
        <f t="shared" si="3"/>
        <v>1</v>
      </c>
      <c r="N17" s="25">
        <f t="shared" si="4"/>
        <v>1.0061162023442001</v>
      </c>
      <c r="O17" s="25">
        <f t="shared" si="5"/>
        <v>0.94219138816537595</v>
      </c>
      <c r="P17" s="25">
        <f t="shared" si="6"/>
        <v>1.057105942679619</v>
      </c>
      <c r="Q17" s="25">
        <f t="shared" si="7"/>
        <v>1.0081471307803274</v>
      </c>
      <c r="R17" s="25">
        <f t="shared" si="8"/>
        <v>0.96940702703030102</v>
      </c>
      <c r="S17" s="25">
        <f t="shared" si="9"/>
        <v>0.96381918460554061</v>
      </c>
      <c r="T17" s="25">
        <f t="shared" si="10"/>
        <v>0.99667297082581408</v>
      </c>
      <c r="U17" s="25">
        <f t="shared" si="11"/>
        <v>1.0780905355800929</v>
      </c>
    </row>
    <row r="18" spans="1:21" x14ac:dyDescent="0.2">
      <c r="A18" s="26" t="s">
        <v>11</v>
      </c>
      <c r="B18" s="2">
        <v>10964</v>
      </c>
      <c r="C18" s="20"/>
      <c r="D18" s="27" t="s">
        <v>11</v>
      </c>
      <c r="E18" s="2">
        <v>7024.5</v>
      </c>
      <c r="F18" s="20"/>
      <c r="G18" s="20"/>
      <c r="H18" s="28" t="s">
        <v>11</v>
      </c>
      <c r="I18" s="23">
        <f t="shared" si="12"/>
        <v>1.0874694392733224</v>
      </c>
      <c r="J18" s="24">
        <f t="shared" si="0"/>
        <v>5.2302540415450287E-2</v>
      </c>
      <c r="K18" s="25">
        <f t="shared" si="1"/>
        <v>1.1034462112141408</v>
      </c>
      <c r="L18" s="25">
        <f t="shared" si="2"/>
        <v>0.99520823114318058</v>
      </c>
      <c r="M18" s="25">
        <f t="shared" si="3"/>
        <v>1.0933275293032558</v>
      </c>
      <c r="N18" s="25">
        <f t="shared" si="4"/>
        <v>1.1000145417009588</v>
      </c>
      <c r="O18" s="25">
        <f t="shared" si="5"/>
        <v>1.0301237825536551</v>
      </c>
      <c r="P18" s="25">
        <f t="shared" si="6"/>
        <v>1.1557630285216969</v>
      </c>
      <c r="Q18" s="25">
        <f t="shared" si="7"/>
        <v>1.1022350116702218</v>
      </c>
      <c r="R18" s="25">
        <f t="shared" si="8"/>
        <v>1.0598793897522536</v>
      </c>
      <c r="S18" s="25">
        <f t="shared" si="9"/>
        <v>1.0537700477998544</v>
      </c>
      <c r="T18" s="25">
        <f t="shared" si="10"/>
        <v>1.0896899967163232</v>
      </c>
      <c r="U18" s="25">
        <f t="shared" si="11"/>
        <v>1.1787060616310068</v>
      </c>
    </row>
    <row r="19" spans="1:21" x14ac:dyDescent="0.2">
      <c r="A19" s="31" t="s">
        <v>14</v>
      </c>
      <c r="B19" s="2">
        <v>10780</v>
      </c>
      <c r="C19" s="20"/>
      <c r="D19" s="27" t="s">
        <v>14</v>
      </c>
      <c r="E19" s="2">
        <v>7158.5</v>
      </c>
      <c r="F19" s="20"/>
      <c r="G19" s="20"/>
      <c r="H19" s="28" t="s">
        <v>14</v>
      </c>
      <c r="I19" s="23">
        <f t="shared" si="12"/>
        <v>1.0492045916127368</v>
      </c>
      <c r="J19" s="24">
        <f t="shared" si="0"/>
        <v>5.0462168016023413E-2</v>
      </c>
      <c r="K19" s="25">
        <f t="shared" si="1"/>
        <v>1.064619187990413</v>
      </c>
      <c r="L19" s="25">
        <f t="shared" si="2"/>
        <v>0.9601897837459813</v>
      </c>
      <c r="M19" s="25">
        <f t="shared" si="3"/>
        <v>1.0548565527028746</v>
      </c>
      <c r="N19" s="25">
        <f t="shared" si="4"/>
        <v>1.0613082688233106</v>
      </c>
      <c r="O19" s="25">
        <f t="shared" si="5"/>
        <v>0.99387675970646439</v>
      </c>
      <c r="P19" s="25">
        <f t="shared" si="6"/>
        <v>1.1150951305367454</v>
      </c>
      <c r="Q19" s="25">
        <f t="shared" si="7"/>
        <v>1.06345060699223</v>
      </c>
      <c r="R19" s="25">
        <f t="shared" si="8"/>
        <v>1.0225853546991257</v>
      </c>
      <c r="S19" s="25">
        <f t="shared" si="9"/>
        <v>1.0166909825018962</v>
      </c>
      <c r="T19" s="25">
        <f t="shared" si="10"/>
        <v>1.051347014177451</v>
      </c>
      <c r="U19" s="25">
        <f t="shared" si="11"/>
        <v>1.1372308658636128</v>
      </c>
    </row>
    <row r="20" spans="1:21" x14ac:dyDescent="0.2">
      <c r="A20" s="26" t="s">
        <v>32</v>
      </c>
      <c r="B20" s="2">
        <v>10893</v>
      </c>
      <c r="C20" s="20"/>
      <c r="D20" s="27" t="s">
        <v>32</v>
      </c>
      <c r="E20" s="2">
        <v>6956.5</v>
      </c>
      <c r="F20" s="20"/>
      <c r="G20" s="20"/>
      <c r="H20" s="28" t="s">
        <v>32</v>
      </c>
      <c r="I20" s="23">
        <f t="shared" si="12"/>
        <v>1.0909884808320263</v>
      </c>
      <c r="J20" s="24">
        <f t="shared" si="0"/>
        <v>5.2471790977075931E-2</v>
      </c>
      <c r="K20" s="25">
        <f t="shared" si="1"/>
        <v>1.1070169534665866</v>
      </c>
      <c r="L20" s="25">
        <f t="shared" si="2"/>
        <v>0.99842871624232721</v>
      </c>
      <c r="M20" s="25">
        <f t="shared" si="3"/>
        <v>1.0968655275898689</v>
      </c>
      <c r="N20" s="25">
        <f t="shared" si="4"/>
        <v>1.1035741791009861</v>
      </c>
      <c r="O20" s="25">
        <f t="shared" si="5"/>
        <v>1.0334572540706459</v>
      </c>
      <c r="P20" s="25">
        <f t="shared" si="6"/>
        <v>1.1595030675356659</v>
      </c>
      <c r="Q20" s="25">
        <f t="shared" si="7"/>
        <v>1.1058018344915765</v>
      </c>
      <c r="R20" s="25">
        <f t="shared" si="8"/>
        <v>1.0633091501529175</v>
      </c>
      <c r="S20" s="25">
        <f t="shared" si="9"/>
        <v>1.0571800384235939</v>
      </c>
      <c r="T20" s="25">
        <f t="shared" si="10"/>
        <v>1.0932162239794185</v>
      </c>
      <c r="U20" s="25">
        <f t="shared" si="11"/>
        <v>1.1825203440987031</v>
      </c>
    </row>
    <row r="21" spans="1:21" x14ac:dyDescent="0.2">
      <c r="A21" s="26" t="s">
        <v>13</v>
      </c>
      <c r="B21" s="2">
        <v>12466</v>
      </c>
      <c r="C21" s="20"/>
      <c r="D21" s="27" t="s">
        <v>13</v>
      </c>
      <c r="E21" s="2">
        <v>8183</v>
      </c>
      <c r="F21" s="20"/>
      <c r="G21" s="20"/>
      <c r="H21" s="28" t="s">
        <v>13</v>
      </c>
      <c r="I21" s="23">
        <f t="shared" si="12"/>
        <v>1.0613974070740708</v>
      </c>
      <c r="J21" s="24">
        <f t="shared" si="0"/>
        <v>5.1048589298694769E-2</v>
      </c>
      <c r="K21" s="25">
        <f t="shared" si="1"/>
        <v>1.0769911366070406</v>
      </c>
      <c r="L21" s="25">
        <f t="shared" si="2"/>
        <v>0.97134815736983038</v>
      </c>
      <c r="M21" s="25">
        <f t="shared" si="3"/>
        <v>1.0671150496519923</v>
      </c>
      <c r="N21" s="25">
        <f t="shared" si="4"/>
        <v>1.0736417412202053</v>
      </c>
      <c r="O21" s="25">
        <f t="shared" si="5"/>
        <v>1.0054266099637748</v>
      </c>
      <c r="P21" s="25">
        <f t="shared" si="6"/>
        <v>1.1280536605099778</v>
      </c>
      <c r="Q21" s="25">
        <f t="shared" si="7"/>
        <v>1.0758089755191629</v>
      </c>
      <c r="R21" s="25">
        <f t="shared" si="8"/>
        <v>1.0344688277824301</v>
      </c>
      <c r="S21" s="25">
        <f t="shared" si="9"/>
        <v>1.0285059570358845</v>
      </c>
      <c r="T21" s="25">
        <f t="shared" si="10"/>
        <v>1.0635647267495874</v>
      </c>
      <c r="U21" s="25">
        <f t="shared" si="11"/>
        <v>1.1504466354048941</v>
      </c>
    </row>
    <row r="22" spans="1:21" x14ac:dyDescent="0.2">
      <c r="A22" s="31" t="s">
        <v>16</v>
      </c>
      <c r="B22" s="2">
        <v>10020</v>
      </c>
      <c r="C22" s="20"/>
      <c r="D22" s="27" t="s">
        <v>16</v>
      </c>
      <c r="E22" s="2">
        <v>7201.5</v>
      </c>
      <c r="F22" s="20"/>
      <c r="G22" s="20"/>
      <c r="H22" s="28" t="s">
        <v>16</v>
      </c>
      <c r="I22" s="23">
        <f t="shared" si="12"/>
        <v>0.96941158944776329</v>
      </c>
      <c r="J22" s="24">
        <f t="shared" si="0"/>
        <v>4.6624472380739718E-2</v>
      </c>
      <c r="K22" s="25">
        <f t="shared" si="1"/>
        <v>0.98365389118246083</v>
      </c>
      <c r="L22" s="25">
        <f t="shared" si="2"/>
        <v>0.88716644196336369</v>
      </c>
      <c r="M22" s="25">
        <f t="shared" si="3"/>
        <v>0.97463371354794981</v>
      </c>
      <c r="N22" s="25">
        <f t="shared" si="4"/>
        <v>0.98059477055148847</v>
      </c>
      <c r="O22" s="25">
        <f t="shared" si="5"/>
        <v>0.91829149152051814</v>
      </c>
      <c r="P22" s="25">
        <f t="shared" si="6"/>
        <v>1.0302910905274432</v>
      </c>
      <c r="Q22" s="25">
        <f t="shared" si="7"/>
        <v>0.98257418187514112</v>
      </c>
      <c r="R22" s="25">
        <f t="shared" si="8"/>
        <v>0.94481677069402015</v>
      </c>
      <c r="S22" s="25">
        <f t="shared" si="9"/>
        <v>0.93937067108085515</v>
      </c>
      <c r="T22" s="25">
        <f t="shared" si="10"/>
        <v>0.97139107874883068</v>
      </c>
      <c r="U22" s="25">
        <f t="shared" si="11"/>
        <v>1.0507433822333243</v>
      </c>
    </row>
    <row r="23" spans="1:21" x14ac:dyDescent="0.2">
      <c r="A23" s="19" t="s">
        <v>38</v>
      </c>
      <c r="B23" s="2">
        <v>9799</v>
      </c>
      <c r="C23" s="20"/>
      <c r="D23" s="21" t="s">
        <v>38</v>
      </c>
      <c r="E23" s="2">
        <v>6906</v>
      </c>
      <c r="F23" s="20"/>
      <c r="G23" s="20"/>
      <c r="H23" s="22" t="s">
        <v>38</v>
      </c>
      <c r="I23" s="23">
        <f t="shared" si="12"/>
        <v>0.98859551219364983</v>
      </c>
      <c r="J23" s="24">
        <f t="shared" si="0"/>
        <v>4.754713545384099E-2</v>
      </c>
      <c r="K23" s="25">
        <f t="shared" si="1"/>
        <v>1.0031196583164033</v>
      </c>
      <c r="L23" s="25">
        <f t="shared" si="2"/>
        <v>0.90472279539530842</v>
      </c>
      <c r="M23" s="25">
        <f t="shared" si="3"/>
        <v>0.99392097818328573</v>
      </c>
      <c r="N23" s="25">
        <f t="shared" si="4"/>
        <v>1</v>
      </c>
      <c r="O23" s="25">
        <f t="shared" si="5"/>
        <v>0.93646378616119819</v>
      </c>
      <c r="P23" s="25">
        <f t="shared" si="6"/>
        <v>1.0506797725914911</v>
      </c>
      <c r="Q23" s="25">
        <f t="shared" si="7"/>
        <v>1.0020185823778558</v>
      </c>
      <c r="R23" s="25">
        <f t="shared" si="8"/>
        <v>0.96351398056370774</v>
      </c>
      <c r="S23" s="25">
        <f t="shared" si="9"/>
        <v>0.95796010675495569</v>
      </c>
      <c r="T23" s="25">
        <f t="shared" si="10"/>
        <v>0.99061417409203445</v>
      </c>
      <c r="U23" s="25">
        <f t="shared" si="11"/>
        <v>1.0715367996939085</v>
      </c>
    </row>
    <row r="24" spans="1:21" x14ac:dyDescent="0.2">
      <c r="A24" s="26" t="s">
        <v>15</v>
      </c>
      <c r="B24" s="2">
        <v>12204</v>
      </c>
      <c r="C24" s="20"/>
      <c r="D24" s="27" t="s">
        <v>15</v>
      </c>
      <c r="E24" s="2">
        <v>8491.5</v>
      </c>
      <c r="F24" s="20"/>
      <c r="G24" s="20"/>
      <c r="H24" s="28" t="s">
        <v>15</v>
      </c>
      <c r="I24" s="23">
        <f t="shared" si="12"/>
        <v>1.0013392413127471</v>
      </c>
      <c r="J24" s="24">
        <f t="shared" si="0"/>
        <v>4.8160053282355259E-2</v>
      </c>
      <c r="K24" s="25">
        <f t="shared" si="1"/>
        <v>1.016050614447551</v>
      </c>
      <c r="L24" s="25">
        <f t="shared" si="2"/>
        <v>0.91638534300975849</v>
      </c>
      <c r="M24" s="25">
        <f t="shared" si="3"/>
        <v>1.0067333565074092</v>
      </c>
      <c r="N24" s="25">
        <f t="shared" si="4"/>
        <v>1.0128907414224642</v>
      </c>
      <c r="O24" s="25">
        <f t="shared" si="5"/>
        <v>0.94853549868010412</v>
      </c>
      <c r="P24" s="25">
        <f t="shared" si="6"/>
        <v>1.0642238138577815</v>
      </c>
      <c r="Q24" s="25">
        <f t="shared" si="7"/>
        <v>1.014935344823793</v>
      </c>
      <c r="R24" s="25">
        <f t="shared" si="8"/>
        <v>0.97593439014408379</v>
      </c>
      <c r="S24" s="25">
        <f t="shared" si="9"/>
        <v>0.97030892278417036</v>
      </c>
      <c r="T24" s="25">
        <f t="shared" si="10"/>
        <v>1.003383925259683</v>
      </c>
      <c r="U24" s="25">
        <f t="shared" si="11"/>
        <v>1.0853497035034174</v>
      </c>
    </row>
    <row r="25" spans="1:21" x14ac:dyDescent="0.2">
      <c r="A25" s="26" t="s">
        <v>28</v>
      </c>
      <c r="B25" s="2">
        <v>5928</v>
      </c>
      <c r="C25" s="20"/>
      <c r="D25" s="27" t="s">
        <v>28</v>
      </c>
      <c r="E25" s="2">
        <v>7369</v>
      </c>
      <c r="F25" s="20"/>
      <c r="G25" s="20"/>
      <c r="H25" s="28" t="s">
        <v>28</v>
      </c>
      <c r="I25" s="23">
        <f t="shared" si="12"/>
        <v>0.5604838322273491</v>
      </c>
      <c r="J25" s="24">
        <f t="shared" si="0"/>
        <v>2.6956829524208317E-2</v>
      </c>
      <c r="K25" s="25">
        <f t="shared" si="1"/>
        <v>0.56871829109177108</v>
      </c>
      <c r="L25" s="25">
        <f t="shared" si="2"/>
        <v>0.51293222881561396</v>
      </c>
      <c r="M25" s="25">
        <f t="shared" si="3"/>
        <v>0.56350310305090801</v>
      </c>
      <c r="N25" s="25">
        <f t="shared" si="4"/>
        <v>0.56694960205075196</v>
      </c>
      <c r="O25" s="25">
        <f t="shared" si="5"/>
        <v>0.53092777089903176</v>
      </c>
      <c r="P25" s="25">
        <f t="shared" si="6"/>
        <v>0.59568247895352033</v>
      </c>
      <c r="Q25" s="25">
        <f t="shared" si="7"/>
        <v>0.56809403652658397</v>
      </c>
      <c r="R25" s="25">
        <f t="shared" si="8"/>
        <v>0.54626386785093006</v>
      </c>
      <c r="S25" s="25">
        <f t="shared" si="9"/>
        <v>0.54311510130521812</v>
      </c>
      <c r="T25" s="25">
        <f t="shared" si="10"/>
        <v>0.56162831178731321</v>
      </c>
      <c r="U25" s="25">
        <f t="shared" si="11"/>
        <v>0.60750736216919765</v>
      </c>
    </row>
    <row r="26" spans="1:21" x14ac:dyDescent="0.2">
      <c r="A26" s="31" t="s">
        <v>18</v>
      </c>
      <c r="B26" s="2">
        <v>10222</v>
      </c>
      <c r="C26" s="20"/>
      <c r="D26" s="27" t="s">
        <v>18</v>
      </c>
      <c r="E26" s="2">
        <v>6521.5</v>
      </c>
      <c r="F26" s="20"/>
      <c r="G26" s="20"/>
      <c r="H26" s="28" t="s">
        <v>18</v>
      </c>
      <c r="I26" s="23">
        <f t="shared" si="12"/>
        <v>1.092073399971708</v>
      </c>
      <c r="J26" s="24">
        <f t="shared" si="0"/>
        <v>5.2523970859196238E-2</v>
      </c>
      <c r="K26" s="25">
        <f t="shared" si="1"/>
        <v>1.1081178119099795</v>
      </c>
      <c r="L26" s="25">
        <f t="shared" si="2"/>
        <v>0.99942159054200186</v>
      </c>
      <c r="M26" s="25">
        <f t="shared" si="3"/>
        <v>1.0979562910813698</v>
      </c>
      <c r="N26" s="25">
        <f t="shared" si="4"/>
        <v>1.1046716139227108</v>
      </c>
      <c r="O26" s="25">
        <f t="shared" si="5"/>
        <v>1.0344849620388632</v>
      </c>
      <c r="P26" s="25">
        <f t="shared" si="6"/>
        <v>1.1606561201045893</v>
      </c>
      <c r="Q26" s="25">
        <f t="shared" si="7"/>
        <v>1.1069014845758929</v>
      </c>
      <c r="R26" s="25">
        <f t="shared" si="8"/>
        <v>1.0643665439464065</v>
      </c>
      <c r="S26" s="25">
        <f t="shared" si="9"/>
        <v>1.0582313372025693</v>
      </c>
      <c r="T26" s="25">
        <f t="shared" si="10"/>
        <v>1.0943033584689612</v>
      </c>
      <c r="U26" s="25">
        <f t="shared" si="11"/>
        <v>1.1836962858954463</v>
      </c>
    </row>
    <row r="27" spans="1:21" x14ac:dyDescent="0.2">
      <c r="A27" s="19" t="s">
        <v>39</v>
      </c>
      <c r="B27" s="2">
        <v>11329</v>
      </c>
      <c r="C27" s="20"/>
      <c r="D27" s="21" t="s">
        <v>39</v>
      </c>
      <c r="E27" s="2">
        <v>7477</v>
      </c>
      <c r="F27" s="20"/>
      <c r="G27" s="20"/>
      <c r="H27" s="22" t="s">
        <v>39</v>
      </c>
      <c r="I27" s="23">
        <f t="shared" si="12"/>
        <v>1.0556687047623621</v>
      </c>
      <c r="J27" s="24">
        <f t="shared" si="0"/>
        <v>5.0773063685408154E-2</v>
      </c>
      <c r="K27" s="25">
        <f t="shared" si="1"/>
        <v>1.0711782699344354</v>
      </c>
      <c r="L27" s="25">
        <f t="shared" si="2"/>
        <v>0.96610547974737593</v>
      </c>
      <c r="M27" s="25">
        <f t="shared" si="3"/>
        <v>1.0613554873890203</v>
      </c>
      <c r="N27" s="25">
        <f t="shared" si="4"/>
        <v>1.0678469523090184</v>
      </c>
      <c r="O27" s="25">
        <f t="shared" si="5"/>
        <v>1</v>
      </c>
      <c r="P27" s="25">
        <f t="shared" si="6"/>
        <v>1.1219651930145567</v>
      </c>
      <c r="Q27" s="25">
        <f t="shared" si="7"/>
        <v>1.0700024893491966</v>
      </c>
      <c r="R27" s="25">
        <f t="shared" si="8"/>
        <v>1.0288854676520864</v>
      </c>
      <c r="S27" s="25">
        <f t="shared" si="9"/>
        <v>1.0229547804319017</v>
      </c>
      <c r="T27" s="25">
        <f t="shared" si="10"/>
        <v>1.0578243267182945</v>
      </c>
      <c r="U27" s="25">
        <f t="shared" si="11"/>
        <v>1.1442373058400994</v>
      </c>
    </row>
    <row r="28" spans="1:21" x14ac:dyDescent="0.2">
      <c r="A28" s="31" t="s">
        <v>7</v>
      </c>
      <c r="B28" s="2">
        <v>9118</v>
      </c>
      <c r="C28" s="20"/>
      <c r="D28" s="27" t="s">
        <v>7</v>
      </c>
      <c r="E28" s="2">
        <v>6381.5</v>
      </c>
      <c r="F28" s="20"/>
      <c r="G28" s="20"/>
      <c r="H28" s="28" t="s">
        <v>7</v>
      </c>
      <c r="I28" s="23">
        <f t="shared" si="12"/>
        <v>0.99549770982079977</v>
      </c>
      <c r="J28" s="24">
        <f t="shared" si="0"/>
        <v>4.7879101077252587E-2</v>
      </c>
      <c r="K28" s="25">
        <f t="shared" si="1"/>
        <v>1.0101232609425321</v>
      </c>
      <c r="L28" s="25">
        <f t="shared" si="2"/>
        <v>0.91103940866593647</v>
      </c>
      <c r="M28" s="25">
        <f t="shared" si="3"/>
        <v>1.0008603572645931</v>
      </c>
      <c r="N28" s="25">
        <f t="shared" si="4"/>
        <v>1.0069818217279118</v>
      </c>
      <c r="O28" s="25">
        <f t="shared" si="5"/>
        <v>0.94300200937082101</v>
      </c>
      <c r="P28" s="25">
        <f t="shared" si="6"/>
        <v>1.058015431456848</v>
      </c>
      <c r="Q28" s="25">
        <f t="shared" si="7"/>
        <v>1.009014497488073</v>
      </c>
      <c r="R28" s="25">
        <f t="shared" si="8"/>
        <v>0.97024106340835414</v>
      </c>
      <c r="S28" s="25">
        <f t="shared" si="9"/>
        <v>0.96464841344277019</v>
      </c>
      <c r="T28" s="25">
        <f t="shared" si="10"/>
        <v>0.99753046565668746</v>
      </c>
      <c r="U28" s="25">
        <f t="shared" si="11"/>
        <v>1.0790180786042685</v>
      </c>
    </row>
    <row r="29" spans="1:21" x14ac:dyDescent="0.2">
      <c r="A29" s="26" t="s">
        <v>17</v>
      </c>
      <c r="B29" s="2">
        <v>11540</v>
      </c>
      <c r="C29" s="20"/>
      <c r="D29" s="27" t="s">
        <v>17</v>
      </c>
      <c r="E29" s="2">
        <v>7552.5</v>
      </c>
      <c r="F29" s="20"/>
      <c r="G29" s="20"/>
      <c r="H29" s="28" t="s">
        <v>17</v>
      </c>
      <c r="I29" s="23">
        <f t="shared" si="12"/>
        <v>1.0645805464033746</v>
      </c>
      <c r="J29" s="24">
        <f t="shared" si="0"/>
        <v>5.1201684427078474E-2</v>
      </c>
      <c r="K29" s="25">
        <f t="shared" si="1"/>
        <v>1.0802210416561737</v>
      </c>
      <c r="L29" s="25">
        <f t="shared" si="2"/>
        <v>0.97426123827766298</v>
      </c>
      <c r="M29" s="25">
        <f t="shared" si="3"/>
        <v>1.0703153362372055</v>
      </c>
      <c r="N29" s="25">
        <f t="shared" si="4"/>
        <v>1.0768616014057328</v>
      </c>
      <c r="O29" s="25">
        <f t="shared" si="5"/>
        <v>1.0084418924240237</v>
      </c>
      <c r="P29" s="25">
        <f t="shared" si="6"/>
        <v>1.1314367024774845</v>
      </c>
      <c r="Q29" s="25">
        <f t="shared" si="7"/>
        <v>1.0790353352577202</v>
      </c>
      <c r="R29" s="25">
        <f t="shared" si="8"/>
        <v>1.0375712080866464</v>
      </c>
      <c r="S29" s="25">
        <f t="shared" si="9"/>
        <v>1.0315904546429486</v>
      </c>
      <c r="T29" s="25">
        <f t="shared" si="10"/>
        <v>1.0667543658879657</v>
      </c>
      <c r="U29" s="25">
        <f t="shared" si="11"/>
        <v>1.153896834083556</v>
      </c>
    </row>
    <row r="30" spans="1:21" x14ac:dyDescent="0.2">
      <c r="A30" s="31" t="s">
        <v>20</v>
      </c>
      <c r="B30" s="2">
        <v>10464</v>
      </c>
      <c r="C30" s="20"/>
      <c r="D30" s="27" t="s">
        <v>20</v>
      </c>
      <c r="E30" s="2">
        <v>7223</v>
      </c>
      <c r="F30" s="20"/>
      <c r="G30" s="20"/>
      <c r="H30" s="28" t="s">
        <v>20</v>
      </c>
      <c r="I30" s="23">
        <f t="shared" si="12"/>
        <v>1.0093541362874974</v>
      </c>
      <c r="J30" s="24">
        <f t="shared" si="0"/>
        <v>4.8545534798619894E-2</v>
      </c>
      <c r="K30" s="25">
        <f t="shared" si="1"/>
        <v>1.0241832618340165</v>
      </c>
      <c r="L30" s="25">
        <f t="shared" si="2"/>
        <v>0.92372025207713393</v>
      </c>
      <c r="M30" s="25">
        <f t="shared" si="3"/>
        <v>1.0147914269265876</v>
      </c>
      <c r="N30" s="25">
        <f t="shared" si="4"/>
        <v>1.0209980966308303</v>
      </c>
      <c r="O30" s="25">
        <f t="shared" si="5"/>
        <v>0.95612774323428407</v>
      </c>
      <c r="P30" s="25">
        <f t="shared" si="6"/>
        <v>1.0727420479844259</v>
      </c>
      <c r="Q30" s="25">
        <f t="shared" si="7"/>
        <v>1.0230590653965135</v>
      </c>
      <c r="R30" s="25">
        <f t="shared" si="8"/>
        <v>0.9837459402327402</v>
      </c>
      <c r="S30" s="25">
        <f t="shared" si="9"/>
        <v>0.97807544564507676</v>
      </c>
      <c r="T30" s="25">
        <f t="shared" si="10"/>
        <v>1.011415186243489</v>
      </c>
      <c r="U30" s="25">
        <f t="shared" si="11"/>
        <v>1.0940370329573716</v>
      </c>
    </row>
    <row r="31" spans="1:21" x14ac:dyDescent="0.2">
      <c r="A31" s="31" t="s">
        <v>7</v>
      </c>
      <c r="B31" s="2">
        <v>10008</v>
      </c>
      <c r="C31" s="20"/>
      <c r="D31" s="27" t="s">
        <v>7</v>
      </c>
      <c r="E31" s="2">
        <v>7258.5</v>
      </c>
      <c r="F31" s="20"/>
      <c r="G31" s="20"/>
      <c r="H31" s="28" t="s">
        <v>7</v>
      </c>
      <c r="I31" s="23">
        <f t="shared" si="12"/>
        <v>0.96064707884736056</v>
      </c>
      <c r="J31" s="24">
        <f t="shared" si="0"/>
        <v>4.6202937619996887E-2</v>
      </c>
      <c r="K31" s="25">
        <f t="shared" si="1"/>
        <v>0.97476061504439948</v>
      </c>
      <c r="L31" s="25">
        <f t="shared" si="2"/>
        <v>0.87914551486743431</v>
      </c>
      <c r="M31" s="25">
        <f t="shared" si="3"/>
        <v>0.96582198939807995</v>
      </c>
      <c r="N31" s="25">
        <f t="shared" si="4"/>
        <v>0.97172915211371624</v>
      </c>
      <c r="O31" s="25">
        <f t="shared" si="5"/>
        <v>0.90998916091162174</v>
      </c>
      <c r="P31" s="25">
        <f t="shared" si="6"/>
        <v>1.0209761645633619</v>
      </c>
      <c r="Q31" s="25">
        <f t="shared" si="7"/>
        <v>0.9736906674562219</v>
      </c>
      <c r="R31" s="25">
        <f t="shared" si="8"/>
        <v>0.93627462338288348</v>
      </c>
      <c r="S31" s="25">
        <f t="shared" si="9"/>
        <v>0.93087776229575847</v>
      </c>
      <c r="T31" s="25">
        <f t="shared" si="10"/>
        <v>0.96260867146228202</v>
      </c>
      <c r="U31" s="25">
        <f t="shared" si="11"/>
        <v>1.0412435458252067</v>
      </c>
    </row>
    <row r="32" spans="1:21" x14ac:dyDescent="0.2">
      <c r="A32" s="19" t="s">
        <v>19</v>
      </c>
      <c r="B32" s="2">
        <v>6830</v>
      </c>
      <c r="C32" s="20"/>
      <c r="D32" s="21" t="s">
        <v>19</v>
      </c>
      <c r="E32" s="2">
        <v>5057.5</v>
      </c>
      <c r="F32" s="20"/>
      <c r="G32" s="20"/>
      <c r="H32" s="22" t="s">
        <v>19</v>
      </c>
      <c r="I32" s="23">
        <f t="shared" si="12"/>
        <v>0.94091038771526858</v>
      </c>
      <c r="J32" s="24">
        <f t="shared" si="0"/>
        <v>4.5253688796698173E-2</v>
      </c>
      <c r="K32" s="25">
        <f t="shared" si="1"/>
        <v>0.95473395841838549</v>
      </c>
      <c r="L32" s="25">
        <f t="shared" si="2"/>
        <v>0.86108329007212048</v>
      </c>
      <c r="M32" s="25">
        <f t="shared" si="3"/>
        <v>0.94597897866805758</v>
      </c>
      <c r="N32" s="25">
        <f t="shared" si="4"/>
        <v>0.95176477751495114</v>
      </c>
      <c r="O32" s="25">
        <f t="shared" si="5"/>
        <v>0.89129324708652169</v>
      </c>
      <c r="P32" s="25">
        <f t="shared" si="6"/>
        <v>1</v>
      </c>
      <c r="Q32" s="25">
        <f t="shared" si="7"/>
        <v>0.95368599312270674</v>
      </c>
      <c r="R32" s="25">
        <f t="shared" si="8"/>
        <v>0.91703866934376221</v>
      </c>
      <c r="S32" s="25">
        <f t="shared" si="9"/>
        <v>0.91175268787382946</v>
      </c>
      <c r="T32" s="25">
        <f t="shared" si="10"/>
        <v>0.94283167900786236</v>
      </c>
      <c r="U32" s="25">
        <f t="shared" si="11"/>
        <v>1.0198509837597556</v>
      </c>
    </row>
    <row r="33" spans="1:21" x14ac:dyDescent="0.2">
      <c r="A33" s="26" t="s">
        <v>40</v>
      </c>
      <c r="B33" s="2">
        <v>12039</v>
      </c>
      <c r="C33" s="20"/>
      <c r="D33" s="27" t="s">
        <v>40</v>
      </c>
      <c r="E33" s="2">
        <v>7650</v>
      </c>
      <c r="F33" s="20"/>
      <c r="G33" s="20"/>
      <c r="H33" s="28" t="s">
        <v>40</v>
      </c>
      <c r="I33" s="23">
        <f t="shared" si="12"/>
        <v>1.0964590847297788</v>
      </c>
      <c r="J33" s="24">
        <f t="shared" si="0"/>
        <v>5.2734903181544251E-2</v>
      </c>
      <c r="K33" s="25">
        <f t="shared" si="1"/>
        <v>1.1125679298214366</v>
      </c>
      <c r="L33" s="25">
        <f t="shared" si="2"/>
        <v>1.0034351925916809</v>
      </c>
      <c r="M33" s="25">
        <f t="shared" si="3"/>
        <v>1.1023656010883232</v>
      </c>
      <c r="N33" s="25">
        <f t="shared" si="4"/>
        <v>1.1091078921618653</v>
      </c>
      <c r="O33" s="25">
        <f t="shared" si="5"/>
        <v>1.0386393759551664</v>
      </c>
      <c r="P33" s="25">
        <f t="shared" si="6"/>
        <v>1.1653172279160566</v>
      </c>
      <c r="Q33" s="25">
        <f t="shared" si="7"/>
        <v>1.111346717808124</v>
      </c>
      <c r="R33" s="25">
        <f t="shared" si="8"/>
        <v>1.0686409600515023</v>
      </c>
      <c r="S33" s="25">
        <f t="shared" si="9"/>
        <v>1.0624811147781443</v>
      </c>
      <c r="T33" s="25">
        <f t="shared" si="10"/>
        <v>1.0986979985728835</v>
      </c>
      <c r="U33" s="25">
        <f t="shared" si="11"/>
        <v>1.1884499212823816</v>
      </c>
    </row>
    <row r="34" spans="1:21" x14ac:dyDescent="0.2">
      <c r="A34" s="31" t="s">
        <v>21</v>
      </c>
      <c r="B34" s="2">
        <v>9719</v>
      </c>
      <c r="C34" s="20"/>
      <c r="D34" s="27" t="s">
        <v>21</v>
      </c>
      <c r="E34" s="2">
        <v>7034.5</v>
      </c>
      <c r="F34" s="20"/>
      <c r="G34" s="20"/>
      <c r="H34" s="28" t="s">
        <v>21</v>
      </c>
      <c r="I34" s="23">
        <f t="shared" si="12"/>
        <v>0.96261316984092804</v>
      </c>
      <c r="J34" s="24">
        <f t="shared" si="0"/>
        <v>4.6297498027800379E-2</v>
      </c>
      <c r="K34" s="25">
        <f t="shared" si="1"/>
        <v>0.97675559125191835</v>
      </c>
      <c r="L34" s="25">
        <f t="shared" si="2"/>
        <v>0.88094480215709114</v>
      </c>
      <c r="M34" s="25">
        <f t="shared" si="3"/>
        <v>0.96779867152886112</v>
      </c>
      <c r="N34" s="25">
        <f t="shared" si="4"/>
        <v>0.97371792403237978</v>
      </c>
      <c r="O34" s="25">
        <f t="shared" si="5"/>
        <v>0.91185157379238435</v>
      </c>
      <c r="P34" s="25">
        <f t="shared" si="6"/>
        <v>1.0230657269905996</v>
      </c>
      <c r="Q34" s="25">
        <f t="shared" si="7"/>
        <v>0.97568345387483379</v>
      </c>
      <c r="R34" s="25">
        <f t="shared" si="8"/>
        <v>0.93819083293066829</v>
      </c>
      <c r="S34" s="25">
        <f t="shared" si="9"/>
        <v>0.93278292645527261</v>
      </c>
      <c r="T34" s="25">
        <f t="shared" si="10"/>
        <v>0.96457877711394635</v>
      </c>
      <c r="U34" s="25">
        <f t="shared" si="11"/>
        <v>1.0433745881222525</v>
      </c>
    </row>
    <row r="35" spans="1:21" x14ac:dyDescent="0.2">
      <c r="A35" s="19" t="s">
        <v>41</v>
      </c>
      <c r="B35" s="2">
        <v>9033</v>
      </c>
      <c r="C35" s="20"/>
      <c r="D35" s="21" t="s">
        <v>41</v>
      </c>
      <c r="E35" s="2">
        <v>6379</v>
      </c>
      <c r="F35" s="20"/>
      <c r="G35" s="20"/>
      <c r="H35" s="22" t="s">
        <v>41</v>
      </c>
      <c r="I35" s="23">
        <f t="shared" si="12"/>
        <v>0.98660397080426199</v>
      </c>
      <c r="J35" s="24">
        <f t="shared" si="0"/>
        <v>4.7451350992921276E-2</v>
      </c>
      <c r="K35" s="25">
        <f t="shared" si="1"/>
        <v>1.0010988578035496</v>
      </c>
      <c r="L35" s="25">
        <f t="shared" si="2"/>
        <v>0.90290021692845435</v>
      </c>
      <c r="M35" s="25">
        <f t="shared" si="3"/>
        <v>0.99191870855792519</v>
      </c>
      <c r="N35" s="25">
        <f t="shared" si="4"/>
        <v>0.9979854840884631</v>
      </c>
      <c r="O35" s="25">
        <f t="shared" si="5"/>
        <v>0.93457726496339832</v>
      </c>
      <c r="P35" s="25">
        <f t="shared" si="6"/>
        <v>1.0485631614716757</v>
      </c>
      <c r="Q35" s="25">
        <f t="shared" si="7"/>
        <v>1</v>
      </c>
      <c r="R35" s="25">
        <f t="shared" si="8"/>
        <v>0.9615729663188739</v>
      </c>
      <c r="S35" s="25">
        <f t="shared" si="9"/>
        <v>0.95603028087728037</v>
      </c>
      <c r="T35" s="25">
        <f t="shared" si="10"/>
        <v>0.98861856607613219</v>
      </c>
      <c r="U35" s="25">
        <f t="shared" si="11"/>
        <v>1.0693781717611279</v>
      </c>
    </row>
    <row r="36" spans="1:21" x14ac:dyDescent="0.2">
      <c r="A36" s="26" t="s">
        <v>42</v>
      </c>
      <c r="B36" s="2">
        <v>8094</v>
      </c>
      <c r="C36" s="20"/>
      <c r="D36" s="27" t="s">
        <v>42</v>
      </c>
      <c r="E36" s="2">
        <v>5234</v>
      </c>
      <c r="F36" s="20"/>
      <c r="G36" s="20"/>
      <c r="H36" s="28" t="s">
        <v>42</v>
      </c>
      <c r="I36" s="23">
        <f t="shared" si="12"/>
        <v>1.0774395981067462</v>
      </c>
      <c r="J36" s="24">
        <f t="shared" si="0"/>
        <v>5.1820148769275827E-2</v>
      </c>
      <c r="K36" s="25">
        <f t="shared" si="1"/>
        <v>1.0932690146561077</v>
      </c>
      <c r="L36" s="25">
        <f t="shared" si="2"/>
        <v>0.98602932447642788</v>
      </c>
      <c r="M36" s="25">
        <f t="shared" si="3"/>
        <v>1.0832436583769289</v>
      </c>
      <c r="N36" s="25">
        <f t="shared" si="4"/>
        <v>1.0898689957796337</v>
      </c>
      <c r="O36" s="25">
        <f t="shared" si="5"/>
        <v>1.0206228462074989</v>
      </c>
      <c r="P36" s="25">
        <f t="shared" si="6"/>
        <v>1.1451033086402622</v>
      </c>
      <c r="Q36" s="25">
        <f t="shared" si="7"/>
        <v>1.0920689861286859</v>
      </c>
      <c r="R36" s="25">
        <f t="shared" si="8"/>
        <v>1.0501040144166056</v>
      </c>
      <c r="S36" s="25">
        <f t="shared" si="9"/>
        <v>1.0440510195459745</v>
      </c>
      <c r="T36" s="25">
        <f t="shared" si="10"/>
        <v>1.079639675122757</v>
      </c>
      <c r="U36" s="25">
        <f t="shared" si="11"/>
        <v>1.1678347358233225</v>
      </c>
    </row>
    <row r="37" spans="1:21" x14ac:dyDescent="0.2">
      <c r="A37" s="31" t="s">
        <v>23</v>
      </c>
      <c r="B37" s="2">
        <v>9949</v>
      </c>
      <c r="C37" s="20"/>
      <c r="D37" s="27" t="s">
        <v>23</v>
      </c>
      <c r="E37" s="2">
        <v>6497.5</v>
      </c>
      <c r="F37" s="20"/>
      <c r="G37" s="20"/>
      <c r="H37" s="28" t="s">
        <v>23</v>
      </c>
      <c r="I37" s="23">
        <f t="shared" si="12"/>
        <v>1.06683337470421</v>
      </c>
      <c r="J37" s="24">
        <f t="shared" si="0"/>
        <v>5.1310035649649144E-2</v>
      </c>
      <c r="K37" s="25">
        <f t="shared" si="1"/>
        <v>1.0825069678287143</v>
      </c>
      <c r="L37" s="25">
        <f t="shared" si="2"/>
        <v>0.9763229360020993</v>
      </c>
      <c r="M37" s="25">
        <f t="shared" si="3"/>
        <v>1.0725803003006948</v>
      </c>
      <c r="N37" s="25">
        <f t="shared" si="4"/>
        <v>1.0791404184477367</v>
      </c>
      <c r="O37" s="25">
        <f t="shared" si="5"/>
        <v>1.0105759220591475</v>
      </c>
      <c r="P37" s="25">
        <f t="shared" si="6"/>
        <v>1.1338310094489548</v>
      </c>
      <c r="Q37" s="25">
        <f t="shared" si="7"/>
        <v>1.0813187522796475</v>
      </c>
      <c r="R37" s="25">
        <f t="shared" si="8"/>
        <v>1.039766880165764</v>
      </c>
      <c r="S37" s="25">
        <f t="shared" si="9"/>
        <v>1.0337734704597816</v>
      </c>
      <c r="T37" s="25">
        <f t="shared" si="10"/>
        <v>1.0690117943499373</v>
      </c>
      <c r="U37" s="25">
        <f t="shared" si="11"/>
        <v>1.156338670403833</v>
      </c>
    </row>
    <row r="38" spans="1:21" x14ac:dyDescent="0.2">
      <c r="A38" s="19" t="s">
        <v>43</v>
      </c>
      <c r="B38" s="2">
        <v>11452</v>
      </c>
      <c r="C38" s="20"/>
      <c r="D38" s="21" t="s">
        <v>43</v>
      </c>
      <c r="E38" s="2">
        <v>7776.5</v>
      </c>
      <c r="F38" s="20"/>
      <c r="G38" s="20"/>
      <c r="H38" s="22" t="s">
        <v>43</v>
      </c>
      <c r="I38" s="23">
        <f t="shared" si="12"/>
        <v>1.0260313105319634</v>
      </c>
      <c r="J38" s="24">
        <f t="shared" si="0"/>
        <v>4.9347634194185024E-2</v>
      </c>
      <c r="K38" s="25">
        <f t="shared" si="1"/>
        <v>1.041105452076081</v>
      </c>
      <c r="L38" s="25">
        <f t="shared" si="2"/>
        <v>0.93898253024413481</v>
      </c>
      <c r="M38" s="25">
        <f t="shared" si="3"/>
        <v>1.0315584394549089</v>
      </c>
      <c r="N38" s="25">
        <f t="shared" si="4"/>
        <v>1.0378676596004823</v>
      </c>
      <c r="O38" s="25">
        <f t="shared" si="5"/>
        <v>0.97192547804372953</v>
      </c>
      <c r="P38" s="25">
        <f t="shared" si="6"/>
        <v>1.0904665565690979</v>
      </c>
      <c r="Q38" s="25">
        <f t="shared" si="7"/>
        <v>1.0399626809686984</v>
      </c>
      <c r="R38" s="25">
        <f t="shared" si="8"/>
        <v>1</v>
      </c>
      <c r="S38" s="25">
        <f t="shared" si="9"/>
        <v>0.99423581398839411</v>
      </c>
      <c r="T38" s="25">
        <f t="shared" si="10"/>
        <v>1.0281264144319646</v>
      </c>
      <c r="U38" s="25">
        <f t="shared" si="11"/>
        <v>1.1121133904741076</v>
      </c>
    </row>
    <row r="39" spans="1:21" x14ac:dyDescent="0.2">
      <c r="A39" s="26" t="s">
        <v>22</v>
      </c>
      <c r="B39" s="2">
        <v>10523</v>
      </c>
      <c r="C39" s="20"/>
      <c r="D39" s="27" t="s">
        <v>22</v>
      </c>
      <c r="E39" s="2">
        <v>6842</v>
      </c>
      <c r="F39" s="20"/>
      <c r="G39" s="20"/>
      <c r="H39" s="28" t="s">
        <v>22</v>
      </c>
      <c r="I39" s="23">
        <f t="shared" si="12"/>
        <v>1.0715685320195196</v>
      </c>
      <c r="J39" s="24">
        <f t="shared" si="0"/>
        <v>5.1537776078863388E-2</v>
      </c>
      <c r="K39" s="25">
        <f t="shared" si="1"/>
        <v>1.0873116926424733</v>
      </c>
      <c r="L39" s="25">
        <f t="shared" si="2"/>
        <v>0.98065636126056266</v>
      </c>
      <c r="M39" s="25">
        <f t="shared" si="3"/>
        <v>1.0773409654388979</v>
      </c>
      <c r="N39" s="25">
        <f t="shared" si="4"/>
        <v>1.083930200777218</v>
      </c>
      <c r="O39" s="25">
        <f t="shared" si="5"/>
        <v>1.0150613797543016</v>
      </c>
      <c r="P39" s="25">
        <f t="shared" si="6"/>
        <v>1.1388635368576567</v>
      </c>
      <c r="Q39" s="25">
        <f t="shared" si="7"/>
        <v>1.0861182031793328</v>
      </c>
      <c r="R39" s="25">
        <f t="shared" si="8"/>
        <v>1.0443819024040764</v>
      </c>
      <c r="S39" s="25">
        <f t="shared" si="9"/>
        <v>1.0383618908514647</v>
      </c>
      <c r="T39" s="25">
        <f t="shared" si="10"/>
        <v>1.0737566206163369</v>
      </c>
      <c r="U39" s="25">
        <f t="shared" si="11"/>
        <v>1.1614710984323959</v>
      </c>
    </row>
    <row r="40" spans="1:21" x14ac:dyDescent="0.2">
      <c r="A40" s="31" t="s">
        <v>24</v>
      </c>
      <c r="B40" s="2">
        <v>9890</v>
      </c>
      <c r="C40" s="20"/>
      <c r="D40" s="27" t="s">
        <v>24</v>
      </c>
      <c r="E40" s="2">
        <v>7114.5</v>
      </c>
      <c r="F40" s="20"/>
      <c r="G40" s="20"/>
      <c r="H40" s="28" t="s">
        <v>24</v>
      </c>
      <c r="I40" s="23">
        <f t="shared" si="12"/>
        <v>0.96853508784421127</v>
      </c>
      <c r="J40" s="24">
        <f t="shared" si="0"/>
        <v>4.6582316473742794E-2</v>
      </c>
      <c r="K40" s="25">
        <f t="shared" si="1"/>
        <v>0.98276451228257333</v>
      </c>
      <c r="L40" s="25">
        <f t="shared" si="2"/>
        <v>0.88636430299838476</v>
      </c>
      <c r="M40" s="25">
        <f t="shared" si="3"/>
        <v>0.9737524903171787</v>
      </c>
      <c r="N40" s="25">
        <f t="shared" si="4"/>
        <v>0.97970815758112728</v>
      </c>
      <c r="O40" s="25">
        <f t="shared" si="5"/>
        <v>0.91746121058143415</v>
      </c>
      <c r="P40" s="25">
        <f t="shared" si="6"/>
        <v>1.0293595442133674</v>
      </c>
      <c r="Q40" s="25">
        <f t="shared" si="7"/>
        <v>0.98168577920346212</v>
      </c>
      <c r="R40" s="25">
        <f t="shared" si="8"/>
        <v>0.94396250670172799</v>
      </c>
      <c r="S40" s="25">
        <f t="shared" si="9"/>
        <v>0.93852133122511794</v>
      </c>
      <c r="T40" s="25">
        <f t="shared" si="10"/>
        <v>0.97051278737345714</v>
      </c>
      <c r="U40" s="25">
        <f t="shared" si="11"/>
        <v>1.0497933438084963</v>
      </c>
    </row>
    <row r="41" spans="1:21" x14ac:dyDescent="0.2">
      <c r="A41" s="26" t="s">
        <v>33</v>
      </c>
      <c r="B41" s="2">
        <v>10201</v>
      </c>
      <c r="C41" s="20"/>
      <c r="D41" s="27" t="s">
        <v>33</v>
      </c>
      <c r="E41" s="2">
        <v>6658.5</v>
      </c>
      <c r="F41" s="20"/>
      <c r="G41" s="20"/>
      <c r="H41" s="28" t="s">
        <v>33</v>
      </c>
      <c r="I41" s="23">
        <f t="shared" si="12"/>
        <v>1.0674063803597085</v>
      </c>
      <c r="J41" s="24">
        <f t="shared" si="0"/>
        <v>5.1337594724297712E-2</v>
      </c>
      <c r="K41" s="25">
        <f t="shared" si="1"/>
        <v>1.0830883919099155</v>
      </c>
      <c r="L41" s="25">
        <f t="shared" si="2"/>
        <v>0.97684732769923499</v>
      </c>
      <c r="M41" s="25">
        <f t="shared" si="3"/>
        <v>1.073156392680837</v>
      </c>
      <c r="N41" s="25">
        <f t="shared" si="4"/>
        <v>1.0797200343254449</v>
      </c>
      <c r="O41" s="25">
        <f t="shared" si="5"/>
        <v>1.0111187113385049</v>
      </c>
      <c r="P41" s="25">
        <f t="shared" si="6"/>
        <v>1.1344400001275354</v>
      </c>
      <c r="Q41" s="25">
        <f t="shared" si="7"/>
        <v>1.0818995381597523</v>
      </c>
      <c r="R41" s="25">
        <f t="shared" si="8"/>
        <v>1.0403253481672927</v>
      </c>
      <c r="S41" s="25">
        <f t="shared" si="9"/>
        <v>1.0343287193478679</v>
      </c>
      <c r="T41" s="25">
        <f t="shared" si="10"/>
        <v>1.0695859700539236</v>
      </c>
      <c r="U41" s="25">
        <f t="shared" si="11"/>
        <v>1.1569597501464841</v>
      </c>
    </row>
    <row r="42" spans="1:21" x14ac:dyDescent="0.2">
      <c r="A42" s="31" t="s">
        <v>26</v>
      </c>
      <c r="B42" s="2">
        <v>11224</v>
      </c>
      <c r="C42" s="20"/>
      <c r="D42" s="27" t="s">
        <v>26</v>
      </c>
      <c r="E42" s="2">
        <v>7564</v>
      </c>
      <c r="F42" s="20"/>
      <c r="G42" s="20"/>
      <c r="H42" s="28" t="s">
        <v>26</v>
      </c>
      <c r="I42" s="23">
        <f t="shared" si="12"/>
        <v>1.03385489609417</v>
      </c>
      <c r="J42" s="24">
        <f t="shared" si="0"/>
        <v>4.9723914561506842E-2</v>
      </c>
      <c r="K42" s="25">
        <f t="shared" si="1"/>
        <v>1.0490439793900028</v>
      </c>
      <c r="L42" s="25">
        <f t="shared" si="2"/>
        <v>0.94614236064246182</v>
      </c>
      <c r="M42" s="25">
        <f t="shared" si="3"/>
        <v>1.0394241698967093</v>
      </c>
      <c r="N42" s="25">
        <f t="shared" si="4"/>
        <v>1.0457814984412497</v>
      </c>
      <c r="O42" s="25">
        <f t="shared" si="5"/>
        <v>0.97933650152762397</v>
      </c>
      <c r="P42" s="25">
        <f t="shared" si="6"/>
        <v>1.098781466962641</v>
      </c>
      <c r="Q42" s="25">
        <f t="shared" si="7"/>
        <v>1.0478924945450909</v>
      </c>
      <c r="R42" s="25">
        <f t="shared" si="8"/>
        <v>1.0076250943630074</v>
      </c>
      <c r="S42" s="25">
        <f t="shared" si="9"/>
        <v>1.0018169558891372</v>
      </c>
      <c r="T42" s="25">
        <f t="shared" si="10"/>
        <v>1.0359659753591086</v>
      </c>
      <c r="U42" s="25">
        <f t="shared" si="11"/>
        <v>1.1205933600188367</v>
      </c>
    </row>
    <row r="43" spans="1:21" x14ac:dyDescent="0.2">
      <c r="A43" s="31" t="s">
        <v>45</v>
      </c>
      <c r="B43" s="2">
        <v>7554</v>
      </c>
      <c r="C43" s="20"/>
      <c r="D43" s="27" t="s">
        <v>45</v>
      </c>
      <c r="E43" s="2">
        <v>4958</v>
      </c>
      <c r="F43" s="20"/>
      <c r="G43" s="20"/>
      <c r="H43" s="28" t="s">
        <v>45</v>
      </c>
      <c r="I43" s="23">
        <f t="shared" si="12"/>
        <v>1.0615340005522746</v>
      </c>
      <c r="J43" s="24">
        <f t="shared" si="0"/>
        <v>5.1055158849668998E-2</v>
      </c>
      <c r="K43" s="25">
        <f t="shared" si="1"/>
        <v>1.0771297368752937</v>
      </c>
      <c r="L43" s="25">
        <f t="shared" si="2"/>
        <v>0.97147316221954794</v>
      </c>
      <c r="M43" s="25">
        <f t="shared" si="3"/>
        <v>1.067252378945718</v>
      </c>
      <c r="N43" s="25">
        <f t="shared" si="4"/>
        <v>1.0737799104476788</v>
      </c>
      <c r="O43" s="25">
        <f t="shared" si="5"/>
        <v>1.0055560004416657</v>
      </c>
      <c r="P43" s="25">
        <f t="shared" si="6"/>
        <v>1.128198832122479</v>
      </c>
      <c r="Q43" s="25">
        <f t="shared" si="7"/>
        <v>1.0759474236526041</v>
      </c>
      <c r="R43" s="25">
        <f t="shared" si="8"/>
        <v>1.0346019557647845</v>
      </c>
      <c r="S43" s="25">
        <f t="shared" si="9"/>
        <v>1.0286383176437854</v>
      </c>
      <c r="T43" s="25">
        <f t="shared" si="10"/>
        <v>1.063701599144746</v>
      </c>
      <c r="U43" s="25">
        <f t="shared" si="11"/>
        <v>1.1505946888167173</v>
      </c>
    </row>
    <row r="44" spans="1:21" x14ac:dyDescent="0.2">
      <c r="A44" s="19" t="s">
        <v>36</v>
      </c>
      <c r="B44" s="2">
        <v>9090</v>
      </c>
      <c r="C44" s="20"/>
      <c r="D44" s="21" t="s">
        <v>36</v>
      </c>
      <c r="E44" s="2">
        <v>6137</v>
      </c>
      <c r="F44" s="20"/>
      <c r="G44" s="20"/>
      <c r="H44" s="22" t="s">
        <v>36</v>
      </c>
      <c r="I44" s="23">
        <f t="shared" si="12"/>
        <v>1.0319798342568463</v>
      </c>
      <c r="J44" s="24">
        <f t="shared" si="0"/>
        <v>4.9633732259378324E-2</v>
      </c>
      <c r="K44" s="25">
        <f t="shared" si="1"/>
        <v>1.0471413697115459</v>
      </c>
      <c r="L44" s="25">
        <f t="shared" si="2"/>
        <v>0.944426379570245</v>
      </c>
      <c r="M44" s="25">
        <f t="shared" si="3"/>
        <v>1.037539007287209</v>
      </c>
      <c r="N44" s="25">
        <f t="shared" si="4"/>
        <v>1.0438848057957781</v>
      </c>
      <c r="O44" s="25">
        <f t="shared" si="5"/>
        <v>0.97756031755166162</v>
      </c>
      <c r="P44" s="25">
        <f t="shared" si="6"/>
        <v>1.0967886503652211</v>
      </c>
      <c r="Q44" s="25">
        <f t="shared" si="7"/>
        <v>1.0459919732692691</v>
      </c>
      <c r="R44" s="25">
        <f t="shared" si="8"/>
        <v>1.0057976044822632</v>
      </c>
      <c r="S44" s="25">
        <f t="shared" si="9"/>
        <v>1</v>
      </c>
      <c r="T44" s="25">
        <f t="shared" si="10"/>
        <v>1.0340870847406085</v>
      </c>
      <c r="U44" s="25">
        <f t="shared" si="11"/>
        <v>1.1185609840515052</v>
      </c>
    </row>
    <row r="45" spans="1:21" x14ac:dyDescent="0.2">
      <c r="A45" s="26" t="s">
        <v>25</v>
      </c>
      <c r="B45" s="2">
        <v>8498</v>
      </c>
      <c r="C45" s="20"/>
      <c r="D45" s="27" t="s">
        <v>25</v>
      </c>
      <c r="E45" s="2">
        <v>5653</v>
      </c>
      <c r="F45" s="20"/>
      <c r="G45" s="20"/>
      <c r="H45" s="28" t="s">
        <v>25</v>
      </c>
      <c r="I45" s="23">
        <f t="shared" si="12"/>
        <v>1.0473725613843208</v>
      </c>
      <c r="J45" s="24">
        <f t="shared" si="0"/>
        <v>5.0374055346734954E-2</v>
      </c>
      <c r="K45" s="25">
        <f t="shared" si="1"/>
        <v>1.0627602421282409</v>
      </c>
      <c r="L45" s="25">
        <f t="shared" si="2"/>
        <v>0.95851318346906544</v>
      </c>
      <c r="M45" s="25">
        <f t="shared" si="3"/>
        <v>1.0530146535092921</v>
      </c>
      <c r="N45" s="25">
        <f t="shared" si="4"/>
        <v>1.0594551042015627</v>
      </c>
      <c r="O45" s="25">
        <f t="shared" si="5"/>
        <v>0.99214133814840222</v>
      </c>
      <c r="P45" s="25">
        <f t="shared" si="6"/>
        <v>1.1131480479533924</v>
      </c>
      <c r="Q45" s="25">
        <f t="shared" si="7"/>
        <v>1.0615937016050334</v>
      </c>
      <c r="R45" s="25">
        <f t="shared" si="8"/>
        <v>1.0207998046777853</v>
      </c>
      <c r="S45" s="25">
        <f t="shared" si="9"/>
        <v>1.0149157247230118</v>
      </c>
      <c r="T45" s="25">
        <f t="shared" si="10"/>
        <v>1.0495112430362212</v>
      </c>
      <c r="U45" s="25">
        <f t="shared" si="11"/>
        <v>1.135245131775519</v>
      </c>
    </row>
    <row r="46" spans="1:21" x14ac:dyDescent="0.2">
      <c r="A46" s="31" t="s">
        <v>46</v>
      </c>
      <c r="B46" s="2">
        <v>9032</v>
      </c>
      <c r="C46" s="20"/>
      <c r="D46" s="27" t="s">
        <v>46</v>
      </c>
      <c r="E46" s="2">
        <v>6320.5</v>
      </c>
      <c r="F46" s="20"/>
      <c r="G46" s="20"/>
      <c r="H46" s="28" t="s">
        <v>46</v>
      </c>
      <c r="I46" s="23">
        <f t="shared" si="12"/>
        <v>0.9956253463271646</v>
      </c>
      <c r="J46" s="24">
        <f t="shared" si="0"/>
        <v>4.7885239836919287E-2</v>
      </c>
      <c r="K46" s="25">
        <f t="shared" si="1"/>
        <v>1.0102527726458268</v>
      </c>
      <c r="L46" s="25">
        <f t="shared" si="2"/>
        <v>0.91115621645578471</v>
      </c>
      <c r="M46" s="25">
        <f t="shared" si="3"/>
        <v>1.0009886813361608</v>
      </c>
      <c r="N46" s="25">
        <f t="shared" si="4"/>
        <v>1.0071109306554669</v>
      </c>
      <c r="O46" s="25">
        <f t="shared" si="5"/>
        <v>0.94312291520594638</v>
      </c>
      <c r="P46" s="25">
        <f t="shared" si="6"/>
        <v>1.058151083595491</v>
      </c>
      <c r="Q46" s="25">
        <f t="shared" si="7"/>
        <v>1.009143867032634</v>
      </c>
      <c r="R46" s="25">
        <f t="shared" si="8"/>
        <v>0.9703654616650691</v>
      </c>
      <c r="S46" s="25">
        <f t="shared" si="9"/>
        <v>0.96477209464479385</v>
      </c>
      <c r="T46" s="25">
        <f t="shared" si="10"/>
        <v>0.99765836279032549</v>
      </c>
      <c r="U46" s="25">
        <f t="shared" si="11"/>
        <v>1.0791564235713125</v>
      </c>
    </row>
    <row r="47" spans="1:21" x14ac:dyDescent="0.2">
      <c r="A47" s="26" t="s">
        <v>27</v>
      </c>
      <c r="B47" s="2">
        <v>7395</v>
      </c>
      <c r="C47" s="20"/>
      <c r="D47" s="27" t="s">
        <v>27</v>
      </c>
      <c r="E47" s="2">
        <v>4683</v>
      </c>
      <c r="F47" s="20"/>
      <c r="G47" s="20"/>
      <c r="H47" s="28" t="s">
        <v>27</v>
      </c>
      <c r="I47" s="23">
        <f t="shared" si="12"/>
        <v>1.1002147715376989</v>
      </c>
      <c r="J47" s="24">
        <f t="shared" si="0"/>
        <v>5.2915535348265423E-2</v>
      </c>
      <c r="K47" s="25">
        <f t="shared" si="1"/>
        <v>1.1163787940434931</v>
      </c>
      <c r="L47" s="25">
        <f t="shared" si="2"/>
        <v>1.0068722458916208</v>
      </c>
      <c r="M47" s="25">
        <f t="shared" si="3"/>
        <v>1.1061415194086432</v>
      </c>
      <c r="N47" s="25">
        <f t="shared" si="4"/>
        <v>1.1129069047626674</v>
      </c>
      <c r="O47" s="25">
        <f t="shared" si="5"/>
        <v>1.0421970136789875</v>
      </c>
      <c r="P47" s="25">
        <f t="shared" si="6"/>
        <v>1.1693087736115397</v>
      </c>
      <c r="Q47" s="25">
        <f t="shared" si="7"/>
        <v>1.1151533990288154</v>
      </c>
      <c r="R47" s="25">
        <f t="shared" si="8"/>
        <v>1.072301361804713</v>
      </c>
      <c r="S47" s="25">
        <f t="shared" si="9"/>
        <v>1.0661204172947725</v>
      </c>
      <c r="T47" s="25">
        <f t="shared" si="10"/>
        <v>1.1024613543027924</v>
      </c>
      <c r="U47" s="25">
        <f t="shared" si="11"/>
        <v>1.192520703086642</v>
      </c>
    </row>
    <row r="48" spans="1:21" x14ac:dyDescent="0.2">
      <c r="A48" s="31" t="s">
        <v>47</v>
      </c>
      <c r="B48" s="2">
        <v>7889</v>
      </c>
      <c r="C48" s="20"/>
      <c r="D48" s="27" t="s">
        <v>47</v>
      </c>
      <c r="E48" s="2">
        <v>5518.5</v>
      </c>
      <c r="F48" s="20"/>
      <c r="G48" s="20"/>
      <c r="H48" s="28" t="s">
        <v>47</v>
      </c>
      <c r="I48" s="23">
        <f t="shared" si="12"/>
        <v>0.99601151673183919</v>
      </c>
      <c r="J48" s="24">
        <f t="shared" si="0"/>
        <v>4.7903812950303784E-2</v>
      </c>
      <c r="K48" s="25">
        <f t="shared" si="1"/>
        <v>1.0106446165492342</v>
      </c>
      <c r="L48" s="25">
        <f t="shared" si="2"/>
        <v>0.9115096240564734</v>
      </c>
      <c r="M48" s="25">
        <f t="shared" si="3"/>
        <v>1.0013769320025105</v>
      </c>
      <c r="N48" s="25">
        <f t="shared" si="4"/>
        <v>1.0075015559414522</v>
      </c>
      <c r="O48" s="25">
        <f t="shared" si="5"/>
        <v>0.94348872164023068</v>
      </c>
      <c r="P48" s="25">
        <f t="shared" si="6"/>
        <v>1.0585615056821387</v>
      </c>
      <c r="Q48" s="25">
        <f t="shared" si="7"/>
        <v>1.0095352808279381</v>
      </c>
      <c r="R48" s="25">
        <f t="shared" si="8"/>
        <v>0.97074183458927765</v>
      </c>
      <c r="S48" s="25">
        <f t="shared" si="9"/>
        <v>0.96514629808545771</v>
      </c>
      <c r="T48" s="25">
        <f t="shared" si="10"/>
        <v>0.99804532173538141</v>
      </c>
      <c r="U48" s="25">
        <f t="shared" si="11"/>
        <v>1.079574992940137</v>
      </c>
    </row>
    <row r="49" spans="1:21" x14ac:dyDescent="0.2">
      <c r="A49" s="26" t="s">
        <v>44</v>
      </c>
      <c r="B49" s="2">
        <v>7341</v>
      </c>
      <c r="C49" s="20"/>
      <c r="D49" s="27" t="s">
        <v>44</v>
      </c>
      <c r="E49" s="2">
        <v>4853</v>
      </c>
      <c r="F49" s="20"/>
      <c r="G49" s="20"/>
      <c r="H49" s="28" t="s">
        <v>44</v>
      </c>
      <c r="I49" s="23">
        <f t="shared" si="12"/>
        <v>1.0539217900135567</v>
      </c>
      <c r="J49" s="24">
        <f t="shared" si="0"/>
        <v>5.068904469972265E-2</v>
      </c>
      <c r="K49" s="25">
        <f t="shared" si="1"/>
        <v>1.0694056900427451</v>
      </c>
      <c r="L49" s="25">
        <f t="shared" si="2"/>
        <v>0.96450677372922922</v>
      </c>
      <c r="M49" s="25">
        <f t="shared" si="3"/>
        <v>1.0595991621836964</v>
      </c>
      <c r="N49" s="25">
        <f t="shared" si="4"/>
        <v>1.0660798850633568</v>
      </c>
      <c r="O49" s="25">
        <f t="shared" si="5"/>
        <v>0.99834520551672612</v>
      </c>
      <c r="P49" s="25">
        <f t="shared" si="6"/>
        <v>1.1201085712027308</v>
      </c>
      <c r="Q49" s="25">
        <f t="shared" si="7"/>
        <v>1.0682318551327323</v>
      </c>
      <c r="R49" s="25">
        <f t="shared" si="8"/>
        <v>1.0271828736562949</v>
      </c>
      <c r="S49" s="25">
        <f t="shared" si="9"/>
        <v>1.0212620005046043</v>
      </c>
      <c r="T49" s="25">
        <f t="shared" si="10"/>
        <v>1.0560738448581681</v>
      </c>
      <c r="U49" s="25">
        <f t="shared" si="11"/>
        <v>1.142343828258839</v>
      </c>
    </row>
    <row r="50" spans="1:21" x14ac:dyDescent="0.2">
      <c r="A50" s="19" t="s">
        <v>29</v>
      </c>
      <c r="B50" s="2">
        <v>8491</v>
      </c>
      <c r="C50" s="20"/>
      <c r="D50" s="21" t="s">
        <v>29</v>
      </c>
      <c r="E50" s="2">
        <v>5928</v>
      </c>
      <c r="F50" s="20"/>
      <c r="G50" s="20"/>
      <c r="H50" s="22" t="s">
        <v>29</v>
      </c>
      <c r="I50" s="23">
        <f t="shared" si="12"/>
        <v>0.99796221177610855</v>
      </c>
      <c r="J50" s="24">
        <f t="shared" si="0"/>
        <v>4.7997632880047505E-2</v>
      </c>
      <c r="K50" s="25">
        <f t="shared" si="1"/>
        <v>1.0126239706148268</v>
      </c>
      <c r="L50" s="25">
        <f t="shared" si="2"/>
        <v>0.91329482159343089</v>
      </c>
      <c r="M50" s="25">
        <f t="shared" si="3"/>
        <v>1.0033381352475419</v>
      </c>
      <c r="N50" s="25">
        <f t="shared" si="4"/>
        <v>1.0094747543023683</v>
      </c>
      <c r="O50" s="25">
        <f t="shared" si="5"/>
        <v>0.94533655044814102</v>
      </c>
      <c r="P50" s="25">
        <f t="shared" si="6"/>
        <v>1.0606347052872636</v>
      </c>
      <c r="Q50" s="25">
        <f t="shared" si="7"/>
        <v>1.0115124622522933</v>
      </c>
      <c r="R50" s="25">
        <f t="shared" si="8"/>
        <v>0.97264303879644565</v>
      </c>
      <c r="S50" s="25">
        <f t="shared" si="9"/>
        <v>0.96703654339792944</v>
      </c>
      <c r="T50" s="25">
        <f t="shared" si="10"/>
        <v>1</v>
      </c>
      <c r="U50" s="25">
        <f t="shared" si="11"/>
        <v>1.0816893475969542</v>
      </c>
    </row>
    <row r="51" spans="1:21" x14ac:dyDescent="0.2">
      <c r="A51" s="26" t="s">
        <v>34</v>
      </c>
      <c r="B51" s="2">
        <v>7621</v>
      </c>
      <c r="C51" s="20"/>
      <c r="D51" s="27" t="s">
        <v>34</v>
      </c>
      <c r="E51" s="2">
        <v>5051</v>
      </c>
      <c r="F51" s="20"/>
      <c r="G51" s="20"/>
      <c r="H51" s="28" t="s">
        <v>34</v>
      </c>
      <c r="I51" s="23">
        <f t="shared" si="12"/>
        <v>1.0512307208092402</v>
      </c>
      <c r="J51" s="24">
        <f t="shared" si="0"/>
        <v>5.0559615999718359E-2</v>
      </c>
      <c r="K51" s="25">
        <f t="shared" si="1"/>
        <v>1.0666750844639783</v>
      </c>
      <c r="L51" s="25">
        <f t="shared" si="2"/>
        <v>0.96204401558082453</v>
      </c>
      <c r="M51" s="25">
        <f t="shared" si="3"/>
        <v>1.0568935964564377</v>
      </c>
      <c r="N51" s="25">
        <f t="shared" si="4"/>
        <v>1.0633577715486546</v>
      </c>
      <c r="O51" s="25">
        <f t="shared" si="5"/>
        <v>0.99579604478838746</v>
      </c>
      <c r="P51" s="25">
        <f t="shared" si="6"/>
        <v>1.1172485015941351</v>
      </c>
      <c r="Q51" s="25">
        <f t="shared" si="7"/>
        <v>1.0655042468076588</v>
      </c>
      <c r="R51" s="25">
        <f t="shared" si="8"/>
        <v>1.0245600792281979</v>
      </c>
      <c r="S51" s="25">
        <f t="shared" si="9"/>
        <v>1.0186543243514612</v>
      </c>
      <c r="T51" s="25">
        <f t="shared" si="10"/>
        <v>1.0533772806270167</v>
      </c>
      <c r="U51" s="25">
        <f t="shared" si="11"/>
        <v>1.1394269834548916</v>
      </c>
    </row>
    <row r="52" spans="1:21" x14ac:dyDescent="0.2">
      <c r="A52" s="26" t="s">
        <v>15</v>
      </c>
      <c r="B52" s="2">
        <v>10173</v>
      </c>
      <c r="C52" s="20"/>
      <c r="D52" s="27" t="s">
        <v>15</v>
      </c>
      <c r="E52" s="2">
        <v>6676</v>
      </c>
      <c r="F52" s="20"/>
      <c r="G52" s="20"/>
      <c r="H52" s="28" t="s">
        <v>15</v>
      </c>
      <c r="I52" s="23">
        <f t="shared" si="12"/>
        <v>1.0616861880224611</v>
      </c>
      <c r="J52" s="24">
        <f t="shared" si="0"/>
        <v>5.1062478403692962E-2</v>
      </c>
      <c r="K52" s="25">
        <f t="shared" si="1"/>
        <v>1.0772841602377412</v>
      </c>
      <c r="L52" s="25">
        <f t="shared" si="2"/>
        <v>0.97161243806265363</v>
      </c>
      <c r="M52" s="25">
        <f t="shared" si="3"/>
        <v>1.0674053862347146</v>
      </c>
      <c r="N52" s="25">
        <f t="shared" si="4"/>
        <v>1.0739338535602152</v>
      </c>
      <c r="O52" s="25">
        <f t="shared" si="5"/>
        <v>1.0057001625916848</v>
      </c>
      <c r="P52" s="25">
        <f t="shared" si="6"/>
        <v>1.1283605770369505</v>
      </c>
      <c r="Q52" s="25">
        <f t="shared" si="7"/>
        <v>1.0761016775119947</v>
      </c>
      <c r="R52" s="25">
        <f t="shared" si="8"/>
        <v>1.0347502821059249</v>
      </c>
      <c r="S52" s="25">
        <f t="shared" si="9"/>
        <v>1.0287857890043048</v>
      </c>
      <c r="T52" s="25">
        <f t="shared" si="10"/>
        <v>1.0638540973740287</v>
      </c>
      <c r="U52" s="25">
        <f t="shared" si="11"/>
        <v>1.1507596445268595</v>
      </c>
    </row>
    <row r="53" spans="1:21" x14ac:dyDescent="0.2">
      <c r="A53" s="19" t="s">
        <v>35</v>
      </c>
      <c r="B53" s="2">
        <v>6850</v>
      </c>
      <c r="C53" s="20"/>
      <c r="D53" s="21" t="s">
        <v>35</v>
      </c>
      <c r="E53" s="2">
        <v>5173</v>
      </c>
      <c r="F53" s="20"/>
      <c r="G53" s="20"/>
      <c r="H53" s="22" t="s">
        <v>35</v>
      </c>
      <c r="I53" s="23">
        <f t="shared" si="12"/>
        <v>0.92259595048536724</v>
      </c>
      <c r="J53" s="24">
        <f t="shared" si="0"/>
        <v>4.4372844187360767E-2</v>
      </c>
      <c r="K53" s="25">
        <f t="shared" si="1"/>
        <v>0.93615045101852878</v>
      </c>
      <c r="L53" s="25">
        <f t="shared" si="2"/>
        <v>0.84432265476439861</v>
      </c>
      <c r="M53" s="25">
        <f t="shared" si="3"/>
        <v>0.92756588338095891</v>
      </c>
      <c r="N53" s="25">
        <f t="shared" si="4"/>
        <v>0.93323906401129353</v>
      </c>
      <c r="O53" s="25">
        <f t="shared" si="5"/>
        <v>0.87394458727754865</v>
      </c>
      <c r="P53" s="25">
        <f t="shared" si="6"/>
        <v>0.98053540754888202</v>
      </c>
      <c r="Q53" s="25">
        <f t="shared" si="7"/>
        <v>0.93512288394023346</v>
      </c>
      <c r="R53" s="25">
        <f t="shared" si="8"/>
        <v>0.89918888538307029</v>
      </c>
      <c r="S53" s="25">
        <f t="shared" si="9"/>
        <v>0.89400579338815378</v>
      </c>
      <c r="T53" s="25">
        <f t="shared" si="10"/>
        <v>0.92447984462597088</v>
      </c>
      <c r="U53" s="25">
        <f t="shared" si="11"/>
        <v>1</v>
      </c>
    </row>
    <row r="54" spans="1:21" ht="12.75" x14ac:dyDescent="0.2">
      <c r="B54"/>
    </row>
    <row r="55" spans="1:21" ht="12.75" x14ac:dyDescent="0.2">
      <c r="B55"/>
    </row>
    <row r="56" spans="1:21" ht="12.75" x14ac:dyDescent="0.2">
      <c r="B56"/>
    </row>
    <row r="57" spans="1:21" ht="12.75" x14ac:dyDescent="0.2">
      <c r="B57"/>
    </row>
    <row r="58" spans="1:21" ht="12.75" x14ac:dyDescent="0.2">
      <c r="B58"/>
    </row>
    <row r="59" spans="1:21" ht="12.75" x14ac:dyDescent="0.2">
      <c r="B59"/>
    </row>
    <row r="60" spans="1:21" ht="12.75" x14ac:dyDescent="0.2">
      <c r="B60"/>
    </row>
    <row r="61" spans="1:21" ht="12.75" x14ac:dyDescent="0.2">
      <c r="B61"/>
    </row>
    <row r="62" spans="1:21" ht="12.75" x14ac:dyDescent="0.2">
      <c r="B62"/>
    </row>
    <row r="63" spans="1:21" ht="12.75" x14ac:dyDescent="0.2">
      <c r="B63"/>
    </row>
    <row r="64" spans="1:21" ht="12.75" x14ac:dyDescent="0.2">
      <c r="B64"/>
    </row>
    <row r="65" spans="2:2" ht="12.75" x14ac:dyDescent="0.2">
      <c r="B65"/>
    </row>
    <row r="66" spans="2:2" ht="12.75" x14ac:dyDescent="0.2">
      <c r="B66"/>
    </row>
    <row r="67" spans="2:2" ht="12.75" x14ac:dyDescent="0.2">
      <c r="B67"/>
    </row>
    <row r="68" spans="2:2" ht="12.75" x14ac:dyDescent="0.2">
      <c r="B68"/>
    </row>
    <row r="69" spans="2:2" ht="12.75" x14ac:dyDescent="0.2">
      <c r="B69"/>
    </row>
    <row r="70" spans="2:2" ht="12.75" x14ac:dyDescent="0.2">
      <c r="B70"/>
    </row>
    <row r="71" spans="2:2" ht="12.75" x14ac:dyDescent="0.2">
      <c r="B71"/>
    </row>
    <row r="72" spans="2:2" ht="12.75" x14ac:dyDescent="0.2">
      <c r="B72"/>
    </row>
    <row r="73" spans="2:2" ht="12.75" x14ac:dyDescent="0.2">
      <c r="B73"/>
    </row>
    <row r="74" spans="2:2" ht="12.75" x14ac:dyDescent="0.2">
      <c r="B74"/>
    </row>
    <row r="75" spans="2:2" ht="12.75" x14ac:dyDescent="0.2">
      <c r="B75"/>
    </row>
    <row r="76" spans="2:2" ht="12.75" x14ac:dyDescent="0.2">
      <c r="B76"/>
    </row>
    <row r="77" spans="2:2" ht="12.75" x14ac:dyDescent="0.2">
      <c r="B77"/>
    </row>
    <row r="78" spans="2:2" ht="12.75" x14ac:dyDescent="0.2">
      <c r="B78"/>
    </row>
    <row r="79" spans="2:2" ht="12.75" x14ac:dyDescent="0.2">
      <c r="B79"/>
    </row>
    <row r="80" spans="2:2" ht="12.75" x14ac:dyDescent="0.2">
      <c r="B80"/>
    </row>
    <row r="81" spans="2:2" ht="12.75" x14ac:dyDescent="0.2">
      <c r="B81"/>
    </row>
    <row r="82" spans="2:2" ht="12.75" x14ac:dyDescent="0.2">
      <c r="B82"/>
    </row>
    <row r="83" spans="2:2" ht="12.75" x14ac:dyDescent="0.2">
      <c r="B83"/>
    </row>
    <row r="84" spans="2:2" ht="12.75" x14ac:dyDescent="0.2">
      <c r="B84"/>
    </row>
    <row r="85" spans="2:2" ht="12.75" x14ac:dyDescent="0.2">
      <c r="B85"/>
    </row>
    <row r="86" spans="2:2" ht="12.75" x14ac:dyDescent="0.2">
      <c r="B86"/>
    </row>
    <row r="87" spans="2:2" ht="12.75" x14ac:dyDescent="0.2">
      <c r="B87"/>
    </row>
    <row r="88" spans="2:2" ht="12.75" x14ac:dyDescent="0.2">
      <c r="B88"/>
    </row>
    <row r="89" spans="2:2" ht="12.75" x14ac:dyDescent="0.2">
      <c r="B89"/>
    </row>
    <row r="90" spans="2:2" ht="12.75" x14ac:dyDescent="0.2">
      <c r="B90"/>
    </row>
    <row r="91" spans="2:2" ht="12.75" x14ac:dyDescent="0.2">
      <c r="B91"/>
    </row>
    <row r="92" spans="2:2" ht="12.75" x14ac:dyDescent="0.2">
      <c r="B92"/>
    </row>
    <row r="93" spans="2:2" ht="12.75" x14ac:dyDescent="0.2">
      <c r="B93"/>
    </row>
    <row r="94" spans="2:2" ht="12.75" x14ac:dyDescent="0.2">
      <c r="B94"/>
    </row>
  </sheetData>
  <sheetProtection password="E591" sheet="1" objects="1" scenarios="1" selectLockedCells="1"/>
  <phoneticPr fontId="2" type="noConversion"/>
  <conditionalFormatting sqref="H6:H52 K6">
    <cfRule type="cellIs" dxfId="9" priority="1" stopIfTrue="1" operator="between">
      <formula>0.2</formula>
      <formula>0.7</formula>
    </cfRule>
    <cfRule type="cellIs" dxfId="8" priority="2" stopIfTrue="1" operator="between">
      <formula>1.3</formula>
      <formula>1.8</formula>
    </cfRule>
  </conditionalFormatting>
  <conditionalFormatting sqref="J7:J53">
    <cfRule type="cellIs" dxfId="7" priority="3" stopIfTrue="1" operator="lessThan">
      <formula>"I4/5"</formula>
    </cfRule>
    <cfRule type="cellIs" dxfId="6" priority="4" stopIfTrue="1" operator="greaterThan">
      <formula>"I4/5"</formula>
    </cfRule>
  </conditionalFormatting>
  <conditionalFormatting sqref="I7:I53">
    <cfRule type="cellIs" dxfId="5" priority="5" stopIfTrue="1" operator="between">
      <formula>0.8</formula>
      <formula>1.2</formula>
    </cfRule>
    <cfRule type="cellIs" dxfId="4" priority="6" stopIfTrue="1" operator="between">
      <formula>0.4</formula>
      <formula>0.7</formula>
    </cfRule>
    <cfRule type="cellIs" dxfId="3" priority="7" stopIfTrue="1" operator="between">
      <formula>1.35</formula>
      <formula>1.7</formula>
    </cfRule>
  </conditionalFormatting>
  <conditionalFormatting sqref="K7:U53">
    <cfRule type="cellIs" dxfId="2" priority="8" stopIfTrue="1" operator="between">
      <formula>0.2</formula>
      <formula>0.7</formula>
    </cfRule>
    <cfRule type="cellIs" dxfId="1" priority="9" stopIfTrue="1" operator="between">
      <formula>1.3</formula>
      <formula>1.8</formula>
    </cfRule>
    <cfRule type="cellIs" dxfId="0" priority="10" stopIfTrue="1" operator="equal">
      <formula>1</formula>
    </cfRule>
  </conditionalFormatting>
  <pageMargins left="0.59055118110236227" right="0.39370078740157483" top="0.94488188976377963" bottom="0.82677165354330717" header="0.15748031496062992" footer="0"/>
  <pageSetup paperSize="9" orientation="landscape" r:id="rId1"/>
  <headerFooter alignWithMargins="0">
    <oddHeader>&amp;L&amp;G</oddHeader>
    <oddFooter>&amp;L&amp;G&amp;RSeite &amp;P von &amp;N          __________________
Datum und Kürzel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MLPA SPG3 and 4</vt:lpstr>
      <vt:lpstr>'MLPA SPG3 and 4'!Print_Titles</vt:lpstr>
    </vt:vector>
  </TitlesOfParts>
  <Company>MHG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Debora</dc:creator>
  <cp:lastModifiedBy>Afagh</cp:lastModifiedBy>
  <cp:lastPrinted>2017-01-16T09:57:45Z</cp:lastPrinted>
  <dcterms:created xsi:type="dcterms:W3CDTF">2007-02-15T09:41:49Z</dcterms:created>
  <dcterms:modified xsi:type="dcterms:W3CDTF">2020-11-22T03:52:06Z</dcterms:modified>
</cp:coreProperties>
</file>