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73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3" i="1" l="1"/>
  <c r="D43" i="1"/>
  <c r="F43" i="1"/>
  <c r="G43" i="1"/>
  <c r="H43" i="1"/>
  <c r="J43" i="1"/>
  <c r="K43" i="1"/>
  <c r="L43" i="1"/>
  <c r="N43" i="1"/>
  <c r="O43" i="1"/>
  <c r="P43" i="1"/>
  <c r="B43" i="1"/>
  <c r="C38" i="1"/>
  <c r="D38" i="1"/>
  <c r="F38" i="1"/>
  <c r="G38" i="1"/>
  <c r="H38" i="1"/>
  <c r="J38" i="1"/>
  <c r="K38" i="1"/>
  <c r="L38" i="1"/>
  <c r="N38" i="1"/>
  <c r="O38" i="1"/>
  <c r="P38" i="1"/>
  <c r="B38" i="1"/>
  <c r="C27" i="1"/>
  <c r="D27" i="1"/>
  <c r="F27" i="1"/>
  <c r="G27" i="1"/>
  <c r="H27" i="1"/>
  <c r="J27" i="1"/>
  <c r="K27" i="1"/>
  <c r="L27" i="1"/>
  <c r="N27" i="1"/>
  <c r="O27" i="1"/>
  <c r="P27" i="1"/>
  <c r="B27" i="1"/>
  <c r="C22" i="1"/>
  <c r="D22" i="1"/>
  <c r="F22" i="1"/>
  <c r="G22" i="1"/>
  <c r="H22" i="1"/>
  <c r="J22" i="1"/>
  <c r="K22" i="1"/>
  <c r="L22" i="1"/>
  <c r="N22" i="1"/>
  <c r="O22" i="1"/>
  <c r="P22" i="1"/>
  <c r="B22" i="1"/>
  <c r="P46" i="1"/>
  <c r="O46" i="1"/>
  <c r="N46" i="1"/>
  <c r="L46" i="1"/>
  <c r="K46" i="1"/>
  <c r="J46" i="1"/>
  <c r="H46" i="1"/>
  <c r="G46" i="1"/>
  <c r="F46" i="1"/>
  <c r="D46" i="1"/>
  <c r="C46" i="1"/>
  <c r="B46" i="1"/>
  <c r="P41" i="1"/>
  <c r="O41" i="1"/>
  <c r="N41" i="1"/>
  <c r="L41" i="1"/>
  <c r="K41" i="1"/>
  <c r="J41" i="1"/>
  <c r="H41" i="1"/>
  <c r="G41" i="1"/>
  <c r="F41" i="1"/>
  <c r="D41" i="1"/>
  <c r="C41" i="1"/>
  <c r="B41" i="1"/>
  <c r="P36" i="1"/>
  <c r="O36" i="1"/>
  <c r="N36" i="1"/>
  <c r="L36" i="1"/>
  <c r="K36" i="1"/>
  <c r="J36" i="1"/>
  <c r="H36" i="1"/>
  <c r="G36" i="1"/>
  <c r="F36" i="1"/>
  <c r="D36" i="1"/>
  <c r="C36" i="1"/>
  <c r="B36" i="1"/>
  <c r="P30" i="1"/>
  <c r="O30" i="1"/>
  <c r="N30" i="1"/>
  <c r="L30" i="1"/>
  <c r="K30" i="1"/>
  <c r="J30" i="1"/>
  <c r="H30" i="1"/>
  <c r="G30" i="1"/>
  <c r="F30" i="1"/>
  <c r="D30" i="1"/>
  <c r="C30" i="1"/>
  <c r="B30" i="1"/>
  <c r="P25" i="1"/>
  <c r="O25" i="1"/>
  <c r="N25" i="1"/>
  <c r="L25" i="1"/>
  <c r="K25" i="1"/>
  <c r="J25" i="1"/>
  <c r="H25" i="1"/>
  <c r="G25" i="1"/>
  <c r="F25" i="1"/>
  <c r="D25" i="1"/>
  <c r="C25" i="1"/>
  <c r="B25" i="1"/>
  <c r="P20" i="1"/>
  <c r="O20" i="1"/>
  <c r="N20" i="1"/>
  <c r="L20" i="1"/>
  <c r="K20" i="1"/>
  <c r="J20" i="1"/>
  <c r="H20" i="1"/>
  <c r="G20" i="1"/>
  <c r="F20" i="1"/>
  <c r="D20" i="1"/>
  <c r="C20" i="1"/>
  <c r="B20" i="1"/>
  <c r="P14" i="1"/>
  <c r="O14" i="1"/>
  <c r="N14" i="1"/>
  <c r="L14" i="1"/>
  <c r="K14" i="1"/>
  <c r="J14" i="1"/>
  <c r="H14" i="1"/>
  <c r="G14" i="1"/>
  <c r="F14" i="1"/>
  <c r="D14" i="1"/>
  <c r="C14" i="1"/>
  <c r="B14" i="1"/>
  <c r="P11" i="1"/>
  <c r="O11" i="1"/>
  <c r="N11" i="1"/>
  <c r="L11" i="1"/>
  <c r="K11" i="1"/>
  <c r="J11" i="1"/>
  <c r="H11" i="1"/>
  <c r="G11" i="1"/>
  <c r="F11" i="1"/>
  <c r="D11" i="1"/>
  <c r="C11" i="1"/>
  <c r="B11" i="1"/>
  <c r="P9" i="1"/>
  <c r="O9" i="1"/>
  <c r="N9" i="1"/>
  <c r="L9" i="1"/>
  <c r="K9" i="1"/>
  <c r="J9" i="1"/>
  <c r="H9" i="1"/>
  <c r="G9" i="1"/>
  <c r="F9" i="1"/>
  <c r="D9" i="1"/>
  <c r="C9" i="1"/>
  <c r="B9" i="1"/>
  <c r="P6" i="1"/>
  <c r="O6" i="1"/>
  <c r="N6" i="1"/>
  <c r="L6" i="1"/>
  <c r="K6" i="1"/>
  <c r="J6" i="1"/>
  <c r="H6" i="1"/>
  <c r="G6" i="1"/>
  <c r="F6" i="1"/>
  <c r="D6" i="1"/>
  <c r="C6" i="1"/>
  <c r="B6" i="1"/>
  <c r="P4" i="1"/>
  <c r="O4" i="1"/>
  <c r="N4" i="1"/>
  <c r="L4" i="1"/>
  <c r="K4" i="1"/>
  <c r="J4" i="1"/>
  <c r="H4" i="1"/>
  <c r="G4" i="1"/>
  <c r="F4" i="1"/>
  <c r="D4" i="1"/>
  <c r="C4" i="1"/>
  <c r="B4" i="1"/>
</calcChain>
</file>

<file path=xl/sharedStrings.xml><?xml version="1.0" encoding="utf-8"?>
<sst xmlns="http://schemas.openxmlformats.org/spreadsheetml/2006/main" count="78" uniqueCount="43">
  <si>
    <t>Influenza A</t>
    <phoneticPr fontId="4" type="noConversion"/>
  </si>
  <si>
    <t>2017-Feb</t>
    <phoneticPr fontId="4" type="noConversion"/>
  </si>
  <si>
    <t>2017-Mar</t>
    <phoneticPr fontId="4" type="noConversion"/>
  </si>
  <si>
    <t>2017-Apr</t>
    <phoneticPr fontId="4" type="noConversion"/>
  </si>
  <si>
    <t>2018-Feb</t>
  </si>
  <si>
    <t>2018-Mar</t>
  </si>
  <si>
    <t>2018-Apr</t>
  </si>
  <si>
    <t>2019-Feb</t>
  </si>
  <si>
    <t>2019-Mar</t>
  </si>
  <si>
    <t>2019-Apr</t>
  </si>
  <si>
    <t>2020-Feb</t>
  </si>
  <si>
    <t>2020-Mar</t>
  </si>
  <si>
    <t>2020-Apr</t>
  </si>
  <si>
    <t>Number of positive (≤48 h of admission)</t>
  </si>
  <si>
    <t>Positive rate (≤48 h of admission)</t>
  </si>
  <si>
    <t>Number of patient admission</t>
  </si>
  <si>
    <t>Number of positve (≤48 h of admission) per 1000 patient admission</t>
  </si>
  <si>
    <t>Request (&gt;48 h of admission)</t>
    <phoneticPr fontId="4" type="noConversion"/>
  </si>
  <si>
    <t>Positve (&gt;48 h of admission)</t>
    <phoneticPr fontId="4" type="noConversion"/>
  </si>
  <si>
    <t>Postive rate (&gt;48 h of admission)</t>
  </si>
  <si>
    <t>Number of patient day</t>
  </si>
  <si>
    <t>Number of positve (&gt;48 h of admission) per 1000 patient day</t>
  </si>
  <si>
    <t>Total number of request</t>
    <phoneticPr fontId="4" type="noConversion"/>
  </si>
  <si>
    <t xml:space="preserve">Total number of positve </t>
    <phoneticPr fontId="4" type="noConversion"/>
  </si>
  <si>
    <t xml:space="preserve">Overall positve rate </t>
    <phoneticPr fontId="4" type="noConversion"/>
  </si>
  <si>
    <t>Influenza B</t>
    <phoneticPr fontId="4" type="noConversion"/>
  </si>
  <si>
    <t>2017-Feb</t>
    <phoneticPr fontId="4" type="noConversion"/>
  </si>
  <si>
    <t>2017-Mar</t>
    <phoneticPr fontId="4" type="noConversion"/>
  </si>
  <si>
    <t>2017-Apr</t>
    <phoneticPr fontId="4" type="noConversion"/>
  </si>
  <si>
    <t>Request (&lt;48 h of admission)</t>
    <phoneticPr fontId="4" type="noConversion"/>
  </si>
  <si>
    <t>Positive (&lt;48 h of admission)</t>
    <phoneticPr fontId="4" type="noConversion"/>
  </si>
  <si>
    <t>Positive rate (&lt;48 h of admission)</t>
    <phoneticPr fontId="4" type="noConversion"/>
  </si>
  <si>
    <t>Postive rate (&gt;48 h of admission)</t>
    <phoneticPr fontId="4" type="noConversion"/>
  </si>
  <si>
    <t>Total number of request</t>
    <phoneticPr fontId="4" type="noConversion"/>
  </si>
  <si>
    <t xml:space="preserve">Total number of positve </t>
    <phoneticPr fontId="4" type="noConversion"/>
  </si>
  <si>
    <t xml:space="preserve">Overall positve rate </t>
    <phoneticPr fontId="4" type="noConversion"/>
  </si>
  <si>
    <t>2017-Feb</t>
    <phoneticPr fontId="4" type="noConversion"/>
  </si>
  <si>
    <t>2017-Mar</t>
    <phoneticPr fontId="4" type="noConversion"/>
  </si>
  <si>
    <t>2017-Apr</t>
    <phoneticPr fontId="4" type="noConversion"/>
  </si>
  <si>
    <t>Request (&lt;48 h of admission)</t>
    <phoneticPr fontId="4" type="noConversion"/>
  </si>
  <si>
    <r>
      <t>Number of request (</t>
    </r>
    <r>
      <rPr>
        <b/>
        <sz val="12"/>
        <color theme="1"/>
        <rFont val="Calibri"/>
        <family val="2"/>
      </rPr>
      <t>≤</t>
    </r>
    <r>
      <rPr>
        <b/>
        <sz val="12"/>
        <color theme="1"/>
        <rFont val="Arial"/>
        <family val="2"/>
      </rPr>
      <t>48 h of admission)</t>
    </r>
  </si>
  <si>
    <t>Total number of request</t>
    <phoneticPr fontId="4" type="noConversion"/>
  </si>
  <si>
    <t>Respirtory syncytial virus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</si>
</sst>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.0%"/>
    <numFmt numFmtId="180" formatCode="0.00_ "/>
  </numFmts>
  <fonts count="8" x14ac:knownFonts="1"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b/>
      <sz val="12"/>
      <color theme="1"/>
      <name val="Arial"/>
      <family val="2"/>
    </font>
    <font>
      <sz val="9"/>
      <name val="新細明體"/>
      <family val="2"/>
      <charset val="136"/>
      <scheme val="minor"/>
    </font>
    <font>
      <sz val="9"/>
      <name val="Arial"/>
      <family val="2"/>
      <charset val="136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177" fontId="6" fillId="2" borderId="0" xfId="1" applyNumberFormat="1" applyFont="1" applyFill="1" applyAlignment="1">
      <alignment horizontal="center" vertical="center"/>
    </xf>
    <xf numFmtId="10" fontId="6" fillId="0" borderId="0" xfId="1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2" fontId="6" fillId="2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77" fontId="6" fillId="3" borderId="0" xfId="1" applyNumberFormat="1" applyFont="1" applyFill="1" applyAlignment="1">
      <alignment horizontal="center" vertical="center"/>
    </xf>
    <xf numFmtId="2" fontId="6" fillId="3" borderId="0" xfId="1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77" fontId="6" fillId="4" borderId="0" xfId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3" borderId="0" xfId="1" applyFont="1" applyFill="1" applyAlignment="1">
      <alignment horizontal="center" vertical="center"/>
    </xf>
    <xf numFmtId="180" fontId="6" fillId="2" borderId="0" xfId="1" applyNumberFormat="1" applyFont="1" applyFill="1" applyAlignment="1">
      <alignment horizontal="center" vertical="center"/>
    </xf>
    <xf numFmtId="180" fontId="6" fillId="3" borderId="0" xfId="1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E43" sqref="E43"/>
    </sheetView>
  </sheetViews>
  <sheetFormatPr defaultRowHeight="15.5" x14ac:dyDescent="0.3"/>
  <cols>
    <col min="1" max="1" width="84.19921875" style="4" bestFit="1" customWidth="1"/>
    <col min="2" max="3" width="12.09765625" style="4" bestFit="1" customWidth="1"/>
    <col min="4" max="4" width="11.796875" style="4" bestFit="1" customWidth="1"/>
    <col min="5" max="5" width="10.5" style="4" bestFit="1" customWidth="1"/>
    <col min="6" max="7" width="12.09765625" style="4" bestFit="1" customWidth="1"/>
    <col min="8" max="8" width="11.796875" style="4" bestFit="1" customWidth="1"/>
    <col min="9" max="9" width="10.5" style="4" bestFit="1" customWidth="1"/>
    <col min="10" max="11" width="10.69921875" style="4" bestFit="1" customWidth="1"/>
    <col min="12" max="12" width="10.3984375" style="4" bestFit="1" customWidth="1"/>
    <col min="13" max="13" width="11.296875" style="4" bestFit="1" customWidth="1"/>
    <col min="14" max="15" width="12.09765625" style="4" bestFit="1" customWidth="1"/>
    <col min="16" max="16" width="11.796875" style="4" bestFit="1" customWidth="1"/>
    <col min="17" max="16384" width="8.796875" style="4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/>
      <c r="F1" s="1" t="s">
        <v>4</v>
      </c>
      <c r="G1" s="1" t="s">
        <v>5</v>
      </c>
      <c r="H1" s="1" t="s">
        <v>6</v>
      </c>
      <c r="I1" s="1"/>
      <c r="J1" s="1" t="s">
        <v>7</v>
      </c>
      <c r="K1" s="1" t="s">
        <v>8</v>
      </c>
      <c r="L1" s="1" t="s">
        <v>9</v>
      </c>
      <c r="M1" s="1"/>
      <c r="N1" s="1" t="s">
        <v>10</v>
      </c>
      <c r="O1" s="1" t="s">
        <v>11</v>
      </c>
      <c r="P1" s="1" t="s">
        <v>12</v>
      </c>
    </row>
    <row r="2" spans="1:18" x14ac:dyDescent="0.3">
      <c r="A2" s="5" t="s">
        <v>40</v>
      </c>
      <c r="B2" s="6">
        <v>1240</v>
      </c>
      <c r="C2" s="6">
        <v>1250</v>
      </c>
      <c r="D2" s="6">
        <v>1042</v>
      </c>
      <c r="E2" s="6"/>
      <c r="F2" s="6">
        <v>1591</v>
      </c>
      <c r="G2" s="6">
        <v>1326</v>
      </c>
      <c r="H2" s="6">
        <v>1028</v>
      </c>
      <c r="I2" s="6"/>
      <c r="J2" s="6">
        <v>1338</v>
      </c>
      <c r="K2" s="6">
        <v>1309</v>
      </c>
      <c r="L2" s="6">
        <v>1102</v>
      </c>
      <c r="M2" s="6"/>
      <c r="N2" s="6">
        <v>1396</v>
      </c>
      <c r="O2" s="6">
        <v>1543</v>
      </c>
      <c r="P2" s="6">
        <v>883</v>
      </c>
    </row>
    <row r="3" spans="1:18" x14ac:dyDescent="0.3">
      <c r="A3" s="5" t="s">
        <v>13</v>
      </c>
      <c r="B3" s="6">
        <v>69</v>
      </c>
      <c r="C3" s="6">
        <v>83</v>
      </c>
      <c r="D3" s="6">
        <v>76</v>
      </c>
      <c r="E3" s="6"/>
      <c r="F3" s="6">
        <v>68</v>
      </c>
      <c r="G3" s="6">
        <v>57</v>
      </c>
      <c r="H3" s="6">
        <v>19</v>
      </c>
      <c r="I3" s="6"/>
      <c r="J3" s="6">
        <v>185</v>
      </c>
      <c r="K3" s="6">
        <v>105</v>
      </c>
      <c r="L3" s="6">
        <v>50</v>
      </c>
      <c r="M3" s="6"/>
      <c r="N3" s="6">
        <v>27</v>
      </c>
      <c r="O3" s="6">
        <v>2</v>
      </c>
      <c r="P3" s="6">
        <v>0</v>
      </c>
      <c r="Q3" s="7"/>
      <c r="R3" s="7"/>
    </row>
    <row r="4" spans="1:18" x14ac:dyDescent="0.3">
      <c r="A4" s="5" t="s">
        <v>14</v>
      </c>
      <c r="B4" s="8">
        <f>B3/B2</f>
        <v>5.5645161290322584E-2</v>
      </c>
      <c r="C4" s="8">
        <f>C3/C2</f>
        <v>6.6400000000000001E-2</v>
      </c>
      <c r="D4" s="8">
        <f>D3/D2</f>
        <v>7.293666026871401E-2</v>
      </c>
      <c r="E4" s="8"/>
      <c r="F4" s="8">
        <f>F3/F2</f>
        <v>4.2740414833438087E-2</v>
      </c>
      <c r="G4" s="8">
        <f>G3/G2</f>
        <v>4.2986425339366516E-2</v>
      </c>
      <c r="H4" s="8">
        <f>H3/H2</f>
        <v>1.8482490272373541E-2</v>
      </c>
      <c r="I4" s="8"/>
      <c r="J4" s="8">
        <f>J3/J2</f>
        <v>0.1382660687593423</v>
      </c>
      <c r="K4" s="8">
        <f>K3/K2</f>
        <v>8.0213903743315509E-2</v>
      </c>
      <c r="L4" s="8">
        <f>L3/L2</f>
        <v>4.5372050816696916E-2</v>
      </c>
      <c r="M4" s="8"/>
      <c r="N4" s="8">
        <f>N3/N2</f>
        <v>1.9340974212034383E-2</v>
      </c>
      <c r="O4" s="8">
        <f>O3/O2</f>
        <v>1.2961762799740765E-3</v>
      </c>
      <c r="P4" s="8">
        <f>P3/P2</f>
        <v>0</v>
      </c>
      <c r="Q4" s="9"/>
      <c r="R4" s="9"/>
    </row>
    <row r="5" spans="1:18" x14ac:dyDescent="0.35">
      <c r="A5" s="5" t="s">
        <v>15</v>
      </c>
      <c r="B5" s="2">
        <v>17245</v>
      </c>
      <c r="C5" s="2">
        <v>19656</v>
      </c>
      <c r="D5" s="2">
        <v>16949</v>
      </c>
      <c r="E5" s="2"/>
      <c r="F5" s="2">
        <v>16384</v>
      </c>
      <c r="G5" s="2">
        <v>18702</v>
      </c>
      <c r="H5" s="2">
        <v>17054</v>
      </c>
      <c r="I5" s="2"/>
      <c r="J5" s="2">
        <v>16180</v>
      </c>
      <c r="K5" s="2">
        <v>19254</v>
      </c>
      <c r="L5" s="2">
        <v>18188</v>
      </c>
      <c r="M5" s="2"/>
      <c r="N5" s="2">
        <v>13011</v>
      </c>
      <c r="O5" s="2">
        <v>14179</v>
      </c>
      <c r="P5" s="2">
        <v>13427</v>
      </c>
      <c r="Q5" s="10"/>
      <c r="R5" s="10"/>
    </row>
    <row r="6" spans="1:18" x14ac:dyDescent="0.3">
      <c r="A6" s="5" t="s">
        <v>16</v>
      </c>
      <c r="B6" s="11">
        <f t="shared" ref="B6:L6" si="0">B3/B5*1000</f>
        <v>4.0011597564511456</v>
      </c>
      <c r="C6" s="11">
        <f t="shared" si="0"/>
        <v>4.222629222629223</v>
      </c>
      <c r="D6" s="11">
        <f t="shared" si="0"/>
        <v>4.4840403563632067</v>
      </c>
      <c r="E6" s="11"/>
      <c r="F6" s="11">
        <f t="shared" si="0"/>
        <v>4.150390625</v>
      </c>
      <c r="G6" s="11">
        <f t="shared" si="0"/>
        <v>3.0478023740776385</v>
      </c>
      <c r="H6" s="11">
        <f t="shared" si="0"/>
        <v>1.114108127125601</v>
      </c>
      <c r="I6" s="11"/>
      <c r="J6" s="11">
        <f t="shared" si="0"/>
        <v>11.433868974042028</v>
      </c>
      <c r="K6" s="11">
        <f t="shared" si="0"/>
        <v>5.4534122779682148</v>
      </c>
      <c r="L6" s="11">
        <f t="shared" si="0"/>
        <v>2.7490653177919508</v>
      </c>
      <c r="M6" s="11"/>
      <c r="N6" s="11">
        <f t="shared" ref="N6:P6" si="1">N3/N5*1000</f>
        <v>2.0751671662439475</v>
      </c>
      <c r="O6" s="11">
        <f t="shared" si="1"/>
        <v>0.14105367092178575</v>
      </c>
      <c r="P6" s="11">
        <f t="shared" si="1"/>
        <v>0</v>
      </c>
      <c r="Q6" s="7"/>
      <c r="R6" s="7"/>
    </row>
    <row r="7" spans="1:18" x14ac:dyDescent="0.3">
      <c r="A7" s="12" t="s">
        <v>17</v>
      </c>
      <c r="B7" s="13">
        <v>115</v>
      </c>
      <c r="C7" s="13">
        <v>109</v>
      </c>
      <c r="D7" s="13">
        <v>95</v>
      </c>
      <c r="E7" s="13"/>
      <c r="F7" s="13">
        <v>126</v>
      </c>
      <c r="G7" s="13">
        <v>118</v>
      </c>
      <c r="H7" s="13">
        <v>90</v>
      </c>
      <c r="I7" s="13"/>
      <c r="J7" s="13">
        <v>112</v>
      </c>
      <c r="K7" s="13">
        <v>127</v>
      </c>
      <c r="L7" s="13">
        <v>97</v>
      </c>
      <c r="M7" s="13"/>
      <c r="N7" s="13">
        <v>86</v>
      </c>
      <c r="O7" s="13">
        <v>63</v>
      </c>
      <c r="P7" s="13">
        <v>55</v>
      </c>
      <c r="Q7" s="10"/>
      <c r="R7" s="10"/>
    </row>
    <row r="8" spans="1:18" x14ac:dyDescent="0.3">
      <c r="A8" s="12" t="s">
        <v>18</v>
      </c>
      <c r="B8" s="13">
        <v>5</v>
      </c>
      <c r="C8" s="13">
        <v>4</v>
      </c>
      <c r="D8" s="13">
        <v>6</v>
      </c>
      <c r="E8" s="13"/>
      <c r="F8" s="13">
        <v>2</v>
      </c>
      <c r="G8" s="13">
        <v>3</v>
      </c>
      <c r="H8" s="13">
        <v>3</v>
      </c>
      <c r="I8" s="13"/>
      <c r="J8" s="13">
        <v>11</v>
      </c>
      <c r="K8" s="13">
        <v>7</v>
      </c>
      <c r="L8" s="13">
        <v>4</v>
      </c>
      <c r="M8" s="13"/>
      <c r="N8" s="13">
        <v>0</v>
      </c>
      <c r="O8" s="13">
        <v>0</v>
      </c>
      <c r="P8" s="13">
        <v>0</v>
      </c>
      <c r="Q8" s="10"/>
      <c r="R8" s="10"/>
    </row>
    <row r="9" spans="1:18" x14ac:dyDescent="0.3">
      <c r="A9" s="12" t="s">
        <v>19</v>
      </c>
      <c r="B9" s="14">
        <f t="shared" ref="B9:P9" si="2">B8/B7</f>
        <v>4.3478260869565216E-2</v>
      </c>
      <c r="C9" s="14">
        <f t="shared" si="2"/>
        <v>3.669724770642202E-2</v>
      </c>
      <c r="D9" s="14">
        <f t="shared" si="2"/>
        <v>6.3157894736842107E-2</v>
      </c>
      <c r="E9" s="14"/>
      <c r="F9" s="14">
        <f t="shared" si="2"/>
        <v>1.5873015873015872E-2</v>
      </c>
      <c r="G9" s="14">
        <f t="shared" si="2"/>
        <v>2.5423728813559324E-2</v>
      </c>
      <c r="H9" s="14">
        <f t="shared" si="2"/>
        <v>3.3333333333333333E-2</v>
      </c>
      <c r="I9" s="14"/>
      <c r="J9" s="14">
        <f t="shared" si="2"/>
        <v>9.8214285714285712E-2</v>
      </c>
      <c r="K9" s="14">
        <f t="shared" si="2"/>
        <v>5.5118110236220472E-2</v>
      </c>
      <c r="L9" s="14">
        <f t="shared" si="2"/>
        <v>4.1237113402061855E-2</v>
      </c>
      <c r="M9" s="14"/>
      <c r="N9" s="14">
        <f t="shared" si="2"/>
        <v>0</v>
      </c>
      <c r="O9" s="14">
        <f t="shared" si="2"/>
        <v>0</v>
      </c>
      <c r="P9" s="14">
        <f t="shared" si="2"/>
        <v>0</v>
      </c>
    </row>
    <row r="10" spans="1:18" x14ac:dyDescent="0.35">
      <c r="A10" s="12" t="s">
        <v>20</v>
      </c>
      <c r="B10" s="3">
        <v>65816</v>
      </c>
      <c r="C10" s="3">
        <v>74768</v>
      </c>
      <c r="D10" s="3">
        <v>69209</v>
      </c>
      <c r="E10" s="3"/>
      <c r="F10" s="3">
        <v>64573</v>
      </c>
      <c r="G10" s="3">
        <v>73791</v>
      </c>
      <c r="H10" s="3">
        <v>70337</v>
      </c>
      <c r="I10" s="3"/>
      <c r="J10" s="3">
        <v>61962</v>
      </c>
      <c r="K10" s="3">
        <v>73291</v>
      </c>
      <c r="L10" s="3">
        <v>69113</v>
      </c>
      <c r="M10" s="3"/>
      <c r="N10" s="3">
        <v>52380</v>
      </c>
      <c r="O10" s="3">
        <v>57792</v>
      </c>
      <c r="P10" s="3">
        <v>55275</v>
      </c>
    </row>
    <row r="11" spans="1:18" x14ac:dyDescent="0.3">
      <c r="A11" s="12" t="s">
        <v>21</v>
      </c>
      <c r="B11" s="15">
        <f>B8/B10*1000</f>
        <v>7.5969369150358568E-2</v>
      </c>
      <c r="C11" s="15">
        <f>C8/C10*1000</f>
        <v>5.3498823025893434E-2</v>
      </c>
      <c r="D11" s="15">
        <f>D8/D10*1000</f>
        <v>8.6693927090407324E-2</v>
      </c>
      <c r="E11" s="15"/>
      <c r="F11" s="15">
        <f>F8/F10*1000</f>
        <v>3.0972697567094604E-2</v>
      </c>
      <c r="G11" s="15">
        <f>G8/G10*1000</f>
        <v>4.0655364475342522E-2</v>
      </c>
      <c r="H11" s="15">
        <f>H8/H10*1000</f>
        <v>4.2651804882209932E-2</v>
      </c>
      <c r="I11" s="15"/>
      <c r="J11" s="15">
        <f>J8/J10*1000</f>
        <v>0.17752816242212968</v>
      </c>
      <c r="K11" s="15">
        <f>K8/K10*1000</f>
        <v>9.5509680588339627E-2</v>
      </c>
      <c r="L11" s="15">
        <f>L8/L10*1000</f>
        <v>5.7876231678555407E-2</v>
      </c>
      <c r="M11" s="15"/>
      <c r="N11" s="15">
        <f>N8/N10*1000</f>
        <v>0</v>
      </c>
      <c r="O11" s="15">
        <f>O8/O10*1000</f>
        <v>0</v>
      </c>
      <c r="P11" s="15">
        <f>P8/P10*1000</f>
        <v>0</v>
      </c>
    </row>
    <row r="12" spans="1:18" x14ac:dyDescent="0.3">
      <c r="A12" s="16" t="s">
        <v>22</v>
      </c>
      <c r="B12" s="17">
        <v>1355</v>
      </c>
      <c r="C12" s="17">
        <v>1359</v>
      </c>
      <c r="D12" s="17">
        <v>1137</v>
      </c>
      <c r="E12" s="17"/>
      <c r="F12" s="17">
        <v>1717</v>
      </c>
      <c r="G12" s="17">
        <v>1444</v>
      </c>
      <c r="H12" s="17">
        <v>1118</v>
      </c>
      <c r="I12" s="17"/>
      <c r="J12" s="17">
        <v>1450</v>
      </c>
      <c r="K12" s="17">
        <v>1436</v>
      </c>
      <c r="L12" s="17">
        <v>1199</v>
      </c>
      <c r="M12" s="17"/>
      <c r="N12" s="17">
        <v>1482</v>
      </c>
      <c r="O12" s="17">
        <v>1606</v>
      </c>
      <c r="P12" s="17">
        <v>938</v>
      </c>
    </row>
    <row r="13" spans="1:18" x14ac:dyDescent="0.3">
      <c r="A13" s="16" t="s">
        <v>23</v>
      </c>
      <c r="B13" s="17">
        <v>74</v>
      </c>
      <c r="C13" s="17">
        <v>87</v>
      </c>
      <c r="D13" s="17">
        <v>82</v>
      </c>
      <c r="E13" s="17"/>
      <c r="F13" s="17">
        <v>70</v>
      </c>
      <c r="G13" s="17">
        <v>60</v>
      </c>
      <c r="H13" s="17">
        <v>22</v>
      </c>
      <c r="I13" s="17"/>
      <c r="J13" s="17">
        <v>196</v>
      </c>
      <c r="K13" s="17">
        <v>112</v>
      </c>
      <c r="L13" s="17">
        <v>54</v>
      </c>
      <c r="M13" s="17"/>
      <c r="N13" s="17">
        <v>27</v>
      </c>
      <c r="O13" s="17">
        <v>2</v>
      </c>
      <c r="P13" s="17">
        <v>0</v>
      </c>
    </row>
    <row r="14" spans="1:18" x14ac:dyDescent="0.3">
      <c r="A14" s="16" t="s">
        <v>24</v>
      </c>
      <c r="B14" s="18">
        <f t="shared" ref="B14:P14" si="3">B13/B12</f>
        <v>5.4612546125461257E-2</v>
      </c>
      <c r="C14" s="18">
        <f t="shared" si="3"/>
        <v>6.4017660044150104E-2</v>
      </c>
      <c r="D14" s="18">
        <f t="shared" si="3"/>
        <v>7.2119613016710646E-2</v>
      </c>
      <c r="E14" s="18"/>
      <c r="F14" s="18">
        <f t="shared" si="3"/>
        <v>4.0768782760629001E-2</v>
      </c>
      <c r="G14" s="18">
        <f t="shared" si="3"/>
        <v>4.1551246537396121E-2</v>
      </c>
      <c r="H14" s="18">
        <f t="shared" si="3"/>
        <v>1.9677996422182469E-2</v>
      </c>
      <c r="I14" s="18"/>
      <c r="J14" s="18">
        <f t="shared" si="3"/>
        <v>0.13517241379310344</v>
      </c>
      <c r="K14" s="18">
        <f t="shared" si="3"/>
        <v>7.7994428969359333E-2</v>
      </c>
      <c r="L14" s="18">
        <f t="shared" si="3"/>
        <v>4.5037531276063386E-2</v>
      </c>
      <c r="M14" s="18"/>
      <c r="N14" s="18">
        <f t="shared" si="3"/>
        <v>1.8218623481781375E-2</v>
      </c>
      <c r="O14" s="18">
        <f t="shared" si="3"/>
        <v>1.2453300124533001E-3</v>
      </c>
      <c r="P14" s="18">
        <f t="shared" si="3"/>
        <v>0</v>
      </c>
    </row>
    <row r="15" spans="1:18" x14ac:dyDescent="0.3">
      <c r="A15" s="1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8" x14ac:dyDescent="0.3">
      <c r="A16" s="1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8" x14ac:dyDescent="0.3">
      <c r="A17" s="1" t="s">
        <v>25</v>
      </c>
      <c r="B17" s="1" t="s">
        <v>26</v>
      </c>
      <c r="C17" s="1" t="s">
        <v>27</v>
      </c>
      <c r="D17" s="1" t="s">
        <v>28</v>
      </c>
      <c r="E17" s="1"/>
      <c r="F17" s="1" t="s">
        <v>4</v>
      </c>
      <c r="G17" s="1" t="s">
        <v>5</v>
      </c>
      <c r="H17" s="1" t="s">
        <v>6</v>
      </c>
      <c r="I17" s="1"/>
      <c r="J17" s="1" t="s">
        <v>7</v>
      </c>
      <c r="K17" s="1" t="s">
        <v>8</v>
      </c>
      <c r="L17" s="1" t="s">
        <v>9</v>
      </c>
      <c r="M17" s="1"/>
      <c r="N17" s="1" t="s">
        <v>10</v>
      </c>
      <c r="O17" s="1" t="s">
        <v>11</v>
      </c>
      <c r="P17" s="1" t="s">
        <v>12</v>
      </c>
    </row>
    <row r="18" spans="1:18" x14ac:dyDescent="0.3">
      <c r="A18" s="5" t="s">
        <v>29</v>
      </c>
      <c r="B18" s="6">
        <v>1240</v>
      </c>
      <c r="C18" s="6">
        <v>1250</v>
      </c>
      <c r="D18" s="6">
        <v>1042</v>
      </c>
      <c r="E18" s="6"/>
      <c r="F18" s="6">
        <v>1591</v>
      </c>
      <c r="G18" s="6">
        <v>1326</v>
      </c>
      <c r="H18" s="6">
        <v>1028</v>
      </c>
      <c r="I18" s="6"/>
      <c r="J18" s="6">
        <v>1338</v>
      </c>
      <c r="K18" s="6">
        <v>1309</v>
      </c>
      <c r="L18" s="6">
        <v>1102</v>
      </c>
      <c r="M18" s="6"/>
      <c r="N18" s="6">
        <v>1396</v>
      </c>
      <c r="O18" s="6">
        <v>1543</v>
      </c>
      <c r="P18" s="6">
        <v>883</v>
      </c>
    </row>
    <row r="19" spans="1:18" x14ac:dyDescent="0.3">
      <c r="A19" s="5" t="s">
        <v>30</v>
      </c>
      <c r="B19" s="6">
        <v>1</v>
      </c>
      <c r="C19" s="6">
        <v>3</v>
      </c>
      <c r="D19" s="6">
        <v>5</v>
      </c>
      <c r="E19" s="6"/>
      <c r="F19" s="6">
        <v>336</v>
      </c>
      <c r="G19" s="6">
        <v>125</v>
      </c>
      <c r="H19" s="6">
        <v>11</v>
      </c>
      <c r="I19" s="6"/>
      <c r="J19" s="6">
        <v>1</v>
      </c>
      <c r="K19" s="6">
        <v>13</v>
      </c>
      <c r="L19" s="6">
        <v>18</v>
      </c>
      <c r="M19" s="6"/>
      <c r="N19" s="6">
        <v>1</v>
      </c>
      <c r="O19" s="6">
        <v>2</v>
      </c>
      <c r="P19" s="6">
        <v>0</v>
      </c>
    </row>
    <row r="20" spans="1:18" x14ac:dyDescent="0.3">
      <c r="A20" s="5" t="s">
        <v>31</v>
      </c>
      <c r="B20" s="8">
        <f>B19/B18</f>
        <v>8.0645161290322581E-4</v>
      </c>
      <c r="C20" s="8">
        <f>C19/C18</f>
        <v>2.3999999999999998E-3</v>
      </c>
      <c r="D20" s="8">
        <f>D19/D18</f>
        <v>4.7984644913627635E-3</v>
      </c>
      <c r="E20" s="8"/>
      <c r="F20" s="8">
        <f>F19/F18</f>
        <v>0.21118793211816467</v>
      </c>
      <c r="G20" s="8">
        <f>G19/G18</f>
        <v>9.4268476621417796E-2</v>
      </c>
      <c r="H20" s="8">
        <f>H19/H18</f>
        <v>1.0700389105058366E-2</v>
      </c>
      <c r="I20" s="8"/>
      <c r="J20" s="8">
        <f>J19/J18</f>
        <v>7.4738415545590436E-4</v>
      </c>
      <c r="K20" s="8">
        <f>K19/K18</f>
        <v>9.9312452253628725E-3</v>
      </c>
      <c r="L20" s="8">
        <f>L19/L18</f>
        <v>1.6333938294010888E-2</v>
      </c>
      <c r="M20" s="8"/>
      <c r="N20" s="8">
        <f>N19/N18</f>
        <v>7.1633237822349568E-4</v>
      </c>
      <c r="O20" s="8">
        <f>O19/O18</f>
        <v>1.2961762799740765E-3</v>
      </c>
      <c r="P20" s="8">
        <f>P19/P18</f>
        <v>0</v>
      </c>
    </row>
    <row r="21" spans="1:18" x14ac:dyDescent="0.35">
      <c r="A21" s="5" t="s">
        <v>15</v>
      </c>
      <c r="B21" s="2">
        <v>17245</v>
      </c>
      <c r="C21" s="2">
        <v>19656</v>
      </c>
      <c r="D21" s="2">
        <v>16949</v>
      </c>
      <c r="E21" s="2"/>
      <c r="F21" s="2">
        <v>16384</v>
      </c>
      <c r="G21" s="2">
        <v>18702</v>
      </c>
      <c r="H21" s="2">
        <v>17054</v>
      </c>
      <c r="I21" s="2"/>
      <c r="J21" s="2">
        <v>16180</v>
      </c>
      <c r="K21" s="2">
        <v>19254</v>
      </c>
      <c r="L21" s="2">
        <v>18188</v>
      </c>
      <c r="M21" s="2"/>
      <c r="N21" s="2">
        <v>13011</v>
      </c>
      <c r="O21" s="2">
        <v>14179</v>
      </c>
      <c r="P21" s="2">
        <v>13427</v>
      </c>
      <c r="Q21" s="10"/>
      <c r="R21" s="10"/>
    </row>
    <row r="22" spans="1:18" x14ac:dyDescent="0.3">
      <c r="A22" s="5" t="s">
        <v>16</v>
      </c>
      <c r="B22" s="21">
        <f>B19/B21*1000</f>
        <v>5.798782255726298E-2</v>
      </c>
      <c r="C22" s="21">
        <f t="shared" ref="C22:P22" si="4">C19/C21*1000</f>
        <v>0.15262515262515264</v>
      </c>
      <c r="D22" s="21">
        <f t="shared" si="4"/>
        <v>0.29500265502389522</v>
      </c>
      <c r="E22" s="21"/>
      <c r="F22" s="21">
        <f t="shared" si="4"/>
        <v>20.5078125</v>
      </c>
      <c r="G22" s="21">
        <f t="shared" si="4"/>
        <v>6.6837771361351725</v>
      </c>
      <c r="H22" s="21">
        <f t="shared" si="4"/>
        <v>0.64500996833587421</v>
      </c>
      <c r="I22" s="21"/>
      <c r="J22" s="21">
        <f t="shared" si="4"/>
        <v>6.1804697156983938E-2</v>
      </c>
      <c r="K22" s="21">
        <f t="shared" si="4"/>
        <v>0.67518437727225511</v>
      </c>
      <c r="L22" s="21">
        <f t="shared" si="4"/>
        <v>0.98966351440510225</v>
      </c>
      <c r="M22" s="21"/>
      <c r="N22" s="21">
        <f t="shared" si="4"/>
        <v>7.6858043194220266E-2</v>
      </c>
      <c r="O22" s="21">
        <f t="shared" si="4"/>
        <v>0.14105367092178575</v>
      </c>
      <c r="P22" s="21">
        <f t="shared" si="4"/>
        <v>0</v>
      </c>
    </row>
    <row r="23" spans="1:18" x14ac:dyDescent="0.3">
      <c r="A23" s="12" t="s">
        <v>17</v>
      </c>
      <c r="B23" s="13">
        <v>115</v>
      </c>
      <c r="C23" s="13">
        <v>109</v>
      </c>
      <c r="D23" s="13">
        <v>95</v>
      </c>
      <c r="E23" s="13"/>
      <c r="F23" s="13">
        <v>126</v>
      </c>
      <c r="G23" s="13">
        <v>118</v>
      </c>
      <c r="H23" s="13">
        <v>90</v>
      </c>
      <c r="I23" s="13"/>
      <c r="J23" s="13">
        <v>112</v>
      </c>
      <c r="K23" s="13">
        <v>127</v>
      </c>
      <c r="L23" s="13">
        <v>97</v>
      </c>
      <c r="M23" s="13"/>
      <c r="N23" s="13">
        <v>86</v>
      </c>
      <c r="O23" s="13">
        <v>63</v>
      </c>
      <c r="P23" s="13">
        <v>55</v>
      </c>
    </row>
    <row r="24" spans="1:18" x14ac:dyDescent="0.3">
      <c r="A24" s="12" t="s">
        <v>18</v>
      </c>
      <c r="B24" s="13">
        <v>0</v>
      </c>
      <c r="C24" s="13">
        <v>0</v>
      </c>
      <c r="D24" s="13">
        <v>0</v>
      </c>
      <c r="E24" s="13"/>
      <c r="F24" s="13">
        <v>9</v>
      </c>
      <c r="G24" s="13">
        <v>4</v>
      </c>
      <c r="H24" s="13">
        <v>2</v>
      </c>
      <c r="I24" s="13"/>
      <c r="J24" s="13">
        <v>0</v>
      </c>
      <c r="K24" s="13">
        <v>0</v>
      </c>
      <c r="L24" s="13">
        <v>0</v>
      </c>
      <c r="M24" s="13"/>
      <c r="N24" s="13">
        <v>0</v>
      </c>
      <c r="O24" s="13">
        <v>0</v>
      </c>
      <c r="P24" s="13">
        <v>0</v>
      </c>
    </row>
    <row r="25" spans="1:18" x14ac:dyDescent="0.3">
      <c r="A25" s="12" t="s">
        <v>32</v>
      </c>
      <c r="B25" s="20">
        <f t="shared" ref="B25:P25" si="5">B24/B23</f>
        <v>0</v>
      </c>
      <c r="C25" s="20">
        <f t="shared" si="5"/>
        <v>0</v>
      </c>
      <c r="D25" s="14">
        <f t="shared" si="5"/>
        <v>0</v>
      </c>
      <c r="E25" s="14"/>
      <c r="F25" s="14">
        <f t="shared" si="5"/>
        <v>7.1428571428571425E-2</v>
      </c>
      <c r="G25" s="14">
        <f t="shared" si="5"/>
        <v>3.3898305084745763E-2</v>
      </c>
      <c r="H25" s="14">
        <f t="shared" si="5"/>
        <v>2.2222222222222223E-2</v>
      </c>
      <c r="I25" s="14"/>
      <c r="J25" s="14">
        <f t="shared" si="5"/>
        <v>0</v>
      </c>
      <c r="K25" s="14">
        <f t="shared" si="5"/>
        <v>0</v>
      </c>
      <c r="L25" s="14">
        <f t="shared" si="5"/>
        <v>0</v>
      </c>
      <c r="M25" s="14"/>
      <c r="N25" s="14">
        <f t="shared" si="5"/>
        <v>0</v>
      </c>
      <c r="O25" s="14">
        <f t="shared" si="5"/>
        <v>0</v>
      </c>
      <c r="P25" s="14">
        <f t="shared" si="5"/>
        <v>0</v>
      </c>
    </row>
    <row r="26" spans="1:18" x14ac:dyDescent="0.35">
      <c r="A26" s="12" t="s">
        <v>20</v>
      </c>
      <c r="B26" s="3">
        <v>65816</v>
      </c>
      <c r="C26" s="3">
        <v>74768</v>
      </c>
      <c r="D26" s="3">
        <v>69209</v>
      </c>
      <c r="E26" s="3"/>
      <c r="F26" s="3">
        <v>64573</v>
      </c>
      <c r="G26" s="3">
        <v>73791</v>
      </c>
      <c r="H26" s="3">
        <v>70337</v>
      </c>
      <c r="I26" s="3"/>
      <c r="J26" s="3">
        <v>61962</v>
      </c>
      <c r="K26" s="3">
        <v>73291</v>
      </c>
      <c r="L26" s="3">
        <v>69113</v>
      </c>
      <c r="M26" s="3"/>
      <c r="N26" s="3">
        <v>52380</v>
      </c>
      <c r="O26" s="3">
        <v>57792</v>
      </c>
      <c r="P26" s="3">
        <v>55275</v>
      </c>
    </row>
    <row r="27" spans="1:18" x14ac:dyDescent="0.3">
      <c r="A27" s="12" t="s">
        <v>21</v>
      </c>
      <c r="B27" s="22">
        <f>B24/B26*1000</f>
        <v>0</v>
      </c>
      <c r="C27" s="22">
        <f t="shared" ref="C27:P27" si="6">C24/C26*1000</f>
        <v>0</v>
      </c>
      <c r="D27" s="22">
        <f t="shared" si="6"/>
        <v>0</v>
      </c>
      <c r="E27" s="22"/>
      <c r="F27" s="22">
        <f t="shared" si="6"/>
        <v>0.13937713905192572</v>
      </c>
      <c r="G27" s="22">
        <f t="shared" si="6"/>
        <v>5.4207152633790029E-2</v>
      </c>
      <c r="H27" s="22">
        <f t="shared" si="6"/>
        <v>2.8434536588139953E-2</v>
      </c>
      <c r="I27" s="22"/>
      <c r="J27" s="22">
        <f t="shared" si="6"/>
        <v>0</v>
      </c>
      <c r="K27" s="22">
        <f t="shared" si="6"/>
        <v>0</v>
      </c>
      <c r="L27" s="22">
        <f t="shared" si="6"/>
        <v>0</v>
      </c>
      <c r="M27" s="22"/>
      <c r="N27" s="22">
        <f t="shared" si="6"/>
        <v>0</v>
      </c>
      <c r="O27" s="22">
        <f t="shared" si="6"/>
        <v>0</v>
      </c>
      <c r="P27" s="22">
        <f t="shared" si="6"/>
        <v>0</v>
      </c>
    </row>
    <row r="28" spans="1:18" x14ac:dyDescent="0.3">
      <c r="A28" s="16" t="s">
        <v>41</v>
      </c>
      <c r="B28" s="17">
        <v>1355</v>
      </c>
      <c r="C28" s="17">
        <v>1359</v>
      </c>
      <c r="D28" s="17">
        <v>1137</v>
      </c>
      <c r="E28" s="17"/>
      <c r="F28" s="17">
        <v>1717</v>
      </c>
      <c r="G28" s="17">
        <v>1444</v>
      </c>
      <c r="H28" s="17">
        <v>1118</v>
      </c>
      <c r="I28" s="17"/>
      <c r="J28" s="17">
        <v>1450</v>
      </c>
      <c r="K28" s="17">
        <v>1436</v>
      </c>
      <c r="L28" s="17">
        <v>1199</v>
      </c>
      <c r="M28" s="17"/>
      <c r="N28" s="17">
        <v>1482</v>
      </c>
      <c r="O28" s="17">
        <v>1606</v>
      </c>
      <c r="P28" s="17">
        <v>938</v>
      </c>
    </row>
    <row r="29" spans="1:18" x14ac:dyDescent="0.3">
      <c r="A29" s="16" t="s">
        <v>34</v>
      </c>
      <c r="B29" s="17">
        <v>1</v>
      </c>
      <c r="C29" s="17">
        <v>3</v>
      </c>
      <c r="D29" s="17">
        <v>5</v>
      </c>
      <c r="E29" s="17"/>
      <c r="F29" s="17">
        <v>345</v>
      </c>
      <c r="G29" s="17">
        <v>129</v>
      </c>
      <c r="H29" s="17">
        <v>13</v>
      </c>
      <c r="I29" s="17"/>
      <c r="J29" s="17">
        <v>1</v>
      </c>
      <c r="K29" s="17">
        <v>13</v>
      </c>
      <c r="L29" s="17">
        <v>18</v>
      </c>
      <c r="M29" s="17"/>
      <c r="N29" s="17">
        <v>1</v>
      </c>
      <c r="O29" s="17">
        <v>2</v>
      </c>
      <c r="P29" s="17">
        <v>0</v>
      </c>
    </row>
    <row r="30" spans="1:18" x14ac:dyDescent="0.3">
      <c r="A30" s="16" t="s">
        <v>35</v>
      </c>
      <c r="B30" s="18">
        <f t="shared" ref="B30:P30" si="7">B29/B28</f>
        <v>7.3800738007380072E-4</v>
      </c>
      <c r="C30" s="18">
        <f t="shared" si="7"/>
        <v>2.2075055187637969E-3</v>
      </c>
      <c r="D30" s="18">
        <f t="shared" si="7"/>
        <v>4.3975373790677225E-3</v>
      </c>
      <c r="E30" s="18"/>
      <c r="F30" s="18">
        <f t="shared" si="7"/>
        <v>0.20093185789167153</v>
      </c>
      <c r="G30" s="18">
        <f t="shared" si="7"/>
        <v>8.9335180055401656E-2</v>
      </c>
      <c r="H30" s="18">
        <f t="shared" si="7"/>
        <v>1.1627906976744186E-2</v>
      </c>
      <c r="I30" s="18"/>
      <c r="J30" s="18">
        <f t="shared" si="7"/>
        <v>6.8965517241379305E-4</v>
      </c>
      <c r="K30" s="18">
        <f t="shared" si="7"/>
        <v>9.0529247910863513E-3</v>
      </c>
      <c r="L30" s="18">
        <f t="shared" si="7"/>
        <v>1.5012510425354461E-2</v>
      </c>
      <c r="M30" s="18"/>
      <c r="N30" s="18">
        <f t="shared" si="7"/>
        <v>6.7476383265856947E-4</v>
      </c>
      <c r="O30" s="18">
        <f t="shared" si="7"/>
        <v>1.2453300124533001E-3</v>
      </c>
      <c r="P30" s="18">
        <f t="shared" si="7"/>
        <v>0</v>
      </c>
    </row>
    <row r="31" spans="1:18" x14ac:dyDescent="0.3">
      <c r="A31" s="1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8" x14ac:dyDescent="0.3">
      <c r="A32" s="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x14ac:dyDescent="0.3">
      <c r="A33" s="1" t="s">
        <v>42</v>
      </c>
      <c r="B33" s="1" t="s">
        <v>36</v>
      </c>
      <c r="C33" s="1" t="s">
        <v>37</v>
      </c>
      <c r="D33" s="1" t="s">
        <v>38</v>
      </c>
      <c r="E33" s="1"/>
      <c r="F33" s="1" t="s">
        <v>4</v>
      </c>
      <c r="G33" s="1" t="s">
        <v>5</v>
      </c>
      <c r="H33" s="1" t="s">
        <v>6</v>
      </c>
      <c r="I33" s="1"/>
      <c r="J33" s="1" t="s">
        <v>7</v>
      </c>
      <c r="K33" s="1" t="s">
        <v>8</v>
      </c>
      <c r="L33" s="1" t="s">
        <v>9</v>
      </c>
      <c r="M33" s="1"/>
      <c r="N33" s="1" t="s">
        <v>10</v>
      </c>
      <c r="O33" s="1" t="s">
        <v>11</v>
      </c>
      <c r="P33" s="1" t="s">
        <v>12</v>
      </c>
    </row>
    <row r="34" spans="1:18" x14ac:dyDescent="0.3">
      <c r="A34" s="5" t="s">
        <v>39</v>
      </c>
      <c r="B34" s="6">
        <v>1240</v>
      </c>
      <c r="C34" s="6">
        <v>1250</v>
      </c>
      <c r="D34" s="6">
        <v>1042</v>
      </c>
      <c r="E34" s="6"/>
      <c r="F34" s="6">
        <v>1591</v>
      </c>
      <c r="G34" s="6">
        <v>1326</v>
      </c>
      <c r="H34" s="6">
        <v>1028</v>
      </c>
      <c r="I34" s="6"/>
      <c r="J34" s="6">
        <v>1338</v>
      </c>
      <c r="K34" s="6">
        <v>1309</v>
      </c>
      <c r="L34" s="6">
        <v>1102</v>
      </c>
      <c r="M34" s="6"/>
      <c r="N34" s="6">
        <v>1396</v>
      </c>
      <c r="O34" s="6">
        <v>1543</v>
      </c>
      <c r="P34" s="6">
        <v>883</v>
      </c>
    </row>
    <row r="35" spans="1:18" x14ac:dyDescent="0.3">
      <c r="A35" s="5" t="s">
        <v>30</v>
      </c>
      <c r="B35" s="6">
        <v>31</v>
      </c>
      <c r="C35" s="6">
        <v>36</v>
      </c>
      <c r="D35" s="6">
        <v>29</v>
      </c>
      <c r="E35" s="6"/>
      <c r="F35" s="6">
        <v>16</v>
      </c>
      <c r="G35" s="6">
        <v>23</v>
      </c>
      <c r="H35" s="6">
        <v>12</v>
      </c>
      <c r="I35" s="6"/>
      <c r="J35" s="6">
        <v>37</v>
      </c>
      <c r="K35" s="6">
        <v>45</v>
      </c>
      <c r="L35" s="6">
        <v>39</v>
      </c>
      <c r="M35" s="6"/>
      <c r="N35" s="6">
        <v>11</v>
      </c>
      <c r="O35" s="6">
        <v>4</v>
      </c>
      <c r="P35" s="6">
        <v>1</v>
      </c>
    </row>
    <row r="36" spans="1:18" x14ac:dyDescent="0.3">
      <c r="A36" s="5" t="s">
        <v>31</v>
      </c>
      <c r="B36" s="8">
        <f>B35/B34</f>
        <v>2.5000000000000001E-2</v>
      </c>
      <c r="C36" s="8">
        <f>C35/C34</f>
        <v>2.8799999999999999E-2</v>
      </c>
      <c r="D36" s="8">
        <f>D35/D34</f>
        <v>2.7831094049904029E-2</v>
      </c>
      <c r="E36" s="8"/>
      <c r="F36" s="8">
        <f>F35/F34</f>
        <v>1.005656819610308E-2</v>
      </c>
      <c r="G36" s="8">
        <f>G35/G34</f>
        <v>1.7345399698340876E-2</v>
      </c>
      <c r="H36" s="8">
        <f>H35/H34</f>
        <v>1.1673151750972763E-2</v>
      </c>
      <c r="I36" s="8"/>
      <c r="J36" s="8">
        <f>J35/J34</f>
        <v>2.7653213751868459E-2</v>
      </c>
      <c r="K36" s="8">
        <f>K35/K34</f>
        <v>3.4377387318563789E-2</v>
      </c>
      <c r="L36" s="8">
        <f>L35/L34</f>
        <v>3.5390199637023591E-2</v>
      </c>
      <c r="M36" s="8"/>
      <c r="N36" s="8">
        <f>N35/N34</f>
        <v>7.8796561604584526E-3</v>
      </c>
      <c r="O36" s="8">
        <f>O35/O34</f>
        <v>2.592352559948153E-3</v>
      </c>
      <c r="P36" s="8">
        <f>P35/P34</f>
        <v>1.1325028312570782E-3</v>
      </c>
    </row>
    <row r="37" spans="1:18" x14ac:dyDescent="0.35">
      <c r="A37" s="5" t="s">
        <v>15</v>
      </c>
      <c r="B37" s="2">
        <v>17245</v>
      </c>
      <c r="C37" s="2">
        <v>19656</v>
      </c>
      <c r="D37" s="2">
        <v>16949</v>
      </c>
      <c r="E37" s="2"/>
      <c r="F37" s="2">
        <v>16384</v>
      </c>
      <c r="G37" s="2">
        <v>18702</v>
      </c>
      <c r="H37" s="2">
        <v>17054</v>
      </c>
      <c r="I37" s="2"/>
      <c r="J37" s="2">
        <v>16180</v>
      </c>
      <c r="K37" s="2">
        <v>19254</v>
      </c>
      <c r="L37" s="2">
        <v>18188</v>
      </c>
      <c r="M37" s="2"/>
      <c r="N37" s="2">
        <v>13011</v>
      </c>
      <c r="O37" s="2">
        <v>14179</v>
      </c>
      <c r="P37" s="2">
        <v>13427</v>
      </c>
      <c r="Q37" s="10"/>
      <c r="R37" s="10"/>
    </row>
    <row r="38" spans="1:18" x14ac:dyDescent="0.3">
      <c r="A38" s="5" t="s">
        <v>16</v>
      </c>
      <c r="B38" s="21">
        <f>B35/B37*1000</f>
        <v>1.7976224992751524</v>
      </c>
      <c r="C38" s="21">
        <f t="shared" ref="C38:P38" si="8">C35/C37*1000</f>
        <v>1.8315018315018314</v>
      </c>
      <c r="D38" s="21">
        <f t="shared" si="8"/>
        <v>1.7110153991385921</v>
      </c>
      <c r="E38" s="21"/>
      <c r="F38" s="21">
        <f t="shared" si="8"/>
        <v>0.9765625</v>
      </c>
      <c r="G38" s="21">
        <f t="shared" si="8"/>
        <v>1.2298149930488718</v>
      </c>
      <c r="H38" s="21">
        <f t="shared" si="8"/>
        <v>0.70364723818459018</v>
      </c>
      <c r="I38" s="21"/>
      <c r="J38" s="21">
        <f t="shared" si="8"/>
        <v>2.2867737948084055</v>
      </c>
      <c r="K38" s="21">
        <f t="shared" si="8"/>
        <v>2.337176690557806</v>
      </c>
      <c r="L38" s="21">
        <f t="shared" si="8"/>
        <v>2.1442709478777213</v>
      </c>
      <c r="M38" s="21"/>
      <c r="N38" s="21">
        <f t="shared" si="8"/>
        <v>0.84543847513642301</v>
      </c>
      <c r="O38" s="21">
        <f t="shared" si="8"/>
        <v>0.2821073418435715</v>
      </c>
      <c r="P38" s="21">
        <f t="shared" si="8"/>
        <v>7.447680047665152E-2</v>
      </c>
    </row>
    <row r="39" spans="1:18" x14ac:dyDescent="0.3">
      <c r="A39" s="12" t="s">
        <v>17</v>
      </c>
      <c r="B39" s="13">
        <v>115</v>
      </c>
      <c r="C39" s="13">
        <v>109</v>
      </c>
      <c r="D39" s="13">
        <v>95</v>
      </c>
      <c r="E39" s="13"/>
      <c r="F39" s="13">
        <v>126</v>
      </c>
      <c r="G39" s="13">
        <v>118</v>
      </c>
      <c r="H39" s="13">
        <v>90</v>
      </c>
      <c r="I39" s="13"/>
      <c r="J39" s="13">
        <v>112</v>
      </c>
      <c r="K39" s="13">
        <v>127</v>
      </c>
      <c r="L39" s="13">
        <v>97</v>
      </c>
      <c r="M39" s="13"/>
      <c r="N39" s="13">
        <v>86</v>
      </c>
      <c r="O39" s="13">
        <v>63</v>
      </c>
      <c r="P39" s="13">
        <v>55</v>
      </c>
    </row>
    <row r="40" spans="1:18" x14ac:dyDescent="0.3">
      <c r="A40" s="12" t="s">
        <v>18</v>
      </c>
      <c r="B40" s="13">
        <v>4</v>
      </c>
      <c r="C40" s="13">
        <v>1</v>
      </c>
      <c r="D40" s="13">
        <v>5</v>
      </c>
      <c r="E40" s="13"/>
      <c r="F40" s="13">
        <v>2</v>
      </c>
      <c r="G40" s="13">
        <v>3</v>
      </c>
      <c r="H40" s="13">
        <v>1</v>
      </c>
      <c r="I40" s="13"/>
      <c r="J40" s="13">
        <v>3</v>
      </c>
      <c r="K40" s="13">
        <v>4</v>
      </c>
      <c r="L40" s="13">
        <v>1</v>
      </c>
      <c r="M40" s="13"/>
      <c r="N40" s="13">
        <v>0</v>
      </c>
      <c r="O40" s="13">
        <v>0</v>
      </c>
      <c r="P40" s="13">
        <v>0</v>
      </c>
    </row>
    <row r="41" spans="1:18" x14ac:dyDescent="0.3">
      <c r="A41" s="12" t="s">
        <v>32</v>
      </c>
      <c r="B41" s="20">
        <f>B40/B39</f>
        <v>3.4782608695652174E-2</v>
      </c>
      <c r="C41" s="20">
        <f>C40/C39</f>
        <v>9.1743119266055051E-3</v>
      </c>
      <c r="D41" s="14">
        <f>D40/D39</f>
        <v>5.2631578947368418E-2</v>
      </c>
      <c r="E41" s="14"/>
      <c r="F41" s="14">
        <f>F40/F39</f>
        <v>1.5873015873015872E-2</v>
      </c>
      <c r="G41" s="14">
        <f>G40/G39</f>
        <v>2.5423728813559324E-2</v>
      </c>
      <c r="H41" s="14">
        <f>H40/H39</f>
        <v>1.1111111111111112E-2</v>
      </c>
      <c r="I41" s="14"/>
      <c r="J41" s="14">
        <f>J40/J39</f>
        <v>2.6785714285714284E-2</v>
      </c>
      <c r="K41" s="14">
        <f>K40/K39</f>
        <v>3.1496062992125984E-2</v>
      </c>
      <c r="L41" s="14">
        <f>L40/L39</f>
        <v>1.0309278350515464E-2</v>
      </c>
      <c r="M41" s="14"/>
      <c r="N41" s="14">
        <f>N40/N39</f>
        <v>0</v>
      </c>
      <c r="O41" s="14">
        <f>O40/O39</f>
        <v>0</v>
      </c>
      <c r="P41" s="14">
        <f>P40/P39</f>
        <v>0</v>
      </c>
    </row>
    <row r="42" spans="1:18" x14ac:dyDescent="0.35">
      <c r="A42" s="12" t="s">
        <v>20</v>
      </c>
      <c r="B42" s="3">
        <v>65816</v>
      </c>
      <c r="C42" s="3">
        <v>74768</v>
      </c>
      <c r="D42" s="3">
        <v>69209</v>
      </c>
      <c r="E42" s="3"/>
      <c r="F42" s="3">
        <v>64573</v>
      </c>
      <c r="G42" s="3">
        <v>73791</v>
      </c>
      <c r="H42" s="3">
        <v>70337</v>
      </c>
      <c r="I42" s="3"/>
      <c r="J42" s="3">
        <v>61962</v>
      </c>
      <c r="K42" s="3">
        <v>73291</v>
      </c>
      <c r="L42" s="3">
        <v>69113</v>
      </c>
      <c r="M42" s="3"/>
      <c r="N42" s="3">
        <v>52380</v>
      </c>
      <c r="O42" s="3">
        <v>57792</v>
      </c>
      <c r="P42" s="3">
        <v>55275</v>
      </c>
    </row>
    <row r="43" spans="1:18" x14ac:dyDescent="0.3">
      <c r="A43" s="12" t="s">
        <v>21</v>
      </c>
      <c r="B43" s="22">
        <f>B40/B42*1000</f>
        <v>6.0775495320286858E-2</v>
      </c>
      <c r="C43" s="22">
        <f t="shared" ref="C43:P43" si="9">C40/C42*1000</f>
        <v>1.3374705756473359E-2</v>
      </c>
      <c r="D43" s="22">
        <f t="shared" si="9"/>
        <v>7.224493924200609E-2</v>
      </c>
      <c r="E43" s="22"/>
      <c r="F43" s="22">
        <f t="shared" si="9"/>
        <v>3.0972697567094604E-2</v>
      </c>
      <c r="G43" s="22">
        <f t="shared" si="9"/>
        <v>4.0655364475342522E-2</v>
      </c>
      <c r="H43" s="22">
        <f t="shared" si="9"/>
        <v>1.4217268294069977E-2</v>
      </c>
      <c r="I43" s="22"/>
      <c r="J43" s="22">
        <f t="shared" si="9"/>
        <v>4.8416771569671731E-2</v>
      </c>
      <c r="K43" s="22">
        <f t="shared" si="9"/>
        <v>5.457696033619408E-2</v>
      </c>
      <c r="L43" s="22">
        <f t="shared" si="9"/>
        <v>1.4469057919638852E-2</v>
      </c>
      <c r="M43" s="22"/>
      <c r="N43" s="22">
        <f t="shared" si="9"/>
        <v>0</v>
      </c>
      <c r="O43" s="22">
        <f t="shared" si="9"/>
        <v>0</v>
      </c>
      <c r="P43" s="22">
        <f t="shared" si="9"/>
        <v>0</v>
      </c>
    </row>
    <row r="44" spans="1:18" x14ac:dyDescent="0.3">
      <c r="A44" s="16" t="s">
        <v>33</v>
      </c>
      <c r="B44" s="17">
        <v>1355</v>
      </c>
      <c r="C44" s="17">
        <v>1359</v>
      </c>
      <c r="D44" s="17">
        <v>1137</v>
      </c>
      <c r="E44" s="17"/>
      <c r="F44" s="17">
        <v>1717</v>
      </c>
      <c r="G44" s="17">
        <v>1444</v>
      </c>
      <c r="H44" s="17">
        <v>1118</v>
      </c>
      <c r="I44" s="17"/>
      <c r="J44" s="17">
        <v>1450</v>
      </c>
      <c r="K44" s="17">
        <v>1436</v>
      </c>
      <c r="L44" s="17">
        <v>1199</v>
      </c>
      <c r="M44" s="17"/>
      <c r="N44" s="17">
        <v>1482</v>
      </c>
      <c r="O44" s="17">
        <v>1606</v>
      </c>
      <c r="P44" s="17">
        <v>938</v>
      </c>
    </row>
    <row r="45" spans="1:18" x14ac:dyDescent="0.3">
      <c r="A45" s="16" t="s">
        <v>34</v>
      </c>
      <c r="B45" s="17">
        <v>35</v>
      </c>
      <c r="C45" s="17">
        <v>37</v>
      </c>
      <c r="D45" s="17">
        <v>34</v>
      </c>
      <c r="E45" s="17"/>
      <c r="F45" s="17">
        <v>18</v>
      </c>
      <c r="G45" s="17">
        <v>26</v>
      </c>
      <c r="H45" s="17">
        <v>13</v>
      </c>
      <c r="I45" s="17"/>
      <c r="J45" s="17">
        <v>40</v>
      </c>
      <c r="K45" s="17">
        <v>49</v>
      </c>
      <c r="L45" s="17">
        <v>40</v>
      </c>
      <c r="M45" s="17"/>
      <c r="N45" s="17">
        <v>11</v>
      </c>
      <c r="O45" s="17">
        <v>4</v>
      </c>
      <c r="P45" s="17">
        <v>1</v>
      </c>
    </row>
    <row r="46" spans="1:18" x14ac:dyDescent="0.3">
      <c r="A46" s="16" t="s">
        <v>35</v>
      </c>
      <c r="B46" s="18">
        <f t="shared" ref="B46:L46" si="10">B45/B44</f>
        <v>2.5830258302583026E-2</v>
      </c>
      <c r="C46" s="18">
        <f t="shared" si="10"/>
        <v>2.7225901398086828E-2</v>
      </c>
      <c r="D46" s="18">
        <f t="shared" si="10"/>
        <v>2.9903254177660508E-2</v>
      </c>
      <c r="E46" s="18"/>
      <c r="F46" s="18">
        <f t="shared" si="10"/>
        <v>1.0483401281304601E-2</v>
      </c>
      <c r="G46" s="18">
        <f t="shared" si="10"/>
        <v>1.8005540166204988E-2</v>
      </c>
      <c r="H46" s="18">
        <f t="shared" si="10"/>
        <v>1.1627906976744186E-2</v>
      </c>
      <c r="I46" s="18"/>
      <c r="J46" s="18">
        <f t="shared" si="10"/>
        <v>2.7586206896551724E-2</v>
      </c>
      <c r="K46" s="18">
        <f t="shared" si="10"/>
        <v>3.4122562674094706E-2</v>
      </c>
      <c r="L46" s="18">
        <f t="shared" si="10"/>
        <v>3.336113427856547E-2</v>
      </c>
      <c r="M46" s="18"/>
      <c r="N46" s="18">
        <f>N45/N44</f>
        <v>7.4224021592442643E-3</v>
      </c>
      <c r="O46" s="18">
        <f t="shared" ref="O46:P46" si="11">O45/O44</f>
        <v>2.4906600249066002E-3</v>
      </c>
      <c r="P46" s="18">
        <f t="shared" si="11"/>
        <v>1.0660980810234541E-3</v>
      </c>
    </row>
  </sheetData>
  <phoneticPr fontId="3" type="noConversion"/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2020-07-30T23:01:48Z</dcterms:created>
  <dcterms:modified xsi:type="dcterms:W3CDTF">2020-07-30T23:17:26Z</dcterms:modified>
</cp:coreProperties>
</file>