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chc\Dropbox\Projects\Diet Cost vs. Quality\Submission\PHN\Submission 2\"/>
    </mc:Choice>
  </mc:AlternateContent>
  <xr:revisionPtr revIDLastSave="0" documentId="8_{EF446104-E1A0-4BDA-B314-81A98E155FB0}" xr6:coauthVersionLast="46" xr6:coauthVersionMax="46" xr10:uidLastSave="{00000000-0000-0000-0000-000000000000}"/>
  <bookViews>
    <workbookView xWindow="59145" yWindow="3330" windowWidth="21600" windowHeight="11325" xr2:uid="{D3858EEF-96D5-4A54-8F9F-497AD8FDCF0D}"/>
  </bookViews>
  <sheets>
    <sheet name="Supplemental Table 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3" i="1" l="1"/>
  <c r="S13" i="1"/>
  <c r="Q13" i="1"/>
  <c r="P13" i="1"/>
  <c r="M13" i="1"/>
  <c r="K13" i="1"/>
  <c r="J13" i="1"/>
  <c r="H13" i="1"/>
  <c r="G13" i="1"/>
  <c r="E13" i="1"/>
  <c r="D13" i="1"/>
  <c r="U12" i="1"/>
  <c r="S12" i="1"/>
  <c r="Q12" i="1"/>
  <c r="P12" i="1"/>
  <c r="M12" i="1"/>
  <c r="K12" i="1"/>
  <c r="J12" i="1"/>
  <c r="H12" i="1"/>
  <c r="G12" i="1"/>
  <c r="E12" i="1"/>
  <c r="D12" i="1"/>
  <c r="U11" i="1"/>
  <c r="S11" i="1"/>
  <c r="Q11" i="1"/>
  <c r="P11" i="1"/>
  <c r="M11" i="1"/>
  <c r="K11" i="1"/>
  <c r="J11" i="1"/>
  <c r="H11" i="1"/>
  <c r="G11" i="1"/>
  <c r="E11" i="1"/>
  <c r="D11" i="1"/>
  <c r="U10" i="1"/>
  <c r="S10" i="1"/>
  <c r="Q10" i="1"/>
  <c r="P10" i="1"/>
  <c r="N10" i="1"/>
  <c r="M10" i="1"/>
  <c r="K10" i="1"/>
  <c r="J10" i="1"/>
  <c r="H10" i="1"/>
  <c r="G10" i="1"/>
  <c r="E10" i="1"/>
  <c r="D10" i="1"/>
  <c r="U8" i="1"/>
  <c r="S8" i="1"/>
  <c r="Q8" i="1"/>
  <c r="P8" i="1"/>
  <c r="M8" i="1"/>
  <c r="K8" i="1"/>
  <c r="J8" i="1"/>
  <c r="G8" i="1"/>
  <c r="E8" i="1"/>
  <c r="D8" i="1"/>
  <c r="U7" i="1"/>
  <c r="S7" i="1"/>
  <c r="Q7" i="1"/>
  <c r="P7" i="1"/>
  <c r="N7" i="1"/>
  <c r="M7" i="1"/>
  <c r="K7" i="1"/>
  <c r="J7" i="1"/>
  <c r="H7" i="1"/>
  <c r="G7" i="1"/>
  <c r="E7" i="1"/>
  <c r="D7" i="1"/>
  <c r="U6" i="1"/>
  <c r="S6" i="1"/>
  <c r="Q6" i="1"/>
  <c r="P6" i="1"/>
  <c r="N6" i="1"/>
  <c r="M6" i="1"/>
  <c r="J6" i="1"/>
  <c r="H6" i="1"/>
  <c r="G6" i="1"/>
  <c r="E6" i="1"/>
  <c r="D6" i="1"/>
  <c r="U5" i="1"/>
  <c r="S5" i="1"/>
  <c r="P5" i="1"/>
  <c r="M5" i="1"/>
  <c r="J5" i="1"/>
  <c r="G5" i="1"/>
  <c r="E5" i="1"/>
  <c r="D5" i="1"/>
</calcChain>
</file>

<file path=xl/sharedStrings.xml><?xml version="1.0" encoding="utf-8"?>
<sst xmlns="http://schemas.openxmlformats.org/spreadsheetml/2006/main" count="33" uniqueCount="29">
  <si>
    <t>Supplemental Table 4: Per capita cost of food purchased, inedible, wasted, and consumed by diet quality quintile, 2005-2016 (n=30,564)</t>
  </si>
  <si>
    <t>Eating location</t>
  </si>
  <si>
    <t>Quintile 1
(n=6,112)</t>
  </si>
  <si>
    <t>Quintile 2
(n=6,113)</t>
  </si>
  <si>
    <t>Quintile 3
(n=6,113)</t>
  </si>
  <si>
    <t>Quintile 4
(n=6,113)</t>
  </si>
  <si>
    <t>Quintile 5
(n=6,113)</t>
  </si>
  <si>
    <t>P</t>
  </si>
  <si>
    <r>
      <t>P-adj.</t>
    </r>
    <r>
      <rPr>
        <vertAlign val="superscript"/>
        <sz val="11"/>
        <color theme="1"/>
        <rFont val="Times New Roman"/>
        <family val="1"/>
      </rPr>
      <t>1</t>
    </r>
  </si>
  <si>
    <t>Daily per capita diet cost, $ (95% CI)</t>
  </si>
  <si>
    <t>HEI-2015</t>
  </si>
  <si>
    <t>Purchased</t>
  </si>
  <si>
    <t>(14.05-15.10)</t>
  </si>
  <si>
    <t>(14.5-15.48)</t>
  </si>
  <si>
    <t>(14.29-15.40)</t>
  </si>
  <si>
    <t>(13.96-15.20)</t>
  </si>
  <si>
    <t>Inedible</t>
  </si>
  <si>
    <t>(1.90-2.28)</t>
  </si>
  <si>
    <t>Wasted</t>
  </si>
  <si>
    <t>Consumed</t>
  </si>
  <si>
    <t>(8.70-9.25)</t>
  </si>
  <si>
    <t>(8.40-8.89)</t>
  </si>
  <si>
    <t>AHEI-2015</t>
  </si>
  <si>
    <t>(2.14-2.60)</t>
  </si>
  <si>
    <t>(3.90-4.45)</t>
  </si>
  <si>
    <t>(8.22-8.80)</t>
  </si>
  <si>
    <t>HEI-2015, Healthy Eating Index-2015</t>
  </si>
  <si>
    <t>AHEI-2010, Alternative Healthy Eating Index-2010</t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</si>
  <si>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Adjusted for age, sex, education, race-ethnicity, income-to-poverty ratio, and survey wave.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</si>
</sst>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165" fontId="1" fillId="0" borderId="0" xfId="0" applyNumberFormat="1" applyFont="1"/>
    <xf numFmtId="164" fontId="1" fillId="0" borderId="0" xfId="0" applyNumberFormat="1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chc/Dropbox/Projects/Diet%20Cost%20vs.%20Quality/Results/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graphics"/>
      <sheetName val="DemographicsHEI"/>
      <sheetName val="DemographicsAHEI"/>
      <sheetName val="DemographicsNRF"/>
      <sheetName val="DietQuality_overall"/>
      <sheetName val="Summary"/>
      <sheetName val="CostHEIpurchased_all"/>
      <sheetName val="CostHEIpurchased_home"/>
      <sheetName val="CostHEIpurchased_away"/>
      <sheetName val="CostAHEIpurchased_all"/>
      <sheetName val="CostAHEIpurchased_home"/>
      <sheetName val="CostAHEIpurchased_away"/>
      <sheetName val="CostNRFpurchased_all"/>
      <sheetName val="CostNRFpurchased_home"/>
      <sheetName val="CostNRFpurchased_away"/>
      <sheetName val="Sensitivity_impute"/>
      <sheetName val="Sensitivity2"/>
      <sheetName val="CostHEIconsumed_all"/>
      <sheetName val="CostAHEIconsumed_all"/>
    </sheetNames>
    <sheetDataSet>
      <sheetData sheetId="0">
        <row r="7">
          <cell r="G7">
            <v>30564</v>
          </cell>
        </row>
      </sheetData>
      <sheetData sheetId="1">
        <row r="4">
          <cell r="B4">
            <v>0.27268490000000001</v>
          </cell>
        </row>
      </sheetData>
      <sheetData sheetId="2">
        <row r="4">
          <cell r="B4">
            <v>0.28509430000000002</v>
          </cell>
        </row>
      </sheetData>
      <sheetData sheetId="3"/>
      <sheetData sheetId="4">
        <row r="2">
          <cell r="D2">
            <v>40.335625268072185</v>
          </cell>
        </row>
      </sheetData>
      <sheetData sheetId="5">
        <row r="4">
          <cell r="B4">
            <v>0.2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10.13922</v>
          </cell>
        </row>
      </sheetData>
      <sheetData sheetId="16">
        <row r="3">
          <cell r="B3">
            <v>11.947139999999999</v>
          </cell>
          <cell r="D3">
            <v>11.62852</v>
          </cell>
          <cell r="E3">
            <v>12.26577</v>
          </cell>
          <cell r="F3" t="str">
            <v>&lt;0.001</v>
          </cell>
          <cell r="G3" t="str">
            <v>&lt;0.001</v>
          </cell>
          <cell r="J3">
            <v>13.452669999999999</v>
          </cell>
          <cell r="L3">
            <v>12.97303</v>
          </cell>
          <cell r="M3">
            <v>13.932309999999999</v>
          </cell>
          <cell r="N3" t="str">
            <v>&lt;0.001</v>
          </cell>
          <cell r="O3" t="str">
            <v>&lt;0.001</v>
          </cell>
        </row>
        <row r="4">
          <cell r="B4">
            <v>14.577249999999999</v>
          </cell>
          <cell r="J4">
            <v>13.71471</v>
          </cell>
          <cell r="L4">
            <v>13.359450000000001</v>
          </cell>
          <cell r="M4">
            <v>14.06997</v>
          </cell>
        </row>
        <row r="5">
          <cell r="B5">
            <v>14.989940000000001</v>
          </cell>
          <cell r="J5">
            <v>14.40851</v>
          </cell>
          <cell r="L5">
            <v>13.93838</v>
          </cell>
          <cell r="M5">
            <v>14.878629999999999</v>
          </cell>
        </row>
        <row r="6">
          <cell r="B6">
            <v>14.841329999999999</v>
          </cell>
          <cell r="J6">
            <v>14.841570000000001</v>
          </cell>
          <cell r="L6">
            <v>14.15574</v>
          </cell>
          <cell r="M6">
            <v>15.52741</v>
          </cell>
        </row>
        <row r="7">
          <cell r="B7">
            <v>14.581490000000001</v>
          </cell>
          <cell r="J7">
            <v>14.48423</v>
          </cell>
          <cell r="L7">
            <v>14.01605</v>
          </cell>
          <cell r="M7">
            <v>14.952400000000001</v>
          </cell>
        </row>
        <row r="9">
          <cell r="B9">
            <v>1.0987210000000001</v>
          </cell>
          <cell r="D9">
            <v>0.97713810000000001</v>
          </cell>
          <cell r="E9">
            <v>1.220305</v>
          </cell>
          <cell r="F9" t="str">
            <v>&lt;0.001</v>
          </cell>
          <cell r="G9" t="str">
            <v>&lt;0.001</v>
          </cell>
          <cell r="J9">
            <v>1.269212</v>
          </cell>
          <cell r="L9">
            <v>1.078784</v>
          </cell>
          <cell r="M9">
            <v>1.4596389999999999</v>
          </cell>
          <cell r="N9" t="str">
            <v>&lt;0.001</v>
          </cell>
          <cell r="O9" t="str">
            <v>&lt;0.001</v>
          </cell>
        </row>
        <row r="10">
          <cell r="B10">
            <v>1.861156</v>
          </cell>
          <cell r="D10">
            <v>1.6414880000000001</v>
          </cell>
          <cell r="E10">
            <v>2.0808239999999998</v>
          </cell>
          <cell r="J10">
            <v>1.662995</v>
          </cell>
          <cell r="L10">
            <v>1.493249</v>
          </cell>
          <cell r="M10">
            <v>1.832741</v>
          </cell>
        </row>
        <row r="11">
          <cell r="B11">
            <v>2.0908509999999998</v>
          </cell>
          <cell r="J11">
            <v>1.970329</v>
          </cell>
          <cell r="L11">
            <v>1.762958</v>
          </cell>
          <cell r="M11">
            <v>2.1777000000000002</v>
          </cell>
        </row>
        <row r="12">
          <cell r="B12">
            <v>2.2773509999999999</v>
          </cell>
          <cell r="D12">
            <v>2.062862</v>
          </cell>
          <cell r="E12">
            <v>2.4918390000000001</v>
          </cell>
          <cell r="J12">
            <v>2.37161</v>
          </cell>
        </row>
        <row r="13">
          <cell r="B13">
            <v>2.6464989999999999</v>
          </cell>
          <cell r="D13">
            <v>2.4502959999999998</v>
          </cell>
          <cell r="E13">
            <v>2.8427020000000001</v>
          </cell>
          <cell r="J13">
            <v>2.6398679999999999</v>
          </cell>
          <cell r="L13">
            <v>2.4488989999999999</v>
          </cell>
          <cell r="M13">
            <v>2.8308369999999998</v>
          </cell>
        </row>
        <row r="15">
          <cell r="B15">
            <v>3.161781</v>
          </cell>
          <cell r="D15">
            <v>3.0505309999999999</v>
          </cell>
          <cell r="E15">
            <v>3.273031</v>
          </cell>
          <cell r="F15" t="str">
            <v>&lt;0.001</v>
          </cell>
          <cell r="G15" t="str">
            <v>&lt;0.001</v>
          </cell>
          <cell r="J15">
            <v>3.5227819999999999</v>
          </cell>
          <cell r="L15">
            <v>3.3592780000000002</v>
          </cell>
          <cell r="M15">
            <v>3.686286</v>
          </cell>
          <cell r="N15" t="str">
            <v>&lt;0.001</v>
          </cell>
          <cell r="O15" t="str">
            <v>&lt;0.001</v>
          </cell>
        </row>
        <row r="16">
          <cell r="B16">
            <v>3.932687</v>
          </cell>
          <cell r="D16">
            <v>3.746874</v>
          </cell>
          <cell r="E16">
            <v>4.1185</v>
          </cell>
          <cell r="J16">
            <v>3.6181030000000001</v>
          </cell>
          <cell r="L16">
            <v>3.493547</v>
          </cell>
          <cell r="M16">
            <v>3.742658</v>
          </cell>
        </row>
        <row r="17">
          <cell r="B17">
            <v>4.0978300000000001</v>
          </cell>
          <cell r="D17">
            <v>3.919438</v>
          </cell>
          <cell r="E17">
            <v>4.2762219999999997</v>
          </cell>
          <cell r="J17">
            <v>3.9603389999999998</v>
          </cell>
          <cell r="L17">
            <v>3.7842579999999999</v>
          </cell>
          <cell r="M17">
            <v>4.1364200000000002</v>
          </cell>
        </row>
        <row r="18">
          <cell r="B18">
            <v>4.1161209999999997</v>
          </cell>
          <cell r="D18">
            <v>3.9211819999999999</v>
          </cell>
          <cell r="E18">
            <v>4.3110600000000003</v>
          </cell>
          <cell r="J18">
            <v>4.1737570000000002</v>
          </cell>
        </row>
        <row r="19">
          <cell r="B19">
            <v>4.0777869999999998</v>
          </cell>
          <cell r="D19">
            <v>3.840884</v>
          </cell>
          <cell r="E19">
            <v>4.3146890000000004</v>
          </cell>
          <cell r="J19">
            <v>4.0859670000000001</v>
          </cell>
          <cell r="L19">
            <v>3.9265119999999998</v>
          </cell>
          <cell r="M19">
            <v>4.2454210000000003</v>
          </cell>
        </row>
        <row r="21">
          <cell r="B21">
            <v>7.8786389999999997</v>
          </cell>
          <cell r="D21">
            <v>7.7072909999999997</v>
          </cell>
          <cell r="E21">
            <v>8.0499869999999998</v>
          </cell>
          <cell r="F21">
            <v>0.91100000000000003</v>
          </cell>
          <cell r="G21">
            <v>0.02</v>
          </cell>
          <cell r="J21">
            <v>8.8041210000000003</v>
          </cell>
          <cell r="L21">
            <v>8.5721520000000009</v>
          </cell>
          <cell r="M21">
            <v>9.0360899999999997</v>
          </cell>
          <cell r="N21">
            <v>1E-3</v>
          </cell>
          <cell r="O21">
            <v>0.92100000000000004</v>
          </cell>
        </row>
        <row r="22">
          <cell r="B22">
            <v>8.9777509999999996</v>
          </cell>
          <cell r="J22">
            <v>8.6140159999999995</v>
          </cell>
          <cell r="L22">
            <v>8.4229050000000001</v>
          </cell>
          <cell r="M22">
            <v>8.8051270000000006</v>
          </cell>
        </row>
        <row r="23">
          <cell r="B23">
            <v>8.9844500000000007</v>
          </cell>
          <cell r="D23">
            <v>8.7320779999999996</v>
          </cell>
          <cell r="E23">
            <v>9.2368229999999993</v>
          </cell>
          <cell r="J23">
            <v>8.6810539999999996</v>
          </cell>
          <cell r="L23">
            <v>8.4390579999999993</v>
          </cell>
          <cell r="M23">
            <v>8.9230499999999999</v>
          </cell>
        </row>
        <row r="24">
          <cell r="B24">
            <v>8.6429670000000005</v>
          </cell>
          <cell r="J24">
            <v>8.5097470000000008</v>
          </cell>
        </row>
        <row r="25">
          <cell r="B25">
            <v>8.0419420000000006</v>
          </cell>
          <cell r="D25">
            <v>7.7663890000000002</v>
          </cell>
          <cell r="E25">
            <v>8.3174949999999992</v>
          </cell>
          <cell r="J25">
            <v>7.963851</v>
          </cell>
          <cell r="L25">
            <v>7.742248</v>
          </cell>
          <cell r="M25">
            <v>8.185454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D72E0-C395-4732-BF54-22BA5A017979}">
  <dimension ref="A1:U17"/>
  <sheetViews>
    <sheetView showGridLines="0" tabSelected="1" workbookViewId="0">
      <selection activeCell="V17" sqref="V17"/>
    </sheetView>
  </sheetViews>
  <sheetFormatPr defaultRowHeight="13.8" x14ac:dyDescent="0.25"/>
  <cols>
    <col min="1" max="1" width="1.6640625" style="3" customWidth="1"/>
    <col min="2" max="2" width="1.5546875" style="3" customWidth="1"/>
    <col min="3" max="3" width="10.77734375" style="3" customWidth="1"/>
    <col min="4" max="4" width="5.77734375" style="10" customWidth="1"/>
    <col min="5" max="5" width="11.5546875" style="3" customWidth="1"/>
    <col min="6" max="6" width="1.109375" style="3" customWidth="1"/>
    <col min="7" max="7" width="5.77734375" style="3" customWidth="1"/>
    <col min="8" max="8" width="11.5546875" style="3" customWidth="1"/>
    <col min="9" max="9" width="1.109375" style="3" customWidth="1"/>
    <col min="10" max="10" width="5.77734375" style="3" customWidth="1"/>
    <col min="11" max="11" width="11.5546875" style="3" customWidth="1"/>
    <col min="12" max="12" width="1.109375" style="3" customWidth="1"/>
    <col min="13" max="13" width="5.77734375" style="3" customWidth="1"/>
    <col min="14" max="14" width="11.5546875" style="3" customWidth="1"/>
    <col min="15" max="15" width="1.109375" style="3" customWidth="1"/>
    <col min="16" max="16" width="5.77734375" style="3" customWidth="1"/>
    <col min="17" max="17" width="11.5546875" style="3" customWidth="1"/>
    <col min="18" max="18" width="1.109375" style="3" customWidth="1"/>
    <col min="19" max="19" width="6.33203125" style="9" customWidth="1"/>
    <col min="20" max="20" width="1.109375" style="3" customWidth="1"/>
    <col min="21" max="21" width="6.33203125" style="3" customWidth="1"/>
    <col min="22" max="16384" width="8.88671875" style="3"/>
  </cols>
  <sheetData>
    <row r="1" spans="1:21" ht="19.8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</row>
    <row r="2" spans="1:21" ht="30" customHeight="1" x14ac:dyDescent="0.25">
      <c r="A2" s="4" t="s">
        <v>1</v>
      </c>
      <c r="B2" s="4"/>
      <c r="C2" s="4"/>
      <c r="D2" s="5" t="s">
        <v>2</v>
      </c>
      <c r="E2" s="5"/>
      <c r="G2" s="5" t="s">
        <v>3</v>
      </c>
      <c r="H2" s="5"/>
      <c r="J2" s="5" t="s">
        <v>4</v>
      </c>
      <c r="K2" s="5"/>
      <c r="M2" s="5" t="s">
        <v>5</v>
      </c>
      <c r="N2" s="5"/>
      <c r="P2" s="5" t="s">
        <v>6</v>
      </c>
      <c r="Q2" s="5"/>
      <c r="S2" s="6" t="s">
        <v>7</v>
      </c>
      <c r="U2" s="6" t="s">
        <v>8</v>
      </c>
    </row>
    <row r="3" spans="1:21" ht="17.399999999999999" customHeight="1" x14ac:dyDescent="0.25">
      <c r="A3" s="7"/>
      <c r="B3" s="7"/>
      <c r="C3" s="7"/>
      <c r="D3" s="8" t="s">
        <v>9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21" x14ac:dyDescent="0.25">
      <c r="A4" s="3" t="s">
        <v>10</v>
      </c>
      <c r="E4" s="11"/>
      <c r="H4" s="12"/>
      <c r="K4" s="12"/>
    </row>
    <row r="5" spans="1:21" x14ac:dyDescent="0.25">
      <c r="B5" s="3" t="s">
        <v>11</v>
      </c>
      <c r="D5" s="10">
        <f>[1]Sensitivity2!$B$3</f>
        <v>11.947139999999999</v>
      </c>
      <c r="E5" s="11" t="str">
        <f>CONCATENATE("(", ROUND([1]Sensitivity2!$D$3,2),"-",ROUND([1]Sensitivity2!$E$3,2),")")</f>
        <v>(11.63-12.27)</v>
      </c>
      <c r="G5" s="10">
        <f>[1]Sensitivity2!$B$4</f>
        <v>14.577249999999999</v>
      </c>
      <c r="H5" s="11" t="s">
        <v>12</v>
      </c>
      <c r="J5" s="10">
        <f>[1]Sensitivity2!$B$5</f>
        <v>14.989940000000001</v>
      </c>
      <c r="K5" s="11" t="s">
        <v>13</v>
      </c>
      <c r="M5" s="10">
        <f>[1]Sensitivity2!$B$6</f>
        <v>14.841329999999999</v>
      </c>
      <c r="N5" s="11" t="s">
        <v>14</v>
      </c>
      <c r="P5" s="10">
        <f>[1]Sensitivity2!$B$7</f>
        <v>14.581490000000001</v>
      </c>
      <c r="Q5" s="11" t="s">
        <v>15</v>
      </c>
      <c r="S5" s="9" t="str">
        <f>[1]Sensitivity2!$F$3</f>
        <v>&lt;0.001</v>
      </c>
      <c r="T5" s="9"/>
      <c r="U5" s="9" t="str">
        <f>[1]Sensitivity2!$G$3</f>
        <v>&lt;0.001</v>
      </c>
    </row>
    <row r="6" spans="1:21" x14ac:dyDescent="0.25">
      <c r="B6" s="3" t="s">
        <v>16</v>
      </c>
      <c r="D6" s="10">
        <f>[1]Sensitivity2!$B$9</f>
        <v>1.0987210000000001</v>
      </c>
      <c r="E6" s="11" t="str">
        <f>CONCATENATE("(", ROUND([1]Sensitivity2!$D$9,2),"-",ROUND([1]Sensitivity2!$E$9,2),")")</f>
        <v>(0.98-1.22)</v>
      </c>
      <c r="G6" s="10">
        <f>[1]Sensitivity2!$B$10</f>
        <v>1.861156</v>
      </c>
      <c r="H6" s="11" t="str">
        <f>CONCATENATE("(", ROUND([1]Sensitivity2!$D$10,2),"-",ROUND([1]Sensitivity2!$E$10,2),")")</f>
        <v>(1.64-2.08)</v>
      </c>
      <c r="J6" s="10">
        <f>[1]Sensitivity2!$B$11</f>
        <v>2.0908509999999998</v>
      </c>
      <c r="K6" s="11" t="s">
        <v>17</v>
      </c>
      <c r="M6" s="10">
        <f>[1]Sensitivity2!$B$12</f>
        <v>2.2773509999999999</v>
      </c>
      <c r="N6" s="11" t="str">
        <f>CONCATENATE("(", ROUND([1]Sensitivity2!$D$12,2),"-",ROUND([1]Sensitivity2!$E$12,2),")")</f>
        <v>(2.06-2.49)</v>
      </c>
      <c r="P6" s="10">
        <f>[1]Sensitivity2!$B$13</f>
        <v>2.6464989999999999</v>
      </c>
      <c r="Q6" s="11" t="str">
        <f>CONCATENATE("(", ROUND([1]Sensitivity2!$D$13,2),"-",ROUND([1]Sensitivity2!$E$13,2),")")</f>
        <v>(2.45-2.84)</v>
      </c>
      <c r="S6" s="9" t="str">
        <f>[1]Sensitivity2!$F$9</f>
        <v>&lt;0.001</v>
      </c>
      <c r="T6" s="9"/>
      <c r="U6" s="9" t="str">
        <f>[1]Sensitivity2!$G$9</f>
        <v>&lt;0.001</v>
      </c>
    </row>
    <row r="7" spans="1:21" x14ac:dyDescent="0.25">
      <c r="B7" s="3" t="s">
        <v>18</v>
      </c>
      <c r="D7" s="10">
        <f>[1]Sensitivity2!$B$15</f>
        <v>3.161781</v>
      </c>
      <c r="E7" s="11" t="str">
        <f>CONCATENATE("(", ROUND([1]Sensitivity2!$D$15,2),"-",ROUND([1]Sensitivity2!$E$15,2),")")</f>
        <v>(3.05-3.27)</v>
      </c>
      <c r="G7" s="10">
        <f>[1]Sensitivity2!$B$16</f>
        <v>3.932687</v>
      </c>
      <c r="H7" s="11" t="str">
        <f>CONCATENATE("(", ROUND([1]Sensitivity2!$D$16,2),"-",ROUND([1]Sensitivity2!$E$16,2),")")</f>
        <v>(3.75-4.12)</v>
      </c>
      <c r="J7" s="10">
        <f>[1]Sensitivity2!$B$17</f>
        <v>4.0978300000000001</v>
      </c>
      <c r="K7" s="11" t="str">
        <f>CONCATENATE("(", ROUND([1]Sensitivity2!$D$17,2),"-",ROUND([1]Sensitivity2!$E$17,2),")")</f>
        <v>(3.92-4.28)</v>
      </c>
      <c r="M7" s="10">
        <f>[1]Sensitivity2!$B$18</f>
        <v>4.1161209999999997</v>
      </c>
      <c r="N7" s="11" t="str">
        <f>CONCATENATE("(", ROUND([1]Sensitivity2!$D$18,2),"-",ROUND([1]Sensitivity2!$E$18,2),")")</f>
        <v>(3.92-4.31)</v>
      </c>
      <c r="P7" s="10">
        <f>[1]Sensitivity2!$B$19</f>
        <v>4.0777869999999998</v>
      </c>
      <c r="Q7" s="11" t="str">
        <f>CONCATENATE("(", ROUND([1]Sensitivity2!$D$19,2),"-",ROUND([1]Sensitivity2!$E$19,2),")")</f>
        <v>(3.84-4.31)</v>
      </c>
      <c r="S7" s="9" t="str">
        <f>[1]Sensitivity2!$F$15</f>
        <v>&lt;0.001</v>
      </c>
      <c r="T7" s="9"/>
      <c r="U7" s="9" t="str">
        <f>[1]Sensitivity2!$G$15</f>
        <v>&lt;0.001</v>
      </c>
    </row>
    <row r="8" spans="1:21" x14ac:dyDescent="0.25">
      <c r="B8" s="3" t="s">
        <v>19</v>
      </c>
      <c r="D8" s="10">
        <f>[1]Sensitivity2!$B$21</f>
        <v>7.8786389999999997</v>
      </c>
      <c r="E8" s="11" t="str">
        <f>CONCATENATE("(", ROUND([1]Sensitivity2!$D$21,2),"-",ROUND([1]Sensitivity2!$E$21,2),")")</f>
        <v>(7.71-8.05)</v>
      </c>
      <c r="G8" s="10">
        <f>[1]Sensitivity2!$B$22</f>
        <v>8.9777509999999996</v>
      </c>
      <c r="H8" s="11" t="s">
        <v>20</v>
      </c>
      <c r="J8" s="10">
        <f>[1]Sensitivity2!$B$23</f>
        <v>8.9844500000000007</v>
      </c>
      <c r="K8" s="11" t="str">
        <f>CONCATENATE("(", ROUND([1]Sensitivity2!$D$23,2),"-",ROUND([1]Sensitivity2!$E$23,2),")")</f>
        <v>(8.73-9.24)</v>
      </c>
      <c r="M8" s="10">
        <f>[1]Sensitivity2!$B$24</f>
        <v>8.6429670000000005</v>
      </c>
      <c r="N8" s="11" t="s">
        <v>21</v>
      </c>
      <c r="P8" s="10">
        <f>[1]Sensitivity2!$B$25</f>
        <v>8.0419420000000006</v>
      </c>
      <c r="Q8" s="11" t="str">
        <f>CONCATENATE("(", ROUND([1]Sensitivity2!$D$25,2),"-",ROUND([1]Sensitivity2!$E$25,2),")")</f>
        <v>(7.77-8.32)</v>
      </c>
      <c r="S8" s="9">
        <f>[1]Sensitivity2!$F$21</f>
        <v>0.91100000000000003</v>
      </c>
      <c r="T8" s="9"/>
      <c r="U8" s="13">
        <f>[1]Sensitivity2!$G$21</f>
        <v>0.02</v>
      </c>
    </row>
    <row r="9" spans="1:21" x14ac:dyDescent="0.25">
      <c r="A9" s="3" t="s">
        <v>22</v>
      </c>
      <c r="E9" s="11"/>
      <c r="G9" s="10"/>
      <c r="H9" s="11"/>
      <c r="J9" s="10"/>
      <c r="K9" s="11"/>
      <c r="M9" s="10"/>
      <c r="N9" s="11"/>
      <c r="P9" s="10"/>
      <c r="Q9" s="11"/>
      <c r="T9" s="9"/>
      <c r="U9" s="9"/>
    </row>
    <row r="10" spans="1:21" x14ac:dyDescent="0.25">
      <c r="B10" s="3" t="s">
        <v>11</v>
      </c>
      <c r="D10" s="10">
        <f>[1]Sensitivity2!$J$3</f>
        <v>13.452669999999999</v>
      </c>
      <c r="E10" s="11" t="str">
        <f>CONCATENATE("(", ROUND([1]Sensitivity2!$L$3,2),"-",ROUND([1]Sensitivity2!$M$3,2),")")</f>
        <v>(12.97-13.93)</v>
      </c>
      <c r="G10" s="10">
        <f>[1]Sensitivity2!$J$4</f>
        <v>13.71471</v>
      </c>
      <c r="H10" s="11" t="str">
        <f>CONCATENATE("(", ROUND([1]Sensitivity2!$L$4,2),"-",ROUND([1]Sensitivity2!$M$4,2),")")</f>
        <v>(13.36-14.07)</v>
      </c>
      <c r="J10" s="10">
        <f>[1]Sensitivity2!$J$5</f>
        <v>14.40851</v>
      </c>
      <c r="K10" s="11" t="str">
        <f>CONCATENATE("(", ROUND([1]Sensitivity2!$L$5,2),"-",ROUND([1]Sensitivity2!$M$5,2),")")</f>
        <v>(13.94-14.88)</v>
      </c>
      <c r="M10" s="10">
        <f>[1]Sensitivity2!$J$6</f>
        <v>14.841570000000001</v>
      </c>
      <c r="N10" s="11" t="str">
        <f>CONCATENATE("(", ROUND([1]Sensitivity2!$L$6,2),"-",ROUND([1]Sensitivity2!$M$6,2),")")</f>
        <v>(14.16-15.53)</v>
      </c>
      <c r="P10" s="10">
        <f>[1]Sensitivity2!$J$7</f>
        <v>14.48423</v>
      </c>
      <c r="Q10" s="11" t="str">
        <f>CONCATENATE("(", ROUND([1]Sensitivity2!$L$7,2),"-",ROUND([1]Sensitivity2!$M$7,2),")")</f>
        <v>(14.02-14.95)</v>
      </c>
      <c r="S10" s="9" t="str">
        <f>[1]Sensitivity2!$N$3</f>
        <v>&lt;0.001</v>
      </c>
      <c r="T10" s="9"/>
      <c r="U10" s="9" t="str">
        <f>[1]Sensitivity2!$O$3</f>
        <v>&lt;0.001</v>
      </c>
    </row>
    <row r="11" spans="1:21" x14ac:dyDescent="0.25">
      <c r="B11" s="3" t="s">
        <v>16</v>
      </c>
      <c r="D11" s="10">
        <f>[1]Sensitivity2!$J$9</f>
        <v>1.269212</v>
      </c>
      <c r="E11" s="11" t="str">
        <f>CONCATENATE("(", ROUND([1]Sensitivity2!$L$9,2),"-",ROUND([1]Sensitivity2!$M$9,2),")")</f>
        <v>(1.08-1.46)</v>
      </c>
      <c r="G11" s="10">
        <f>[1]Sensitivity2!$J$10</f>
        <v>1.662995</v>
      </c>
      <c r="H11" s="11" t="str">
        <f>CONCATENATE("(", ROUND([1]Sensitivity2!$L$10,2),"-",ROUND([1]Sensitivity2!$M$10,2),")")</f>
        <v>(1.49-1.83)</v>
      </c>
      <c r="J11" s="10">
        <f>[1]Sensitivity2!$J$11</f>
        <v>1.970329</v>
      </c>
      <c r="K11" s="11" t="str">
        <f>CONCATENATE("(", ROUND([1]Sensitivity2!$L$11,2),"-",ROUND([1]Sensitivity2!$M$11,2),")")</f>
        <v>(1.76-2.18)</v>
      </c>
      <c r="M11" s="10">
        <f>[1]Sensitivity2!$J$12</f>
        <v>2.37161</v>
      </c>
      <c r="N11" s="11" t="s">
        <v>23</v>
      </c>
      <c r="P11" s="10">
        <f>[1]Sensitivity2!$J$13</f>
        <v>2.6398679999999999</v>
      </c>
      <c r="Q11" s="11" t="str">
        <f>CONCATENATE("(", ROUND([1]Sensitivity2!$L$13,2),"-",ROUND([1]Sensitivity2!$M$13,2),")")</f>
        <v>(2.45-2.83)</v>
      </c>
      <c r="S11" s="9" t="str">
        <f>[1]Sensitivity2!$N$9</f>
        <v>&lt;0.001</v>
      </c>
      <c r="T11" s="9"/>
      <c r="U11" s="9" t="str">
        <f>[1]Sensitivity2!$O$9</f>
        <v>&lt;0.001</v>
      </c>
    </row>
    <row r="12" spans="1:21" x14ac:dyDescent="0.25">
      <c r="B12" s="3" t="s">
        <v>18</v>
      </c>
      <c r="D12" s="10">
        <f>[1]Sensitivity2!$J$15</f>
        <v>3.5227819999999999</v>
      </c>
      <c r="E12" s="11" t="str">
        <f>CONCATENATE("(", ROUND([1]Sensitivity2!$L$15,2),"-",ROUND([1]Sensitivity2!$M$15,2),")")</f>
        <v>(3.36-3.69)</v>
      </c>
      <c r="G12" s="10">
        <f>[1]Sensitivity2!$J$16</f>
        <v>3.6181030000000001</v>
      </c>
      <c r="H12" s="11" t="str">
        <f>CONCATENATE("(", ROUND([1]Sensitivity2!$L$16,2),"-",ROUND([1]Sensitivity2!$M$16,2),")")</f>
        <v>(3.49-3.74)</v>
      </c>
      <c r="J12" s="10">
        <f>[1]Sensitivity2!$J$17</f>
        <v>3.9603389999999998</v>
      </c>
      <c r="K12" s="11" t="str">
        <f>CONCATENATE("(", ROUND([1]Sensitivity2!$L$17,2),"-",ROUND([1]Sensitivity2!$M$17,2),")")</f>
        <v>(3.78-4.14)</v>
      </c>
      <c r="M12" s="10">
        <f>[1]Sensitivity2!$J$18</f>
        <v>4.1737570000000002</v>
      </c>
      <c r="N12" s="11" t="s">
        <v>24</v>
      </c>
      <c r="P12" s="10">
        <f>[1]Sensitivity2!$J$19</f>
        <v>4.0859670000000001</v>
      </c>
      <c r="Q12" s="11" t="str">
        <f>CONCATENATE("(", ROUND([1]Sensitivity2!$L$19,2),"-",ROUND([1]Sensitivity2!$M$19,2),")")</f>
        <v>(3.93-4.25)</v>
      </c>
      <c r="S12" s="9" t="str">
        <f>[1]Sensitivity2!$N$15</f>
        <v>&lt;0.001</v>
      </c>
      <c r="T12" s="9"/>
      <c r="U12" s="9" t="str">
        <f>[1]Sensitivity2!$O$15</f>
        <v>&lt;0.001</v>
      </c>
    </row>
    <row r="13" spans="1:21" x14ac:dyDescent="0.25">
      <c r="A13" s="2"/>
      <c r="B13" s="2" t="s">
        <v>19</v>
      </c>
      <c r="C13" s="2"/>
      <c r="D13" s="14">
        <f>[1]Sensitivity2!$J$21</f>
        <v>8.8041210000000003</v>
      </c>
      <c r="E13" s="15" t="str">
        <f>CONCATENATE("(", ROUND([1]Sensitivity2!$L$21,2),"-",ROUND([1]Sensitivity2!$M$21,2),")")</f>
        <v>(8.57-9.04)</v>
      </c>
      <c r="F13" s="2"/>
      <c r="G13" s="14">
        <f>[1]Sensitivity2!$J$22</f>
        <v>8.6140159999999995</v>
      </c>
      <c r="H13" s="15" t="str">
        <f>CONCATENATE("(", ROUND([1]Sensitivity2!$L$22,2),"-",ROUND([1]Sensitivity2!$M$22,2),")")</f>
        <v>(8.42-8.81)</v>
      </c>
      <c r="I13" s="2"/>
      <c r="J13" s="14">
        <f>[1]Sensitivity2!$J$23</f>
        <v>8.6810539999999996</v>
      </c>
      <c r="K13" s="15" t="str">
        <f>CONCATENATE("(", ROUND([1]Sensitivity2!$L$23,2),"-",ROUND([1]Sensitivity2!$M$23,2),")")</f>
        <v>(8.44-8.92)</v>
      </c>
      <c r="L13" s="2"/>
      <c r="M13" s="14">
        <f>[1]Sensitivity2!$J$24</f>
        <v>8.5097470000000008</v>
      </c>
      <c r="N13" s="15" t="s">
        <v>25</v>
      </c>
      <c r="O13" s="2"/>
      <c r="P13" s="14">
        <f>[1]Sensitivity2!$J$25</f>
        <v>7.963851</v>
      </c>
      <c r="Q13" s="15" t="str">
        <f>CONCATENATE("(", ROUND([1]Sensitivity2!$L$25,2),"-",ROUND([1]Sensitivity2!$M$25,2),")")</f>
        <v>(7.74-8.19)</v>
      </c>
      <c r="R13" s="2"/>
      <c r="S13" s="16">
        <f>[1]Sensitivity2!$N$21</f>
        <v>1E-3</v>
      </c>
      <c r="T13" s="16"/>
      <c r="U13" s="17">
        <f>[1]Sensitivity2!$O$21</f>
        <v>0.92100000000000004</v>
      </c>
    </row>
    <row r="14" spans="1:21" ht="7.2" customHeight="1" x14ac:dyDescent="0.25">
      <c r="E14" s="11"/>
    </row>
    <row r="15" spans="1:21" x14ac:dyDescent="0.25">
      <c r="A15" s="3" t="s">
        <v>26</v>
      </c>
      <c r="E15" s="11"/>
    </row>
    <row r="16" spans="1:21" x14ac:dyDescent="0.25">
      <c r="A16" s="3" t="s">
        <v>27</v>
      </c>
      <c r="E16" s="11"/>
    </row>
    <row r="17" spans="1:1" ht="16.8" x14ac:dyDescent="0.25">
      <c r="A17" s="3" t="s">
        <v>28</v>
      </c>
    </row>
  </sheetData>
  <mergeCells count="8">
    <mergeCell ref="D3:Q3"/>
    <mergeCell ref="A1:S1"/>
    <mergeCell ref="A2:C2"/>
    <mergeCell ref="D2:E2"/>
    <mergeCell ref="G2:H2"/>
    <mergeCell ref="J2:K2"/>
    <mergeCell ref="M2:N2"/>
    <mergeCell ref="P2:Q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Conrad</dc:creator>
  <cp:lastModifiedBy>Zach Conrad</cp:lastModifiedBy>
  <dcterms:created xsi:type="dcterms:W3CDTF">2021-04-28T16:28:54Z</dcterms:created>
  <dcterms:modified xsi:type="dcterms:W3CDTF">2021-04-28T16:29:07Z</dcterms:modified>
</cp:coreProperties>
</file>