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tgoins\Documents\Spero's T2DM Ctr renewal\pilot project\Cheryl's paper\Nov 2021\PHN submission 11.28.21\R&amp;R\"/>
    </mc:Choice>
  </mc:AlternateContent>
  <xr:revisionPtr revIDLastSave="0" documentId="13_ncr:1_{29D09F0E-C8FC-4EC6-BB15-53F707224D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plement table" sheetId="23" r:id="rId1"/>
    <sheet name="Compared to Kimberly's" sheetId="5" state="hidden" r:id="rId2"/>
    <sheet name="Obesity full w links" sheetId="7" state="hidden" r:id="rId3"/>
    <sheet name="SBP&gt;=140 full w links" sheetId="8" state="hidden" r:id="rId4"/>
    <sheet name="A1c&gt;=8% full w links" sheetId="10" state="hidden" r:id="rId5"/>
    <sheet name="LDL &gt;=100 full w links" sheetId="19" state="hidden" r:id="rId6"/>
  </sheets>
  <externalReferences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40" i="19" l="1"/>
  <c r="BU40" i="19"/>
  <c r="CC39" i="19"/>
  <c r="BU39" i="19"/>
  <c r="BM39" i="19"/>
  <c r="CC36" i="19"/>
  <c r="BU36" i="19"/>
  <c r="BM36" i="19"/>
  <c r="BE36" i="19"/>
  <c r="AW36" i="19"/>
  <c r="AO36" i="19"/>
  <c r="CC33" i="19"/>
  <c r="BU33" i="19"/>
  <c r="BM33" i="19"/>
  <c r="BE33" i="19"/>
  <c r="AW33" i="19"/>
  <c r="AO33" i="19"/>
  <c r="AG33" i="19"/>
  <c r="Y33" i="19"/>
  <c r="CC31" i="19"/>
  <c r="BU31" i="19"/>
  <c r="BM31" i="19"/>
  <c r="BE31" i="19"/>
  <c r="AW31" i="19"/>
  <c r="AO31" i="19"/>
  <c r="AG31" i="19"/>
  <c r="Y31" i="19"/>
  <c r="CC29" i="19"/>
  <c r="BU29" i="19"/>
  <c r="BM29" i="19"/>
  <c r="BE29" i="19"/>
  <c r="AW29" i="19"/>
  <c r="AO29" i="19"/>
  <c r="AG29" i="19"/>
  <c r="Y29" i="19"/>
  <c r="CC28" i="19"/>
  <c r="BU28" i="19"/>
  <c r="BM28" i="19"/>
  <c r="BE28" i="19"/>
  <c r="AW28" i="19"/>
  <c r="AO28" i="19"/>
  <c r="AG28" i="19"/>
  <c r="Y28" i="19"/>
  <c r="CC27" i="19"/>
  <c r="BU27" i="19"/>
  <c r="BM27" i="19"/>
  <c r="BE27" i="19"/>
  <c r="AW27" i="19"/>
  <c r="AO27" i="19"/>
  <c r="AG27" i="19"/>
  <c r="Y27" i="19"/>
  <c r="CC24" i="19"/>
  <c r="BU24" i="19"/>
  <c r="BM24" i="19"/>
  <c r="BE24" i="19"/>
  <c r="AW24" i="19"/>
  <c r="AO24" i="19"/>
  <c r="AG24" i="19"/>
  <c r="Y24" i="19"/>
  <c r="CC23" i="19"/>
  <c r="BU23" i="19"/>
  <c r="BM23" i="19"/>
  <c r="BE23" i="19"/>
  <c r="AW23" i="19"/>
  <c r="AO23" i="19"/>
  <c r="AG23" i="19"/>
  <c r="Y23" i="19"/>
  <c r="CC22" i="19"/>
  <c r="BU22" i="19"/>
  <c r="BM22" i="19"/>
  <c r="BE22" i="19"/>
  <c r="AW22" i="19"/>
  <c r="AO22" i="19"/>
  <c r="AG22" i="19"/>
  <c r="Y22" i="19"/>
  <c r="CC18" i="19"/>
  <c r="BU18" i="19"/>
  <c r="BM18" i="19"/>
  <c r="BE18" i="19"/>
  <c r="AW18" i="19"/>
  <c r="AO18" i="19"/>
  <c r="AG18" i="19"/>
  <c r="Y18" i="19"/>
  <c r="Q18" i="19"/>
  <c r="I18" i="19"/>
  <c r="CC17" i="19"/>
  <c r="BU17" i="19"/>
  <c r="BM17" i="19"/>
  <c r="BE17" i="19"/>
  <c r="AW17" i="19"/>
  <c r="AO17" i="19"/>
  <c r="AG17" i="19"/>
  <c r="Y17" i="19"/>
  <c r="Q17" i="19"/>
  <c r="I17" i="19"/>
  <c r="CC16" i="19"/>
  <c r="BU16" i="19"/>
  <c r="BM16" i="19"/>
  <c r="BE16" i="19"/>
  <c r="AW16" i="19"/>
  <c r="AO16" i="19"/>
  <c r="AG16" i="19"/>
  <c r="Y16" i="19"/>
  <c r="Q16" i="19"/>
  <c r="I16" i="19"/>
  <c r="CC13" i="19"/>
  <c r="BU13" i="19"/>
  <c r="BM13" i="19"/>
  <c r="BE13" i="19"/>
  <c r="AW13" i="19"/>
  <c r="AO13" i="19"/>
  <c r="AG13" i="19"/>
  <c r="Y13" i="19"/>
  <c r="Q13" i="19"/>
  <c r="I13" i="19"/>
  <c r="CC12" i="19"/>
  <c r="BU12" i="19"/>
  <c r="BM12" i="19"/>
  <c r="BE12" i="19"/>
  <c r="AW12" i="19"/>
  <c r="AO12" i="19"/>
  <c r="AG12" i="19"/>
  <c r="Y12" i="19"/>
  <c r="Q12" i="19"/>
  <c r="I12" i="19"/>
  <c r="CC11" i="19"/>
  <c r="BU11" i="19"/>
  <c r="BM11" i="19"/>
  <c r="BE11" i="19"/>
  <c r="AW11" i="19"/>
  <c r="AO11" i="19"/>
  <c r="AG11" i="19"/>
  <c r="Y11" i="19"/>
  <c r="Q11" i="19"/>
  <c r="I11" i="19"/>
  <c r="CC8" i="19"/>
  <c r="BU8" i="19"/>
  <c r="BM8" i="19"/>
  <c r="BE8" i="19"/>
  <c r="AW8" i="19"/>
  <c r="AO8" i="19"/>
  <c r="AG8" i="19"/>
  <c r="Y8" i="19"/>
  <c r="Q8" i="19"/>
  <c r="I8" i="19"/>
  <c r="BX8" i="7"/>
  <c r="H18" i="7"/>
  <c r="I18" i="7" s="1"/>
  <c r="H16" i="7"/>
  <c r="I16" i="7" s="1"/>
  <c r="H17" i="7"/>
  <c r="I17" i="7" s="1"/>
  <c r="H13" i="7"/>
  <c r="I13" i="7" s="1"/>
  <c r="H11" i="7"/>
  <c r="I11" i="7" s="1"/>
  <c r="H12" i="7"/>
  <c r="I12" i="7" s="1"/>
  <c r="H8" i="7"/>
  <c r="I8" i="7" s="1"/>
  <c r="C8" i="10"/>
  <c r="E8" i="10" s="1"/>
  <c r="D8" i="10"/>
  <c r="H8" i="10"/>
  <c r="I8" i="10" s="1"/>
  <c r="K8" i="10"/>
  <c r="L8" i="10"/>
  <c r="P8" i="10"/>
  <c r="Q8" i="10" s="1"/>
  <c r="S8" i="10"/>
  <c r="U8" i="10" s="1"/>
  <c r="T8" i="10"/>
  <c r="X8" i="10"/>
  <c r="Y8" i="10" s="1"/>
  <c r="AA8" i="10"/>
  <c r="AC8" i="10" s="1"/>
  <c r="AB8" i="10"/>
  <c r="AF8" i="10"/>
  <c r="AG8" i="10" s="1"/>
  <c r="AI8" i="10"/>
  <c r="AK8" i="10" s="1"/>
  <c r="AJ8" i="10"/>
  <c r="AN8" i="10"/>
  <c r="AO8" i="10" s="1"/>
  <c r="AQ8" i="10"/>
  <c r="AR8" i="10"/>
  <c r="AV8" i="10"/>
  <c r="AW8" i="10" s="1"/>
  <c r="AY8" i="10"/>
  <c r="AZ8" i="10"/>
  <c r="BD8" i="10"/>
  <c r="BE8" i="10" s="1"/>
  <c r="BG8" i="10"/>
  <c r="BK8" i="10" s="1"/>
  <c r="BH8" i="10"/>
  <c r="BL8" i="10"/>
  <c r="BM8" i="10" s="1"/>
  <c r="BO8" i="10"/>
  <c r="BP8" i="10"/>
  <c r="BT8" i="10"/>
  <c r="BU8" i="10" s="1"/>
  <c r="BW8" i="10"/>
  <c r="BX8" i="10"/>
  <c r="CB8" i="10"/>
  <c r="CC8" i="10" s="1"/>
  <c r="C11" i="10"/>
  <c r="E11" i="10" s="1"/>
  <c r="D11" i="10"/>
  <c r="H11" i="10"/>
  <c r="I11" i="10" s="1"/>
  <c r="K11" i="10"/>
  <c r="O11" i="10" s="1"/>
  <c r="L11" i="10"/>
  <c r="P11" i="10"/>
  <c r="Q11" i="10" s="1"/>
  <c r="S11" i="10"/>
  <c r="U11" i="10" s="1"/>
  <c r="T11" i="10"/>
  <c r="X11" i="10"/>
  <c r="Y11" i="10" s="1"/>
  <c r="AA11" i="10"/>
  <c r="AB11" i="10"/>
  <c r="AF11" i="10"/>
  <c r="AG11" i="10" s="1"/>
  <c r="AI11" i="10"/>
  <c r="AK11" i="10" s="1"/>
  <c r="AJ11" i="10"/>
  <c r="AN11" i="10"/>
  <c r="AO11" i="10" s="1"/>
  <c r="AQ11" i="10"/>
  <c r="AS11" i="10" s="1"/>
  <c r="AR11" i="10"/>
  <c r="AV11" i="10"/>
  <c r="AW11" i="10" s="1"/>
  <c r="AY11" i="10"/>
  <c r="BA11" i="10" s="1"/>
  <c r="AZ11" i="10"/>
  <c r="BD11" i="10"/>
  <c r="BE11" i="10" s="1"/>
  <c r="BG11" i="10"/>
  <c r="BI11" i="10" s="1"/>
  <c r="BH11" i="10"/>
  <c r="BL11" i="10"/>
  <c r="BM11" i="10" s="1"/>
  <c r="BO11" i="10"/>
  <c r="BQ11" i="10" s="1"/>
  <c r="BP11" i="10"/>
  <c r="BT11" i="10"/>
  <c r="BU11" i="10" s="1"/>
  <c r="BW11" i="10"/>
  <c r="BZ11" i="10" s="1"/>
  <c r="BX11" i="10"/>
  <c r="CB11" i="10"/>
  <c r="CC11" i="10" s="1"/>
  <c r="C12" i="10"/>
  <c r="E12" i="10" s="1"/>
  <c r="D12" i="10"/>
  <c r="H12" i="10"/>
  <c r="I12" i="10" s="1"/>
  <c r="K12" i="10"/>
  <c r="L12" i="10"/>
  <c r="P12" i="10"/>
  <c r="Q12" i="10" s="1"/>
  <c r="S12" i="10"/>
  <c r="U12" i="10" s="1"/>
  <c r="T12" i="10"/>
  <c r="X12" i="10"/>
  <c r="Y12" i="10" s="1"/>
  <c r="AA12" i="10"/>
  <c r="AC12" i="10" s="1"/>
  <c r="AB12" i="10"/>
  <c r="AF12" i="10"/>
  <c r="AG12" i="10" s="1"/>
  <c r="AI12" i="10"/>
  <c r="AK12" i="10" s="1"/>
  <c r="AJ12" i="10"/>
  <c r="AN12" i="10"/>
  <c r="AO12" i="10" s="1"/>
  <c r="AQ12" i="10"/>
  <c r="AR12" i="10"/>
  <c r="AV12" i="10"/>
  <c r="AW12" i="10" s="1"/>
  <c r="AY12" i="10"/>
  <c r="AZ12" i="10"/>
  <c r="BD12" i="10"/>
  <c r="BE12" i="10" s="1"/>
  <c r="BG12" i="10"/>
  <c r="BJ12" i="10" s="1"/>
  <c r="BH12" i="10"/>
  <c r="BL12" i="10"/>
  <c r="BM12" i="10" s="1"/>
  <c r="BO12" i="10"/>
  <c r="BQ12" i="10" s="1"/>
  <c r="BP12" i="10"/>
  <c r="BT12" i="10"/>
  <c r="BU12" i="10" s="1"/>
  <c r="BW12" i="10"/>
  <c r="BX12" i="10"/>
  <c r="CB12" i="10"/>
  <c r="CC12" i="10" s="1"/>
  <c r="C13" i="10"/>
  <c r="E13" i="10" s="1"/>
  <c r="D13" i="10"/>
  <c r="H13" i="10"/>
  <c r="I13" i="10" s="1"/>
  <c r="K13" i="10"/>
  <c r="M13" i="10" s="1"/>
  <c r="L13" i="10"/>
  <c r="P13" i="10"/>
  <c r="Q13" i="10" s="1"/>
  <c r="S13" i="10"/>
  <c r="U13" i="10" s="1"/>
  <c r="T13" i="10"/>
  <c r="X13" i="10"/>
  <c r="Y13" i="10" s="1"/>
  <c r="AA13" i="10"/>
  <c r="AB13" i="10"/>
  <c r="AF13" i="10"/>
  <c r="AG13" i="10" s="1"/>
  <c r="AI13" i="10"/>
  <c r="AK13" i="10" s="1"/>
  <c r="AJ13" i="10"/>
  <c r="AN13" i="10"/>
  <c r="AO13" i="10" s="1"/>
  <c r="AQ13" i="10"/>
  <c r="AU13" i="10" s="1"/>
  <c r="AR13" i="10"/>
  <c r="AV13" i="10"/>
  <c r="AW13" i="10" s="1"/>
  <c r="AY13" i="10"/>
  <c r="BA13" i="10" s="1"/>
  <c r="AZ13" i="10"/>
  <c r="BD13" i="10"/>
  <c r="BE13" i="10" s="1"/>
  <c r="BG13" i="10"/>
  <c r="BH13" i="10"/>
  <c r="BL13" i="10"/>
  <c r="BM13" i="10" s="1"/>
  <c r="BO13" i="10"/>
  <c r="BQ13" i="10" s="1"/>
  <c r="BP13" i="10"/>
  <c r="BT13" i="10"/>
  <c r="BU13" i="10" s="1"/>
  <c r="BW13" i="10"/>
  <c r="BZ13" i="10" s="1"/>
  <c r="BX13" i="10"/>
  <c r="CB13" i="10"/>
  <c r="CC13" i="10" s="1"/>
  <c r="C16" i="10"/>
  <c r="E16" i="10" s="1"/>
  <c r="D16" i="10"/>
  <c r="H16" i="10"/>
  <c r="I16" i="10" s="1"/>
  <c r="K16" i="10"/>
  <c r="L16" i="10"/>
  <c r="P16" i="10"/>
  <c r="Q16" i="10" s="1"/>
  <c r="S16" i="10"/>
  <c r="T16" i="10"/>
  <c r="X16" i="10"/>
  <c r="Y16" i="10" s="1"/>
  <c r="AA16" i="10"/>
  <c r="AC16" i="10" s="1"/>
  <c r="AB16" i="10"/>
  <c r="AF16" i="10"/>
  <c r="AG16" i="10" s="1"/>
  <c r="AI16" i="10"/>
  <c r="AJ16" i="10"/>
  <c r="AN16" i="10"/>
  <c r="AO16" i="10" s="1"/>
  <c r="AQ16" i="10"/>
  <c r="AS16" i="10" s="1"/>
  <c r="AR16" i="10"/>
  <c r="AV16" i="10"/>
  <c r="AW16" i="10" s="1"/>
  <c r="AY16" i="10"/>
  <c r="BA16" i="10" s="1"/>
  <c r="AZ16" i="10"/>
  <c r="BD16" i="10"/>
  <c r="BE16" i="10" s="1"/>
  <c r="BG16" i="10"/>
  <c r="BI16" i="10" s="1"/>
  <c r="BH16" i="10"/>
  <c r="BL16" i="10"/>
  <c r="BM16" i="10" s="1"/>
  <c r="BO16" i="10"/>
  <c r="BQ16" i="10" s="1"/>
  <c r="BP16" i="10"/>
  <c r="BT16" i="10"/>
  <c r="BU16" i="10" s="1"/>
  <c r="BW16" i="10"/>
  <c r="BX16" i="10"/>
  <c r="CB16" i="10"/>
  <c r="CC16" i="10" s="1"/>
  <c r="C17" i="10"/>
  <c r="E17" i="10" s="1"/>
  <c r="D17" i="10"/>
  <c r="H17" i="10"/>
  <c r="I17" i="10" s="1"/>
  <c r="K17" i="10"/>
  <c r="L17" i="10"/>
  <c r="P17" i="10"/>
  <c r="Q17" i="10" s="1"/>
  <c r="S17" i="10"/>
  <c r="T17" i="10"/>
  <c r="X17" i="10"/>
  <c r="Y17" i="10" s="1"/>
  <c r="AA17" i="10"/>
  <c r="AC17" i="10" s="1"/>
  <c r="AB17" i="10"/>
  <c r="AF17" i="10"/>
  <c r="AG17" i="10" s="1"/>
  <c r="AI17" i="10"/>
  <c r="AK17" i="10" s="1"/>
  <c r="AJ17" i="10"/>
  <c r="AN17" i="10"/>
  <c r="AO17" i="10" s="1"/>
  <c r="AQ17" i="10"/>
  <c r="AS17" i="10" s="1"/>
  <c r="AR17" i="10"/>
  <c r="AV17" i="10"/>
  <c r="AW17" i="10" s="1"/>
  <c r="AY17" i="10"/>
  <c r="BA17" i="10" s="1"/>
  <c r="AZ17" i="10"/>
  <c r="BD17" i="10"/>
  <c r="BE17" i="10" s="1"/>
  <c r="BG17" i="10"/>
  <c r="BH17" i="10"/>
  <c r="BL17" i="10"/>
  <c r="BM17" i="10" s="1"/>
  <c r="BO17" i="10"/>
  <c r="BQ17" i="10" s="1"/>
  <c r="BP17" i="10"/>
  <c r="BT17" i="10"/>
  <c r="BU17" i="10" s="1"/>
  <c r="BW17" i="10"/>
  <c r="BY17" i="10" s="1"/>
  <c r="BX17" i="10"/>
  <c r="CB17" i="10"/>
  <c r="CC17" i="10" s="1"/>
  <c r="C18" i="10"/>
  <c r="E18" i="10" s="1"/>
  <c r="D18" i="10"/>
  <c r="H18" i="10"/>
  <c r="I18" i="10" s="1"/>
  <c r="K18" i="10"/>
  <c r="L18" i="10"/>
  <c r="P18" i="10"/>
  <c r="Q18" i="10" s="1"/>
  <c r="S18" i="10"/>
  <c r="U18" i="10" s="1"/>
  <c r="T18" i="10"/>
  <c r="X18" i="10"/>
  <c r="Y18" i="10" s="1"/>
  <c r="AA18" i="10"/>
  <c r="AC18" i="10" s="1"/>
  <c r="AB18" i="10"/>
  <c r="AF18" i="10"/>
  <c r="AG18" i="10" s="1"/>
  <c r="AI18" i="10"/>
  <c r="AK18" i="10" s="1"/>
  <c r="AJ18" i="10"/>
  <c r="AN18" i="10"/>
  <c r="AO18" i="10" s="1"/>
  <c r="AQ18" i="10"/>
  <c r="AR18" i="10"/>
  <c r="AV18" i="10"/>
  <c r="AW18" i="10" s="1"/>
  <c r="AY18" i="10"/>
  <c r="BA18" i="10" s="1"/>
  <c r="AZ18" i="10"/>
  <c r="BD18" i="10"/>
  <c r="BE18" i="10" s="1"/>
  <c r="BG18" i="10"/>
  <c r="BI18" i="10" s="1"/>
  <c r="BH18" i="10"/>
  <c r="BL18" i="10"/>
  <c r="BM18" i="10" s="1"/>
  <c r="BO18" i="10"/>
  <c r="BQ18" i="10" s="1"/>
  <c r="BP18" i="10"/>
  <c r="BT18" i="10"/>
  <c r="BU18" i="10" s="1"/>
  <c r="BW18" i="10"/>
  <c r="BX18" i="10"/>
  <c r="CB18" i="10"/>
  <c r="CC18" i="10" s="1"/>
  <c r="S22" i="10"/>
  <c r="T22" i="10"/>
  <c r="X22" i="10"/>
  <c r="Y22" i="10" s="1"/>
  <c r="AA22" i="10"/>
  <c r="AC22" i="10" s="1"/>
  <c r="AB22" i="10"/>
  <c r="AF22" i="10"/>
  <c r="AG22" i="10" s="1"/>
  <c r="AI22" i="10"/>
  <c r="AJ22" i="10"/>
  <c r="AN22" i="10"/>
  <c r="AO22" i="10" s="1"/>
  <c r="AQ22" i="10"/>
  <c r="AR22" i="10"/>
  <c r="AV22" i="10"/>
  <c r="AW22" i="10" s="1"/>
  <c r="AY22" i="10"/>
  <c r="BA22" i="10" s="1"/>
  <c r="AZ22" i="10"/>
  <c r="BD22" i="10"/>
  <c r="BE22" i="10" s="1"/>
  <c r="BG22" i="10"/>
  <c r="BI22" i="10" s="1"/>
  <c r="BH22" i="10"/>
  <c r="BL22" i="10"/>
  <c r="BM22" i="10" s="1"/>
  <c r="BO22" i="10"/>
  <c r="BQ22" i="10" s="1"/>
  <c r="BP22" i="10"/>
  <c r="BT22" i="10"/>
  <c r="BU22" i="10" s="1"/>
  <c r="BW22" i="10"/>
  <c r="BX22" i="10"/>
  <c r="CB22" i="10"/>
  <c r="CC22" i="10" s="1"/>
  <c r="S23" i="10"/>
  <c r="U23" i="10" s="1"/>
  <c r="T23" i="10"/>
  <c r="X23" i="10"/>
  <c r="Y23" i="10" s="1"/>
  <c r="AA23" i="10"/>
  <c r="AC23" i="10" s="1"/>
  <c r="AB23" i="10"/>
  <c r="AF23" i="10"/>
  <c r="AG23" i="10" s="1"/>
  <c r="AI23" i="10"/>
  <c r="AK23" i="10" s="1"/>
  <c r="AJ23" i="10"/>
  <c r="AN23" i="10"/>
  <c r="AO23" i="10" s="1"/>
  <c r="AQ23" i="10"/>
  <c r="AR23" i="10"/>
  <c r="AV23" i="10"/>
  <c r="AW23" i="10" s="1"/>
  <c r="AY23" i="10"/>
  <c r="BA23" i="10" s="1"/>
  <c r="AZ23" i="10"/>
  <c r="BD23" i="10"/>
  <c r="BE23" i="10" s="1"/>
  <c r="BG23" i="10"/>
  <c r="BK23" i="10" s="1"/>
  <c r="BH23" i="10"/>
  <c r="BL23" i="10"/>
  <c r="BM23" i="10" s="1"/>
  <c r="BO23" i="10"/>
  <c r="BQ23" i="10" s="1"/>
  <c r="BP23" i="10"/>
  <c r="BT23" i="10"/>
  <c r="BU23" i="10" s="1"/>
  <c r="BW23" i="10"/>
  <c r="BX23" i="10"/>
  <c r="CB23" i="10"/>
  <c r="CC23" i="10" s="1"/>
  <c r="S24" i="10"/>
  <c r="U24" i="10" s="1"/>
  <c r="T24" i="10"/>
  <c r="X24" i="10"/>
  <c r="Y24" i="10" s="1"/>
  <c r="AA24" i="10"/>
  <c r="AC24" i="10" s="1"/>
  <c r="AB24" i="10"/>
  <c r="AF24" i="10"/>
  <c r="AG24" i="10" s="1"/>
  <c r="AI24" i="10"/>
  <c r="AK24" i="10" s="1"/>
  <c r="AJ24" i="10"/>
  <c r="AN24" i="10"/>
  <c r="AO24" i="10" s="1"/>
  <c r="AQ24" i="10"/>
  <c r="AS24" i="10" s="1"/>
  <c r="AR24" i="10"/>
  <c r="AV24" i="10"/>
  <c r="AW24" i="10" s="1"/>
  <c r="AY24" i="10"/>
  <c r="AZ24" i="10"/>
  <c r="BD24" i="10"/>
  <c r="BE24" i="10" s="1"/>
  <c r="BG24" i="10"/>
  <c r="BI24" i="10" s="1"/>
  <c r="BH24" i="10"/>
  <c r="BL24" i="10"/>
  <c r="BM24" i="10" s="1"/>
  <c r="BO24" i="10"/>
  <c r="BQ24" i="10" s="1"/>
  <c r="BP24" i="10"/>
  <c r="BT24" i="10"/>
  <c r="BU24" i="10" s="1"/>
  <c r="BW24" i="10"/>
  <c r="BY24" i="10" s="1"/>
  <c r="BX24" i="10"/>
  <c r="CB24" i="10"/>
  <c r="CC24" i="10" s="1"/>
  <c r="S27" i="10"/>
  <c r="U27" i="10" s="1"/>
  <c r="T27" i="10"/>
  <c r="X27" i="10"/>
  <c r="Y27" i="10" s="1"/>
  <c r="AA27" i="10"/>
  <c r="AC27" i="10" s="1"/>
  <c r="AB27" i="10"/>
  <c r="AF27" i="10"/>
  <c r="AG27" i="10" s="1"/>
  <c r="AI27" i="10"/>
  <c r="AK27" i="10" s="1"/>
  <c r="AJ27" i="10"/>
  <c r="AN27" i="10"/>
  <c r="AO27" i="10" s="1"/>
  <c r="AQ27" i="10"/>
  <c r="AS27" i="10" s="1"/>
  <c r="AR27" i="10"/>
  <c r="AV27" i="10"/>
  <c r="AW27" i="10" s="1"/>
  <c r="AY27" i="10"/>
  <c r="AZ27" i="10"/>
  <c r="BD27" i="10"/>
  <c r="BE27" i="10" s="1"/>
  <c r="BG27" i="10"/>
  <c r="BH27" i="10"/>
  <c r="BL27" i="10"/>
  <c r="BM27" i="10" s="1"/>
  <c r="BO27" i="10"/>
  <c r="BQ27" i="10" s="1"/>
  <c r="BP27" i="10"/>
  <c r="BT27" i="10"/>
  <c r="BU27" i="10" s="1"/>
  <c r="BW27" i="10"/>
  <c r="BX27" i="10"/>
  <c r="CB27" i="10"/>
  <c r="CC27" i="10" s="1"/>
  <c r="S28" i="10"/>
  <c r="U28" i="10" s="1"/>
  <c r="T28" i="10"/>
  <c r="X28" i="10"/>
  <c r="Y28" i="10" s="1"/>
  <c r="AA28" i="10"/>
  <c r="AC28" i="10" s="1"/>
  <c r="AB28" i="10"/>
  <c r="AF28" i="10"/>
  <c r="AG28" i="10" s="1"/>
  <c r="AI28" i="10"/>
  <c r="AK28" i="10" s="1"/>
  <c r="AJ28" i="10"/>
  <c r="AN28" i="10"/>
  <c r="AO28" i="10" s="1"/>
  <c r="AQ28" i="10"/>
  <c r="AR28" i="10"/>
  <c r="AV28" i="10"/>
  <c r="AW28" i="10" s="1"/>
  <c r="AY28" i="10"/>
  <c r="BA28" i="10" s="1"/>
  <c r="AZ28" i="10"/>
  <c r="BD28" i="10"/>
  <c r="BE28" i="10" s="1"/>
  <c r="BG28" i="10"/>
  <c r="BI28" i="10" s="1"/>
  <c r="BH28" i="10"/>
  <c r="BL28" i="10"/>
  <c r="BM28" i="10" s="1"/>
  <c r="BO28" i="10"/>
  <c r="BQ28" i="10" s="1"/>
  <c r="BP28" i="10"/>
  <c r="BT28" i="10"/>
  <c r="BU28" i="10" s="1"/>
  <c r="BW28" i="10"/>
  <c r="BY28" i="10" s="1"/>
  <c r="BX28" i="10"/>
  <c r="CB28" i="10"/>
  <c r="CC28" i="10" s="1"/>
  <c r="S29" i="10"/>
  <c r="U29" i="10" s="1"/>
  <c r="T29" i="10"/>
  <c r="X29" i="10"/>
  <c r="Y29" i="10" s="1"/>
  <c r="AA29" i="10"/>
  <c r="AC29" i="10" s="1"/>
  <c r="AB29" i="10"/>
  <c r="AF29" i="10"/>
  <c r="AG29" i="10" s="1"/>
  <c r="AI29" i="10"/>
  <c r="AK29" i="10" s="1"/>
  <c r="AJ29" i="10"/>
  <c r="AN29" i="10"/>
  <c r="AO29" i="10" s="1"/>
  <c r="AQ29" i="10"/>
  <c r="AS29" i="10" s="1"/>
  <c r="AR29" i="10"/>
  <c r="AV29" i="10"/>
  <c r="AW29" i="10" s="1"/>
  <c r="AY29" i="10"/>
  <c r="BA29" i="10" s="1"/>
  <c r="AZ29" i="10"/>
  <c r="BD29" i="10"/>
  <c r="BE29" i="10" s="1"/>
  <c r="BG29" i="10"/>
  <c r="BI29" i="10" s="1"/>
  <c r="BH29" i="10"/>
  <c r="BL29" i="10"/>
  <c r="BM29" i="10" s="1"/>
  <c r="BO29" i="10"/>
  <c r="BP29" i="10"/>
  <c r="BT29" i="10"/>
  <c r="BU29" i="10" s="1"/>
  <c r="BW29" i="10"/>
  <c r="BY29" i="10" s="1"/>
  <c r="BX29" i="10"/>
  <c r="CB29" i="10"/>
  <c r="CC29" i="10" s="1"/>
  <c r="S31" i="10"/>
  <c r="U31" i="10" s="1"/>
  <c r="T31" i="10"/>
  <c r="X31" i="10"/>
  <c r="Y31" i="10" s="1"/>
  <c r="AA31" i="10"/>
  <c r="AC31" i="10" s="1"/>
  <c r="AB31" i="10"/>
  <c r="AF31" i="10"/>
  <c r="AG31" i="10" s="1"/>
  <c r="AI31" i="10"/>
  <c r="AJ31" i="10"/>
  <c r="AN31" i="10"/>
  <c r="AO31" i="10" s="1"/>
  <c r="AQ31" i="10"/>
  <c r="AS31" i="10" s="1"/>
  <c r="AR31" i="10"/>
  <c r="AV31" i="10"/>
  <c r="AW31" i="10" s="1"/>
  <c r="AY31" i="10"/>
  <c r="AZ31" i="10"/>
  <c r="BD31" i="10"/>
  <c r="BE31" i="10" s="1"/>
  <c r="BG31" i="10"/>
  <c r="BI31" i="10" s="1"/>
  <c r="BH31" i="10"/>
  <c r="BL31" i="10"/>
  <c r="BM31" i="10" s="1"/>
  <c r="BO31" i="10"/>
  <c r="BQ31" i="10" s="1"/>
  <c r="BP31" i="10"/>
  <c r="BT31" i="10"/>
  <c r="BU31" i="10" s="1"/>
  <c r="BW31" i="10"/>
  <c r="BX31" i="10"/>
  <c r="CB31" i="10"/>
  <c r="CC31" i="10" s="1"/>
  <c r="S33" i="10"/>
  <c r="U33" i="10" s="1"/>
  <c r="T33" i="10"/>
  <c r="X33" i="10"/>
  <c r="Y33" i="10" s="1"/>
  <c r="AA33" i="10"/>
  <c r="AC33" i="10" s="1"/>
  <c r="AB33" i="10"/>
  <c r="AF33" i="10"/>
  <c r="AG33" i="10" s="1"/>
  <c r="AI33" i="10"/>
  <c r="AK33" i="10" s="1"/>
  <c r="AJ33" i="10"/>
  <c r="AN33" i="10"/>
  <c r="AO33" i="10" s="1"/>
  <c r="AQ33" i="10"/>
  <c r="AS33" i="10" s="1"/>
  <c r="AR33" i="10"/>
  <c r="AV33" i="10"/>
  <c r="AW33" i="10" s="1"/>
  <c r="AY33" i="10"/>
  <c r="BA33" i="10" s="1"/>
  <c r="AZ33" i="10"/>
  <c r="BD33" i="10"/>
  <c r="BE33" i="10" s="1"/>
  <c r="BG33" i="10"/>
  <c r="BH33" i="10"/>
  <c r="BL33" i="10"/>
  <c r="BM33" i="10" s="1"/>
  <c r="BO33" i="10"/>
  <c r="BR33" i="10" s="1"/>
  <c r="BP33" i="10"/>
  <c r="BT33" i="10"/>
  <c r="BU33" i="10" s="1"/>
  <c r="BW33" i="10"/>
  <c r="BX33" i="10"/>
  <c r="CB33" i="10"/>
  <c r="CC33" i="10" s="1"/>
  <c r="AI36" i="10"/>
  <c r="AK36" i="10" s="1"/>
  <c r="AJ36" i="10"/>
  <c r="AN36" i="10"/>
  <c r="AO36" i="10" s="1"/>
  <c r="AQ36" i="10"/>
  <c r="AS36" i="10" s="1"/>
  <c r="AR36" i="10"/>
  <c r="AV36" i="10"/>
  <c r="AW36" i="10" s="1"/>
  <c r="AY36" i="10"/>
  <c r="BA36" i="10" s="1"/>
  <c r="AZ36" i="10"/>
  <c r="BD36" i="10"/>
  <c r="BE36" i="10" s="1"/>
  <c r="BG36" i="10"/>
  <c r="BI36" i="10" s="1"/>
  <c r="BH36" i="10"/>
  <c r="BL36" i="10"/>
  <c r="BM36" i="10" s="1"/>
  <c r="BO36" i="10"/>
  <c r="BQ36" i="10" s="1"/>
  <c r="BP36" i="10"/>
  <c r="BT36" i="10"/>
  <c r="BU36" i="10" s="1"/>
  <c r="BW36" i="10"/>
  <c r="BY36" i="10" s="1"/>
  <c r="BX36" i="10"/>
  <c r="CB36" i="10"/>
  <c r="CC36" i="10" s="1"/>
  <c r="AY39" i="10"/>
  <c r="AZ39" i="10"/>
  <c r="BD39" i="10"/>
  <c r="BE39" i="10" s="1"/>
  <c r="BG39" i="10"/>
  <c r="BH39" i="10"/>
  <c r="BL39" i="10"/>
  <c r="BM39" i="10" s="1"/>
  <c r="BO39" i="10"/>
  <c r="BQ39" i="10" s="1"/>
  <c r="BP39" i="10"/>
  <c r="BT39" i="10"/>
  <c r="BU39" i="10" s="1"/>
  <c r="BW39" i="10"/>
  <c r="BY39" i="10" s="1"/>
  <c r="BX39" i="10"/>
  <c r="CB39" i="10"/>
  <c r="CC39" i="10" s="1"/>
  <c r="BO40" i="10"/>
  <c r="BQ40" i="10" s="1"/>
  <c r="BP40" i="10"/>
  <c r="BT40" i="10"/>
  <c r="BU40" i="10" s="1"/>
  <c r="BW40" i="10"/>
  <c r="BY40" i="10" s="1"/>
  <c r="BX40" i="10"/>
  <c r="CB40" i="10"/>
  <c r="CC40" i="10" s="1"/>
  <c r="C8" i="8"/>
  <c r="E8" i="8" s="1"/>
  <c r="D8" i="8"/>
  <c r="H8" i="8"/>
  <c r="I8" i="8" s="1"/>
  <c r="K8" i="8"/>
  <c r="M8" i="8" s="1"/>
  <c r="L8" i="8"/>
  <c r="P8" i="8"/>
  <c r="Q8" i="8" s="1"/>
  <c r="S8" i="8"/>
  <c r="U8" i="8" s="1"/>
  <c r="T8" i="8"/>
  <c r="X8" i="8"/>
  <c r="Y8" i="8" s="1"/>
  <c r="AA8" i="8"/>
  <c r="AC8" i="8" s="1"/>
  <c r="AB8" i="8"/>
  <c r="AF8" i="8"/>
  <c r="AG8" i="8" s="1"/>
  <c r="AI8" i="8"/>
  <c r="AK8" i="8" s="1"/>
  <c r="AJ8" i="8"/>
  <c r="AN8" i="8"/>
  <c r="AO8" i="8" s="1"/>
  <c r="AQ8" i="8"/>
  <c r="AS8" i="8" s="1"/>
  <c r="AR8" i="8"/>
  <c r="AV8" i="8"/>
  <c r="AW8" i="8" s="1"/>
  <c r="AY8" i="8"/>
  <c r="BB8" i="8" s="1"/>
  <c r="AZ8" i="8"/>
  <c r="BD8" i="8"/>
  <c r="BE8" i="8" s="1"/>
  <c r="BG8" i="8"/>
  <c r="BI8" i="8" s="1"/>
  <c r="BH8" i="8"/>
  <c r="BL8" i="8"/>
  <c r="BM8" i="8" s="1"/>
  <c r="BO8" i="8"/>
  <c r="BP8" i="8"/>
  <c r="BT8" i="8"/>
  <c r="BU8" i="8" s="1"/>
  <c r="BW8" i="8"/>
  <c r="BZ8" i="8" s="1"/>
  <c r="BX8" i="8"/>
  <c r="CB8" i="8"/>
  <c r="CC8" i="8" s="1"/>
  <c r="C11" i="8"/>
  <c r="D11" i="8"/>
  <c r="H11" i="8"/>
  <c r="I11" i="8" s="1"/>
  <c r="K11" i="8"/>
  <c r="M11" i="8" s="1"/>
  <c r="L11" i="8"/>
  <c r="P11" i="8"/>
  <c r="Q11" i="8" s="1"/>
  <c r="S11" i="8"/>
  <c r="U11" i="8" s="1"/>
  <c r="T11" i="8"/>
  <c r="X11" i="8"/>
  <c r="Y11" i="8" s="1"/>
  <c r="AA11" i="8"/>
  <c r="AC11" i="8" s="1"/>
  <c r="AB11" i="8"/>
  <c r="AF11" i="8"/>
  <c r="AG11" i="8" s="1"/>
  <c r="AI11" i="8"/>
  <c r="AK11" i="8" s="1"/>
  <c r="AJ11" i="8"/>
  <c r="AN11" i="8"/>
  <c r="AO11" i="8" s="1"/>
  <c r="AQ11" i="8"/>
  <c r="AS11" i="8" s="1"/>
  <c r="AR11" i="8"/>
  <c r="AV11" i="8"/>
  <c r="AW11" i="8" s="1"/>
  <c r="AY11" i="8"/>
  <c r="BA11" i="8" s="1"/>
  <c r="AZ11" i="8"/>
  <c r="BD11" i="8"/>
  <c r="BE11" i="8" s="1"/>
  <c r="BG11" i="8"/>
  <c r="BI11" i="8" s="1"/>
  <c r="BH11" i="8"/>
  <c r="BL11" i="8"/>
  <c r="BM11" i="8" s="1"/>
  <c r="BO11" i="8"/>
  <c r="BS11" i="8" s="1"/>
  <c r="BP11" i="8"/>
  <c r="BT11" i="8"/>
  <c r="BU11" i="8" s="1"/>
  <c r="BW11" i="8"/>
  <c r="BX11" i="8"/>
  <c r="CB11" i="8"/>
  <c r="CC11" i="8" s="1"/>
  <c r="C12" i="8"/>
  <c r="E12" i="8" s="1"/>
  <c r="D12" i="8"/>
  <c r="H12" i="8"/>
  <c r="I12" i="8" s="1"/>
  <c r="K12" i="8"/>
  <c r="O12" i="8" s="1"/>
  <c r="L12" i="8"/>
  <c r="P12" i="8"/>
  <c r="Q12" i="8" s="1"/>
  <c r="S12" i="8"/>
  <c r="U12" i="8" s="1"/>
  <c r="T12" i="8"/>
  <c r="X12" i="8"/>
  <c r="Y12" i="8" s="1"/>
  <c r="AA12" i="8"/>
  <c r="AC12" i="8" s="1"/>
  <c r="AB12" i="8"/>
  <c r="AF12" i="8"/>
  <c r="AG12" i="8" s="1"/>
  <c r="AI12" i="8"/>
  <c r="AK12" i="8" s="1"/>
  <c r="AJ12" i="8"/>
  <c r="AN12" i="8"/>
  <c r="AO12" i="8" s="1"/>
  <c r="AQ12" i="8"/>
  <c r="AU12" i="8" s="1"/>
  <c r="AR12" i="8"/>
  <c r="AV12" i="8"/>
  <c r="AW12" i="8" s="1"/>
  <c r="AY12" i="8"/>
  <c r="AZ12" i="8"/>
  <c r="BD12" i="8"/>
  <c r="BE12" i="8" s="1"/>
  <c r="BG12" i="8"/>
  <c r="BI12" i="8" s="1"/>
  <c r="BH12" i="8"/>
  <c r="BL12" i="8"/>
  <c r="BM12" i="8" s="1"/>
  <c r="BO12" i="8"/>
  <c r="BQ12" i="8" s="1"/>
  <c r="BP12" i="8"/>
  <c r="BT12" i="8"/>
  <c r="BU12" i="8" s="1"/>
  <c r="BW12" i="8"/>
  <c r="BY12" i="8" s="1"/>
  <c r="BX12" i="8"/>
  <c r="CB12" i="8"/>
  <c r="CC12" i="8" s="1"/>
  <c r="C13" i="8"/>
  <c r="D13" i="8"/>
  <c r="H13" i="8"/>
  <c r="I13" i="8" s="1"/>
  <c r="K13" i="8"/>
  <c r="M13" i="8" s="1"/>
  <c r="L13" i="8"/>
  <c r="P13" i="8"/>
  <c r="Q13" i="8" s="1"/>
  <c r="S13" i="8"/>
  <c r="U13" i="8" s="1"/>
  <c r="T13" i="8"/>
  <c r="X13" i="8"/>
  <c r="Y13" i="8" s="1"/>
  <c r="AA13" i="8"/>
  <c r="AC13" i="8" s="1"/>
  <c r="AB13" i="8"/>
  <c r="AF13" i="8"/>
  <c r="AG13" i="8" s="1"/>
  <c r="AI13" i="8"/>
  <c r="AJ13" i="8"/>
  <c r="AN13" i="8"/>
  <c r="AO13" i="8" s="1"/>
  <c r="AQ13" i="8"/>
  <c r="AS13" i="8" s="1"/>
  <c r="AR13" i="8"/>
  <c r="AV13" i="8"/>
  <c r="AW13" i="8" s="1"/>
  <c r="AY13" i="8"/>
  <c r="BA13" i="8" s="1"/>
  <c r="AZ13" i="8"/>
  <c r="BD13" i="8"/>
  <c r="BE13" i="8" s="1"/>
  <c r="BG13" i="8"/>
  <c r="BI13" i="8" s="1"/>
  <c r="BH13" i="8"/>
  <c r="BL13" i="8"/>
  <c r="BM13" i="8" s="1"/>
  <c r="BO13" i="8"/>
  <c r="BQ13" i="8" s="1"/>
  <c r="BP13" i="8"/>
  <c r="BT13" i="8"/>
  <c r="BU13" i="8" s="1"/>
  <c r="BW13" i="8"/>
  <c r="BY13" i="8" s="1"/>
  <c r="BX13" i="8"/>
  <c r="CB13" i="8"/>
  <c r="CC13" i="8" s="1"/>
  <c r="C16" i="8"/>
  <c r="E16" i="8" s="1"/>
  <c r="D16" i="8"/>
  <c r="H16" i="8"/>
  <c r="I16" i="8" s="1"/>
  <c r="K16" i="8"/>
  <c r="L16" i="8"/>
  <c r="P16" i="8"/>
  <c r="Q16" i="8" s="1"/>
  <c r="S16" i="8"/>
  <c r="U16" i="8" s="1"/>
  <c r="T16" i="8"/>
  <c r="X16" i="8"/>
  <c r="Y16" i="8" s="1"/>
  <c r="AA16" i="8"/>
  <c r="AC16" i="8" s="1"/>
  <c r="AB16" i="8"/>
  <c r="AF16" i="8"/>
  <c r="AG16" i="8" s="1"/>
  <c r="AI16" i="8"/>
  <c r="AK16" i="8" s="1"/>
  <c r="AJ16" i="8"/>
  <c r="AN16" i="8"/>
  <c r="AO16" i="8" s="1"/>
  <c r="AQ16" i="8"/>
  <c r="AS16" i="8" s="1"/>
  <c r="AR16" i="8"/>
  <c r="AV16" i="8"/>
  <c r="AW16" i="8" s="1"/>
  <c r="AY16" i="8"/>
  <c r="BA16" i="8" s="1"/>
  <c r="AZ16" i="8"/>
  <c r="BD16" i="8"/>
  <c r="BE16" i="8" s="1"/>
  <c r="BG16" i="8"/>
  <c r="BH16" i="8"/>
  <c r="BL16" i="8"/>
  <c r="BM16" i="8" s="1"/>
  <c r="BO16" i="8"/>
  <c r="BQ16" i="8" s="1"/>
  <c r="BP16" i="8"/>
  <c r="BT16" i="8"/>
  <c r="BU16" i="8" s="1"/>
  <c r="BW16" i="8"/>
  <c r="BY16" i="8" s="1"/>
  <c r="BX16" i="8"/>
  <c r="CB16" i="8"/>
  <c r="CC16" i="8" s="1"/>
  <c r="C17" i="8"/>
  <c r="D17" i="8"/>
  <c r="H17" i="8"/>
  <c r="I17" i="8" s="1"/>
  <c r="K17" i="8"/>
  <c r="L17" i="8"/>
  <c r="P17" i="8"/>
  <c r="Q17" i="8" s="1"/>
  <c r="S17" i="8"/>
  <c r="U17" i="8" s="1"/>
  <c r="T17" i="8"/>
  <c r="X17" i="8"/>
  <c r="Y17" i="8" s="1"/>
  <c r="AA17" i="8"/>
  <c r="AC17" i="8" s="1"/>
  <c r="AB17" i="8"/>
  <c r="AF17" i="8"/>
  <c r="AG17" i="8" s="1"/>
  <c r="AI17" i="8"/>
  <c r="AK17" i="8" s="1"/>
  <c r="AJ17" i="8"/>
  <c r="AN17" i="8"/>
  <c r="AO17" i="8" s="1"/>
  <c r="AQ17" i="8"/>
  <c r="AS17" i="8" s="1"/>
  <c r="AR17" i="8"/>
  <c r="AV17" i="8"/>
  <c r="AW17" i="8" s="1"/>
  <c r="AY17" i="8"/>
  <c r="BA17" i="8" s="1"/>
  <c r="AZ17" i="8"/>
  <c r="BD17" i="8"/>
  <c r="BE17" i="8" s="1"/>
  <c r="BG17" i="8"/>
  <c r="BH17" i="8"/>
  <c r="BL17" i="8"/>
  <c r="BM17" i="8" s="1"/>
  <c r="BO17" i="8"/>
  <c r="BQ17" i="8" s="1"/>
  <c r="BP17" i="8"/>
  <c r="BT17" i="8"/>
  <c r="BU17" i="8" s="1"/>
  <c r="BW17" i="8"/>
  <c r="BY17" i="8" s="1"/>
  <c r="BX17" i="8"/>
  <c r="CB17" i="8"/>
  <c r="CC17" i="8" s="1"/>
  <c r="C18" i="8"/>
  <c r="E18" i="8" s="1"/>
  <c r="D18" i="8"/>
  <c r="H18" i="8"/>
  <c r="I18" i="8" s="1"/>
  <c r="K18" i="8"/>
  <c r="M18" i="8" s="1"/>
  <c r="L18" i="8"/>
  <c r="P18" i="8"/>
  <c r="Q18" i="8" s="1"/>
  <c r="S18" i="8"/>
  <c r="U18" i="8" s="1"/>
  <c r="T18" i="8"/>
  <c r="X18" i="8"/>
  <c r="Y18" i="8" s="1"/>
  <c r="AA18" i="8"/>
  <c r="AC18" i="8" s="1"/>
  <c r="AB18" i="8"/>
  <c r="AF18" i="8"/>
  <c r="AG18" i="8" s="1"/>
  <c r="AI18" i="8"/>
  <c r="AK18" i="8" s="1"/>
  <c r="AJ18" i="8"/>
  <c r="AN18" i="8"/>
  <c r="AO18" i="8" s="1"/>
  <c r="AQ18" i="8"/>
  <c r="AR18" i="8"/>
  <c r="AV18" i="8"/>
  <c r="AW18" i="8" s="1"/>
  <c r="AY18" i="8"/>
  <c r="AZ18" i="8"/>
  <c r="BD18" i="8"/>
  <c r="BE18" i="8" s="1"/>
  <c r="BG18" i="8"/>
  <c r="BI18" i="8" s="1"/>
  <c r="BH18" i="8"/>
  <c r="BL18" i="8"/>
  <c r="BM18" i="8" s="1"/>
  <c r="BO18" i="8"/>
  <c r="BP18" i="8"/>
  <c r="BT18" i="8"/>
  <c r="BU18" i="8" s="1"/>
  <c r="BW18" i="8"/>
  <c r="BY18" i="8" s="1"/>
  <c r="BX18" i="8"/>
  <c r="CB18" i="8"/>
  <c r="CC18" i="8" s="1"/>
  <c r="S22" i="8"/>
  <c r="T22" i="8"/>
  <c r="X22" i="8"/>
  <c r="Y22" i="8" s="1"/>
  <c r="AA22" i="8"/>
  <c r="AB22" i="8"/>
  <c r="AF22" i="8"/>
  <c r="AG22" i="8" s="1"/>
  <c r="AI22" i="8"/>
  <c r="AK22" i="8" s="1"/>
  <c r="AJ22" i="8"/>
  <c r="AN22" i="8"/>
  <c r="AO22" i="8" s="1"/>
  <c r="AQ22" i="8"/>
  <c r="AS22" i="8" s="1"/>
  <c r="AR22" i="8"/>
  <c r="AV22" i="8"/>
  <c r="AW22" i="8" s="1"/>
  <c r="AY22" i="8"/>
  <c r="BA22" i="8" s="1"/>
  <c r="AZ22" i="8"/>
  <c r="BD22" i="8"/>
  <c r="BE22" i="8" s="1"/>
  <c r="BG22" i="8"/>
  <c r="BI22" i="8" s="1"/>
  <c r="BH22" i="8"/>
  <c r="BL22" i="8"/>
  <c r="BM22" i="8" s="1"/>
  <c r="BO22" i="8"/>
  <c r="BQ22" i="8" s="1"/>
  <c r="BP22" i="8"/>
  <c r="BT22" i="8"/>
  <c r="BU22" i="8" s="1"/>
  <c r="BW22" i="8"/>
  <c r="BY22" i="8" s="1"/>
  <c r="BX22" i="8"/>
  <c r="CB22" i="8"/>
  <c r="CC22" i="8" s="1"/>
  <c r="S23" i="8"/>
  <c r="U23" i="8" s="1"/>
  <c r="T23" i="8"/>
  <c r="X23" i="8"/>
  <c r="Y23" i="8" s="1"/>
  <c r="AA23" i="8"/>
  <c r="AC23" i="8" s="1"/>
  <c r="AB23" i="8"/>
  <c r="AF23" i="8"/>
  <c r="AG23" i="8" s="1"/>
  <c r="AI23" i="8"/>
  <c r="AJ23" i="8"/>
  <c r="AN23" i="8"/>
  <c r="AO23" i="8" s="1"/>
  <c r="AQ23" i="8"/>
  <c r="AT23" i="8" s="1"/>
  <c r="AR23" i="8"/>
  <c r="AV23" i="8"/>
  <c r="AW23" i="8" s="1"/>
  <c r="AY23" i="8"/>
  <c r="BA23" i="8" s="1"/>
  <c r="AZ23" i="8"/>
  <c r="BD23" i="8"/>
  <c r="BE23" i="8" s="1"/>
  <c r="BG23" i="8"/>
  <c r="BI23" i="8" s="1"/>
  <c r="BH23" i="8"/>
  <c r="BL23" i="8"/>
  <c r="BM23" i="8" s="1"/>
  <c r="BO23" i="8"/>
  <c r="BQ23" i="8" s="1"/>
  <c r="BP23" i="8"/>
  <c r="BT23" i="8"/>
  <c r="BU23" i="8" s="1"/>
  <c r="BW23" i="8"/>
  <c r="BY23" i="8" s="1"/>
  <c r="BX23" i="8"/>
  <c r="CB23" i="8"/>
  <c r="CC23" i="8" s="1"/>
  <c r="S24" i="8"/>
  <c r="U24" i="8" s="1"/>
  <c r="T24" i="8"/>
  <c r="X24" i="8"/>
  <c r="Y24" i="8" s="1"/>
  <c r="AA24" i="8"/>
  <c r="AC24" i="8" s="1"/>
  <c r="AB24" i="8"/>
  <c r="AF24" i="8"/>
  <c r="AG24" i="8" s="1"/>
  <c r="AI24" i="8"/>
  <c r="AK24" i="8" s="1"/>
  <c r="AJ24" i="8"/>
  <c r="AN24" i="8"/>
  <c r="AO24" i="8" s="1"/>
  <c r="AQ24" i="8"/>
  <c r="AS24" i="8" s="1"/>
  <c r="AR24" i="8"/>
  <c r="AV24" i="8"/>
  <c r="AW24" i="8" s="1"/>
  <c r="AY24" i="8"/>
  <c r="BC24" i="8" s="1"/>
  <c r="AZ24" i="8"/>
  <c r="BD24" i="8"/>
  <c r="BE24" i="8" s="1"/>
  <c r="BG24" i="8"/>
  <c r="BI24" i="8" s="1"/>
  <c r="BH24" i="8"/>
  <c r="BL24" i="8"/>
  <c r="BM24" i="8" s="1"/>
  <c r="BO24" i="8"/>
  <c r="BQ24" i="8" s="1"/>
  <c r="BP24" i="8"/>
  <c r="BT24" i="8"/>
  <c r="BU24" i="8" s="1"/>
  <c r="BW24" i="8"/>
  <c r="BY24" i="8" s="1"/>
  <c r="BX24" i="8"/>
  <c r="CB24" i="8"/>
  <c r="CC24" i="8" s="1"/>
  <c r="S27" i="8"/>
  <c r="U27" i="8" s="1"/>
  <c r="T27" i="8"/>
  <c r="X27" i="8"/>
  <c r="Y27" i="8" s="1"/>
  <c r="AA27" i="8"/>
  <c r="AB27" i="8"/>
  <c r="AF27" i="8"/>
  <c r="AG27" i="8" s="1"/>
  <c r="AI27" i="8"/>
  <c r="AK27" i="8" s="1"/>
  <c r="AJ27" i="8"/>
  <c r="AN27" i="8"/>
  <c r="AO27" i="8" s="1"/>
  <c r="AQ27" i="8"/>
  <c r="AS27" i="8" s="1"/>
  <c r="AR27" i="8"/>
  <c r="AV27" i="8"/>
  <c r="AW27" i="8" s="1"/>
  <c r="AY27" i="8"/>
  <c r="BA27" i="8" s="1"/>
  <c r="AZ27" i="8"/>
  <c r="BD27" i="8"/>
  <c r="BE27" i="8" s="1"/>
  <c r="BG27" i="8"/>
  <c r="BH27" i="8"/>
  <c r="BL27" i="8"/>
  <c r="BM27" i="8" s="1"/>
  <c r="BO27" i="8"/>
  <c r="BQ27" i="8" s="1"/>
  <c r="BP27" i="8"/>
  <c r="BT27" i="8"/>
  <c r="BU27" i="8" s="1"/>
  <c r="BW27" i="8"/>
  <c r="BY27" i="8" s="1"/>
  <c r="BX27" i="8"/>
  <c r="CB27" i="8"/>
  <c r="CC27" i="8" s="1"/>
  <c r="S28" i="8"/>
  <c r="U28" i="8" s="1"/>
  <c r="T28" i="8"/>
  <c r="X28" i="8"/>
  <c r="Y28" i="8" s="1"/>
  <c r="AA28" i="8"/>
  <c r="AC28" i="8" s="1"/>
  <c r="AB28" i="8"/>
  <c r="AF28" i="8"/>
  <c r="AG28" i="8" s="1"/>
  <c r="AI28" i="8"/>
  <c r="AK28" i="8" s="1"/>
  <c r="AJ28" i="8"/>
  <c r="AN28" i="8"/>
  <c r="AO28" i="8" s="1"/>
  <c r="AQ28" i="8"/>
  <c r="AS28" i="8" s="1"/>
  <c r="AR28" i="8"/>
  <c r="AV28" i="8"/>
  <c r="AW28" i="8" s="1"/>
  <c r="AY28" i="8"/>
  <c r="BA28" i="8" s="1"/>
  <c r="AZ28" i="8"/>
  <c r="BD28" i="8"/>
  <c r="BE28" i="8" s="1"/>
  <c r="BG28" i="8"/>
  <c r="BH28" i="8"/>
  <c r="BL28" i="8"/>
  <c r="BM28" i="8" s="1"/>
  <c r="BO28" i="8"/>
  <c r="BQ28" i="8" s="1"/>
  <c r="BP28" i="8"/>
  <c r="BT28" i="8"/>
  <c r="BU28" i="8" s="1"/>
  <c r="BW28" i="8"/>
  <c r="BY28" i="8" s="1"/>
  <c r="BX28" i="8"/>
  <c r="CB28" i="8"/>
  <c r="CC28" i="8" s="1"/>
  <c r="S29" i="8"/>
  <c r="U29" i="8" s="1"/>
  <c r="T29" i="8"/>
  <c r="X29" i="8"/>
  <c r="Y29" i="8" s="1"/>
  <c r="AA29" i="8"/>
  <c r="AB29" i="8"/>
  <c r="AF29" i="8"/>
  <c r="AG29" i="8" s="1"/>
  <c r="AI29" i="8"/>
  <c r="AK29" i="8" s="1"/>
  <c r="AJ29" i="8"/>
  <c r="AN29" i="8"/>
  <c r="AO29" i="8" s="1"/>
  <c r="AQ29" i="8"/>
  <c r="AS29" i="8" s="1"/>
  <c r="AR29" i="8"/>
  <c r="AV29" i="8"/>
  <c r="AW29" i="8" s="1"/>
  <c r="AY29" i="8"/>
  <c r="AZ29" i="8"/>
  <c r="BD29" i="8"/>
  <c r="BE29" i="8" s="1"/>
  <c r="BG29" i="8"/>
  <c r="BI29" i="8" s="1"/>
  <c r="BH29" i="8"/>
  <c r="BL29" i="8"/>
  <c r="BM29" i="8" s="1"/>
  <c r="BO29" i="8"/>
  <c r="BQ29" i="8" s="1"/>
  <c r="BP29" i="8"/>
  <c r="BT29" i="8"/>
  <c r="BU29" i="8" s="1"/>
  <c r="BW29" i="8"/>
  <c r="BY29" i="8" s="1"/>
  <c r="BX29" i="8"/>
  <c r="CB29" i="8"/>
  <c r="CC29" i="8" s="1"/>
  <c r="S31" i="8"/>
  <c r="U31" i="8" s="1"/>
  <c r="T31" i="8"/>
  <c r="X31" i="8"/>
  <c r="Y31" i="8" s="1"/>
  <c r="AA31" i="8"/>
  <c r="AC31" i="8" s="1"/>
  <c r="AB31" i="8"/>
  <c r="AF31" i="8"/>
  <c r="AG31" i="8" s="1"/>
  <c r="AI31" i="8"/>
  <c r="AK31" i="8" s="1"/>
  <c r="AJ31" i="8"/>
  <c r="AN31" i="8"/>
  <c r="AO31" i="8" s="1"/>
  <c r="AQ31" i="8"/>
  <c r="AR31" i="8"/>
  <c r="AV31" i="8"/>
  <c r="AW31" i="8" s="1"/>
  <c r="AY31" i="8"/>
  <c r="BA31" i="8" s="1"/>
  <c r="AZ31" i="8"/>
  <c r="BD31" i="8"/>
  <c r="BE31" i="8" s="1"/>
  <c r="BG31" i="8"/>
  <c r="BI31" i="8" s="1"/>
  <c r="BH31" i="8"/>
  <c r="BL31" i="8"/>
  <c r="BM31" i="8" s="1"/>
  <c r="BO31" i="8"/>
  <c r="BQ31" i="8" s="1"/>
  <c r="BP31" i="8"/>
  <c r="BT31" i="8"/>
  <c r="BU31" i="8" s="1"/>
  <c r="BW31" i="8"/>
  <c r="BY31" i="8" s="1"/>
  <c r="BX31" i="8"/>
  <c r="CB31" i="8"/>
  <c r="CC31" i="8" s="1"/>
  <c r="S33" i="8"/>
  <c r="U33" i="8" s="1"/>
  <c r="T33" i="8"/>
  <c r="X33" i="8"/>
  <c r="Y33" i="8" s="1"/>
  <c r="AA33" i="8"/>
  <c r="AC33" i="8" s="1"/>
  <c r="AB33" i="8"/>
  <c r="AF33" i="8"/>
  <c r="AG33" i="8" s="1"/>
  <c r="AI33" i="8"/>
  <c r="AK33" i="8" s="1"/>
  <c r="AJ33" i="8"/>
  <c r="AN33" i="8"/>
  <c r="AO33" i="8" s="1"/>
  <c r="AQ33" i="8"/>
  <c r="AS33" i="8" s="1"/>
  <c r="AR33" i="8"/>
  <c r="AV33" i="8"/>
  <c r="AW33" i="8" s="1"/>
  <c r="AY33" i="8"/>
  <c r="BA33" i="8" s="1"/>
  <c r="AZ33" i="8"/>
  <c r="BD33" i="8"/>
  <c r="BE33" i="8" s="1"/>
  <c r="BG33" i="8"/>
  <c r="BI33" i="8" s="1"/>
  <c r="BH33" i="8"/>
  <c r="BL33" i="8"/>
  <c r="BM33" i="8" s="1"/>
  <c r="BO33" i="8"/>
  <c r="BQ33" i="8" s="1"/>
  <c r="BP33" i="8"/>
  <c r="BT33" i="8"/>
  <c r="BU33" i="8" s="1"/>
  <c r="BW33" i="8"/>
  <c r="BY33" i="8" s="1"/>
  <c r="BX33" i="8"/>
  <c r="CB33" i="8"/>
  <c r="CC33" i="8" s="1"/>
  <c r="AI36" i="8"/>
  <c r="AK36" i="8" s="1"/>
  <c r="AJ36" i="8"/>
  <c r="AN36" i="8"/>
  <c r="AO36" i="8" s="1"/>
  <c r="AQ36" i="8"/>
  <c r="AS36" i="8" s="1"/>
  <c r="AR36" i="8"/>
  <c r="AV36" i="8"/>
  <c r="AW36" i="8" s="1"/>
  <c r="AY36" i="8"/>
  <c r="BA36" i="8" s="1"/>
  <c r="AZ36" i="8"/>
  <c r="BD36" i="8"/>
  <c r="BE36" i="8" s="1"/>
  <c r="BG36" i="8"/>
  <c r="BI36" i="8" s="1"/>
  <c r="BH36" i="8"/>
  <c r="BL36" i="8"/>
  <c r="BM36" i="8" s="1"/>
  <c r="BO36" i="8"/>
  <c r="BQ36" i="8" s="1"/>
  <c r="BP36" i="8"/>
  <c r="BT36" i="8"/>
  <c r="BU36" i="8" s="1"/>
  <c r="BW36" i="8"/>
  <c r="BY36" i="8" s="1"/>
  <c r="BX36" i="8"/>
  <c r="CB36" i="8"/>
  <c r="CC36" i="8" s="1"/>
  <c r="AY39" i="8"/>
  <c r="BA39" i="8" s="1"/>
  <c r="AZ39" i="8"/>
  <c r="BD39" i="8"/>
  <c r="BE39" i="8" s="1"/>
  <c r="BG39" i="8"/>
  <c r="BH39" i="8"/>
  <c r="BL39" i="8"/>
  <c r="BM39" i="8" s="1"/>
  <c r="BO39" i="8"/>
  <c r="BP39" i="8"/>
  <c r="BT39" i="8"/>
  <c r="BU39" i="8" s="1"/>
  <c r="BW39" i="8"/>
  <c r="BX39" i="8"/>
  <c r="CB39" i="8"/>
  <c r="CC39" i="8" s="1"/>
  <c r="BO40" i="8"/>
  <c r="BQ40" i="8" s="1"/>
  <c r="BP40" i="8"/>
  <c r="BT40" i="8"/>
  <c r="BU40" i="8" s="1"/>
  <c r="BW40" i="8"/>
  <c r="BX40" i="8"/>
  <c r="CB40" i="8"/>
  <c r="CC40" i="8" s="1"/>
  <c r="CB40" i="7"/>
  <c r="CC40" i="7" s="1"/>
  <c r="BX40" i="7"/>
  <c r="BW40" i="7"/>
  <c r="BY40" i="7" s="1"/>
  <c r="BT40" i="7"/>
  <c r="BU40" i="7" s="1"/>
  <c r="BP40" i="7"/>
  <c r="BO40" i="7"/>
  <c r="CB39" i="7"/>
  <c r="CC39" i="7" s="1"/>
  <c r="BX39" i="7"/>
  <c r="BW39" i="7"/>
  <c r="BT39" i="7"/>
  <c r="BU39" i="7" s="1"/>
  <c r="BP39" i="7"/>
  <c r="BO39" i="7"/>
  <c r="BQ39" i="7" s="1"/>
  <c r="BL39" i="7"/>
  <c r="BM39" i="7" s="1"/>
  <c r="BH39" i="7"/>
  <c r="BG39" i="7"/>
  <c r="BI39" i="7" s="1"/>
  <c r="BD39" i="7"/>
  <c r="BE39" i="7" s="1"/>
  <c r="AZ39" i="7"/>
  <c r="AY39" i="7"/>
  <c r="BB39" i="7" s="1"/>
  <c r="CB36" i="7"/>
  <c r="CC36" i="7" s="1"/>
  <c r="BX36" i="7"/>
  <c r="BW36" i="7"/>
  <c r="BT36" i="7"/>
  <c r="BU36" i="7" s="1"/>
  <c r="BP36" i="7"/>
  <c r="BO36" i="7"/>
  <c r="BL36" i="7"/>
  <c r="BM36" i="7" s="1"/>
  <c r="BH36" i="7"/>
  <c r="BG36" i="7"/>
  <c r="BI36" i="7" s="1"/>
  <c r="BD36" i="7"/>
  <c r="BE36" i="7" s="1"/>
  <c r="AZ36" i="7"/>
  <c r="AY36" i="7"/>
  <c r="BA36" i="7" s="1"/>
  <c r="AV36" i="7"/>
  <c r="AW36" i="7" s="1"/>
  <c r="AR36" i="7"/>
  <c r="AQ36" i="7"/>
  <c r="AN36" i="7"/>
  <c r="AO36" i="7" s="1"/>
  <c r="AJ36" i="7"/>
  <c r="AI36" i="7"/>
  <c r="AK36" i="7" s="1"/>
  <c r="CB33" i="7"/>
  <c r="CC33" i="7" s="1"/>
  <c r="BX33" i="7"/>
  <c r="BW33" i="7"/>
  <c r="BY33" i="7" s="1"/>
  <c r="BT33" i="7"/>
  <c r="BU33" i="7" s="1"/>
  <c r="BP33" i="7"/>
  <c r="BO33" i="7"/>
  <c r="BL33" i="7"/>
  <c r="BM33" i="7" s="1"/>
  <c r="BH33" i="7"/>
  <c r="BG33" i="7"/>
  <c r="BI33" i="7" s="1"/>
  <c r="BD33" i="7"/>
  <c r="BE33" i="7" s="1"/>
  <c r="AZ33" i="7"/>
  <c r="AY33" i="7"/>
  <c r="BA33" i="7" s="1"/>
  <c r="AV33" i="7"/>
  <c r="AW33" i="7" s="1"/>
  <c r="AR33" i="7"/>
  <c r="AQ33" i="7"/>
  <c r="AN33" i="7"/>
  <c r="AO33" i="7" s="1"/>
  <c r="AJ33" i="7"/>
  <c r="AI33" i="7"/>
  <c r="AK33" i="7" s="1"/>
  <c r="AF33" i="7"/>
  <c r="AG33" i="7" s="1"/>
  <c r="AB33" i="7"/>
  <c r="AA33" i="7"/>
  <c r="AC33" i="7" s="1"/>
  <c r="X33" i="7"/>
  <c r="Y33" i="7" s="1"/>
  <c r="T33" i="7"/>
  <c r="S33" i="7"/>
  <c r="U33" i="7" s="1"/>
  <c r="CB31" i="7"/>
  <c r="CC31" i="7" s="1"/>
  <c r="BX31" i="7"/>
  <c r="BW31" i="7"/>
  <c r="BY31" i="7" s="1"/>
  <c r="BT31" i="7"/>
  <c r="BU31" i="7" s="1"/>
  <c r="BP31" i="7"/>
  <c r="BO31" i="7"/>
  <c r="BQ31" i="7" s="1"/>
  <c r="BL31" i="7"/>
  <c r="BM31" i="7" s="1"/>
  <c r="BH31" i="7"/>
  <c r="BG31" i="7"/>
  <c r="BI31" i="7" s="1"/>
  <c r="BD31" i="7"/>
  <c r="BE31" i="7" s="1"/>
  <c r="AZ31" i="7"/>
  <c r="AY31" i="7"/>
  <c r="AV31" i="7"/>
  <c r="AW31" i="7" s="1"/>
  <c r="AR31" i="7"/>
  <c r="AQ31" i="7"/>
  <c r="AN31" i="7"/>
  <c r="AO31" i="7" s="1"/>
  <c r="AJ31" i="7"/>
  <c r="AI31" i="7"/>
  <c r="AL31" i="7" s="1"/>
  <c r="AF31" i="7"/>
  <c r="AG31" i="7" s="1"/>
  <c r="AB31" i="7"/>
  <c r="AA31" i="7"/>
  <c r="AC31" i="7" s="1"/>
  <c r="X31" i="7"/>
  <c r="Y31" i="7" s="1"/>
  <c r="T31" i="7"/>
  <c r="S31" i="7"/>
  <c r="CB29" i="7"/>
  <c r="CC29" i="7" s="1"/>
  <c r="BX29" i="7"/>
  <c r="BW29" i="7"/>
  <c r="BT29" i="7"/>
  <c r="BU29" i="7" s="1"/>
  <c r="BP29" i="7"/>
  <c r="BO29" i="7"/>
  <c r="BQ29" i="7" s="1"/>
  <c r="BL29" i="7"/>
  <c r="BM29" i="7" s="1"/>
  <c r="BH29" i="7"/>
  <c r="BG29" i="7"/>
  <c r="BI29" i="7" s="1"/>
  <c r="BD29" i="7"/>
  <c r="BE29" i="7" s="1"/>
  <c r="AZ29" i="7"/>
  <c r="AY29" i="7"/>
  <c r="BB29" i="7" s="1"/>
  <c r="AV29" i="7"/>
  <c r="AW29" i="7" s="1"/>
  <c r="AR29" i="7"/>
  <c r="AQ29" i="7"/>
  <c r="AS29" i="7" s="1"/>
  <c r="AN29" i="7"/>
  <c r="AO29" i="7" s="1"/>
  <c r="AJ29" i="7"/>
  <c r="AI29" i="7"/>
  <c r="AF29" i="7"/>
  <c r="AG29" i="7" s="1"/>
  <c r="AB29" i="7"/>
  <c r="AA29" i="7"/>
  <c r="AD29" i="7" s="1"/>
  <c r="X29" i="7"/>
  <c r="Y29" i="7" s="1"/>
  <c r="T29" i="7"/>
  <c r="S29" i="7"/>
  <c r="W29" i="7" s="1"/>
  <c r="CB28" i="7"/>
  <c r="CC28" i="7" s="1"/>
  <c r="BX28" i="7"/>
  <c r="BW28" i="7"/>
  <c r="BY28" i="7" s="1"/>
  <c r="BT28" i="7"/>
  <c r="BU28" i="7" s="1"/>
  <c r="BP28" i="7"/>
  <c r="BO28" i="7"/>
  <c r="BL28" i="7"/>
  <c r="BM28" i="7" s="1"/>
  <c r="BH28" i="7"/>
  <c r="BG28" i="7"/>
  <c r="BI28" i="7" s="1"/>
  <c r="BD28" i="7"/>
  <c r="BE28" i="7" s="1"/>
  <c r="AZ28" i="7"/>
  <c r="AY28" i="7"/>
  <c r="BA28" i="7" s="1"/>
  <c r="AV28" i="7"/>
  <c r="AW28" i="7" s="1"/>
  <c r="AR28" i="7"/>
  <c r="AQ28" i="7"/>
  <c r="AS28" i="7" s="1"/>
  <c r="AN28" i="7"/>
  <c r="AO28" i="7" s="1"/>
  <c r="AJ28" i="7"/>
  <c r="AI28" i="7"/>
  <c r="AF28" i="7"/>
  <c r="AG28" i="7" s="1"/>
  <c r="AB28" i="7"/>
  <c r="AA28" i="7"/>
  <c r="AC28" i="7" s="1"/>
  <c r="X28" i="7"/>
  <c r="Y28" i="7" s="1"/>
  <c r="T28" i="7"/>
  <c r="S28" i="7"/>
  <c r="CB27" i="7"/>
  <c r="CC27" i="7" s="1"/>
  <c r="BX27" i="7"/>
  <c r="BW27" i="7"/>
  <c r="BT27" i="7"/>
  <c r="BU27" i="7" s="1"/>
  <c r="BP27" i="7"/>
  <c r="BO27" i="7"/>
  <c r="BQ27" i="7" s="1"/>
  <c r="BL27" i="7"/>
  <c r="BM27" i="7" s="1"/>
  <c r="BH27" i="7"/>
  <c r="BG27" i="7"/>
  <c r="BD27" i="7"/>
  <c r="BE27" i="7" s="1"/>
  <c r="AZ27" i="7"/>
  <c r="AY27" i="7"/>
  <c r="BA27" i="7" s="1"/>
  <c r="AV27" i="7"/>
  <c r="AW27" i="7" s="1"/>
  <c r="AR27" i="7"/>
  <c r="AQ27" i="7"/>
  <c r="AN27" i="7"/>
  <c r="AO27" i="7" s="1"/>
  <c r="AJ27" i="7"/>
  <c r="AI27" i="7"/>
  <c r="AK27" i="7" s="1"/>
  <c r="AF27" i="7"/>
  <c r="AG27" i="7" s="1"/>
  <c r="AB27" i="7"/>
  <c r="AA27" i="7"/>
  <c r="AC27" i="7" s="1"/>
  <c r="X27" i="7"/>
  <c r="Y27" i="7" s="1"/>
  <c r="T27" i="7"/>
  <c r="S27" i="7"/>
  <c r="CB24" i="7"/>
  <c r="CC24" i="7" s="1"/>
  <c r="BX24" i="7"/>
  <c r="BW24" i="7"/>
  <c r="BT24" i="7"/>
  <c r="BU24" i="7" s="1"/>
  <c r="BP24" i="7"/>
  <c r="BO24" i="7"/>
  <c r="BL24" i="7"/>
  <c r="BM24" i="7" s="1"/>
  <c r="BH24" i="7"/>
  <c r="BG24" i="7"/>
  <c r="BI24" i="7" s="1"/>
  <c r="BD24" i="7"/>
  <c r="BE24" i="7" s="1"/>
  <c r="AZ24" i="7"/>
  <c r="AY24" i="7"/>
  <c r="BA24" i="7" s="1"/>
  <c r="AV24" i="7"/>
  <c r="AW24" i="7" s="1"/>
  <c r="AR24" i="7"/>
  <c r="AQ24" i="7"/>
  <c r="AN24" i="7"/>
  <c r="AO24" i="7" s="1"/>
  <c r="AJ24" i="7"/>
  <c r="AI24" i="7"/>
  <c r="AK24" i="7" s="1"/>
  <c r="AF24" i="7"/>
  <c r="AG24" i="7" s="1"/>
  <c r="AB24" i="7"/>
  <c r="AA24" i="7"/>
  <c r="AD24" i="7" s="1"/>
  <c r="X24" i="7"/>
  <c r="Y24" i="7" s="1"/>
  <c r="T24" i="7"/>
  <c r="S24" i="7"/>
  <c r="CB23" i="7"/>
  <c r="CC23" i="7" s="1"/>
  <c r="BX23" i="7"/>
  <c r="BW23" i="7"/>
  <c r="BT23" i="7"/>
  <c r="BU23" i="7" s="1"/>
  <c r="BP23" i="7"/>
  <c r="BO23" i="7"/>
  <c r="BQ23" i="7" s="1"/>
  <c r="BL23" i="7"/>
  <c r="BM23" i="7" s="1"/>
  <c r="BH23" i="7"/>
  <c r="BG23" i="7"/>
  <c r="BI23" i="7" s="1"/>
  <c r="BD23" i="7"/>
  <c r="BE23" i="7" s="1"/>
  <c r="AZ23" i="7"/>
  <c r="AY23" i="7"/>
  <c r="AV23" i="7"/>
  <c r="AW23" i="7" s="1"/>
  <c r="AR23" i="7"/>
  <c r="AQ23" i="7"/>
  <c r="AS23" i="7" s="1"/>
  <c r="AN23" i="7"/>
  <c r="AO23" i="7" s="1"/>
  <c r="AJ23" i="7"/>
  <c r="AI23" i="7"/>
  <c r="AK23" i="7" s="1"/>
  <c r="AF23" i="7"/>
  <c r="AG23" i="7" s="1"/>
  <c r="AB23" i="7"/>
  <c r="AA23" i="7"/>
  <c r="AC23" i="7" s="1"/>
  <c r="X23" i="7"/>
  <c r="Y23" i="7" s="1"/>
  <c r="T23" i="7"/>
  <c r="S23" i="7"/>
  <c r="U23" i="7" s="1"/>
  <c r="CB22" i="7"/>
  <c r="CC22" i="7" s="1"/>
  <c r="BX22" i="7"/>
  <c r="BW22" i="7"/>
  <c r="BY22" i="7" s="1"/>
  <c r="BT22" i="7"/>
  <c r="BU22" i="7" s="1"/>
  <c r="BP22" i="7"/>
  <c r="BO22" i="7"/>
  <c r="BQ22" i="7" s="1"/>
  <c r="BL22" i="7"/>
  <c r="BM22" i="7" s="1"/>
  <c r="BH22" i="7"/>
  <c r="BG22" i="7"/>
  <c r="BD22" i="7"/>
  <c r="BE22" i="7" s="1"/>
  <c r="AZ22" i="7"/>
  <c r="AY22" i="7"/>
  <c r="BA22" i="7" s="1"/>
  <c r="AV22" i="7"/>
  <c r="AW22" i="7" s="1"/>
  <c r="AR22" i="7"/>
  <c r="AQ22" i="7"/>
  <c r="AS22" i="7" s="1"/>
  <c r="AN22" i="7"/>
  <c r="AO22" i="7" s="1"/>
  <c r="AJ22" i="7"/>
  <c r="AI22" i="7"/>
  <c r="AK22" i="7" s="1"/>
  <c r="AF22" i="7"/>
  <c r="AG22" i="7" s="1"/>
  <c r="AB22" i="7"/>
  <c r="AA22" i="7"/>
  <c r="AC22" i="7" s="1"/>
  <c r="X22" i="7"/>
  <c r="Y22" i="7" s="1"/>
  <c r="T22" i="7"/>
  <c r="S22" i="7"/>
  <c r="U22" i="7" s="1"/>
  <c r="CB18" i="7"/>
  <c r="CC18" i="7" s="1"/>
  <c r="BX18" i="7"/>
  <c r="BW18" i="7"/>
  <c r="BY18" i="7" s="1"/>
  <c r="BT18" i="7"/>
  <c r="BU18" i="7" s="1"/>
  <c r="BP18" i="7"/>
  <c r="BO18" i="7"/>
  <c r="BQ18" i="7" s="1"/>
  <c r="BL18" i="7"/>
  <c r="BM18" i="7" s="1"/>
  <c r="BH18" i="7"/>
  <c r="BG18" i="7"/>
  <c r="BI18" i="7" s="1"/>
  <c r="BD18" i="7"/>
  <c r="BE18" i="7" s="1"/>
  <c r="AZ18" i="7"/>
  <c r="AY18" i="7"/>
  <c r="BA18" i="7" s="1"/>
  <c r="AV18" i="7"/>
  <c r="AW18" i="7" s="1"/>
  <c r="AR18" i="7"/>
  <c r="AQ18" i="7"/>
  <c r="AS18" i="7" s="1"/>
  <c r="AN18" i="7"/>
  <c r="AO18" i="7" s="1"/>
  <c r="AJ18" i="7"/>
  <c r="AI18" i="7"/>
  <c r="AL18" i="7" s="1"/>
  <c r="AF18" i="7"/>
  <c r="AG18" i="7" s="1"/>
  <c r="AB18" i="7"/>
  <c r="AA18" i="7"/>
  <c r="X18" i="7"/>
  <c r="Y18" i="7" s="1"/>
  <c r="T18" i="7"/>
  <c r="S18" i="7"/>
  <c r="U18" i="7" s="1"/>
  <c r="P18" i="7"/>
  <c r="Q18" i="7" s="1"/>
  <c r="L18" i="7"/>
  <c r="K18" i="7"/>
  <c r="M18" i="7" s="1"/>
  <c r="D18" i="7"/>
  <c r="C18" i="7"/>
  <c r="E18" i="7" s="1"/>
  <c r="CB17" i="7"/>
  <c r="CC17" i="7" s="1"/>
  <c r="BX17" i="7"/>
  <c r="BW17" i="7"/>
  <c r="BT17" i="7"/>
  <c r="BU17" i="7" s="1"/>
  <c r="BP17" i="7"/>
  <c r="BO17" i="7"/>
  <c r="BL17" i="7"/>
  <c r="BM17" i="7" s="1"/>
  <c r="BH17" i="7"/>
  <c r="BG17" i="7"/>
  <c r="BI17" i="7" s="1"/>
  <c r="BD17" i="7"/>
  <c r="BE17" i="7" s="1"/>
  <c r="AZ17" i="7"/>
  <c r="AY17" i="7"/>
  <c r="BA17" i="7" s="1"/>
  <c r="AV17" i="7"/>
  <c r="AW17" i="7" s="1"/>
  <c r="AR17" i="7"/>
  <c r="AQ17" i="7"/>
  <c r="AS17" i="7" s="1"/>
  <c r="AN17" i="7"/>
  <c r="AO17" i="7" s="1"/>
  <c r="AJ17" i="7"/>
  <c r="AI17" i="7"/>
  <c r="AF17" i="7"/>
  <c r="AG17" i="7" s="1"/>
  <c r="AB17" i="7"/>
  <c r="AA17" i="7"/>
  <c r="AC17" i="7" s="1"/>
  <c r="X17" i="7"/>
  <c r="Y17" i="7" s="1"/>
  <c r="T17" i="7"/>
  <c r="S17" i="7"/>
  <c r="P17" i="7"/>
  <c r="Q17" i="7" s="1"/>
  <c r="L17" i="7"/>
  <c r="K17" i="7"/>
  <c r="M17" i="7" s="1"/>
  <c r="D17" i="7"/>
  <c r="C17" i="7"/>
  <c r="E17" i="7" s="1"/>
  <c r="CB16" i="7"/>
  <c r="CC16" i="7" s="1"/>
  <c r="BX16" i="7"/>
  <c r="BW16" i="7"/>
  <c r="BY16" i="7" s="1"/>
  <c r="BT16" i="7"/>
  <c r="BU16" i="7" s="1"/>
  <c r="BP16" i="7"/>
  <c r="BO16" i="7"/>
  <c r="BQ16" i="7" s="1"/>
  <c r="BL16" i="7"/>
  <c r="BM16" i="7" s="1"/>
  <c r="BH16" i="7"/>
  <c r="BG16" i="7"/>
  <c r="BI16" i="7" s="1"/>
  <c r="BD16" i="7"/>
  <c r="BE16" i="7" s="1"/>
  <c r="AZ16" i="7"/>
  <c r="AY16" i="7"/>
  <c r="BA16" i="7" s="1"/>
  <c r="AV16" i="7"/>
  <c r="AW16" i="7" s="1"/>
  <c r="AR16" i="7"/>
  <c r="AQ16" i="7"/>
  <c r="AS16" i="7" s="1"/>
  <c r="AN16" i="7"/>
  <c r="AO16" i="7" s="1"/>
  <c r="AJ16" i="7"/>
  <c r="AI16" i="7"/>
  <c r="AK16" i="7" s="1"/>
  <c r="AF16" i="7"/>
  <c r="AG16" i="7" s="1"/>
  <c r="AB16" i="7"/>
  <c r="AA16" i="7"/>
  <c r="X16" i="7"/>
  <c r="Y16" i="7" s="1"/>
  <c r="T16" i="7"/>
  <c r="S16" i="7"/>
  <c r="U16" i="7" s="1"/>
  <c r="P16" i="7"/>
  <c r="Q16" i="7" s="1"/>
  <c r="L16" i="7"/>
  <c r="K16" i="7"/>
  <c r="M16" i="7" s="1"/>
  <c r="D16" i="7"/>
  <c r="C16" i="7"/>
  <c r="E16" i="7" s="1"/>
  <c r="CB13" i="7"/>
  <c r="CC13" i="7" s="1"/>
  <c r="BX13" i="7"/>
  <c r="BW13" i="7"/>
  <c r="BT13" i="7"/>
  <c r="BU13" i="7" s="1"/>
  <c r="BP13" i="7"/>
  <c r="BO13" i="7"/>
  <c r="BQ13" i="7" s="1"/>
  <c r="BL13" i="7"/>
  <c r="BM13" i="7" s="1"/>
  <c r="BH13" i="7"/>
  <c r="BG13" i="7"/>
  <c r="BD13" i="7"/>
  <c r="BE13" i="7" s="1"/>
  <c r="AZ13" i="7"/>
  <c r="AY13" i="7"/>
  <c r="BA13" i="7" s="1"/>
  <c r="AV13" i="7"/>
  <c r="AW13" i="7" s="1"/>
  <c r="AR13" i="7"/>
  <c r="AQ13" i="7"/>
  <c r="AS13" i="7" s="1"/>
  <c r="AN13" i="7"/>
  <c r="AO13" i="7" s="1"/>
  <c r="AJ13" i="7"/>
  <c r="AI13" i="7"/>
  <c r="AK13" i="7" s="1"/>
  <c r="AF13" i="7"/>
  <c r="AG13" i="7" s="1"/>
  <c r="AB13" i="7"/>
  <c r="AA13" i="7"/>
  <c r="AC13" i="7" s="1"/>
  <c r="X13" i="7"/>
  <c r="Y13" i="7" s="1"/>
  <c r="T13" i="7"/>
  <c r="S13" i="7"/>
  <c r="U13" i="7" s="1"/>
  <c r="P13" i="7"/>
  <c r="Q13" i="7" s="1"/>
  <c r="L13" i="7"/>
  <c r="K13" i="7"/>
  <c r="M13" i="7" s="1"/>
  <c r="D13" i="7"/>
  <c r="C13" i="7"/>
  <c r="CB12" i="7"/>
  <c r="CC12" i="7" s="1"/>
  <c r="BX12" i="7"/>
  <c r="BW12" i="7"/>
  <c r="BT12" i="7"/>
  <c r="BU12" i="7" s="1"/>
  <c r="BP12" i="7"/>
  <c r="BO12" i="7"/>
  <c r="BL12" i="7"/>
  <c r="BM12" i="7" s="1"/>
  <c r="BH12" i="7"/>
  <c r="BG12" i="7"/>
  <c r="BI12" i="7" s="1"/>
  <c r="BD12" i="7"/>
  <c r="BE12" i="7" s="1"/>
  <c r="AZ12" i="7"/>
  <c r="AY12" i="7"/>
  <c r="AV12" i="7"/>
  <c r="AW12" i="7" s="1"/>
  <c r="AR12" i="7"/>
  <c r="AQ12" i="7"/>
  <c r="AS12" i="7" s="1"/>
  <c r="AN12" i="7"/>
  <c r="AO12" i="7" s="1"/>
  <c r="AJ12" i="7"/>
  <c r="AI12" i="7"/>
  <c r="AF12" i="7"/>
  <c r="AG12" i="7" s="1"/>
  <c r="AB12" i="7"/>
  <c r="AA12" i="7"/>
  <c r="AC12" i="7" s="1"/>
  <c r="X12" i="7"/>
  <c r="Y12" i="7" s="1"/>
  <c r="T12" i="7"/>
  <c r="S12" i="7"/>
  <c r="U12" i="7" s="1"/>
  <c r="P12" i="7"/>
  <c r="Q12" i="7" s="1"/>
  <c r="L12" i="7"/>
  <c r="K12" i="7"/>
  <c r="M12" i="7" s="1"/>
  <c r="D12" i="7"/>
  <c r="C12" i="7"/>
  <c r="CB11" i="7"/>
  <c r="CC11" i="7" s="1"/>
  <c r="BX11" i="7"/>
  <c r="BW11" i="7"/>
  <c r="BT11" i="7"/>
  <c r="BU11" i="7" s="1"/>
  <c r="BP11" i="7"/>
  <c r="BO11" i="7"/>
  <c r="BQ11" i="7" s="1"/>
  <c r="BL11" i="7"/>
  <c r="BM11" i="7" s="1"/>
  <c r="BH11" i="7"/>
  <c r="BG11" i="7"/>
  <c r="BI11" i="7" s="1"/>
  <c r="BD11" i="7"/>
  <c r="BE11" i="7" s="1"/>
  <c r="AZ11" i="7"/>
  <c r="AY11" i="7"/>
  <c r="BA11" i="7" s="1"/>
  <c r="AV11" i="7"/>
  <c r="AW11" i="7" s="1"/>
  <c r="AR11" i="7"/>
  <c r="AQ11" i="7"/>
  <c r="AN11" i="7"/>
  <c r="AO11" i="7" s="1"/>
  <c r="AJ11" i="7"/>
  <c r="AI11" i="7"/>
  <c r="AK11" i="7" s="1"/>
  <c r="AF11" i="7"/>
  <c r="AG11" i="7" s="1"/>
  <c r="AB11" i="7"/>
  <c r="AA11" i="7"/>
  <c r="AC11" i="7" s="1"/>
  <c r="X11" i="7"/>
  <c r="Y11" i="7" s="1"/>
  <c r="T11" i="7"/>
  <c r="S11" i="7"/>
  <c r="U11" i="7" s="1"/>
  <c r="P11" i="7"/>
  <c r="Q11" i="7" s="1"/>
  <c r="L11" i="7"/>
  <c r="K11" i="7"/>
  <c r="M11" i="7" s="1"/>
  <c r="D11" i="7"/>
  <c r="C11" i="7"/>
  <c r="CB8" i="7"/>
  <c r="CC8" i="7" s="1"/>
  <c r="BW8" i="7"/>
  <c r="BY8" i="7" s="1"/>
  <c r="BT8" i="7"/>
  <c r="BU8" i="7" s="1"/>
  <c r="BP8" i="7"/>
  <c r="BO8" i="7"/>
  <c r="BL8" i="7"/>
  <c r="BM8" i="7" s="1"/>
  <c r="BH8" i="7"/>
  <c r="BG8" i="7"/>
  <c r="BD8" i="7"/>
  <c r="BE8" i="7" s="1"/>
  <c r="AZ8" i="7"/>
  <c r="AY8" i="7"/>
  <c r="AV8" i="7"/>
  <c r="AW8" i="7" s="1"/>
  <c r="AR8" i="7"/>
  <c r="AQ8" i="7"/>
  <c r="AS8" i="7" s="1"/>
  <c r="AN8" i="7"/>
  <c r="AO8" i="7" s="1"/>
  <c r="AJ8" i="7"/>
  <c r="AI8" i="7"/>
  <c r="AF8" i="7"/>
  <c r="AG8" i="7" s="1"/>
  <c r="AB8" i="7"/>
  <c r="AA8" i="7"/>
  <c r="X8" i="7"/>
  <c r="Y8" i="7" s="1"/>
  <c r="T8" i="7"/>
  <c r="S8" i="7"/>
  <c r="P8" i="7"/>
  <c r="Q8" i="7" s="1"/>
  <c r="L8" i="7"/>
  <c r="K8" i="7"/>
  <c r="M8" i="7" s="1"/>
  <c r="D8" i="7"/>
  <c r="C8" i="7"/>
  <c r="E8" i="7" s="1"/>
  <c r="U17" i="10"/>
  <c r="BS36" i="8"/>
  <c r="BB24" i="8"/>
  <c r="V23" i="8"/>
  <c r="E17" i="8"/>
  <c r="BI39" i="10"/>
  <c r="BQ8" i="10"/>
  <c r="BY12" i="7"/>
  <c r="BA24" i="8"/>
  <c r="W23" i="8"/>
  <c r="U22" i="8"/>
  <c r="BR17" i="8"/>
  <c r="BI13" i="10"/>
  <c r="F12" i="10"/>
  <c r="W27" i="8"/>
  <c r="BC39" i="10"/>
  <c r="BI17" i="10"/>
  <c r="BI27" i="8"/>
  <c r="BS24" i="10"/>
  <c r="AM18" i="10"/>
  <c r="BR13" i="8"/>
  <c r="BQ11" i="8"/>
  <c r="BA8" i="8"/>
  <c r="BS33" i="10"/>
  <c r="AM33" i="10"/>
  <c r="AL24" i="10"/>
  <c r="AK16" i="10"/>
  <c r="AM13" i="8"/>
  <c r="BR24" i="10"/>
  <c r="AL8" i="10"/>
  <c r="BB39" i="10"/>
  <c r="AK22" i="10"/>
  <c r="BA39" i="10"/>
  <c r="AS8" i="10"/>
  <c r="M18" i="10"/>
  <c r="BY16" i="10"/>
  <c r="AC13" i="10"/>
  <c r="M12" i="10"/>
  <c r="N12" i="10"/>
  <c r="BY27" i="10"/>
  <c r="BY23" i="10"/>
  <c r="AS23" i="10"/>
  <c r="AS18" i="10"/>
  <c r="M16" i="10"/>
  <c r="AS12" i="10"/>
  <c r="AC11" i="10"/>
  <c r="M8" i="10"/>
  <c r="BY22" i="10"/>
  <c r="BY11" i="8"/>
  <c r="BQ33" i="7"/>
  <c r="BA23" i="7"/>
  <c r="BA39" i="7"/>
  <c r="V27" i="8" l="1"/>
  <c r="V24" i="8"/>
  <c r="BC8" i="8"/>
  <c r="BS12" i="10"/>
  <c r="AM11" i="8"/>
  <c r="BS13" i="8"/>
  <c r="AL33" i="10"/>
  <c r="BK29" i="8"/>
  <c r="W16" i="8"/>
  <c r="BQ33" i="10"/>
  <c r="BC16" i="8"/>
  <c r="V16" i="8"/>
  <c r="AL8" i="8"/>
  <c r="BB31" i="10"/>
  <c r="F8" i="7"/>
  <c r="AE22" i="10"/>
  <c r="AD31" i="8"/>
  <c r="AE29" i="8"/>
  <c r="AD28" i="8"/>
  <c r="CA11" i="8"/>
  <c r="CA27" i="10"/>
  <c r="AU27" i="10"/>
  <c r="O18" i="10"/>
  <c r="BK17" i="10"/>
  <c r="BZ16" i="10"/>
  <c r="N16" i="10"/>
  <c r="BK13" i="10"/>
  <c r="AD13" i="10"/>
  <c r="O12" i="10"/>
  <c r="AD11" i="10"/>
  <c r="O8" i="10"/>
  <c r="AM24" i="10"/>
  <c r="BR23" i="10"/>
  <c r="AL22" i="10"/>
  <c r="AD13" i="7"/>
  <c r="AK31" i="7"/>
  <c r="BS18" i="10"/>
  <c r="AM8" i="7"/>
  <c r="BR40" i="8"/>
  <c r="BB39" i="8"/>
  <c r="BC36" i="8"/>
  <c r="BR28" i="8"/>
  <c r="BS24" i="8"/>
  <c r="AL24" i="8"/>
  <c r="BS23" i="8"/>
  <c r="AM22" i="8"/>
  <c r="BR18" i="8"/>
  <c r="AM18" i="8"/>
  <c r="F18" i="8"/>
  <c r="BC17" i="8"/>
  <c r="AM16" i="8"/>
  <c r="G16" i="8"/>
  <c r="BC13" i="8"/>
  <c r="V13" i="8"/>
  <c r="W11" i="8"/>
  <c r="AM8" i="8"/>
  <c r="V33" i="10"/>
  <c r="V28" i="10"/>
  <c r="BB18" i="10"/>
  <c r="BC16" i="10"/>
  <c r="F11" i="10"/>
  <c r="W8" i="10"/>
  <c r="AE24" i="7"/>
  <c r="CA16" i="10"/>
  <c r="BC31" i="10"/>
  <c r="AT12" i="8"/>
  <c r="BJ17" i="10"/>
  <c r="V8" i="10"/>
  <c r="AL18" i="10"/>
  <c r="BR12" i="10"/>
  <c r="AM12" i="10"/>
  <c r="G12" i="10"/>
  <c r="BC11" i="10"/>
  <c r="AE23" i="7"/>
  <c r="AL36" i="7"/>
  <c r="BY8" i="8"/>
  <c r="BY11" i="10"/>
  <c r="AE22" i="7"/>
  <c r="BZ12" i="8"/>
  <c r="BJ11" i="8"/>
  <c r="CA39" i="7"/>
  <c r="CA16" i="8"/>
  <c r="AD31" i="10"/>
  <c r="CA12" i="8"/>
  <c r="AU17" i="7"/>
  <c r="BZ28" i="8"/>
  <c r="BB29" i="10"/>
  <c r="N12" i="8"/>
  <c r="V29" i="10"/>
  <c r="V17" i="8"/>
  <c r="BR29" i="8"/>
  <c r="AL13" i="10"/>
  <c r="W17" i="7"/>
  <c r="BC17" i="7"/>
  <c r="G18" i="7"/>
  <c r="AM31" i="7"/>
  <c r="BK28" i="8"/>
  <c r="BZ24" i="10"/>
  <c r="BZ23" i="10"/>
  <c r="BZ22" i="10"/>
  <c r="AD27" i="10"/>
  <c r="AD28" i="10"/>
  <c r="AT24" i="8"/>
  <c r="AS23" i="8"/>
  <c r="W28" i="10"/>
  <c r="BI12" i="10"/>
  <c r="BK24" i="7"/>
  <c r="AE33" i="10"/>
  <c r="M12" i="8"/>
  <c r="AE31" i="10"/>
  <c r="BA31" i="10"/>
  <c r="AC24" i="7"/>
  <c r="BZ23" i="8"/>
  <c r="AD33" i="10"/>
  <c r="AM12" i="8"/>
  <c r="BJ18" i="7"/>
  <c r="G11" i="10"/>
  <c r="BZ27" i="7"/>
  <c r="AU31" i="7"/>
  <c r="CA31" i="7"/>
  <c r="BK36" i="7"/>
  <c r="BZ40" i="7"/>
  <c r="W11" i="10"/>
  <c r="BR8" i="10"/>
  <c r="AM8" i="10"/>
  <c r="AS12" i="8"/>
  <c r="AD31" i="7"/>
  <c r="AD29" i="10"/>
  <c r="V12" i="7"/>
  <c r="AE23" i="10"/>
  <c r="G8" i="7"/>
  <c r="CA8" i="8"/>
  <c r="AU11" i="10"/>
  <c r="N13" i="7"/>
  <c r="BJ29" i="10"/>
  <c r="BS29" i="8"/>
  <c r="AC29" i="7"/>
  <c r="BJ23" i="10"/>
  <c r="O13" i="10"/>
  <c r="AE28" i="10"/>
  <c r="BB23" i="10"/>
  <c r="CA24" i="8"/>
  <c r="BK29" i="10"/>
  <c r="BR31" i="8"/>
  <c r="BY13" i="10"/>
  <c r="AE29" i="10"/>
  <c r="BS31" i="8"/>
  <c r="BC28" i="7"/>
  <c r="BK39" i="8"/>
  <c r="BK11" i="8"/>
  <c r="AU23" i="7"/>
  <c r="AL8" i="7"/>
  <c r="O16" i="10"/>
  <c r="AK8" i="7"/>
  <c r="AE13" i="10"/>
  <c r="CA22" i="10"/>
  <c r="AE12" i="7"/>
  <c r="BK16" i="7"/>
  <c r="BR12" i="8"/>
  <c r="AL12" i="8"/>
  <c r="W31" i="10"/>
  <c r="BC29" i="10"/>
  <c r="W29" i="10"/>
  <c r="N18" i="10"/>
  <c r="AT27" i="10"/>
  <c r="CA23" i="10"/>
  <c r="BZ31" i="7"/>
  <c r="BS18" i="7"/>
  <c r="BR23" i="7"/>
  <c r="AL24" i="7"/>
  <c r="AE31" i="8"/>
  <c r="AE13" i="7"/>
  <c r="BJ39" i="10"/>
  <c r="CA31" i="10"/>
  <c r="N8" i="10"/>
  <c r="N16" i="7"/>
  <c r="BS27" i="10"/>
  <c r="G18" i="10"/>
  <c r="W17" i="10"/>
  <c r="AM16" i="10"/>
  <c r="AE11" i="10"/>
  <c r="BB18" i="7"/>
  <c r="V22" i="7"/>
  <c r="W23" i="7"/>
  <c r="BC23" i="7"/>
  <c r="BC24" i="7"/>
  <c r="V27" i="7"/>
  <c r="V29" i="7"/>
  <c r="BC29" i="7"/>
  <c r="W31" i="7"/>
  <c r="BB31" i="7"/>
  <c r="BB33" i="7"/>
  <c r="BJ13" i="10"/>
  <c r="BZ40" i="8"/>
  <c r="BJ39" i="8"/>
  <c r="AU27" i="8"/>
  <c r="BA31" i="7"/>
  <c r="BC18" i="7"/>
  <c r="U31" i="7"/>
  <c r="V23" i="7"/>
  <c r="W27" i="7"/>
  <c r="W22" i="7"/>
  <c r="AE17" i="7"/>
  <c r="AT29" i="8"/>
  <c r="CA11" i="10"/>
  <c r="AT13" i="10"/>
  <c r="AE16" i="10"/>
  <c r="AD23" i="10"/>
  <c r="BY31" i="10"/>
  <c r="AT31" i="10"/>
  <c r="AT11" i="10"/>
  <c r="N13" i="10"/>
  <c r="V11" i="10"/>
  <c r="BZ31" i="10"/>
  <c r="BB11" i="10"/>
  <c r="BR27" i="10"/>
  <c r="AE12" i="10"/>
  <c r="W13" i="8"/>
  <c r="BS28" i="10"/>
  <c r="BS12" i="8"/>
  <c r="BS8" i="10"/>
  <c r="BI23" i="10"/>
  <c r="BB17" i="8"/>
  <c r="BK12" i="10"/>
  <c r="AE18" i="10"/>
  <c r="BS28" i="8"/>
  <c r="BC29" i="8"/>
  <c r="BB24" i="7"/>
  <c r="BB16" i="7"/>
  <c r="V31" i="7"/>
  <c r="U29" i="7"/>
  <c r="U27" i="7"/>
  <c r="AU22" i="7"/>
  <c r="AT27" i="8"/>
  <c r="BZ29" i="8"/>
  <c r="AD12" i="10"/>
  <c r="AS13" i="10"/>
  <c r="AD18" i="10"/>
  <c r="AE27" i="10"/>
  <c r="AT29" i="10"/>
  <c r="AM22" i="10"/>
  <c r="AL12" i="10"/>
  <c r="BR18" i="10"/>
  <c r="BB13" i="8"/>
  <c r="CA29" i="8"/>
  <c r="V11" i="8"/>
  <c r="BK22" i="10"/>
  <c r="BJ36" i="10"/>
  <c r="AE8" i="7"/>
  <c r="F11" i="7"/>
  <c r="BR24" i="7"/>
  <c r="BS40" i="7"/>
  <c r="BK27" i="8"/>
  <c r="BS17" i="8"/>
  <c r="G17" i="8"/>
  <c r="BB16" i="8"/>
  <c r="W24" i="10"/>
  <c r="BC23" i="10"/>
  <c r="V23" i="10"/>
  <c r="BC22" i="10"/>
  <c r="BC18" i="10"/>
  <c r="BS17" i="10"/>
  <c r="AM17" i="10"/>
  <c r="G17" i="10"/>
  <c r="BB16" i="10"/>
  <c r="BR13" i="10"/>
  <c r="BB28" i="7"/>
  <c r="BA29" i="7"/>
  <c r="AU31" i="10"/>
  <c r="BR28" i="10"/>
  <c r="V31" i="10"/>
  <c r="AT22" i="7"/>
  <c r="AU29" i="10"/>
  <c r="AT23" i="7"/>
  <c r="BJ22" i="10"/>
  <c r="BJ33" i="8"/>
  <c r="N8" i="7"/>
  <c r="BZ11" i="8"/>
  <c r="AU11" i="8"/>
  <c r="O11" i="8"/>
  <c r="BK8" i="8"/>
  <c r="AL17" i="10"/>
  <c r="BB22" i="10"/>
  <c r="V24" i="10"/>
  <c r="BR17" i="10"/>
  <c r="G12" i="7"/>
  <c r="BS12" i="7"/>
  <c r="BB13" i="7"/>
  <c r="BS16" i="7"/>
  <c r="BC28" i="8"/>
  <c r="W28" i="8"/>
  <c r="CA29" i="10"/>
  <c r="F13" i="10"/>
  <c r="BC12" i="10"/>
  <c r="V12" i="10"/>
  <c r="BS11" i="10"/>
  <c r="AM11" i="10"/>
  <c r="AU13" i="8"/>
  <c r="BB28" i="10"/>
  <c r="BC13" i="7"/>
  <c r="BS13" i="10"/>
  <c r="W23" i="10"/>
  <c r="CA13" i="8"/>
  <c r="BZ24" i="7"/>
  <c r="AU27" i="7"/>
  <c r="CA27" i="7"/>
  <c r="AM33" i="7"/>
  <c r="BC39" i="7"/>
  <c r="AT31" i="8"/>
  <c r="F13" i="8"/>
  <c r="BC12" i="8"/>
  <c r="BB17" i="7"/>
  <c r="BJ12" i="8"/>
  <c r="BR11" i="8"/>
  <c r="F18" i="7"/>
  <c r="AU33" i="8"/>
  <c r="BK12" i="8"/>
  <c r="AD11" i="7"/>
  <c r="AU12" i="7"/>
  <c r="BJ13" i="7"/>
  <c r="AU28" i="7"/>
  <c r="BZ24" i="8"/>
  <c r="AU24" i="8"/>
  <c r="CA23" i="8"/>
  <c r="BR18" i="7"/>
  <c r="AT11" i="8"/>
  <c r="AT13" i="8"/>
  <c r="BJ8" i="8"/>
  <c r="BJ36" i="8"/>
  <c r="BB12" i="7"/>
  <c r="F13" i="7"/>
  <c r="AL13" i="7"/>
  <c r="AD18" i="7"/>
  <c r="BJ31" i="8"/>
  <c r="AL28" i="8"/>
  <c r="BS27" i="8"/>
  <c r="AU36" i="10"/>
  <c r="F18" i="10"/>
  <c r="BK36" i="8"/>
  <c r="BZ13" i="8"/>
  <c r="BC8" i="7"/>
  <c r="BJ27" i="7"/>
  <c r="V33" i="7"/>
  <c r="AM36" i="7"/>
  <c r="BR39" i="7"/>
  <c r="BJ29" i="8"/>
  <c r="BR8" i="8"/>
  <c r="G8" i="8"/>
  <c r="AD22" i="10"/>
  <c r="O17" i="10"/>
  <c r="AE16" i="8"/>
  <c r="CA13" i="7"/>
  <c r="V17" i="7"/>
  <c r="AD28" i="7"/>
  <c r="AE29" i="7"/>
  <c r="BJ29" i="7"/>
  <c r="AE31" i="7"/>
  <c r="BZ39" i="7"/>
  <c r="AD24" i="8"/>
  <c r="BK22" i="8"/>
  <c r="BK18" i="8"/>
  <c r="AE18" i="8"/>
  <c r="BZ17" i="8"/>
  <c r="AU17" i="8"/>
  <c r="G16" i="7"/>
  <c r="BQ12" i="7"/>
  <c r="AD18" i="8"/>
  <c r="BZ36" i="10"/>
  <c r="BB11" i="8"/>
  <c r="BJ18" i="8"/>
  <c r="W33" i="8"/>
  <c r="BJ33" i="7"/>
  <c r="BI39" i="8"/>
  <c r="BC39" i="8"/>
  <c r="W12" i="7"/>
  <c r="BR17" i="7"/>
  <c r="V18" i="7"/>
  <c r="CA29" i="7"/>
  <c r="AT31" i="7"/>
  <c r="AU31" i="8"/>
  <c r="AU29" i="8"/>
  <c r="N13" i="8"/>
  <c r="AU18" i="10"/>
  <c r="BB12" i="10"/>
  <c r="BJ22" i="8"/>
  <c r="AT17" i="8"/>
  <c r="O8" i="8"/>
  <c r="AE28" i="7"/>
  <c r="AT8" i="8"/>
  <c r="G13" i="10"/>
  <c r="BR31" i="10"/>
  <c r="BZ27" i="10"/>
  <c r="AM11" i="7"/>
  <c r="BS11" i="7"/>
  <c r="F16" i="7"/>
  <c r="O8" i="7"/>
  <c r="BY39" i="7"/>
  <c r="AM13" i="10"/>
  <c r="V28" i="8"/>
  <c r="BZ17" i="7"/>
  <c r="BK22" i="7"/>
  <c r="AT36" i="8"/>
  <c r="AD33" i="8"/>
  <c r="AM31" i="8"/>
  <c r="W33" i="10"/>
  <c r="V17" i="10"/>
  <c r="BR16" i="10"/>
  <c r="AL16" i="10"/>
  <c r="G16" i="10"/>
  <c r="CA12" i="10"/>
  <c r="BC11" i="8"/>
  <c r="AU11" i="7"/>
  <c r="BZ11" i="7"/>
  <c r="V12" i="8"/>
  <c r="AD8" i="8"/>
  <c r="U17" i="7"/>
  <c r="AM18" i="7"/>
  <c r="CA24" i="10"/>
  <c r="BR27" i="8"/>
  <c r="AL12" i="7"/>
  <c r="BR36" i="8"/>
  <c r="AU23" i="8"/>
  <c r="AE17" i="8"/>
  <c r="BZ16" i="8"/>
  <c r="AE13" i="8"/>
  <c r="G11" i="8"/>
  <c r="BK27" i="10"/>
  <c r="BK24" i="10"/>
  <c r="AD24" i="10"/>
  <c r="BB28" i="8"/>
  <c r="F12" i="8"/>
  <c r="BS31" i="10"/>
  <c r="AK18" i="7"/>
  <c r="AT36" i="10"/>
  <c r="CA36" i="10"/>
  <c r="V33" i="8"/>
  <c r="AM28" i="8"/>
  <c r="AL27" i="8"/>
  <c r="AT24" i="7"/>
  <c r="AL27" i="7"/>
  <c r="BR27" i="7"/>
  <c r="AM28" i="7"/>
  <c r="BS31" i="7"/>
  <c r="BJ28" i="8"/>
  <c r="AM23" i="8"/>
  <c r="W17" i="8"/>
  <c r="BC27" i="10"/>
  <c r="V18" i="10"/>
  <c r="BZ39" i="10"/>
  <c r="BC16" i="7"/>
  <c r="BR31" i="7"/>
  <c r="N11" i="7"/>
  <c r="AT17" i="7"/>
  <c r="BS16" i="10"/>
  <c r="N8" i="8"/>
  <c r="BY11" i="7"/>
  <c r="BK33" i="8"/>
  <c r="BI28" i="8"/>
  <c r="BS13" i="7"/>
  <c r="G17" i="7"/>
  <c r="BR28" i="7"/>
  <c r="AL29" i="7"/>
  <c r="AT36" i="7"/>
  <c r="AS31" i="8"/>
  <c r="AK23" i="8"/>
  <c r="O16" i="8"/>
  <c r="BK13" i="8"/>
  <c r="AM29" i="10"/>
  <c r="AU28" i="10"/>
  <c r="BB8" i="7"/>
  <c r="AK28" i="7"/>
  <c r="AD33" i="7"/>
  <c r="AD17" i="8"/>
  <c r="CA40" i="8"/>
  <c r="AD8" i="7"/>
  <c r="BJ12" i="7"/>
  <c r="AE16" i="7"/>
  <c r="W24" i="7"/>
  <c r="BY40" i="8"/>
  <c r="AL36" i="8"/>
  <c r="BC27" i="8"/>
  <c r="BJ24" i="8"/>
  <c r="F16" i="8"/>
  <c r="BR36" i="10"/>
  <c r="BC33" i="10"/>
  <c r="BJ31" i="10"/>
  <c r="BZ17" i="10"/>
  <c r="BK16" i="10"/>
  <c r="AD16" i="10"/>
  <c r="V13" i="10"/>
  <c r="G13" i="7"/>
  <c r="N18" i="8"/>
  <c r="W12" i="8"/>
  <c r="AM24" i="8"/>
  <c r="BK8" i="7"/>
  <c r="F11" i="8"/>
  <c r="BA12" i="7"/>
  <c r="BY29" i="7"/>
  <c r="BR24" i="8"/>
  <c r="BB23" i="7"/>
  <c r="O13" i="7"/>
  <c r="BA12" i="10"/>
  <c r="AD22" i="7"/>
  <c r="BK24" i="8"/>
  <c r="E13" i="8"/>
  <c r="BK29" i="7"/>
  <c r="BC27" i="7"/>
  <c r="W28" i="7"/>
  <c r="AU33" i="7"/>
  <c r="CA33" i="7"/>
  <c r="W24" i="8"/>
  <c r="G12" i="8"/>
  <c r="AD11" i="8"/>
  <c r="AL27" i="10"/>
  <c r="F17" i="10"/>
  <c r="CA8" i="10"/>
  <c r="AU8" i="10"/>
  <c r="AM27" i="7"/>
  <c r="AL28" i="7"/>
  <c r="AL11" i="7"/>
  <c r="AD23" i="7"/>
  <c r="N11" i="8"/>
  <c r="F16" i="10"/>
  <c r="E13" i="7"/>
  <c r="BC12" i="7"/>
  <c r="E11" i="7"/>
  <c r="BY24" i="7"/>
  <c r="BR11" i="7"/>
  <c r="AC8" i="7"/>
  <c r="AL16" i="8"/>
  <c r="F8" i="8"/>
  <c r="BY17" i="7"/>
  <c r="AL23" i="8"/>
  <c r="BJ36" i="7"/>
  <c r="BR40" i="10"/>
  <c r="AM13" i="7"/>
  <c r="BS27" i="7"/>
  <c r="BA8" i="7"/>
  <c r="AS11" i="7"/>
  <c r="AD12" i="7"/>
  <c r="AM36" i="8"/>
  <c r="BJ23" i="7"/>
  <c r="BY27" i="7"/>
  <c r="AE28" i="8"/>
  <c r="BI22" i="7"/>
  <c r="CA12" i="7"/>
  <c r="BR33" i="8"/>
  <c r="V22" i="8"/>
  <c r="BB18" i="8"/>
  <c r="BQ8" i="8"/>
  <c r="BJ27" i="8"/>
  <c r="BK33" i="7"/>
  <c r="BK18" i="7"/>
  <c r="G11" i="7"/>
  <c r="CA39" i="10"/>
  <c r="O18" i="8"/>
  <c r="AS27" i="7"/>
  <c r="CA8" i="7"/>
  <c r="CA23" i="7"/>
  <c r="BJ28" i="7"/>
  <c r="AT22" i="8"/>
  <c r="CA18" i="8"/>
  <c r="AT29" i="7"/>
  <c r="AT11" i="7"/>
  <c r="AS31" i="7"/>
  <c r="N11" i="10"/>
  <c r="N17" i="10"/>
  <c r="AT18" i="10"/>
  <c r="AU36" i="8"/>
  <c r="AM24" i="7"/>
  <c r="BK23" i="8"/>
  <c r="AL18" i="8"/>
  <c r="BR12" i="7"/>
  <c r="W13" i="7"/>
  <c r="BZ36" i="7"/>
  <c r="BS39" i="8"/>
  <c r="AL13" i="8"/>
  <c r="BS29" i="10"/>
  <c r="AU12" i="10"/>
  <c r="AE24" i="8"/>
  <c r="M11" i="10"/>
  <c r="M17" i="10"/>
  <c r="BJ23" i="8"/>
  <c r="BB27" i="10"/>
  <c r="CA13" i="10"/>
  <c r="F12" i="7"/>
  <c r="BY23" i="7"/>
  <c r="AU17" i="10"/>
  <c r="BR11" i="10"/>
  <c r="BB33" i="10"/>
  <c r="AD27" i="7"/>
  <c r="AD29" i="8"/>
  <c r="BK39" i="10"/>
  <c r="N16" i="8"/>
  <c r="AT17" i="10"/>
  <c r="W13" i="10"/>
  <c r="BZ23" i="7"/>
  <c r="AU29" i="7"/>
  <c r="BI8" i="10"/>
  <c r="G18" i="8"/>
  <c r="AE11" i="7"/>
  <c r="BK11" i="7"/>
  <c r="AM16" i="7"/>
  <c r="BB36" i="7"/>
  <c r="AE22" i="8"/>
  <c r="BZ33" i="10"/>
  <c r="BC24" i="10"/>
  <c r="W16" i="10"/>
  <c r="AL33" i="7"/>
  <c r="BZ28" i="7"/>
  <c r="BB27" i="7"/>
  <c r="AE8" i="8"/>
  <c r="M16" i="8"/>
  <c r="BS36" i="10"/>
  <c r="CA28" i="7"/>
  <c r="BZ29" i="7"/>
  <c r="BJ8" i="10"/>
  <c r="BJ16" i="10"/>
  <c r="AL22" i="8"/>
  <c r="BK28" i="7"/>
  <c r="BB29" i="8"/>
  <c r="V29" i="8"/>
  <c r="O17" i="8"/>
  <c r="BJ16" i="8"/>
  <c r="AU8" i="8"/>
  <c r="BB36" i="10"/>
  <c r="BK28" i="10"/>
  <c r="BA27" i="10"/>
  <c r="CA27" i="8"/>
  <c r="BR22" i="8"/>
  <c r="BR40" i="7"/>
  <c r="BS40" i="8"/>
  <c r="BS8" i="8"/>
  <c r="BZ12" i="10"/>
  <c r="AS28" i="10"/>
  <c r="AE11" i="8"/>
  <c r="BQ17" i="7"/>
  <c r="AD12" i="8"/>
  <c r="BZ16" i="7"/>
  <c r="AM22" i="7"/>
  <c r="BS22" i="7"/>
  <c r="AM23" i="7"/>
  <c r="BJ31" i="7"/>
  <c r="BK39" i="7"/>
  <c r="AT33" i="8"/>
  <c r="CA22" i="8"/>
  <c r="AL11" i="8"/>
  <c r="BC17" i="10"/>
  <c r="F8" i="10"/>
  <c r="AU28" i="8"/>
  <c r="AL29" i="8"/>
  <c r="BJ24" i="10"/>
  <c r="AT28" i="10"/>
  <c r="AT28" i="8"/>
  <c r="AM23" i="10"/>
  <c r="BS22" i="8"/>
  <c r="AM29" i="8"/>
  <c r="E11" i="8"/>
  <c r="O11" i="7"/>
  <c r="CA11" i="7"/>
  <c r="BK17" i="7"/>
  <c r="BZ39" i="8"/>
  <c r="AC16" i="7"/>
  <c r="AD16" i="7"/>
  <c r="AD17" i="7"/>
  <c r="BC31" i="8"/>
  <c r="BK12" i="7"/>
  <c r="AU13" i="7"/>
  <c r="BZ13" i="7"/>
  <c r="AM17" i="7"/>
  <c r="AT18" i="7"/>
  <c r="CA18" i="7"/>
  <c r="BZ22" i="7"/>
  <c r="CA40" i="7"/>
  <c r="AU16" i="8"/>
  <c r="AE12" i="8"/>
  <c r="BZ28" i="10"/>
  <c r="AL23" i="10"/>
  <c r="AU22" i="10"/>
  <c r="BZ18" i="10"/>
  <c r="BS17" i="7"/>
  <c r="AD13" i="8"/>
  <c r="AL22" i="7"/>
  <c r="BR22" i="7"/>
  <c r="AL17" i="7"/>
  <c r="BZ18" i="8"/>
  <c r="BZ22" i="8"/>
  <c r="BY18" i="10"/>
  <c r="BS40" i="10"/>
  <c r="AL16" i="7"/>
  <c r="W18" i="10"/>
  <c r="AE27" i="7"/>
  <c r="BK31" i="10"/>
  <c r="G13" i="8"/>
  <c r="BI16" i="8"/>
  <c r="BK27" i="7"/>
  <c r="BK36" i="10"/>
  <c r="BB12" i="8"/>
  <c r="O16" i="7"/>
  <c r="BJ16" i="7"/>
  <c r="N18" i="7"/>
  <c r="BJ22" i="7"/>
  <c r="BS33" i="7"/>
  <c r="BS39" i="7"/>
  <c r="BY39" i="8"/>
  <c r="BC33" i="8"/>
  <c r="AE33" i="8"/>
  <c r="AE27" i="8"/>
  <c r="CA17" i="8"/>
  <c r="AK13" i="8"/>
  <c r="AM31" i="10"/>
  <c r="AT23" i="10"/>
  <c r="V22" i="10"/>
  <c r="BC8" i="10"/>
  <c r="AT13" i="7"/>
  <c r="BR13" i="7"/>
  <c r="BI27" i="7"/>
  <c r="BZ18" i="7"/>
  <c r="BS29" i="7"/>
  <c r="F17" i="7"/>
  <c r="N17" i="8"/>
  <c r="BB24" i="10"/>
  <c r="BY12" i="10"/>
  <c r="AT8" i="10"/>
  <c r="BZ33" i="7"/>
  <c r="BC36" i="10"/>
  <c r="BA18" i="8"/>
  <c r="BB11" i="7"/>
  <c r="CA28" i="10"/>
  <c r="W8" i="7"/>
  <c r="BS8" i="7"/>
  <c r="V11" i="7"/>
  <c r="BS28" i="7"/>
  <c r="BK31" i="7"/>
  <c r="BC36" i="7"/>
  <c r="CA36" i="8"/>
  <c r="BA29" i="8"/>
  <c r="AC29" i="8"/>
  <c r="V18" i="8"/>
  <c r="BA24" i="10"/>
  <c r="AD17" i="10"/>
  <c r="BC13" i="10"/>
  <c r="AU18" i="7"/>
  <c r="AE24" i="10"/>
  <c r="CA18" i="10"/>
  <c r="BR23" i="8"/>
  <c r="AU33" i="10"/>
  <c r="O12" i="7"/>
  <c r="O17" i="7"/>
  <c r="BC33" i="7"/>
  <c r="AU18" i="8"/>
  <c r="BC11" i="7"/>
  <c r="AK29" i="7"/>
  <c r="V13" i="7"/>
  <c r="CA33" i="10"/>
  <c r="BY36" i="7"/>
  <c r="CA39" i="8"/>
  <c r="AE18" i="7"/>
  <c r="BS23" i="7"/>
  <c r="CA24" i="7"/>
  <c r="BQ28" i="7"/>
  <c r="E12" i="7"/>
  <c r="BZ36" i="8"/>
  <c r="BC28" i="10"/>
  <c r="BZ27" i="8"/>
  <c r="CA17" i="10"/>
  <c r="AL29" i="10"/>
  <c r="AT33" i="10"/>
  <c r="AT28" i="7"/>
  <c r="CA36" i="7"/>
  <c r="AU22" i="8"/>
  <c r="BC18" i="8"/>
  <c r="BJ17" i="7"/>
  <c r="BS33" i="8"/>
  <c r="AT12" i="7"/>
  <c r="BZ12" i="7"/>
  <c r="CA17" i="7"/>
  <c r="BZ31" i="8"/>
  <c r="AE23" i="8"/>
  <c r="BS18" i="8"/>
  <c r="BJ17" i="8"/>
  <c r="W11" i="7"/>
  <c r="BA12" i="8"/>
  <c r="BB27" i="8"/>
  <c r="W22" i="8"/>
  <c r="BJ13" i="8"/>
  <c r="AM29" i="7"/>
  <c r="BR29" i="10"/>
  <c r="BR29" i="7"/>
  <c r="AD16" i="8"/>
  <c r="BQ29" i="10"/>
  <c r="W18" i="7"/>
  <c r="BB36" i="8"/>
  <c r="BK31" i="8"/>
  <c r="BZ8" i="7"/>
  <c r="BB22" i="7"/>
  <c r="AT27" i="7"/>
  <c r="CA28" i="8"/>
  <c r="BR39" i="10"/>
  <c r="BJ33" i="10"/>
  <c r="AD8" i="10"/>
  <c r="U28" i="7"/>
  <c r="V28" i="7"/>
  <c r="BY33" i="10"/>
  <c r="W12" i="10"/>
  <c r="BK16" i="8"/>
  <c r="F17" i="8"/>
  <c r="BJ8" i="7"/>
  <c r="BK13" i="7"/>
  <c r="BC31" i="7"/>
  <c r="BS36" i="7"/>
  <c r="AL28" i="10"/>
  <c r="BJ18" i="10"/>
  <c r="BQ36" i="7"/>
  <c r="BQ8" i="7"/>
  <c r="BR33" i="7"/>
  <c r="AU8" i="7"/>
  <c r="M17" i="8"/>
  <c r="AT18" i="8"/>
  <c r="AM28" i="10"/>
  <c r="AL11" i="10"/>
  <c r="U22" i="10"/>
  <c r="AU24" i="7"/>
  <c r="N17" i="7"/>
  <c r="W27" i="10"/>
  <c r="V16" i="7"/>
  <c r="O18" i="7"/>
  <c r="BA8" i="10"/>
  <c r="BR39" i="8"/>
  <c r="BK23" i="7"/>
  <c r="BQ18" i="8"/>
  <c r="AE33" i="7"/>
  <c r="BY13" i="7"/>
  <c r="BJ39" i="7"/>
  <c r="BJ24" i="7"/>
  <c r="BC22" i="8"/>
  <c r="BB8" i="10"/>
  <c r="AM27" i="8"/>
  <c r="BR36" i="7"/>
  <c r="AK17" i="7"/>
  <c r="AM12" i="7"/>
  <c r="AE8" i="10"/>
  <c r="AT12" i="10"/>
  <c r="BZ29" i="10"/>
  <c r="BR8" i="7"/>
  <c r="AL31" i="8"/>
  <c r="O13" i="8"/>
  <c r="BJ11" i="7"/>
  <c r="AT33" i="7"/>
  <c r="AS24" i="7"/>
  <c r="AS18" i="8"/>
  <c r="AT16" i="8"/>
  <c r="BZ33" i="8"/>
  <c r="BR16" i="7"/>
  <c r="AD23" i="8"/>
  <c r="AT22" i="10"/>
  <c r="W22" i="10"/>
  <c r="AL36" i="10"/>
  <c r="AL31" i="10"/>
  <c r="AM36" i="10"/>
  <c r="CA31" i="8"/>
  <c r="CA22" i="7"/>
  <c r="AM17" i="8"/>
  <c r="AU23" i="10"/>
  <c r="V8" i="8"/>
  <c r="W29" i="8"/>
  <c r="BI17" i="8"/>
  <c r="BB31" i="8"/>
  <c r="BZ40" i="10"/>
  <c r="BQ39" i="8"/>
  <c r="U8" i="7"/>
  <c r="BR22" i="10"/>
  <c r="AC18" i="7"/>
  <c r="U16" i="10"/>
  <c r="BC22" i="7"/>
  <c r="W18" i="8"/>
  <c r="BS16" i="8"/>
  <c r="BK17" i="8"/>
  <c r="AD27" i="8"/>
  <c r="AE17" i="10"/>
  <c r="W33" i="7"/>
  <c r="AS22" i="10"/>
  <c r="BZ8" i="10"/>
  <c r="AK12" i="7"/>
  <c r="BY8" i="10"/>
  <c r="AT24" i="10"/>
  <c r="V31" i="8"/>
  <c r="BK18" i="10"/>
  <c r="BK33" i="10"/>
  <c r="AM27" i="10"/>
  <c r="BB13" i="10"/>
  <c r="BI27" i="10"/>
  <c r="BB23" i="8"/>
  <c r="AC27" i="8"/>
  <c r="AL33" i="8"/>
  <c r="AT8" i="7"/>
  <c r="AL17" i="8"/>
  <c r="BS39" i="10"/>
  <c r="CA40" i="10"/>
  <c r="AU16" i="7"/>
  <c r="BI33" i="10"/>
  <c r="BJ27" i="10"/>
  <c r="AU36" i="7"/>
  <c r="BQ24" i="7"/>
  <c r="U24" i="7"/>
  <c r="AS33" i="7"/>
  <c r="W8" i="8"/>
  <c r="BB33" i="8"/>
  <c r="BR16" i="8"/>
  <c r="BS24" i="7"/>
  <c r="BI8" i="7"/>
  <c r="BI13" i="7"/>
  <c r="G8" i="10"/>
  <c r="V8" i="7"/>
  <c r="V24" i="7"/>
  <c r="W16" i="7"/>
  <c r="N12" i="7"/>
  <c r="BS22" i="10"/>
  <c r="BJ11" i="10"/>
  <c r="W31" i="8"/>
  <c r="BJ28" i="10"/>
  <c r="V16" i="10"/>
  <c r="AT16" i="7"/>
  <c r="AL23" i="7"/>
  <c r="BS23" i="10"/>
  <c r="AS36" i="7"/>
  <c r="AD22" i="8"/>
  <c r="AU16" i="10"/>
  <c r="AU24" i="10"/>
  <c r="AK31" i="10"/>
  <c r="BK11" i="10"/>
  <c r="AM33" i="8"/>
  <c r="CA16" i="7"/>
  <c r="CA33" i="8"/>
  <c r="BQ40" i="7"/>
  <c r="AC22" i="8"/>
  <c r="AT16" i="10"/>
  <c r="BB22" i="8"/>
  <c r="BB17" i="10"/>
  <c r="V27" i="10"/>
  <c r="BC23" i="8"/>
</calcChain>
</file>

<file path=xl/sharedStrings.xml><?xml version="1.0" encoding="utf-8"?>
<sst xmlns="http://schemas.openxmlformats.org/spreadsheetml/2006/main" count="576" uniqueCount="134">
  <si>
    <t>Cheryl's population</t>
  </si>
  <si>
    <t>Kimberly's population</t>
  </si>
  <si>
    <t>Age range</t>
  </si>
  <si>
    <t>Sample size</t>
  </si>
  <si>
    <t># age groups</t>
  </si>
  <si>
    <t># Sites</t>
  </si>
  <si>
    <t># counties</t>
  </si>
  <si>
    <t>50+</t>
  </si>
  <si>
    <t>18-24</t>
  </si>
  <si>
    <t>3: 
18-19
20-21
22-24</t>
  </si>
  <si>
    <t>4: 
50-59
60-69
70-79
80+</t>
  </si>
  <si>
    <t>Significanc key: p-value</t>
  </si>
  <si>
    <t>&lt;0.05</t>
  </si>
  <si>
    <t>Outcome: Obesity</t>
  </si>
  <si>
    <t>Model 1</t>
  </si>
  <si>
    <t>Model 2</t>
  </si>
  <si>
    <t>Model 3</t>
  </si>
  <si>
    <t>Model 4</t>
  </si>
  <si>
    <t>Model 5</t>
  </si>
  <si>
    <t>&lt;0.01</t>
  </si>
  <si>
    <t>Without RE</t>
  </si>
  <si>
    <t>With county RE</t>
  </si>
  <si>
    <t>&lt;0.001</t>
  </si>
  <si>
    <t>Estimate</t>
  </si>
  <si>
    <t>SE</t>
  </si>
  <si>
    <t>OR</t>
  </si>
  <si>
    <t>95% CI</t>
  </si>
  <si>
    <t>p-value</t>
  </si>
  <si>
    <t>Individual &amp; healthcare</t>
  </si>
  <si>
    <t>Gender</t>
  </si>
  <si>
    <r>
      <t>Male (</t>
    </r>
    <r>
      <rPr>
        <i/>
        <sz val="11"/>
        <color theme="1"/>
        <rFont val="Calibri"/>
        <family val="2"/>
        <scheme val="minor"/>
      </rPr>
      <t>reference</t>
    </r>
    <r>
      <rPr>
        <sz val="11"/>
        <color theme="1"/>
        <rFont val="Calibri"/>
        <family val="2"/>
        <scheme val="minor"/>
      </rPr>
      <t>)</t>
    </r>
  </si>
  <si>
    <t>Female</t>
  </si>
  <si>
    <t>Age group</t>
  </si>
  <si>
    <r>
      <t>50-59 years (</t>
    </r>
    <r>
      <rPr>
        <i/>
        <sz val="11"/>
        <color theme="1"/>
        <rFont val="Calibri"/>
        <family val="2"/>
        <scheme val="minor"/>
      </rPr>
      <t>reference</t>
    </r>
    <r>
      <rPr>
        <sz val="11"/>
        <color theme="1"/>
        <rFont val="Calibri"/>
        <family val="2"/>
        <scheme val="minor"/>
      </rPr>
      <t>)</t>
    </r>
  </si>
  <si>
    <t>60-69 years</t>
  </si>
  <si>
    <t>70-79 years</t>
  </si>
  <si>
    <t>80+ years</t>
  </si>
  <si>
    <t>Health insurance coverage</t>
  </si>
  <si>
    <t>No coverage</t>
  </si>
  <si>
    <t>Medicaid</t>
  </si>
  <si>
    <t>Medicare</t>
  </si>
  <si>
    <t>Private</t>
  </si>
  <si>
    <t>Education &amp; economic stability</t>
  </si>
  <si>
    <t>AIAN IHS County-level 
educational attainment, ACS 2010-2014: % &lt; high school</t>
  </si>
  <si>
    <r>
      <t>Quartile 1 (</t>
    </r>
    <r>
      <rPr>
        <i/>
        <sz val="11"/>
        <color theme="1"/>
        <rFont val="Calibri"/>
        <family val="2"/>
        <scheme val="minor"/>
      </rPr>
      <t>reference</t>
    </r>
    <r>
      <rPr>
        <sz val="11"/>
        <color theme="1"/>
        <rFont val="Calibri"/>
        <family val="2"/>
        <scheme val="minor"/>
      </rPr>
      <t>)</t>
    </r>
  </si>
  <si>
    <t>Quartile 2</t>
  </si>
  <si>
    <t>Quartile 3</t>
  </si>
  <si>
    <t>Quartile 4</t>
  </si>
  <si>
    <r>
      <t xml:space="preserve">AIAN IHS County-level 
Income, ACS 2010-2014: </t>
    </r>
    <r>
      <rPr>
        <i/>
        <sz val="11"/>
        <color theme="1"/>
        <rFont val="Calibri"/>
        <family val="2"/>
        <scheme val="minor"/>
      </rPr>
      <t>% &lt; 139% FPL</t>
    </r>
  </si>
  <si>
    <t>County-level AIAN households with incomplete kitchen facilities, Census 2000</t>
  </si>
  <si>
    <r>
      <t xml:space="preserve">Counties above </t>
    </r>
    <r>
      <rPr>
        <u/>
        <sz val="11"/>
        <color theme="1"/>
        <rFont val="Calibri"/>
        <family val="2"/>
        <scheme val="minor"/>
      </rPr>
      <t>median</t>
    </r>
  </si>
  <si>
    <t>County-level AIAN households with no vehicle access, Census 2000:</t>
  </si>
  <si>
    <t>Neighborhood &amp; built environment</t>
  </si>
  <si>
    <t>County-level low access to a grocery store, USDA 2015</t>
  </si>
  <si>
    <t>Social &amp; community context</t>
  </si>
  <si>
    <t>Percent AIAN alone, Census 2010</t>
  </si>
  <si>
    <t>Rural, NCHS 2013</t>
  </si>
  <si>
    <t>Outcome: SBP ≥ 140 mmHg</t>
  </si>
  <si>
    <t>Outcome: A1c ≥ 8%</t>
  </si>
  <si>
    <t>Outcome: LDL ≥ 100 mg/dL</t>
  </si>
  <si>
    <t>&lt;.0001</t>
  </si>
  <si>
    <t xml:space="preserve">    Female</t>
  </si>
  <si>
    <t xml:space="preserve">    60-69 years</t>
  </si>
  <si>
    <t xml:space="preserve">    70-79 years</t>
  </si>
  <si>
    <t>Drive time to primary care ≥ 30 minutes</t>
  </si>
  <si>
    <t xml:space="preserve">    Counties above median</t>
  </si>
  <si>
    <t>(0.81, 0.97) *</t>
  </si>
  <si>
    <t>Medicaid coverage</t>
  </si>
  <si>
    <t>Private insurance coverage</t>
  </si>
  <si>
    <t>Medicare coverage &lt; 65 years</t>
  </si>
  <si>
    <t>Demographics</t>
  </si>
  <si>
    <t>Health Care Coverage and Access</t>
  </si>
  <si>
    <t>Social and Community Context</t>
  </si>
  <si>
    <t>* p &lt; 0.05; ** p &lt; 0.01; *** p &lt; 0.001
Abbreviations: AI/AN: American Indian and Alaska Native; IHS: Indian Health Service; FPL: Federal Poverty Level; NCHS: National Center for Health Statistics</t>
  </si>
  <si>
    <r>
      <t xml:space="preserve">    Male (</t>
    </r>
    <r>
      <rPr>
        <i/>
        <sz val="11"/>
        <color theme="1"/>
        <rFont val="Times New Roman"/>
        <family val="1"/>
      </rPr>
      <t>reference</t>
    </r>
    <r>
      <rPr>
        <sz val="11"/>
        <color theme="1"/>
        <rFont val="Times New Roman"/>
        <family val="1"/>
      </rPr>
      <t>)</t>
    </r>
  </si>
  <si>
    <r>
      <t xml:space="preserve">    50-59 years (</t>
    </r>
    <r>
      <rPr>
        <i/>
        <sz val="11"/>
        <color theme="1"/>
        <rFont val="Times New Roman"/>
        <family val="1"/>
      </rPr>
      <t>reference</t>
    </r>
    <r>
      <rPr>
        <sz val="11"/>
        <color theme="1"/>
        <rFont val="Times New Roman"/>
        <family val="1"/>
      </rPr>
      <t>)</t>
    </r>
  </si>
  <si>
    <t xml:space="preserve">    ≥80 years</t>
  </si>
  <si>
    <r>
      <t xml:space="preserve">County-level educational attainment, ACS 2010-2014: % &lt; high school </t>
    </r>
    <r>
      <rPr>
        <vertAlign val="superscript"/>
        <sz val="11"/>
        <color theme="1"/>
        <rFont val="Times New Roman"/>
        <family val="1"/>
      </rPr>
      <t>a</t>
    </r>
  </si>
  <si>
    <r>
      <t xml:space="preserve">County-level household income: % &lt; 100% FPL </t>
    </r>
    <r>
      <rPr>
        <vertAlign val="superscript"/>
        <sz val="11"/>
        <color theme="1"/>
        <rFont val="Times New Roman"/>
        <family val="1"/>
      </rPr>
      <t>a</t>
    </r>
  </si>
  <si>
    <r>
      <t xml:space="preserve">County-level AI/AN households with incomplete kitchen facilities </t>
    </r>
    <r>
      <rPr>
        <vertAlign val="superscript"/>
        <sz val="11"/>
        <color theme="1"/>
        <rFont val="Times New Roman"/>
        <family val="1"/>
      </rPr>
      <t>b</t>
    </r>
  </si>
  <si>
    <r>
      <t xml:space="preserve">County-level AI/AN households with no vehicle access, Census 2000 </t>
    </r>
    <r>
      <rPr>
        <vertAlign val="superscript"/>
        <sz val="11"/>
        <color theme="1"/>
        <rFont val="Times New Roman"/>
        <family val="1"/>
      </rPr>
      <t>b</t>
    </r>
  </si>
  <si>
    <r>
      <t xml:space="preserve">County-level low access to a grocery store, USDA 2010 </t>
    </r>
    <r>
      <rPr>
        <vertAlign val="superscript"/>
        <sz val="11"/>
        <color theme="1"/>
        <rFont val="Times New Roman"/>
        <family val="1"/>
      </rPr>
      <t>c</t>
    </r>
  </si>
  <si>
    <r>
      <t xml:space="preserve">Percent AI/AN alone, Census 2010 </t>
    </r>
    <r>
      <rPr>
        <vertAlign val="superscript"/>
        <sz val="11"/>
        <color theme="1"/>
        <rFont val="Times New Roman"/>
        <family val="1"/>
      </rPr>
      <t>d</t>
    </r>
  </si>
  <si>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Data source: US Census Bureau 2000</t>
    </r>
  </si>
  <si>
    <r>
      <rPr>
        <vertAlign val="superscript"/>
        <sz val="11"/>
        <color theme="1"/>
        <rFont val="Times New Roman"/>
        <family val="1"/>
      </rPr>
      <t>d</t>
    </r>
    <r>
      <rPr>
        <sz val="11"/>
        <color theme="1"/>
        <rFont val="Times New Roman"/>
        <family val="1"/>
      </rPr>
      <t xml:space="preserve"> Data source: US Census Bureau 2010</t>
    </r>
  </si>
  <si>
    <t>Supplemental Table. Adjusted odds ratios for obesity for study population</t>
  </si>
  <si>
    <t>All sample (n=27,696)</t>
  </si>
  <si>
    <t>(1.04-1.14) **</t>
  </si>
  <si>
    <t>(0.77-0.86) ***</t>
  </si>
  <si>
    <t>(0.19-0.25) ***</t>
  </si>
  <si>
    <t>(0.48-0.56) ***</t>
  </si>
  <si>
    <t>(1.12-1.27) ***</t>
  </si>
  <si>
    <t>(1.05-1.25) **</t>
  </si>
  <si>
    <t>(1.02-1.22) *</t>
  </si>
  <si>
    <t>(1.08-1.34) ***</t>
  </si>
  <si>
    <t>(0.92-1.15)</t>
  </si>
  <si>
    <t>(0.87-1.12)</t>
  </si>
  <si>
    <t>(0.95-1.08)</t>
  </si>
  <si>
    <t>(0.77-0.89) ***</t>
  </si>
  <si>
    <t>(0.50-0.61) ***</t>
  </si>
  <si>
    <t>(0.19-0.26) ***</t>
  </si>
  <si>
    <t>(0.73-1.04)</t>
  </si>
  <si>
    <t>(1.20-1.40) ***</t>
  </si>
  <si>
    <t>(1.09-1.37) ***</t>
  </si>
  <si>
    <t>(0.92-1.26)</t>
  </si>
  <si>
    <t>(1.06-1.30) **</t>
  </si>
  <si>
    <t>(0.75-1.03)</t>
  </si>
  <si>
    <t>(1.12-1.31) ***</t>
  </si>
  <si>
    <t>(0.73-0.87) ***</t>
  </si>
  <si>
    <t>(0.41-0.53) ***</t>
  </si>
  <si>
    <t>(0.18-0.28) ***</t>
  </si>
  <si>
    <t>(0.81-1.02)</t>
  </si>
  <si>
    <t>(0.93-1.16)</t>
  </si>
  <si>
    <t>(0.90-1.21)</t>
  </si>
  <si>
    <t>(1.04-1.30) **</t>
  </si>
  <si>
    <t>(1.06-1.56) *</t>
  </si>
  <si>
    <t>(0.89-1.33)</t>
  </si>
  <si>
    <t>(0.89-1.12)</t>
  </si>
  <si>
    <t>(0.93-1.28)</t>
  </si>
  <si>
    <t>(0.78-1.16)</t>
  </si>
  <si>
    <t>(0.63-0.94) *</t>
  </si>
  <si>
    <t>(0.85-1.04)</t>
  </si>
  <si>
    <t>(0.79-0.97) *</t>
  </si>
  <si>
    <t>(0.90-1.19)</t>
  </si>
  <si>
    <t>(0.82-1.04)</t>
  </si>
  <si>
    <t>(0.73-1.12)</t>
  </si>
  <si>
    <t>(0.79-1.15)</t>
  </si>
  <si>
    <r>
      <t>Lower-Poverty Counties
(</t>
    </r>
    <r>
      <rPr>
        <i/>
        <sz val="11"/>
        <color rgb="FF000000"/>
        <rFont val="Times New Roman"/>
        <family val="1"/>
      </rPr>
      <t>n</t>
    </r>
    <r>
      <rPr>
        <sz val="11"/>
        <color rgb="FF000000"/>
        <rFont val="Times New Roman"/>
        <family val="1"/>
      </rPr>
      <t>=15,986)</t>
    </r>
  </si>
  <si>
    <r>
      <t>Higher-Poverty Counties 
(</t>
    </r>
    <r>
      <rPr>
        <i/>
        <sz val="11"/>
        <color rgb="FF000000"/>
        <rFont val="Times New Roman"/>
        <family val="1"/>
      </rPr>
      <t>n</t>
    </r>
    <r>
      <rPr>
        <sz val="11"/>
        <color rgb="FF000000"/>
        <rFont val="Times New Roman"/>
        <family val="1"/>
      </rPr>
      <t>=11,710)</t>
    </r>
  </si>
  <si>
    <t>Education and Economic Stability</t>
  </si>
  <si>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 Data source: American Community Survey 2010-2015 5-year estimates</t>
    </r>
  </si>
  <si>
    <r>
      <rPr>
        <vertAlign val="superscript"/>
        <sz val="11"/>
        <color theme="1"/>
        <rFont val="Times New Roman"/>
        <family val="1"/>
      </rPr>
      <t>c</t>
    </r>
    <r>
      <rPr>
        <sz val="11"/>
        <color theme="1"/>
        <rFont val="Times New Roman"/>
        <family val="1"/>
      </rPr>
      <t xml:space="preserve"> Data source: US Department of Agriculture Food Environment Atlas</t>
    </r>
  </si>
  <si>
    <t>(0.80-1.00)</t>
  </si>
  <si>
    <t>Neighborhood and Built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</si>
</sst>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1" fillId="0" borderId="0" xfId="0" applyFont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 wrapText="1" indent="2"/>
    </xf>
    <xf numFmtId="0" fontId="0" fillId="0" borderId="0" xfId="0" applyBorder="1" applyAlignment="1">
      <alignment horizontal="left" vertical="center" indent="4"/>
    </xf>
    <xf numFmtId="2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wrapText="1" indent="4"/>
    </xf>
    <xf numFmtId="0" fontId="0" fillId="0" borderId="0" xfId="0" applyFill="1" applyAlignment="1">
      <alignment horizontal="left" vertical="center" indent="4"/>
    </xf>
    <xf numFmtId="0" fontId="0" fillId="0" borderId="0" xfId="0" applyFill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1" fillId="0" borderId="0" xfId="0" applyFont="1" applyFill="1" applyAlignment="1">
      <alignment vertical="center" wrapText="1"/>
    </xf>
    <xf numFmtId="2" fontId="0" fillId="2" borderId="0" xfId="0" applyNumberFormat="1" applyFill="1"/>
    <xf numFmtId="2" fontId="4" fillId="2" borderId="0" xfId="0" applyNumberFormat="1" applyFont="1" applyFill="1"/>
    <xf numFmtId="0" fontId="0" fillId="0" borderId="3" xfId="0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2" fontId="6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S%20Outcomes\CDTR\Cheryl%20(50+%20yrs)\Multiple%20reg_obesity_2019-04-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S%20Outcomes\CDTR\Cheryl%20(50+%20yrs)\Multiple%20reg_sbp_2019-04-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S%20Outcomes\CDTR\Cheryl%20(50+%20yrs)\Multiple%20reg_a1c_2019-04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1"/>
      <sheetName val="GLMM 1"/>
      <sheetName val="Model 2"/>
      <sheetName val="GLMM 2"/>
      <sheetName val="Model 3"/>
      <sheetName val="GLMM 3"/>
      <sheetName val="Model 4"/>
      <sheetName val="GLMM 4"/>
      <sheetName val="Model 5"/>
      <sheetName val="GLMM 5"/>
    </sheetNames>
    <sheetDataSet>
      <sheetData sheetId="0">
        <row r="36">
          <cell r="C36">
            <v>0.15529999999999999</v>
          </cell>
          <cell r="D36">
            <v>2.87E-2</v>
          </cell>
          <cell r="F36" t="str">
            <v>&lt;.0001</v>
          </cell>
        </row>
        <row r="37">
          <cell r="C37">
            <v>-0.29530000000000001</v>
          </cell>
          <cell r="D37">
            <v>3.6400000000000002E-2</v>
          </cell>
          <cell r="F37" t="str">
            <v>&lt;.0001</v>
          </cell>
        </row>
        <row r="38">
          <cell r="C38">
            <v>-0.72670000000000001</v>
          </cell>
          <cell r="D38">
            <v>4.9799999999999997E-2</v>
          </cell>
          <cell r="F38" t="str">
            <v>&lt;.0001</v>
          </cell>
        </row>
        <row r="39">
          <cell r="C39">
            <v>-1.4915</v>
          </cell>
          <cell r="D39">
            <v>6.8400000000000002E-2</v>
          </cell>
          <cell r="F39" t="str">
            <v>&lt;.0001</v>
          </cell>
        </row>
        <row r="40">
          <cell r="C40">
            <v>-0.20960000000000001</v>
          </cell>
          <cell r="D40">
            <v>4.6300000000000001E-2</v>
          </cell>
          <cell r="F40" t="str">
            <v>&lt;.0001</v>
          </cell>
        </row>
        <row r="41">
          <cell r="C41">
            <v>-6.9400000000000003E-2</v>
          </cell>
          <cell r="D41">
            <v>3.7600000000000001E-2</v>
          </cell>
          <cell r="F41">
            <v>6.5299999999999997E-2</v>
          </cell>
        </row>
        <row r="42">
          <cell r="C42">
            <v>0.12839999999999999</v>
          </cell>
          <cell r="D42">
            <v>3.9199999999999999E-2</v>
          </cell>
          <cell r="F42">
            <v>1E-3</v>
          </cell>
        </row>
      </sheetData>
      <sheetData sheetId="1">
        <row r="49">
          <cell r="B49">
            <v>0.16289999999999999</v>
          </cell>
          <cell r="C49">
            <v>2.9000000000000001E-2</v>
          </cell>
          <cell r="F49" t="str">
            <v>&lt;.0001</v>
          </cell>
        </row>
        <row r="50">
          <cell r="B50">
            <v>-0.30409999999999998</v>
          </cell>
          <cell r="C50">
            <v>3.6749999999999998E-2</v>
          </cell>
          <cell r="F50" t="str">
            <v>&lt;.0001</v>
          </cell>
        </row>
        <row r="51">
          <cell r="B51">
            <v>-0.72270000000000001</v>
          </cell>
          <cell r="C51">
            <v>5.0319999999999997E-2</v>
          </cell>
          <cell r="F51" t="str">
            <v>&lt;.0001</v>
          </cell>
        </row>
        <row r="52">
          <cell r="B52">
            <v>-1.4763999999999999</v>
          </cell>
          <cell r="C52">
            <v>6.9209999999999994E-2</v>
          </cell>
          <cell r="F52" t="str">
            <v>&lt;.0001</v>
          </cell>
        </row>
        <row r="53">
          <cell r="B53">
            <v>-0.1361</v>
          </cell>
          <cell r="C53">
            <v>4.8559999999999999E-2</v>
          </cell>
          <cell r="F53">
            <v>5.1000000000000004E-3</v>
          </cell>
        </row>
        <row r="54">
          <cell r="B54">
            <v>-9.3229999999999993E-2</v>
          </cell>
          <cell r="C54">
            <v>3.8109999999999998E-2</v>
          </cell>
          <cell r="F54">
            <v>1.44E-2</v>
          </cell>
        </row>
        <row r="55">
          <cell r="B55">
            <v>8.7059999999999998E-2</v>
          </cell>
          <cell r="C55">
            <v>3.9669999999999997E-2</v>
          </cell>
          <cell r="F55">
            <v>2.8199999999999999E-2</v>
          </cell>
        </row>
      </sheetData>
      <sheetData sheetId="2">
        <row r="36">
          <cell r="C36">
            <v>0.16650000000000001</v>
          </cell>
          <cell r="D36">
            <v>2.8899999999999999E-2</v>
          </cell>
          <cell r="F36" t="str">
            <v>&lt;.0001</v>
          </cell>
        </row>
        <row r="37">
          <cell r="C37">
            <v>-0.29170000000000001</v>
          </cell>
          <cell r="D37">
            <v>3.6600000000000001E-2</v>
          </cell>
          <cell r="F37" t="str">
            <v>&lt;.0001</v>
          </cell>
        </row>
        <row r="38">
          <cell r="C38">
            <v>-0.71479999999999999</v>
          </cell>
          <cell r="D38">
            <v>5.0099999999999999E-2</v>
          </cell>
          <cell r="F38" t="str">
            <v>&lt;.0001</v>
          </cell>
        </row>
        <row r="39">
          <cell r="C39">
            <v>-1.4770000000000001</v>
          </cell>
          <cell r="D39">
            <v>6.8900000000000003E-2</v>
          </cell>
          <cell r="F39" t="str">
            <v>&lt;.0001</v>
          </cell>
        </row>
        <row r="40">
          <cell r="C40">
            <v>-0.1096</v>
          </cell>
          <cell r="D40">
            <v>4.7699999999999999E-2</v>
          </cell>
          <cell r="F40">
            <v>2.18E-2</v>
          </cell>
        </row>
        <row r="41">
          <cell r="C41">
            <v>-0.1012</v>
          </cell>
          <cell r="D41">
            <v>3.7999999999999999E-2</v>
          </cell>
          <cell r="F41">
            <v>7.7000000000000002E-3</v>
          </cell>
        </row>
        <row r="42">
          <cell r="C42">
            <v>7.9699999999999993E-2</v>
          </cell>
          <cell r="D42">
            <v>3.9600000000000003E-2</v>
          </cell>
          <cell r="F42">
            <v>4.3900000000000002E-2</v>
          </cell>
        </row>
        <row r="43">
          <cell r="C43">
            <v>9.6500000000000002E-2</v>
          </cell>
          <cell r="D43">
            <v>4.7E-2</v>
          </cell>
          <cell r="F43">
            <v>3.9899999999999998E-2</v>
          </cell>
        </row>
        <row r="44">
          <cell r="C44">
            <v>0.2238</v>
          </cell>
          <cell r="D44">
            <v>5.4600000000000003E-2</v>
          </cell>
          <cell r="F44" t="str">
            <v>&lt;.0001</v>
          </cell>
        </row>
        <row r="45">
          <cell r="C45">
            <v>-0.1522</v>
          </cell>
          <cell r="D45">
            <v>6.4699999999999994E-2</v>
          </cell>
          <cell r="F45">
            <v>1.8499999999999999E-2</v>
          </cell>
        </row>
        <row r="46">
          <cell r="C46">
            <v>-0.16009999999999999</v>
          </cell>
          <cell r="D46">
            <v>4.9099999999999998E-2</v>
          </cell>
          <cell r="F46">
            <v>1.1000000000000001E-3</v>
          </cell>
        </row>
        <row r="47">
          <cell r="C47">
            <v>-0.32719999999999999</v>
          </cell>
          <cell r="D47">
            <v>5.9799999999999999E-2</v>
          </cell>
          <cell r="F47" t="str">
            <v>&lt;.0001</v>
          </cell>
        </row>
        <row r="48">
          <cell r="C48">
            <v>-0.3483</v>
          </cell>
          <cell r="D48">
            <v>6.6600000000000006E-2</v>
          </cell>
          <cell r="F48" t="str">
            <v>&lt;.0001</v>
          </cell>
        </row>
        <row r="49">
          <cell r="C49">
            <v>-9.7600000000000006E-2</v>
          </cell>
          <cell r="D49">
            <v>4.58E-2</v>
          </cell>
          <cell r="F49">
            <v>3.3000000000000002E-2</v>
          </cell>
        </row>
        <row r="50">
          <cell r="C50">
            <v>-7.3099999999999997E-3</v>
          </cell>
          <cell r="D50">
            <v>3.8100000000000002E-2</v>
          </cell>
          <cell r="F50">
            <v>0.84770000000000001</v>
          </cell>
        </row>
      </sheetData>
      <sheetData sheetId="3">
        <row r="49">
          <cell r="B49">
            <v>0.1636</v>
          </cell>
          <cell r="C49">
            <v>2.9010000000000001E-2</v>
          </cell>
          <cell r="F49" t="str">
            <v>&lt;.0001</v>
          </cell>
        </row>
        <row r="50">
          <cell r="B50">
            <v>-0.30370000000000003</v>
          </cell>
          <cell r="C50">
            <v>3.6760000000000001E-2</v>
          </cell>
          <cell r="F50" t="str">
            <v>&lt;.0001</v>
          </cell>
        </row>
        <row r="51">
          <cell r="B51">
            <v>-0.7218</v>
          </cell>
          <cell r="C51">
            <v>5.0340000000000003E-2</v>
          </cell>
          <cell r="F51" t="str">
            <v>&lt;.0001</v>
          </cell>
        </row>
        <row r="52">
          <cell r="B52">
            <v>-1.4782999999999999</v>
          </cell>
          <cell r="C52">
            <v>6.9239999999999996E-2</v>
          </cell>
          <cell r="F52" t="str">
            <v>&lt;.0001</v>
          </cell>
        </row>
        <row r="53">
          <cell r="B53">
            <v>-0.13070000000000001</v>
          </cell>
          <cell r="C53">
            <v>4.8579999999999998E-2</v>
          </cell>
          <cell r="F53">
            <v>7.1000000000000004E-3</v>
          </cell>
        </row>
        <row r="54">
          <cell r="B54">
            <v>-9.5399999999999999E-2</v>
          </cell>
          <cell r="C54">
            <v>3.814E-2</v>
          </cell>
          <cell r="F54">
            <v>1.24E-2</v>
          </cell>
        </row>
        <row r="55">
          <cell r="B55">
            <v>8.3309999999999995E-2</v>
          </cell>
          <cell r="C55">
            <v>3.9690000000000003E-2</v>
          </cell>
          <cell r="F55">
            <v>3.5799999999999998E-2</v>
          </cell>
        </row>
        <row r="56">
          <cell r="B56">
            <v>2.4340000000000001E-2</v>
          </cell>
          <cell r="C56">
            <v>0.11990000000000001</v>
          </cell>
          <cell r="F56">
            <v>0.83909999999999996</v>
          </cell>
        </row>
        <row r="57">
          <cell r="B57">
            <v>5.9450000000000003E-2</v>
          </cell>
          <cell r="C57">
            <v>0.13469999999999999</v>
          </cell>
          <cell r="F57">
            <v>0.65900000000000003</v>
          </cell>
        </row>
        <row r="58">
          <cell r="B58">
            <v>-0.12889999999999999</v>
          </cell>
          <cell r="C58">
            <v>0.14660000000000001</v>
          </cell>
          <cell r="F58">
            <v>0.37930000000000003</v>
          </cell>
        </row>
        <row r="59">
          <cell r="B59">
            <v>-0.2011</v>
          </cell>
          <cell r="C59">
            <v>0.1216</v>
          </cell>
          <cell r="F59">
            <v>9.8299999999999998E-2</v>
          </cell>
        </row>
        <row r="60">
          <cell r="B60">
            <v>-0.42699999999999999</v>
          </cell>
          <cell r="C60">
            <v>0.1255</v>
          </cell>
          <cell r="F60">
            <v>6.9999999999999999E-4</v>
          </cell>
        </row>
        <row r="61">
          <cell r="B61">
            <v>-0.5242</v>
          </cell>
          <cell r="C61">
            <v>0.1522</v>
          </cell>
          <cell r="F61">
            <v>5.9999999999999995E-4</v>
          </cell>
        </row>
        <row r="62">
          <cell r="B62">
            <v>4.4929999999999996E-3</v>
          </cell>
          <cell r="C62">
            <v>0.1077</v>
          </cell>
          <cell r="F62">
            <v>0.9667</v>
          </cell>
        </row>
        <row r="63">
          <cell r="B63">
            <v>6.9690000000000002E-2</v>
          </cell>
          <cell r="C63">
            <v>9.851E-2</v>
          </cell>
          <cell r="F63">
            <v>0.4793</v>
          </cell>
        </row>
      </sheetData>
      <sheetData sheetId="4">
        <row r="36">
          <cell r="C36">
            <v>0.16739999999999999</v>
          </cell>
          <cell r="D36">
            <v>2.8899999999999999E-2</v>
          </cell>
          <cell r="F36" t="str">
            <v>&lt;.0001</v>
          </cell>
        </row>
        <row r="37">
          <cell r="C37">
            <v>-0.29160000000000003</v>
          </cell>
          <cell r="D37">
            <v>3.6600000000000001E-2</v>
          </cell>
          <cell r="F37" t="str">
            <v>&lt;.0001</v>
          </cell>
        </row>
        <row r="38">
          <cell r="C38">
            <v>-0.71250000000000002</v>
          </cell>
          <cell r="D38">
            <v>5.0099999999999999E-2</v>
          </cell>
          <cell r="F38" t="str">
            <v>&lt;.0001</v>
          </cell>
        </row>
        <row r="39">
          <cell r="C39">
            <v>-1.4762</v>
          </cell>
          <cell r="D39">
            <v>6.8900000000000003E-2</v>
          </cell>
          <cell r="F39" t="str">
            <v>&lt;.0001</v>
          </cell>
        </row>
        <row r="40">
          <cell r="C40">
            <v>-0.11020000000000001</v>
          </cell>
          <cell r="D40">
            <v>4.7800000000000002E-2</v>
          </cell>
          <cell r="F40">
            <v>2.12E-2</v>
          </cell>
        </row>
        <row r="41">
          <cell r="C41">
            <v>-0.10009999999999999</v>
          </cell>
          <cell r="D41">
            <v>3.7999999999999999E-2</v>
          </cell>
          <cell r="F41">
            <v>8.5000000000000006E-3</v>
          </cell>
        </row>
        <row r="42">
          <cell r="C42">
            <v>8.0299999999999996E-2</v>
          </cell>
          <cell r="D42">
            <v>3.9600000000000003E-2</v>
          </cell>
          <cell r="F42">
            <v>4.24E-2</v>
          </cell>
        </row>
        <row r="43">
          <cell r="C43">
            <v>6.5199999999999994E-2</v>
          </cell>
          <cell r="D43">
            <v>4.7399999999999998E-2</v>
          </cell>
          <cell r="F43">
            <v>0.16900000000000001</v>
          </cell>
        </row>
        <row r="44">
          <cell r="C44">
            <v>0.20680000000000001</v>
          </cell>
          <cell r="D44">
            <v>5.45E-2</v>
          </cell>
          <cell r="F44">
            <v>1E-4</v>
          </cell>
        </row>
        <row r="45">
          <cell r="C45">
            <v>-6.9599999999999995E-2</v>
          </cell>
          <cell r="D45">
            <v>6.7500000000000004E-2</v>
          </cell>
          <cell r="F45">
            <v>0.3024</v>
          </cell>
        </row>
        <row r="46">
          <cell r="C46">
            <v>-0.19420000000000001</v>
          </cell>
          <cell r="D46">
            <v>4.9599999999999998E-2</v>
          </cell>
          <cell r="F46" t="str">
            <v>&lt;.0001</v>
          </cell>
        </row>
        <row r="47">
          <cell r="C47">
            <v>-0.315</v>
          </cell>
          <cell r="D47">
            <v>5.9799999999999999E-2</v>
          </cell>
          <cell r="F47" t="str">
            <v>&lt;.0001</v>
          </cell>
        </row>
        <row r="48">
          <cell r="C48">
            <v>-0.36030000000000001</v>
          </cell>
          <cell r="D48">
            <v>6.6699999999999995E-2</v>
          </cell>
          <cell r="F48" t="str">
            <v>&lt;.0001</v>
          </cell>
        </row>
        <row r="49">
          <cell r="C49">
            <v>-5.6899999999999999E-2</v>
          </cell>
          <cell r="D49">
            <v>4.6699999999999998E-2</v>
          </cell>
          <cell r="F49">
            <v>0.22289999999999999</v>
          </cell>
        </row>
        <row r="50">
          <cell r="C50">
            <v>3.6499999999999998E-2</v>
          </cell>
          <cell r="D50">
            <v>3.9300000000000002E-2</v>
          </cell>
          <cell r="F50">
            <v>0.35370000000000001</v>
          </cell>
        </row>
        <row r="51">
          <cell r="C51">
            <v>-0.21809999999999999</v>
          </cell>
          <cell r="D51">
            <v>4.7699999999999999E-2</v>
          </cell>
          <cell r="F51" t="str">
            <v>&lt;.0001</v>
          </cell>
        </row>
      </sheetData>
      <sheetData sheetId="5">
        <row r="49">
          <cell r="B49">
            <v>0.1641</v>
          </cell>
          <cell r="C49">
            <v>2.9010000000000001E-2</v>
          </cell>
          <cell r="F49" t="str">
            <v>&lt;.0001</v>
          </cell>
        </row>
        <row r="50">
          <cell r="B50">
            <v>-0.30349999999999999</v>
          </cell>
          <cell r="C50">
            <v>3.6760000000000001E-2</v>
          </cell>
          <cell r="F50" t="str">
            <v>&lt;.0001</v>
          </cell>
        </row>
        <row r="51">
          <cell r="B51">
            <v>-0.72170000000000001</v>
          </cell>
          <cell r="C51">
            <v>5.0340000000000003E-2</v>
          </cell>
          <cell r="F51" t="str">
            <v>&lt;.0001</v>
          </cell>
        </row>
        <row r="52">
          <cell r="B52">
            <v>-1.4790000000000001</v>
          </cell>
          <cell r="C52">
            <v>6.9250000000000006E-2</v>
          </cell>
          <cell r="F52" t="str">
            <v>&lt;.0001</v>
          </cell>
        </row>
        <row r="53">
          <cell r="B53">
            <v>-0.13059999999999999</v>
          </cell>
          <cell r="C53">
            <v>4.8570000000000002E-2</v>
          </cell>
          <cell r="F53">
            <v>7.1999999999999998E-3</v>
          </cell>
        </row>
        <row r="54">
          <cell r="B54">
            <v>-9.5259999999999997E-2</v>
          </cell>
          <cell r="C54">
            <v>3.814E-2</v>
          </cell>
          <cell r="F54">
            <v>1.2500000000000001E-2</v>
          </cell>
        </row>
        <row r="55">
          <cell r="B55">
            <v>8.3059999999999995E-2</v>
          </cell>
          <cell r="C55">
            <v>3.9690000000000003E-2</v>
          </cell>
          <cell r="F55">
            <v>3.6400000000000002E-2</v>
          </cell>
        </row>
        <row r="56">
          <cell r="B56">
            <v>3.14E-3</v>
          </cell>
          <cell r="C56">
            <v>0.1152</v>
          </cell>
          <cell r="F56">
            <v>0.97819999999999996</v>
          </cell>
        </row>
        <row r="57">
          <cell r="B57">
            <v>7.0709999999999995E-2</v>
          </cell>
          <cell r="C57">
            <v>0.12870000000000001</v>
          </cell>
          <cell r="F57">
            <v>0.5827</v>
          </cell>
        </row>
        <row r="58">
          <cell r="B58">
            <v>-0.10879999999999999</v>
          </cell>
          <cell r="C58">
            <v>0.1409</v>
          </cell>
          <cell r="F58">
            <v>0.43990000000000001</v>
          </cell>
        </row>
        <row r="59">
          <cell r="B59">
            <v>-0.2447</v>
          </cell>
          <cell r="C59">
            <v>0.1187</v>
          </cell>
          <cell r="F59">
            <v>3.9199999999999999E-2</v>
          </cell>
        </row>
        <row r="60">
          <cell r="B60">
            <v>-0.43319999999999997</v>
          </cell>
          <cell r="C60">
            <v>0.1207</v>
          </cell>
          <cell r="F60">
            <v>2.9999999999999997E-4</v>
          </cell>
        </row>
        <row r="61">
          <cell r="B61">
            <v>-0.51929999999999998</v>
          </cell>
          <cell r="C61">
            <v>0.14580000000000001</v>
          </cell>
          <cell r="F61">
            <v>4.0000000000000002E-4</v>
          </cell>
        </row>
        <row r="62">
          <cell r="B62">
            <v>1.7680000000000001E-2</v>
          </cell>
          <cell r="C62">
            <v>0.10340000000000001</v>
          </cell>
          <cell r="F62">
            <v>0.86429999999999996</v>
          </cell>
        </row>
        <row r="63">
          <cell r="B63">
            <v>0.13120000000000001</v>
          </cell>
          <cell r="C63">
            <v>0.10050000000000001</v>
          </cell>
          <cell r="F63">
            <v>0.1918</v>
          </cell>
        </row>
        <row r="64">
          <cell r="B64">
            <v>-0.18609999999999999</v>
          </cell>
          <cell r="C64">
            <v>9.5810000000000006E-2</v>
          </cell>
          <cell r="F64">
            <v>5.21E-2</v>
          </cell>
        </row>
      </sheetData>
      <sheetData sheetId="6">
        <row r="36">
          <cell r="C36">
            <v>0.16550000000000001</v>
          </cell>
          <cell r="D36">
            <v>2.8899999999999999E-2</v>
          </cell>
          <cell r="F36" t="str">
            <v>&lt;.0001</v>
          </cell>
        </row>
        <row r="37">
          <cell r="C37">
            <v>-0.29120000000000001</v>
          </cell>
          <cell r="D37">
            <v>3.6600000000000001E-2</v>
          </cell>
          <cell r="F37" t="str">
            <v>&lt;.0001</v>
          </cell>
        </row>
        <row r="38">
          <cell r="C38">
            <v>-0.71209999999999996</v>
          </cell>
          <cell r="D38">
            <v>5.0200000000000002E-2</v>
          </cell>
          <cell r="F38" t="str">
            <v>&lt;.0001</v>
          </cell>
        </row>
        <row r="39">
          <cell r="C39">
            <v>-1.4732000000000001</v>
          </cell>
          <cell r="D39">
            <v>6.8900000000000003E-2</v>
          </cell>
          <cell r="F39" t="str">
            <v>&lt;.0001</v>
          </cell>
        </row>
        <row r="40">
          <cell r="C40">
            <v>-0.11459999999999999</v>
          </cell>
          <cell r="D40">
            <v>4.7899999999999998E-2</v>
          </cell>
          <cell r="F40">
            <v>1.67E-2</v>
          </cell>
        </row>
        <row r="41">
          <cell r="C41">
            <v>-9.8199999999999996E-2</v>
          </cell>
          <cell r="D41">
            <v>3.7999999999999999E-2</v>
          </cell>
          <cell r="F41">
            <v>9.7999999999999997E-3</v>
          </cell>
        </row>
        <row r="42">
          <cell r="C42">
            <v>8.1799999999999998E-2</v>
          </cell>
          <cell r="D42">
            <v>3.9600000000000003E-2</v>
          </cell>
          <cell r="F42">
            <v>3.8699999999999998E-2</v>
          </cell>
        </row>
        <row r="43">
          <cell r="C43">
            <v>8.4599999999999995E-2</v>
          </cell>
          <cell r="D43">
            <v>4.8399999999999999E-2</v>
          </cell>
          <cell r="F43">
            <v>8.0500000000000002E-2</v>
          </cell>
        </row>
        <row r="44">
          <cell r="C44">
            <v>0.21690000000000001</v>
          </cell>
          <cell r="D44">
            <v>5.4699999999999999E-2</v>
          </cell>
          <cell r="F44" t="str">
            <v>&lt;.0001</v>
          </cell>
        </row>
        <row r="45">
          <cell r="C45">
            <v>-2.6599999999999999E-2</v>
          </cell>
          <cell r="D45">
            <v>7.0999999999999994E-2</v>
          </cell>
          <cell r="F45">
            <v>0.70809999999999995</v>
          </cell>
        </row>
        <row r="46">
          <cell r="C46">
            <v>-0.16439999999999999</v>
          </cell>
          <cell r="D46">
            <v>5.1799999999999999E-2</v>
          </cell>
          <cell r="F46">
            <v>1.5E-3</v>
          </cell>
        </row>
        <row r="47">
          <cell r="C47">
            <v>-0.29089999999999999</v>
          </cell>
          <cell r="D47">
            <v>6.1100000000000002E-2</v>
          </cell>
          <cell r="F47" t="str">
            <v>&lt;.0001</v>
          </cell>
        </row>
        <row r="48">
          <cell r="C48">
            <v>-0.33700000000000002</v>
          </cell>
          <cell r="D48">
            <v>6.7799999999999999E-2</v>
          </cell>
          <cell r="F48" t="str">
            <v>&lt;.0001</v>
          </cell>
        </row>
        <row r="49">
          <cell r="C49">
            <v>-4.9299999999999997E-2</v>
          </cell>
          <cell r="D49">
            <v>4.6800000000000001E-2</v>
          </cell>
          <cell r="F49">
            <v>0.29189999999999999</v>
          </cell>
        </row>
        <row r="50">
          <cell r="C50">
            <v>-2.3199999999999998E-2</v>
          </cell>
          <cell r="D50">
            <v>4.9700000000000001E-2</v>
          </cell>
          <cell r="F50">
            <v>0.64090000000000003</v>
          </cell>
        </row>
        <row r="51">
          <cell r="C51">
            <v>-0.1769</v>
          </cell>
          <cell r="D51">
            <v>5.2200000000000003E-2</v>
          </cell>
          <cell r="F51">
            <v>6.9999999999999999E-4</v>
          </cell>
        </row>
        <row r="52">
          <cell r="C52">
            <v>-8.4000000000000005E-2</v>
          </cell>
          <cell r="D52">
            <v>4.2900000000000001E-2</v>
          </cell>
          <cell r="F52">
            <v>5.0299999999999997E-2</v>
          </cell>
        </row>
      </sheetData>
      <sheetData sheetId="7">
        <row r="49">
          <cell r="B49">
            <v>0.1638</v>
          </cell>
          <cell r="C49">
            <v>2.9020000000000001E-2</v>
          </cell>
          <cell r="F49" t="str">
            <v>&lt;.0001</v>
          </cell>
        </row>
        <row r="50">
          <cell r="B50">
            <v>-0.30359999999999998</v>
          </cell>
          <cell r="C50">
            <v>3.6769999999999997E-2</v>
          </cell>
          <cell r="F50" t="str">
            <v>&lt;.0001</v>
          </cell>
        </row>
        <row r="51">
          <cell r="B51">
            <v>-0.7218</v>
          </cell>
          <cell r="C51">
            <v>5.0340000000000003E-2</v>
          </cell>
          <cell r="F51" t="str">
            <v>&lt;.0001</v>
          </cell>
        </row>
        <row r="52">
          <cell r="B52">
            <v>-1.4789000000000001</v>
          </cell>
          <cell r="C52">
            <v>6.9239999999999996E-2</v>
          </cell>
          <cell r="F52" t="str">
            <v>&lt;.0001</v>
          </cell>
        </row>
        <row r="53">
          <cell r="B53">
            <v>-0.13139999999999999</v>
          </cell>
          <cell r="C53">
            <v>4.8599999999999997E-2</v>
          </cell>
          <cell r="F53">
            <v>6.8999999999999999E-3</v>
          </cell>
        </row>
        <row r="54">
          <cell r="B54">
            <v>-9.5140000000000002E-2</v>
          </cell>
          <cell r="C54">
            <v>3.814E-2</v>
          </cell>
          <cell r="F54">
            <v>1.26E-2</v>
          </cell>
        </row>
        <row r="55">
          <cell r="B55">
            <v>8.3099999999999993E-2</v>
          </cell>
          <cell r="C55">
            <v>3.9690000000000003E-2</v>
          </cell>
          <cell r="F55">
            <v>3.6299999999999999E-2</v>
          </cell>
        </row>
        <row r="56">
          <cell r="B56">
            <v>2.1649999999999999E-2</v>
          </cell>
          <cell r="C56">
            <v>0.1192</v>
          </cell>
          <cell r="F56">
            <v>0.85589999999999999</v>
          </cell>
        </row>
        <row r="57">
          <cell r="B57">
            <v>8.0509999999999998E-2</v>
          </cell>
          <cell r="C57">
            <v>0.129</v>
          </cell>
          <cell r="F57">
            <v>0.53269999999999995</v>
          </cell>
        </row>
        <row r="58">
          <cell r="B58">
            <v>-9.1079999999999994E-2</v>
          </cell>
          <cell r="C58">
            <v>0.14380000000000001</v>
          </cell>
          <cell r="F58">
            <v>0.52639999999999998</v>
          </cell>
        </row>
        <row r="59">
          <cell r="B59">
            <v>-0.2399</v>
          </cell>
          <cell r="C59">
            <v>0.1183</v>
          </cell>
          <cell r="F59">
            <v>4.2500000000000003E-2</v>
          </cell>
        </row>
        <row r="60">
          <cell r="B60">
            <v>-0.43630000000000002</v>
          </cell>
          <cell r="C60">
            <v>0.1203</v>
          </cell>
          <cell r="F60">
            <v>2.9999999999999997E-4</v>
          </cell>
        </row>
        <row r="61">
          <cell r="B61">
            <v>-0.51910000000000001</v>
          </cell>
          <cell r="C61">
            <v>0.14510000000000001</v>
          </cell>
          <cell r="F61">
            <v>2.9999999999999997E-4</v>
          </cell>
        </row>
        <row r="62">
          <cell r="B62">
            <v>2.4850000000000001E-2</v>
          </cell>
          <cell r="C62">
            <v>0.1037</v>
          </cell>
          <cell r="F62">
            <v>0.81069999999999998</v>
          </cell>
        </row>
        <row r="63">
          <cell r="B63">
            <v>0.11509999999999999</v>
          </cell>
          <cell r="C63">
            <v>0.1037</v>
          </cell>
          <cell r="F63">
            <v>0.26669999999999999</v>
          </cell>
        </row>
        <row r="64">
          <cell r="B64">
            <v>-0.17050000000000001</v>
          </cell>
          <cell r="C64">
            <v>9.9510000000000001E-2</v>
          </cell>
          <cell r="F64">
            <v>8.6599999999999996E-2</v>
          </cell>
        </row>
        <row r="65">
          <cell r="B65">
            <v>-4.8899999999999999E-2</v>
          </cell>
          <cell r="C65">
            <v>8.8709999999999997E-2</v>
          </cell>
          <cell r="F65">
            <v>0.58150000000000002</v>
          </cell>
        </row>
      </sheetData>
      <sheetData sheetId="8">
        <row r="36">
          <cell r="C36">
            <v>0.1653</v>
          </cell>
          <cell r="D36">
            <v>2.8899999999999999E-2</v>
          </cell>
          <cell r="F36" t="str">
            <v>&lt;.0001</v>
          </cell>
        </row>
        <row r="37">
          <cell r="C37">
            <v>-0.29160000000000003</v>
          </cell>
          <cell r="D37">
            <v>3.6600000000000001E-2</v>
          </cell>
          <cell r="F37" t="str">
            <v>&lt;.0001</v>
          </cell>
        </row>
        <row r="38">
          <cell r="C38">
            <v>-0.71330000000000005</v>
          </cell>
          <cell r="D38">
            <v>5.0200000000000002E-2</v>
          </cell>
          <cell r="F38" t="str">
            <v>&lt;.0001</v>
          </cell>
        </row>
        <row r="39">
          <cell r="C39">
            <v>-1.4736</v>
          </cell>
          <cell r="D39">
            <v>6.8900000000000003E-2</v>
          </cell>
          <cell r="F39" t="str">
            <v>&lt;.0001</v>
          </cell>
        </row>
        <row r="40">
          <cell r="C40">
            <v>-0.1183</v>
          </cell>
          <cell r="D40">
            <v>4.8000000000000001E-2</v>
          </cell>
          <cell r="F40">
            <v>1.37E-2</v>
          </cell>
        </row>
        <row r="41">
          <cell r="C41">
            <v>-9.8299999999999998E-2</v>
          </cell>
          <cell r="D41">
            <v>3.7999999999999999E-2</v>
          </cell>
          <cell r="F41">
            <v>9.7999999999999997E-3</v>
          </cell>
        </row>
        <row r="42">
          <cell r="C42">
            <v>8.2100000000000006E-2</v>
          </cell>
          <cell r="D42">
            <v>3.9600000000000003E-2</v>
          </cell>
          <cell r="F42">
            <v>3.7999999999999999E-2</v>
          </cell>
        </row>
        <row r="43">
          <cell r="C43">
            <v>0.1028</v>
          </cell>
          <cell r="D43">
            <v>5.0599999999999999E-2</v>
          </cell>
          <cell r="F43">
            <v>4.2299999999999997E-2</v>
          </cell>
        </row>
        <row r="44">
          <cell r="C44">
            <v>0.222</v>
          </cell>
          <cell r="D44">
            <v>5.4899999999999997E-2</v>
          </cell>
          <cell r="F44" t="str">
            <v>&lt;.0001</v>
          </cell>
        </row>
        <row r="45">
          <cell r="C45">
            <v>-1.23E-2</v>
          </cell>
          <cell r="D45">
            <v>7.1999999999999995E-2</v>
          </cell>
          <cell r="F45">
            <v>0.86419999999999997</v>
          </cell>
        </row>
        <row r="46">
          <cell r="C46">
            <v>-0.17180000000000001</v>
          </cell>
          <cell r="D46">
            <v>5.2200000000000003E-2</v>
          </cell>
          <cell r="F46">
            <v>1E-3</v>
          </cell>
        </row>
        <row r="47">
          <cell r="C47">
            <v>-0.29409999999999997</v>
          </cell>
          <cell r="D47">
            <v>6.1100000000000002E-2</v>
          </cell>
          <cell r="F47" t="str">
            <v>&lt;.0001</v>
          </cell>
        </row>
        <row r="48">
          <cell r="C48">
            <v>-0.33689999999999998</v>
          </cell>
          <cell r="D48">
            <v>6.7699999999999996E-2</v>
          </cell>
          <cell r="F48" t="str">
            <v>&lt;.0001</v>
          </cell>
        </row>
        <row r="49">
          <cell r="C49">
            <v>-2.3199999999999998E-2</v>
          </cell>
          <cell r="D49">
            <v>5.1299999999999998E-2</v>
          </cell>
          <cell r="F49">
            <v>0.65169999999999995</v>
          </cell>
        </row>
        <row r="50">
          <cell r="C50">
            <v>-0.04</v>
          </cell>
          <cell r="D50">
            <v>5.16E-2</v>
          </cell>
          <cell r="F50">
            <v>0.43780000000000002</v>
          </cell>
        </row>
        <row r="51">
          <cell r="C51">
            <v>-0.18010000000000001</v>
          </cell>
          <cell r="D51">
            <v>5.2200000000000003E-2</v>
          </cell>
          <cell r="F51">
            <v>5.9999999999999995E-4</v>
          </cell>
        </row>
        <row r="52">
          <cell r="C52">
            <v>-7.2800000000000004E-2</v>
          </cell>
          <cell r="D52">
            <v>4.3900000000000002E-2</v>
          </cell>
          <cell r="F52">
            <v>9.7199999999999995E-2</v>
          </cell>
        </row>
        <row r="53">
          <cell r="C53">
            <v>-5.2200000000000003E-2</v>
          </cell>
          <cell r="D53">
            <v>4.2500000000000003E-2</v>
          </cell>
          <cell r="F53">
            <v>0.2195</v>
          </cell>
        </row>
      </sheetData>
      <sheetData sheetId="9">
        <row r="49">
          <cell r="B49">
            <v>0.1643</v>
          </cell>
          <cell r="C49">
            <v>2.9020000000000001E-2</v>
          </cell>
          <cell r="F49" t="str">
            <v>&lt;.0001</v>
          </cell>
        </row>
        <row r="50">
          <cell r="B50">
            <v>-0.3039</v>
          </cell>
          <cell r="C50">
            <v>3.6769999999999997E-2</v>
          </cell>
          <cell r="F50" t="str">
            <v>&lt;.0001</v>
          </cell>
        </row>
        <row r="51">
          <cell r="B51">
            <v>-0.72199999999999998</v>
          </cell>
          <cell r="C51">
            <v>5.0340000000000003E-2</v>
          </cell>
          <cell r="F51" t="str">
            <v>&lt;.0001</v>
          </cell>
        </row>
        <row r="52">
          <cell r="B52">
            <v>-1.4796</v>
          </cell>
          <cell r="C52">
            <v>6.9260000000000002E-2</v>
          </cell>
          <cell r="F52" t="str">
            <v>&lt;.0001</v>
          </cell>
        </row>
        <row r="53">
          <cell r="B53">
            <v>-0.13009999999999999</v>
          </cell>
          <cell r="C53">
            <v>4.8619999999999997E-2</v>
          </cell>
          <cell r="F53">
            <v>7.4000000000000003E-3</v>
          </cell>
        </row>
        <row r="54">
          <cell r="B54">
            <v>-9.5030000000000003E-2</v>
          </cell>
          <cell r="C54">
            <v>3.814E-2</v>
          </cell>
          <cell r="F54">
            <v>1.2699999999999999E-2</v>
          </cell>
        </row>
        <row r="55">
          <cell r="B55">
            <v>8.2659999999999997E-2</v>
          </cell>
          <cell r="C55">
            <v>3.9690000000000003E-2</v>
          </cell>
          <cell r="F55">
            <v>3.73E-2</v>
          </cell>
        </row>
        <row r="56">
          <cell r="B56">
            <v>-1.865E-2</v>
          </cell>
          <cell r="C56">
            <v>0.1244</v>
          </cell>
          <cell r="F56">
            <v>0.88090000000000002</v>
          </cell>
        </row>
        <row r="57">
          <cell r="B57">
            <v>5.815E-2</v>
          </cell>
          <cell r="C57">
            <v>0.1321</v>
          </cell>
          <cell r="F57">
            <v>0.65980000000000005</v>
          </cell>
        </row>
        <row r="58">
          <cell r="B58">
            <v>-0.11070000000000001</v>
          </cell>
          <cell r="C58">
            <v>0.14660000000000001</v>
          </cell>
          <cell r="F58">
            <v>0.45029999999999998</v>
          </cell>
        </row>
        <row r="59">
          <cell r="B59">
            <v>-0.1983</v>
          </cell>
          <cell r="C59">
            <v>0.1242</v>
          </cell>
          <cell r="F59">
            <v>0.1103</v>
          </cell>
        </row>
        <row r="60">
          <cell r="B60">
            <v>-0.42959999999999998</v>
          </cell>
          <cell r="C60">
            <v>0.12239999999999999</v>
          </cell>
          <cell r="F60">
            <v>4.0000000000000002E-4</v>
          </cell>
        </row>
        <row r="61">
          <cell r="B61">
            <v>-0.53049999999999997</v>
          </cell>
          <cell r="C61">
            <v>0.14760000000000001</v>
          </cell>
          <cell r="F61">
            <v>2.9999999999999997E-4</v>
          </cell>
        </row>
        <row r="62">
          <cell r="B62">
            <v>-1.8960000000000001E-2</v>
          </cell>
          <cell r="C62">
            <v>0.1104</v>
          </cell>
          <cell r="F62">
            <v>0.86360000000000003</v>
          </cell>
        </row>
        <row r="63">
          <cell r="B63">
            <v>0.14380000000000001</v>
          </cell>
          <cell r="C63">
            <v>0.107</v>
          </cell>
          <cell r="F63">
            <v>0.1789</v>
          </cell>
        </row>
        <row r="64">
          <cell r="B64">
            <v>-0.15959999999999999</v>
          </cell>
          <cell r="C64">
            <v>0.1014</v>
          </cell>
          <cell r="F64">
            <v>0.1153</v>
          </cell>
        </row>
        <row r="65">
          <cell r="B65">
            <v>-7.3510000000000006E-2</v>
          </cell>
          <cell r="C65">
            <v>9.2179999999999998E-2</v>
          </cell>
          <cell r="F65">
            <v>0.42520000000000002</v>
          </cell>
        </row>
        <row r="66">
          <cell r="B66">
            <v>0.12609999999999999</v>
          </cell>
          <cell r="C66">
            <v>9.06E-2</v>
          </cell>
          <cell r="F66">
            <v>0.16420000000000001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1"/>
      <sheetName val="GLMM 1"/>
      <sheetName val="Model 2"/>
      <sheetName val="GLMM 2"/>
      <sheetName val="Model 3"/>
      <sheetName val="GLMM 3"/>
      <sheetName val="Model 4"/>
      <sheetName val="GLMM 4"/>
      <sheetName val="Model 5"/>
      <sheetName val="GLMM 5"/>
    </sheetNames>
    <sheetDataSet>
      <sheetData sheetId="0">
        <row r="36">
          <cell r="C36">
            <v>2.9700000000000001E-2</v>
          </cell>
          <cell r="D36">
            <v>2.7900000000000001E-2</v>
          </cell>
          <cell r="F36">
            <v>0.28660000000000002</v>
          </cell>
        </row>
        <row r="37">
          <cell r="C37">
            <v>0.20569999999999999</v>
          </cell>
          <cell r="D37">
            <v>3.5299999999999998E-2</v>
          </cell>
          <cell r="F37" t="str">
            <v>&lt;.0001</v>
          </cell>
        </row>
        <row r="38">
          <cell r="C38">
            <v>0.2697</v>
          </cell>
          <cell r="D38">
            <v>4.8800000000000003E-2</v>
          </cell>
          <cell r="F38" t="str">
            <v>&lt;.0001</v>
          </cell>
        </row>
        <row r="39">
          <cell r="C39">
            <v>0.32800000000000001</v>
          </cell>
          <cell r="D39">
            <v>6.3799999999999996E-2</v>
          </cell>
          <cell r="F39" t="str">
            <v>&lt;.0001</v>
          </cell>
        </row>
        <row r="40">
          <cell r="C40">
            <v>-2.1299999999999999E-2</v>
          </cell>
          <cell r="D40">
            <v>4.4699999999999997E-2</v>
          </cell>
          <cell r="F40">
            <v>0.63290000000000002</v>
          </cell>
        </row>
        <row r="41">
          <cell r="C41">
            <v>8.9399999999999993E-2</v>
          </cell>
          <cell r="D41">
            <v>3.6600000000000001E-2</v>
          </cell>
          <cell r="F41">
            <v>1.4500000000000001E-2</v>
          </cell>
        </row>
        <row r="42">
          <cell r="C42">
            <v>-0.13469999999999999</v>
          </cell>
          <cell r="D42">
            <v>3.8800000000000001E-2</v>
          </cell>
          <cell r="F42">
            <v>5.0000000000000001E-4</v>
          </cell>
        </row>
      </sheetData>
      <sheetData sheetId="1">
        <row r="49">
          <cell r="B49">
            <v>3.1919999999999997E-2</v>
          </cell>
          <cell r="C49">
            <v>2.8129999999999999E-2</v>
          </cell>
          <cell r="F49">
            <v>0.25659999999999999</v>
          </cell>
        </row>
        <row r="50">
          <cell r="B50">
            <v>0.20699999999999999</v>
          </cell>
          <cell r="C50">
            <v>3.5490000000000001E-2</v>
          </cell>
          <cell r="F50" t="str">
            <v>&lt;.0001</v>
          </cell>
        </row>
        <row r="51">
          <cell r="B51">
            <v>0.27589999999999998</v>
          </cell>
          <cell r="C51">
            <v>4.9160000000000002E-2</v>
          </cell>
          <cell r="F51" t="str">
            <v>&lt;.0001</v>
          </cell>
        </row>
        <row r="52">
          <cell r="B52">
            <v>0.35249999999999998</v>
          </cell>
          <cell r="C52">
            <v>6.4339999999999994E-2</v>
          </cell>
          <cell r="F52" t="str">
            <v>&lt;.0001</v>
          </cell>
        </row>
        <row r="53">
          <cell r="B53">
            <v>-2.1360000000000001E-2</v>
          </cell>
          <cell r="C53">
            <v>4.6350000000000002E-2</v>
          </cell>
          <cell r="F53">
            <v>0.64500000000000002</v>
          </cell>
        </row>
        <row r="54">
          <cell r="B54">
            <v>7.8280000000000002E-2</v>
          </cell>
          <cell r="C54">
            <v>3.6970000000000003E-2</v>
          </cell>
          <cell r="F54">
            <v>3.4200000000000001E-2</v>
          </cell>
        </row>
        <row r="55">
          <cell r="B55">
            <v>-0.14130000000000001</v>
          </cell>
          <cell r="C55">
            <v>3.9219999999999998E-2</v>
          </cell>
          <cell r="F55">
            <v>2.9999999999999997E-4</v>
          </cell>
        </row>
      </sheetData>
      <sheetData sheetId="2">
        <row r="36">
          <cell r="C36">
            <v>3.6999999999999998E-2</v>
          </cell>
          <cell r="D36">
            <v>2.8000000000000001E-2</v>
          </cell>
          <cell r="F36">
            <v>0.186</v>
          </cell>
        </row>
        <row r="37">
          <cell r="C37">
            <v>0.21060000000000001</v>
          </cell>
          <cell r="D37">
            <v>3.5299999999999998E-2</v>
          </cell>
          <cell r="F37" t="str">
            <v>&lt;.0001</v>
          </cell>
        </row>
        <row r="38">
          <cell r="C38">
            <v>0.27110000000000001</v>
          </cell>
          <cell r="D38">
            <v>4.8899999999999999E-2</v>
          </cell>
          <cell r="F38" t="str">
            <v>&lt;.0001</v>
          </cell>
        </row>
        <row r="39">
          <cell r="C39">
            <v>0.33450000000000002</v>
          </cell>
          <cell r="D39">
            <v>6.4000000000000001E-2</v>
          </cell>
          <cell r="F39" t="str">
            <v>&lt;.0001</v>
          </cell>
        </row>
        <row r="40">
          <cell r="C40">
            <v>-4.9500000000000004E-3</v>
          </cell>
          <cell r="D40">
            <v>4.5600000000000002E-2</v>
          </cell>
          <cell r="F40">
            <v>0.91349999999999998</v>
          </cell>
        </row>
        <row r="41">
          <cell r="C41">
            <v>7.9200000000000007E-2</v>
          </cell>
          <cell r="D41">
            <v>3.6799999999999999E-2</v>
          </cell>
          <cell r="F41">
            <v>3.1399999999999997E-2</v>
          </cell>
        </row>
        <row r="42">
          <cell r="C42">
            <v>-0.14460000000000001</v>
          </cell>
          <cell r="D42">
            <v>3.9E-2</v>
          </cell>
          <cell r="F42">
            <v>2.0000000000000001E-4</v>
          </cell>
        </row>
        <row r="43">
          <cell r="C43">
            <v>-4.3799999999999999E-2</v>
          </cell>
          <cell r="D43">
            <v>4.5900000000000003E-2</v>
          </cell>
          <cell r="F43">
            <v>0.34</v>
          </cell>
        </row>
        <row r="44">
          <cell r="C44">
            <v>-0.24709999999999999</v>
          </cell>
          <cell r="D44">
            <v>5.3499999999999999E-2</v>
          </cell>
          <cell r="F44" t="str">
            <v>&lt;.0001</v>
          </cell>
        </row>
        <row r="45">
          <cell r="C45">
            <v>-9.2100000000000001E-2</v>
          </cell>
          <cell r="D45">
            <v>6.2300000000000001E-2</v>
          </cell>
          <cell r="F45">
            <v>0.13919999999999999</v>
          </cell>
        </row>
        <row r="46">
          <cell r="C46">
            <v>0.27060000000000001</v>
          </cell>
          <cell r="D46">
            <v>4.9299999999999997E-2</v>
          </cell>
          <cell r="F46" t="str">
            <v>&lt;.0001</v>
          </cell>
        </row>
        <row r="47">
          <cell r="C47">
            <v>0.39269999999999999</v>
          </cell>
          <cell r="D47">
            <v>5.7599999999999998E-2</v>
          </cell>
          <cell r="F47" t="str">
            <v>&lt;.0001</v>
          </cell>
        </row>
        <row r="48">
          <cell r="C48">
            <v>0.3155</v>
          </cell>
          <cell r="D48">
            <v>6.3799999999999996E-2</v>
          </cell>
          <cell r="F48" t="str">
            <v>&lt;.0001</v>
          </cell>
        </row>
        <row r="49">
          <cell r="C49">
            <v>-1.56E-3</v>
          </cell>
          <cell r="D49">
            <v>4.3700000000000003E-2</v>
          </cell>
          <cell r="F49">
            <v>0.97150000000000003</v>
          </cell>
        </row>
        <row r="50">
          <cell r="C50">
            <v>-0.1696</v>
          </cell>
          <cell r="D50">
            <v>3.5799999999999998E-2</v>
          </cell>
          <cell r="F50" t="str">
            <v>&lt;.0001</v>
          </cell>
        </row>
      </sheetData>
      <sheetData sheetId="3">
        <row r="49">
          <cell r="B49">
            <v>3.211E-2</v>
          </cell>
          <cell r="C49">
            <v>2.8139999999999998E-2</v>
          </cell>
          <cell r="F49">
            <v>0.25380000000000003</v>
          </cell>
        </row>
        <row r="50">
          <cell r="B50">
            <v>0.20749999999999999</v>
          </cell>
          <cell r="C50">
            <v>3.5499999999999997E-2</v>
          </cell>
          <cell r="F50" t="str">
            <v>&lt;.0001</v>
          </cell>
        </row>
        <row r="51">
          <cell r="B51">
            <v>0.27639999999999998</v>
          </cell>
          <cell r="C51">
            <v>4.9180000000000001E-2</v>
          </cell>
          <cell r="F51" t="str">
            <v>&lt;.0001</v>
          </cell>
        </row>
        <row r="52">
          <cell r="B52">
            <v>0.35370000000000001</v>
          </cell>
          <cell r="C52">
            <v>6.4369999999999997E-2</v>
          </cell>
          <cell r="F52" t="str">
            <v>&lt;.0001</v>
          </cell>
        </row>
        <row r="53">
          <cell r="B53">
            <v>-2.094E-2</v>
          </cell>
          <cell r="C53">
            <v>4.6420000000000003E-2</v>
          </cell>
          <cell r="F53">
            <v>0.65190000000000003</v>
          </cell>
        </row>
        <row r="54">
          <cell r="B54">
            <v>7.8049999999999994E-2</v>
          </cell>
          <cell r="C54">
            <v>3.6990000000000002E-2</v>
          </cell>
          <cell r="F54">
            <v>3.49E-2</v>
          </cell>
        </row>
        <row r="55">
          <cell r="B55">
            <v>-0.14149999999999999</v>
          </cell>
          <cell r="C55">
            <v>3.925E-2</v>
          </cell>
          <cell r="F55">
            <v>2.9999999999999997E-4</v>
          </cell>
        </row>
        <row r="56">
          <cell r="B56">
            <v>0.1004</v>
          </cell>
          <cell r="C56">
            <v>0.1401</v>
          </cell>
          <cell r="F56">
            <v>0.47370000000000001</v>
          </cell>
        </row>
        <row r="57">
          <cell r="B57">
            <v>-5.083E-2</v>
          </cell>
          <cell r="C57">
            <v>0.155</v>
          </cell>
          <cell r="F57">
            <v>0.74299999999999999</v>
          </cell>
        </row>
        <row r="58">
          <cell r="B58">
            <v>1.387E-2</v>
          </cell>
          <cell r="C58">
            <v>0.16489999999999999</v>
          </cell>
          <cell r="F58">
            <v>0.93300000000000005</v>
          </cell>
        </row>
        <row r="59">
          <cell r="B59">
            <v>0.19350000000000001</v>
          </cell>
          <cell r="C59">
            <v>0.1409</v>
          </cell>
          <cell r="F59">
            <v>0.16980000000000001</v>
          </cell>
        </row>
        <row r="60">
          <cell r="B60">
            <v>0.18890000000000001</v>
          </cell>
          <cell r="C60">
            <v>0.14000000000000001</v>
          </cell>
          <cell r="F60">
            <v>0.1774</v>
          </cell>
        </row>
        <row r="61">
          <cell r="B61">
            <v>0.223</v>
          </cell>
          <cell r="C61">
            <v>0.17119999999999999</v>
          </cell>
          <cell r="F61">
            <v>0.19270000000000001</v>
          </cell>
        </row>
        <row r="62">
          <cell r="B62">
            <v>-3.3410000000000002E-2</v>
          </cell>
          <cell r="C62">
            <v>0.11990000000000001</v>
          </cell>
          <cell r="F62">
            <v>0.78039999999999998</v>
          </cell>
        </row>
        <row r="63">
          <cell r="B63">
            <v>-7.8609999999999999E-2</v>
          </cell>
          <cell r="C63">
            <v>0.1129</v>
          </cell>
          <cell r="F63">
            <v>0.48630000000000001</v>
          </cell>
        </row>
      </sheetData>
      <sheetData sheetId="4">
        <row r="36">
          <cell r="C36">
            <v>3.6799999999999999E-2</v>
          </cell>
          <cell r="D36">
            <v>2.8000000000000001E-2</v>
          </cell>
          <cell r="F36">
            <v>0.18870000000000001</v>
          </cell>
        </row>
        <row r="37">
          <cell r="C37">
            <v>0.21049999999999999</v>
          </cell>
          <cell r="D37">
            <v>3.5400000000000001E-2</v>
          </cell>
          <cell r="F37" t="str">
            <v>&lt;.0001</v>
          </cell>
        </row>
        <row r="38">
          <cell r="C38">
            <v>0.27039999999999997</v>
          </cell>
          <cell r="D38">
            <v>4.8899999999999999E-2</v>
          </cell>
          <cell r="F38" t="str">
            <v>&lt;.0001</v>
          </cell>
        </row>
        <row r="39">
          <cell r="C39">
            <v>0.33339999999999997</v>
          </cell>
          <cell r="D39">
            <v>6.4000000000000001E-2</v>
          </cell>
          <cell r="F39" t="str">
            <v>&lt;.0001</v>
          </cell>
        </row>
        <row r="40">
          <cell r="C40">
            <v>-5.5399999999999998E-3</v>
          </cell>
          <cell r="D40">
            <v>4.5600000000000002E-2</v>
          </cell>
          <cell r="F40">
            <v>0.90329999999999999</v>
          </cell>
        </row>
        <row r="41">
          <cell r="C41">
            <v>7.9299999999999995E-2</v>
          </cell>
          <cell r="D41">
            <v>3.6799999999999999E-2</v>
          </cell>
          <cell r="F41">
            <v>3.1300000000000001E-2</v>
          </cell>
        </row>
        <row r="42">
          <cell r="C42">
            <v>-0.1447</v>
          </cell>
          <cell r="D42">
            <v>3.9E-2</v>
          </cell>
          <cell r="F42">
            <v>2.0000000000000001E-4</v>
          </cell>
        </row>
        <row r="43">
          <cell r="C43">
            <v>-3.6700000000000003E-2</v>
          </cell>
          <cell r="D43">
            <v>4.6399999999999997E-2</v>
          </cell>
          <cell r="F43">
            <v>0.42959999999999998</v>
          </cell>
        </row>
        <row r="44">
          <cell r="C44">
            <v>-0.24260000000000001</v>
          </cell>
          <cell r="D44">
            <v>5.3699999999999998E-2</v>
          </cell>
          <cell r="F44" t="str">
            <v>&lt;.0001</v>
          </cell>
        </row>
        <row r="45">
          <cell r="C45">
            <v>-0.1077</v>
          </cell>
          <cell r="D45">
            <v>6.4399999999999999E-2</v>
          </cell>
          <cell r="F45">
            <v>9.4500000000000001E-2</v>
          </cell>
        </row>
        <row r="46">
          <cell r="C46">
            <v>0.27660000000000001</v>
          </cell>
          <cell r="D46">
            <v>4.9599999999999998E-2</v>
          </cell>
          <cell r="F46" t="str">
            <v>&lt;.0001</v>
          </cell>
        </row>
        <row r="47">
          <cell r="C47">
            <v>0.38819999999999999</v>
          </cell>
          <cell r="D47">
            <v>5.7799999999999997E-2</v>
          </cell>
          <cell r="F47" t="str">
            <v>&lt;.0001</v>
          </cell>
        </row>
        <row r="48">
          <cell r="C48">
            <v>0.31730000000000003</v>
          </cell>
          <cell r="D48">
            <v>6.3799999999999996E-2</v>
          </cell>
          <cell r="F48" t="str">
            <v>&lt;.0001</v>
          </cell>
        </row>
        <row r="49">
          <cell r="C49">
            <v>-1.0699999999999999E-2</v>
          </cell>
          <cell r="D49">
            <v>4.4699999999999997E-2</v>
          </cell>
          <cell r="F49">
            <v>0.81140000000000001</v>
          </cell>
        </row>
        <row r="50">
          <cell r="C50">
            <v>-0.1774</v>
          </cell>
          <cell r="D50">
            <v>3.6700000000000003E-2</v>
          </cell>
          <cell r="F50" t="str">
            <v>&lt;.0001</v>
          </cell>
        </row>
        <row r="51">
          <cell r="C51">
            <v>4.3900000000000002E-2</v>
          </cell>
          <cell r="D51">
            <v>4.48E-2</v>
          </cell>
          <cell r="F51">
            <v>0.32729999999999998</v>
          </cell>
        </row>
      </sheetData>
      <sheetData sheetId="5">
        <row r="49">
          <cell r="B49">
            <v>3.1940000000000003E-2</v>
          </cell>
          <cell r="C49">
            <v>2.8139999999999998E-2</v>
          </cell>
          <cell r="F49">
            <v>0.25650000000000001</v>
          </cell>
        </row>
        <row r="50">
          <cell r="B50">
            <v>0.20749999999999999</v>
          </cell>
          <cell r="C50">
            <v>3.5499999999999997E-2</v>
          </cell>
          <cell r="F50" t="str">
            <v>&lt;.0001</v>
          </cell>
        </row>
        <row r="51">
          <cell r="B51">
            <v>0.27629999999999999</v>
          </cell>
          <cell r="C51">
            <v>4.9180000000000001E-2</v>
          </cell>
          <cell r="F51" t="str">
            <v>&lt;.0001</v>
          </cell>
        </row>
        <row r="52">
          <cell r="B52">
            <v>0.35370000000000001</v>
          </cell>
          <cell r="C52">
            <v>6.4369999999999997E-2</v>
          </cell>
          <cell r="F52" t="str">
            <v>&lt;.0001</v>
          </cell>
        </row>
        <row r="53">
          <cell r="B53">
            <v>-2.1319999999999999E-2</v>
          </cell>
          <cell r="C53">
            <v>4.6420000000000003E-2</v>
          </cell>
          <cell r="F53">
            <v>0.64600000000000002</v>
          </cell>
        </row>
        <row r="54">
          <cell r="B54">
            <v>7.8049999999999994E-2</v>
          </cell>
          <cell r="C54">
            <v>3.6990000000000002E-2</v>
          </cell>
          <cell r="F54">
            <v>3.49E-2</v>
          </cell>
        </row>
        <row r="55">
          <cell r="B55">
            <v>-0.14149999999999999</v>
          </cell>
          <cell r="C55">
            <v>3.925E-2</v>
          </cell>
          <cell r="F55">
            <v>2.9999999999999997E-4</v>
          </cell>
        </row>
        <row r="56">
          <cell r="B56">
            <v>0.1074</v>
          </cell>
          <cell r="C56">
            <v>0.1416</v>
          </cell>
          <cell r="F56">
            <v>0.44829999999999998</v>
          </cell>
        </row>
        <row r="57">
          <cell r="B57">
            <v>-5.8990000000000001E-2</v>
          </cell>
          <cell r="C57">
            <v>0.15679999999999999</v>
          </cell>
          <cell r="F57">
            <v>0.70669999999999999</v>
          </cell>
        </row>
        <row r="58">
          <cell r="B58">
            <v>6.4229999999999999E-3</v>
          </cell>
          <cell r="C58">
            <v>0.16639999999999999</v>
          </cell>
          <cell r="F58">
            <v>0.96919999999999995</v>
          </cell>
        </row>
        <row r="59">
          <cell r="B59">
            <v>0.2089</v>
          </cell>
          <cell r="C59">
            <v>0.14410000000000001</v>
          </cell>
          <cell r="F59">
            <v>0.14729999999999999</v>
          </cell>
        </row>
        <row r="60">
          <cell r="B60">
            <v>0.19339999999999999</v>
          </cell>
          <cell r="C60">
            <v>0.14130000000000001</v>
          </cell>
          <cell r="F60">
            <v>0.17100000000000001</v>
          </cell>
        </row>
        <row r="61">
          <cell r="B61">
            <v>0.21729999999999999</v>
          </cell>
          <cell r="C61">
            <v>0.17280000000000001</v>
          </cell>
          <cell r="F61">
            <v>0.20849999999999999</v>
          </cell>
        </row>
        <row r="62">
          <cell r="B62">
            <v>-3.7819999999999999E-2</v>
          </cell>
          <cell r="C62">
            <v>0.121</v>
          </cell>
          <cell r="F62">
            <v>0.75449999999999995</v>
          </cell>
        </row>
        <row r="63">
          <cell r="B63">
            <v>-0.1077</v>
          </cell>
          <cell r="C63">
            <v>0.12180000000000001</v>
          </cell>
          <cell r="F63">
            <v>0.37669999999999998</v>
          </cell>
        </row>
        <row r="64">
          <cell r="B64">
            <v>7.5639999999999999E-2</v>
          </cell>
          <cell r="C64">
            <v>0.1147</v>
          </cell>
          <cell r="F64">
            <v>0.50970000000000004</v>
          </cell>
        </row>
      </sheetData>
      <sheetData sheetId="6">
        <row r="36">
          <cell r="C36">
            <v>3.6900000000000002E-2</v>
          </cell>
          <cell r="D36">
            <v>2.8000000000000001E-2</v>
          </cell>
          <cell r="F36">
            <v>0.18809999999999999</v>
          </cell>
        </row>
        <row r="37">
          <cell r="C37">
            <v>0.21049999999999999</v>
          </cell>
          <cell r="D37">
            <v>3.5400000000000001E-2</v>
          </cell>
          <cell r="F37" t="str">
            <v>&lt;.0001</v>
          </cell>
        </row>
        <row r="38">
          <cell r="C38">
            <v>0.27039999999999997</v>
          </cell>
          <cell r="D38">
            <v>4.8899999999999999E-2</v>
          </cell>
          <cell r="F38" t="str">
            <v>&lt;.0001</v>
          </cell>
        </row>
        <row r="39">
          <cell r="C39">
            <v>0.33329999999999999</v>
          </cell>
          <cell r="D39">
            <v>6.4000000000000001E-2</v>
          </cell>
          <cell r="F39" t="str">
            <v>&lt;.0001</v>
          </cell>
        </row>
        <row r="40">
          <cell r="C40">
            <v>-5.3499999999999997E-3</v>
          </cell>
          <cell r="D40">
            <v>4.5600000000000002E-2</v>
          </cell>
          <cell r="F40">
            <v>0.90659999999999996</v>
          </cell>
        </row>
        <row r="41">
          <cell r="C41">
            <v>7.9200000000000007E-2</v>
          </cell>
          <cell r="D41">
            <v>3.6799999999999999E-2</v>
          </cell>
          <cell r="F41">
            <v>3.1600000000000003E-2</v>
          </cell>
        </row>
        <row r="42">
          <cell r="C42">
            <v>-0.14480000000000001</v>
          </cell>
          <cell r="D42">
            <v>3.9100000000000003E-2</v>
          </cell>
          <cell r="F42">
            <v>2.0000000000000001E-4</v>
          </cell>
        </row>
        <row r="43">
          <cell r="C43">
            <v>-3.7400000000000003E-2</v>
          </cell>
          <cell r="D43">
            <v>4.7399999999999998E-2</v>
          </cell>
          <cell r="F43">
            <v>0.43030000000000002</v>
          </cell>
        </row>
        <row r="44">
          <cell r="C44">
            <v>-0.24299999999999999</v>
          </cell>
          <cell r="D44">
            <v>5.3900000000000003E-2</v>
          </cell>
          <cell r="F44" t="str">
            <v>&lt;.0001</v>
          </cell>
        </row>
        <row r="45">
          <cell r="C45">
            <v>-0.10929999999999999</v>
          </cell>
          <cell r="D45">
            <v>6.8000000000000005E-2</v>
          </cell>
          <cell r="F45">
            <v>0.1077</v>
          </cell>
        </row>
        <row r="46">
          <cell r="C46">
            <v>0.27560000000000001</v>
          </cell>
          <cell r="D46">
            <v>5.1400000000000001E-2</v>
          </cell>
          <cell r="F46" t="str">
            <v>&lt;.0001</v>
          </cell>
        </row>
        <row r="47">
          <cell r="C47">
            <v>0.38729999999999998</v>
          </cell>
          <cell r="D47">
            <v>5.91E-2</v>
          </cell>
          <cell r="F47" t="str">
            <v>&lt;.0001</v>
          </cell>
        </row>
        <row r="48">
          <cell r="C48">
            <v>0.31640000000000001</v>
          </cell>
          <cell r="D48">
            <v>6.5000000000000002E-2</v>
          </cell>
          <cell r="F48" t="str">
            <v>&lt;.0001</v>
          </cell>
        </row>
        <row r="49">
          <cell r="C49">
            <v>-1.0800000000000001E-2</v>
          </cell>
          <cell r="D49">
            <v>4.48E-2</v>
          </cell>
          <cell r="F49">
            <v>0.80889999999999995</v>
          </cell>
        </row>
        <row r="50">
          <cell r="C50">
            <v>-0.17530000000000001</v>
          </cell>
          <cell r="D50">
            <v>4.58E-2</v>
          </cell>
          <cell r="F50">
            <v>1E-4</v>
          </cell>
        </row>
        <row r="51">
          <cell r="C51">
            <v>4.2599999999999999E-2</v>
          </cell>
          <cell r="D51">
            <v>4.8300000000000003E-2</v>
          </cell>
          <cell r="F51">
            <v>0.37790000000000001</v>
          </cell>
        </row>
        <row r="52">
          <cell r="C52">
            <v>3.0300000000000001E-3</v>
          </cell>
          <cell r="D52">
            <v>4.0099999999999997E-2</v>
          </cell>
          <cell r="F52">
            <v>0.93969999999999998</v>
          </cell>
        </row>
      </sheetData>
      <sheetData sheetId="7">
        <row r="49">
          <cell r="B49">
            <v>3.1449999999999999E-2</v>
          </cell>
          <cell r="C49">
            <v>2.8150000000000001E-2</v>
          </cell>
          <cell r="F49">
            <v>0.26390000000000002</v>
          </cell>
        </row>
        <row r="50">
          <cell r="B50">
            <v>0.20730000000000001</v>
          </cell>
          <cell r="C50">
            <v>3.5499999999999997E-2</v>
          </cell>
          <cell r="F50" t="str">
            <v>&lt;.0001</v>
          </cell>
        </row>
        <row r="51">
          <cell r="B51">
            <v>0.27610000000000001</v>
          </cell>
          <cell r="C51">
            <v>4.9180000000000001E-2</v>
          </cell>
          <cell r="F51" t="str">
            <v>&lt;.0001</v>
          </cell>
        </row>
        <row r="52">
          <cell r="B52">
            <v>0.35370000000000001</v>
          </cell>
          <cell r="C52">
            <v>6.4380000000000007E-2</v>
          </cell>
          <cell r="F52" t="str">
            <v>&lt;.0001</v>
          </cell>
        </row>
        <row r="53">
          <cell r="B53">
            <v>-2.2849999999999999E-2</v>
          </cell>
          <cell r="C53">
            <v>4.6440000000000002E-2</v>
          </cell>
          <cell r="F53">
            <v>0.62260000000000004</v>
          </cell>
        </row>
        <row r="54">
          <cell r="B54">
            <v>7.8359999999999999E-2</v>
          </cell>
          <cell r="C54">
            <v>3.6990000000000002E-2</v>
          </cell>
          <cell r="F54">
            <v>3.4200000000000001E-2</v>
          </cell>
        </row>
        <row r="55">
          <cell r="B55">
            <v>-0.1414</v>
          </cell>
          <cell r="C55">
            <v>3.925E-2</v>
          </cell>
          <cell r="F55">
            <v>2.9999999999999997E-4</v>
          </cell>
        </row>
        <row r="56">
          <cell r="B56">
            <v>0.1595</v>
          </cell>
          <cell r="C56">
            <v>0.14729999999999999</v>
          </cell>
          <cell r="F56">
            <v>0.27900000000000003</v>
          </cell>
        </row>
        <row r="57">
          <cell r="B57">
            <v>-2.7720000000000002E-2</v>
          </cell>
          <cell r="C57">
            <v>0.15859999999999999</v>
          </cell>
          <cell r="F57">
            <v>0.86129999999999995</v>
          </cell>
        </row>
        <row r="58">
          <cell r="B58">
            <v>5.1529999999999999E-2</v>
          </cell>
          <cell r="C58">
            <v>0.17</v>
          </cell>
          <cell r="F58">
            <v>0.76180000000000003</v>
          </cell>
        </row>
        <row r="59">
          <cell r="B59">
            <v>0.22670000000000001</v>
          </cell>
          <cell r="C59">
            <v>0.1447</v>
          </cell>
          <cell r="F59">
            <v>0.1172</v>
          </cell>
        </row>
        <row r="60">
          <cell r="B60">
            <v>0.18290000000000001</v>
          </cell>
          <cell r="C60">
            <v>0.14149999999999999</v>
          </cell>
          <cell r="F60">
            <v>0.19620000000000001</v>
          </cell>
        </row>
        <row r="61">
          <cell r="B61">
            <v>0.23400000000000001</v>
          </cell>
          <cell r="C61">
            <v>0.1731</v>
          </cell>
          <cell r="F61">
            <v>0.17649999999999999</v>
          </cell>
        </row>
        <row r="62">
          <cell r="B62">
            <v>-2.3369999999999998E-2</v>
          </cell>
          <cell r="C62">
            <v>0.12139999999999999</v>
          </cell>
          <cell r="F62">
            <v>0.84740000000000004</v>
          </cell>
        </row>
        <row r="63">
          <cell r="B63">
            <v>-0.14180000000000001</v>
          </cell>
          <cell r="C63">
            <v>0.12470000000000001</v>
          </cell>
          <cell r="F63">
            <v>0.25540000000000002</v>
          </cell>
        </row>
        <row r="64">
          <cell r="B64">
            <v>0.1123</v>
          </cell>
          <cell r="C64">
            <v>0.1181</v>
          </cell>
          <cell r="F64">
            <v>0.34189999999999998</v>
          </cell>
        </row>
        <row r="65">
          <cell r="B65">
            <v>-0.1331</v>
          </cell>
          <cell r="C65">
            <v>0.1031</v>
          </cell>
          <cell r="F65">
            <v>0.19689999999999999</v>
          </cell>
        </row>
      </sheetData>
      <sheetData sheetId="8">
        <row r="36">
          <cell r="C36">
            <v>3.73E-2</v>
          </cell>
          <cell r="D36">
            <v>2.8000000000000001E-2</v>
          </cell>
          <cell r="F36">
            <v>0.18329999999999999</v>
          </cell>
        </row>
        <row r="37">
          <cell r="C37">
            <v>0.21079999999999999</v>
          </cell>
          <cell r="D37">
            <v>3.5400000000000001E-2</v>
          </cell>
          <cell r="F37" t="str">
            <v>&lt;.0001</v>
          </cell>
        </row>
        <row r="38">
          <cell r="C38">
            <v>0.2712</v>
          </cell>
          <cell r="D38">
            <v>4.9000000000000002E-2</v>
          </cell>
          <cell r="F38" t="str">
            <v>&lt;.0001</v>
          </cell>
        </row>
        <row r="39">
          <cell r="C39">
            <v>0.3332</v>
          </cell>
          <cell r="D39">
            <v>6.4000000000000001E-2</v>
          </cell>
          <cell r="F39" t="str">
            <v>&lt;.0001</v>
          </cell>
        </row>
        <row r="40">
          <cell r="C40">
            <v>-2.0999999999999999E-3</v>
          </cell>
          <cell r="D40">
            <v>4.5699999999999998E-2</v>
          </cell>
          <cell r="F40">
            <v>0.96340000000000003</v>
          </cell>
        </row>
        <row r="41">
          <cell r="C41">
            <v>7.9399999999999998E-2</v>
          </cell>
          <cell r="D41">
            <v>3.6799999999999999E-2</v>
          </cell>
          <cell r="F41">
            <v>3.1099999999999999E-2</v>
          </cell>
        </row>
        <row r="42">
          <cell r="C42">
            <v>-0.14480000000000001</v>
          </cell>
          <cell r="D42">
            <v>3.9100000000000003E-2</v>
          </cell>
          <cell r="F42">
            <v>2.0000000000000001E-4</v>
          </cell>
        </row>
        <row r="43">
          <cell r="C43">
            <v>-5.6300000000000003E-2</v>
          </cell>
          <cell r="D43">
            <v>4.9399999999999999E-2</v>
          </cell>
          <cell r="F43">
            <v>0.25390000000000001</v>
          </cell>
        </row>
        <row r="44">
          <cell r="C44">
            <v>-0.2467</v>
          </cell>
          <cell r="D44">
            <v>5.3900000000000003E-2</v>
          </cell>
          <cell r="F44" t="str">
            <v>&lt;.0001</v>
          </cell>
        </row>
        <row r="45">
          <cell r="C45">
            <v>-0.122</v>
          </cell>
          <cell r="D45">
            <v>6.8599999999999994E-2</v>
          </cell>
          <cell r="F45">
            <v>7.5300000000000006E-2</v>
          </cell>
        </row>
        <row r="46">
          <cell r="C46">
            <v>0.28360000000000002</v>
          </cell>
          <cell r="D46">
            <v>5.1700000000000003E-2</v>
          </cell>
          <cell r="F46" t="str">
            <v>&lt;.0001</v>
          </cell>
        </row>
        <row r="47">
          <cell r="C47">
            <v>0.38950000000000001</v>
          </cell>
          <cell r="D47">
            <v>5.8999999999999997E-2</v>
          </cell>
          <cell r="F47" t="str">
            <v>&lt;.0001</v>
          </cell>
        </row>
        <row r="48">
          <cell r="C48">
            <v>0.31469999999999998</v>
          </cell>
          <cell r="D48">
            <v>6.5000000000000002E-2</v>
          </cell>
          <cell r="F48" t="str">
            <v>&lt;.0001</v>
          </cell>
        </row>
        <row r="49">
          <cell r="C49">
            <v>-3.6700000000000003E-2</v>
          </cell>
          <cell r="D49">
            <v>4.8500000000000001E-2</v>
          </cell>
          <cell r="F49">
            <v>0.45</v>
          </cell>
        </row>
        <row r="50">
          <cell r="C50">
            <v>-0.15859999999999999</v>
          </cell>
          <cell r="D50">
            <v>4.7399999999999998E-2</v>
          </cell>
          <cell r="F50">
            <v>8.0000000000000004E-4</v>
          </cell>
        </row>
        <row r="51">
          <cell r="C51">
            <v>4.3200000000000002E-2</v>
          </cell>
          <cell r="D51">
            <v>4.8300000000000003E-2</v>
          </cell>
          <cell r="F51">
            <v>0.37059999999999998</v>
          </cell>
        </row>
        <row r="52">
          <cell r="C52">
            <v>-1.04E-2</v>
          </cell>
          <cell r="D52">
            <v>4.1300000000000003E-2</v>
          </cell>
          <cell r="F52">
            <v>0.80049999999999999</v>
          </cell>
        </row>
        <row r="53">
          <cell r="C53">
            <v>5.5599999999999997E-2</v>
          </cell>
          <cell r="D53">
            <v>4.07E-2</v>
          </cell>
          <cell r="F53">
            <v>0.1714</v>
          </cell>
        </row>
      </sheetData>
      <sheetData sheetId="9">
        <row r="49">
          <cell r="B49">
            <v>3.175E-2</v>
          </cell>
          <cell r="C49">
            <v>2.8150000000000001E-2</v>
          </cell>
          <cell r="F49">
            <v>0.25940000000000002</v>
          </cell>
        </row>
        <row r="50">
          <cell r="B50">
            <v>0.2072</v>
          </cell>
          <cell r="C50">
            <v>3.5499999999999997E-2</v>
          </cell>
          <cell r="F50" t="str">
            <v>&lt;.0001</v>
          </cell>
        </row>
        <row r="51">
          <cell r="B51">
            <v>0.27579999999999999</v>
          </cell>
          <cell r="C51">
            <v>4.9189999999999998E-2</v>
          </cell>
          <cell r="F51" t="str">
            <v>&lt;.0001</v>
          </cell>
        </row>
        <row r="52">
          <cell r="B52">
            <v>0.35339999999999999</v>
          </cell>
          <cell r="C52">
            <v>6.4380000000000007E-2</v>
          </cell>
          <cell r="F52" t="str">
            <v>&lt;.0001</v>
          </cell>
        </row>
        <row r="53">
          <cell r="B53">
            <v>-2.2460000000000001E-2</v>
          </cell>
          <cell r="C53">
            <v>4.6440000000000002E-2</v>
          </cell>
          <cell r="F53">
            <v>0.62870000000000004</v>
          </cell>
        </row>
        <row r="54">
          <cell r="B54">
            <v>7.8439999999999996E-2</v>
          </cell>
          <cell r="C54">
            <v>3.6990000000000002E-2</v>
          </cell>
          <cell r="F54">
            <v>3.4000000000000002E-2</v>
          </cell>
        </row>
        <row r="55">
          <cell r="B55">
            <v>-0.1416</v>
          </cell>
          <cell r="C55">
            <v>3.925E-2</v>
          </cell>
          <cell r="F55">
            <v>2.9999999999999997E-4</v>
          </cell>
        </row>
        <row r="56">
          <cell r="B56">
            <v>0.13139999999999999</v>
          </cell>
          <cell r="C56">
            <v>0.151</v>
          </cell>
          <cell r="F56">
            <v>0.38450000000000001</v>
          </cell>
        </row>
        <row r="57">
          <cell r="B57">
            <v>-4.4580000000000002E-2</v>
          </cell>
          <cell r="C57">
            <v>0.15959999999999999</v>
          </cell>
          <cell r="F57">
            <v>0.77990000000000004</v>
          </cell>
        </row>
        <row r="58">
          <cell r="B58">
            <v>4.2509999999999999E-2</v>
          </cell>
          <cell r="C58">
            <v>0.1699</v>
          </cell>
          <cell r="F58">
            <v>0.80249999999999999</v>
          </cell>
        </row>
        <row r="59">
          <cell r="B59">
            <v>0.26350000000000001</v>
          </cell>
          <cell r="C59">
            <v>0.15140000000000001</v>
          </cell>
          <cell r="F59">
            <v>8.1799999999999998E-2</v>
          </cell>
        </row>
        <row r="60">
          <cell r="B60">
            <v>0.1913</v>
          </cell>
          <cell r="C60">
            <v>0.14149999999999999</v>
          </cell>
          <cell r="F60">
            <v>0.1762</v>
          </cell>
        </row>
        <row r="61">
          <cell r="B61">
            <v>0.23019999999999999</v>
          </cell>
          <cell r="C61">
            <v>0.17269999999999999</v>
          </cell>
          <cell r="F61">
            <v>0.1825</v>
          </cell>
        </row>
        <row r="62">
          <cell r="B62">
            <v>-5.1979999999999998E-2</v>
          </cell>
          <cell r="C62">
            <v>0.1263</v>
          </cell>
          <cell r="F62">
            <v>0.68059999999999998</v>
          </cell>
        </row>
        <row r="63">
          <cell r="B63">
            <v>-0.1341</v>
          </cell>
          <cell r="C63">
            <v>0.12470000000000001</v>
          </cell>
          <cell r="F63">
            <v>0.28199999999999997</v>
          </cell>
        </row>
        <row r="64">
          <cell r="B64">
            <v>0.1171</v>
          </cell>
          <cell r="C64">
            <v>0.11799999999999999</v>
          </cell>
          <cell r="F64">
            <v>0.32100000000000001</v>
          </cell>
        </row>
        <row r="65">
          <cell r="B65">
            <v>-0.1479</v>
          </cell>
          <cell r="C65">
            <v>0.1045</v>
          </cell>
          <cell r="F65">
            <v>0.157</v>
          </cell>
        </row>
        <row r="66">
          <cell r="B66">
            <v>8.4239999999999995E-2</v>
          </cell>
          <cell r="C66">
            <v>0.10539999999999999</v>
          </cell>
          <cell r="F66">
            <v>0.42420000000000002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1"/>
      <sheetName val="GLMM 1"/>
      <sheetName val="Model 2"/>
      <sheetName val="GLMM 2"/>
      <sheetName val="Model 3"/>
      <sheetName val="GLMM 3"/>
      <sheetName val="Model 4"/>
      <sheetName val="GLMM 4"/>
      <sheetName val="Model 5"/>
      <sheetName val="GLMM 5"/>
    </sheetNames>
    <sheetDataSet>
      <sheetData sheetId="0">
        <row r="36">
          <cell r="C36">
            <v>2.4500000000000001E-2</v>
          </cell>
          <cell r="D36">
            <v>2.8199999999999999E-2</v>
          </cell>
          <cell r="F36">
            <v>0.38590000000000002</v>
          </cell>
        </row>
        <row r="37">
          <cell r="C37">
            <v>-0.21740000000000001</v>
          </cell>
          <cell r="D37">
            <v>3.44E-2</v>
          </cell>
          <cell r="F37" t="str">
            <v>&lt;.0001</v>
          </cell>
        </row>
        <row r="38">
          <cell r="C38">
            <v>-0.52380000000000004</v>
          </cell>
          <cell r="D38">
            <v>5.0799999999999998E-2</v>
          </cell>
          <cell r="F38" t="str">
            <v>&lt;.0001</v>
          </cell>
        </row>
        <row r="39">
          <cell r="C39">
            <v>-0.92159999999999997</v>
          </cell>
          <cell r="D39">
            <v>7.5600000000000001E-2</v>
          </cell>
          <cell r="F39" t="str">
            <v>&lt;.0001</v>
          </cell>
        </row>
        <row r="40">
          <cell r="C40">
            <v>0.1231</v>
          </cell>
          <cell r="D40">
            <v>4.5199999999999997E-2</v>
          </cell>
          <cell r="F40">
            <v>6.4999999999999997E-3</v>
          </cell>
        </row>
        <row r="41">
          <cell r="C41">
            <v>-0.2162</v>
          </cell>
          <cell r="D41">
            <v>3.6499999999999998E-2</v>
          </cell>
          <cell r="F41" t="str">
            <v>&lt;.0001</v>
          </cell>
        </row>
        <row r="42">
          <cell r="C42">
            <v>-5.7799999999999997E-2</v>
          </cell>
          <cell r="D42">
            <v>3.7999999999999999E-2</v>
          </cell>
          <cell r="F42">
            <v>0.12820000000000001</v>
          </cell>
        </row>
      </sheetData>
      <sheetData sheetId="1">
        <row r="49">
          <cell r="B49">
            <v>-7.5199999999999998E-3</v>
          </cell>
          <cell r="C49">
            <v>2.8580000000000001E-2</v>
          </cell>
          <cell r="F49">
            <v>0.79249999999999998</v>
          </cell>
        </row>
        <row r="50">
          <cell r="B50">
            <v>-0.214</v>
          </cell>
          <cell r="C50">
            <v>3.4860000000000002E-2</v>
          </cell>
          <cell r="F50" t="str">
            <v>&lt;.0001</v>
          </cell>
        </row>
        <row r="51">
          <cell r="B51">
            <v>-0.54120000000000001</v>
          </cell>
          <cell r="C51">
            <v>5.142E-2</v>
          </cell>
          <cell r="F51" t="str">
            <v>&lt;.0001</v>
          </cell>
        </row>
        <row r="52">
          <cell r="B52">
            <v>-0.93830000000000002</v>
          </cell>
          <cell r="C52">
            <v>7.639E-2</v>
          </cell>
          <cell r="F52" t="str">
            <v>&lt;.0001</v>
          </cell>
        </row>
        <row r="53">
          <cell r="B53">
            <v>-1.4789999999999999E-2</v>
          </cell>
          <cell r="C53">
            <v>4.6769999999999999E-2</v>
          </cell>
          <cell r="F53">
            <v>0.75190000000000001</v>
          </cell>
        </row>
        <row r="54">
          <cell r="B54">
            <v>-0.15740000000000001</v>
          </cell>
          <cell r="C54">
            <v>3.7019999999999997E-2</v>
          </cell>
          <cell r="F54" t="str">
            <v>&lt;.0001</v>
          </cell>
        </row>
        <row r="55">
          <cell r="B55">
            <v>7.7340000000000004E-3</v>
          </cell>
          <cell r="C55">
            <v>3.8690000000000002E-2</v>
          </cell>
          <cell r="F55">
            <v>0.84160000000000001</v>
          </cell>
        </row>
      </sheetData>
      <sheetData sheetId="2">
        <row r="36">
          <cell r="C36">
            <v>9.4899999999999997E-4</v>
          </cell>
          <cell r="D36">
            <v>2.8500000000000001E-2</v>
          </cell>
          <cell r="F36">
            <v>0.97340000000000004</v>
          </cell>
        </row>
        <row r="37">
          <cell r="C37">
            <v>-0.22239999999999999</v>
          </cell>
          <cell r="D37">
            <v>3.4700000000000002E-2</v>
          </cell>
          <cell r="F37" t="str">
            <v>&lt;.0001</v>
          </cell>
        </row>
        <row r="38">
          <cell r="C38">
            <v>-0.54779999999999995</v>
          </cell>
          <cell r="D38">
            <v>5.1200000000000002E-2</v>
          </cell>
          <cell r="F38" t="str">
            <v>&lt;.0001</v>
          </cell>
        </row>
        <row r="39">
          <cell r="C39">
            <v>-0.95120000000000005</v>
          </cell>
          <cell r="D39">
            <v>7.6100000000000001E-2</v>
          </cell>
          <cell r="F39" t="str">
            <v>&lt;.0001</v>
          </cell>
        </row>
        <row r="40">
          <cell r="C40">
            <v>1.2099999999999999E-3</v>
          </cell>
          <cell r="D40">
            <v>4.6199999999999998E-2</v>
          </cell>
          <cell r="F40">
            <v>0.97919999999999996</v>
          </cell>
        </row>
        <row r="41">
          <cell r="C41">
            <v>-0.1668</v>
          </cell>
          <cell r="D41">
            <v>3.6900000000000002E-2</v>
          </cell>
          <cell r="F41" t="str">
            <v>&lt;.0001</v>
          </cell>
        </row>
        <row r="42">
          <cell r="C42">
            <v>4.8399999999999997E-3</v>
          </cell>
          <cell r="D42">
            <v>3.85E-2</v>
          </cell>
          <cell r="F42">
            <v>0.89980000000000004</v>
          </cell>
        </row>
        <row r="43">
          <cell r="C43">
            <v>0.1013</v>
          </cell>
          <cell r="D43">
            <v>4.9200000000000001E-2</v>
          </cell>
          <cell r="F43">
            <v>3.9600000000000003E-2</v>
          </cell>
        </row>
        <row r="44">
          <cell r="C44">
            <v>8.4099999999999994E-2</v>
          </cell>
          <cell r="D44">
            <v>5.6399999999999999E-2</v>
          </cell>
          <cell r="F44">
            <v>0.13600000000000001</v>
          </cell>
        </row>
        <row r="45">
          <cell r="C45">
            <v>-5.2900000000000003E-2</v>
          </cell>
          <cell r="D45">
            <v>6.4199999999999993E-2</v>
          </cell>
          <cell r="F45">
            <v>0.4103</v>
          </cell>
        </row>
        <row r="46">
          <cell r="C46">
            <v>4.5900000000000003E-2</v>
          </cell>
          <cell r="D46">
            <v>5.2999999999999999E-2</v>
          </cell>
          <cell r="F46">
            <v>0.38619999999999999</v>
          </cell>
        </row>
        <row r="47">
          <cell r="C47">
            <v>0.32850000000000001</v>
          </cell>
          <cell r="D47">
            <v>6.2300000000000001E-2</v>
          </cell>
          <cell r="F47" t="str">
            <v>&lt;.0001</v>
          </cell>
        </row>
        <row r="48">
          <cell r="C48">
            <v>0.27410000000000001</v>
          </cell>
          <cell r="D48">
            <v>6.9199999999999998E-2</v>
          </cell>
          <cell r="F48" t="str">
            <v>&lt;.0001</v>
          </cell>
        </row>
        <row r="49">
          <cell r="C49">
            <v>0.114</v>
          </cell>
          <cell r="D49">
            <v>4.6399999999999997E-2</v>
          </cell>
          <cell r="F49">
            <v>1.3899999999999999E-2</v>
          </cell>
        </row>
        <row r="50">
          <cell r="C50">
            <v>0.29320000000000002</v>
          </cell>
          <cell r="D50">
            <v>3.7400000000000003E-2</v>
          </cell>
          <cell r="F50" t="str">
            <v>&lt;.0001</v>
          </cell>
        </row>
      </sheetData>
      <sheetData sheetId="3">
        <row r="49">
          <cell r="B49">
            <v>-7.92E-3</v>
          </cell>
          <cell r="C49">
            <v>2.8590000000000001E-2</v>
          </cell>
          <cell r="F49">
            <v>0.78180000000000005</v>
          </cell>
        </row>
        <row r="50">
          <cell r="B50">
            <v>-0.215</v>
          </cell>
          <cell r="C50">
            <v>3.4869999999999998E-2</v>
          </cell>
          <cell r="F50" t="str">
            <v>&lt;.0001</v>
          </cell>
        </row>
        <row r="51">
          <cell r="B51">
            <v>-0.54320000000000002</v>
          </cell>
          <cell r="C51">
            <v>5.1429999999999997E-2</v>
          </cell>
          <cell r="F51" t="str">
            <v>&lt;.0001</v>
          </cell>
        </row>
        <row r="52">
          <cell r="B52">
            <v>-0.94030000000000002</v>
          </cell>
          <cell r="C52">
            <v>7.6399999999999996E-2</v>
          </cell>
          <cell r="F52" t="str">
            <v>&lt;.0001</v>
          </cell>
        </row>
        <row r="53">
          <cell r="B53">
            <v>-1.7430000000000001E-2</v>
          </cell>
          <cell r="C53">
            <v>4.6769999999999999E-2</v>
          </cell>
          <cell r="F53">
            <v>0.70940000000000003</v>
          </cell>
        </row>
        <row r="54">
          <cell r="B54">
            <v>-0.15590000000000001</v>
          </cell>
          <cell r="C54">
            <v>3.7019999999999997E-2</v>
          </cell>
          <cell r="F54" t="str">
            <v>&lt;.0001</v>
          </cell>
        </row>
        <row r="55">
          <cell r="B55">
            <v>1.2330000000000001E-2</v>
          </cell>
          <cell r="C55">
            <v>3.8699999999999998E-2</v>
          </cell>
          <cell r="F55">
            <v>0.75</v>
          </cell>
        </row>
        <row r="56">
          <cell r="B56">
            <v>-3.0839999999999999E-2</v>
          </cell>
          <cell r="C56">
            <v>0.1255</v>
          </cell>
          <cell r="F56">
            <v>0.80600000000000005</v>
          </cell>
        </row>
        <row r="57">
          <cell r="B57">
            <v>0.10059999999999999</v>
          </cell>
          <cell r="C57">
            <v>0.1384</v>
          </cell>
          <cell r="F57">
            <v>0.4672</v>
          </cell>
        </row>
        <row r="58">
          <cell r="B58">
            <v>4.4740000000000002E-2</v>
          </cell>
          <cell r="C58">
            <v>0.1467</v>
          </cell>
          <cell r="F58">
            <v>0.76039999999999996</v>
          </cell>
        </row>
        <row r="59">
          <cell r="B59">
            <v>0.1108</v>
          </cell>
          <cell r="C59">
            <v>0.129</v>
          </cell>
          <cell r="F59">
            <v>0.39029999999999998</v>
          </cell>
        </row>
        <row r="60">
          <cell r="B60">
            <v>0.4138</v>
          </cell>
          <cell r="C60">
            <v>0.13350000000000001</v>
          </cell>
          <cell r="F60">
            <v>1.9E-3</v>
          </cell>
        </row>
        <row r="61">
          <cell r="B61">
            <v>0.4577</v>
          </cell>
          <cell r="C61">
            <v>0.1598</v>
          </cell>
          <cell r="F61">
            <v>4.1999999999999997E-3</v>
          </cell>
        </row>
        <row r="62">
          <cell r="B62">
            <v>6.6750000000000004E-2</v>
          </cell>
          <cell r="C62">
            <v>0.1109</v>
          </cell>
          <cell r="F62">
            <v>0.5474</v>
          </cell>
        </row>
        <row r="63">
          <cell r="B63">
            <v>0.1086</v>
          </cell>
          <cell r="C63">
            <v>0.10580000000000001</v>
          </cell>
          <cell r="F63">
            <v>0.3049</v>
          </cell>
        </row>
      </sheetData>
      <sheetData sheetId="4">
        <row r="36">
          <cell r="C36">
            <v>9.1399999999999999E-4</v>
          </cell>
          <cell r="D36">
            <v>2.8500000000000001E-2</v>
          </cell>
          <cell r="F36">
            <v>0.97440000000000004</v>
          </cell>
        </row>
        <row r="37">
          <cell r="C37">
            <v>-0.22239999999999999</v>
          </cell>
          <cell r="D37">
            <v>3.4700000000000002E-2</v>
          </cell>
          <cell r="F37" t="str">
            <v>&lt;.0001</v>
          </cell>
        </row>
        <row r="38">
          <cell r="C38">
            <v>-0.54790000000000005</v>
          </cell>
          <cell r="D38">
            <v>5.1200000000000002E-2</v>
          </cell>
          <cell r="F38" t="str">
            <v>&lt;.0001</v>
          </cell>
        </row>
        <row r="39">
          <cell r="C39">
            <v>-0.95130000000000003</v>
          </cell>
          <cell r="D39">
            <v>7.6100000000000001E-2</v>
          </cell>
          <cell r="F39" t="str">
            <v>&lt;.0001</v>
          </cell>
        </row>
        <row r="40">
          <cell r="C40">
            <v>1.2099999999999999E-3</v>
          </cell>
          <cell r="D40">
            <v>4.6199999999999998E-2</v>
          </cell>
          <cell r="F40">
            <v>0.97909999999999997</v>
          </cell>
        </row>
        <row r="41">
          <cell r="C41">
            <v>-0.1668</v>
          </cell>
          <cell r="D41">
            <v>3.6900000000000002E-2</v>
          </cell>
          <cell r="F41" t="str">
            <v>&lt;.0001</v>
          </cell>
        </row>
        <row r="42">
          <cell r="C42">
            <v>4.8199999999999996E-3</v>
          </cell>
          <cell r="D42">
            <v>3.85E-2</v>
          </cell>
          <cell r="F42">
            <v>0.90039999999999998</v>
          </cell>
        </row>
        <row r="43">
          <cell r="C43">
            <v>0.1026</v>
          </cell>
          <cell r="D43">
            <v>5.0099999999999999E-2</v>
          </cell>
          <cell r="F43">
            <v>4.0500000000000001E-2</v>
          </cell>
        </row>
        <row r="44">
          <cell r="C44">
            <v>8.5199999999999998E-2</v>
          </cell>
          <cell r="D44">
            <v>5.6899999999999999E-2</v>
          </cell>
          <cell r="F44">
            <v>0.13450000000000001</v>
          </cell>
        </row>
        <row r="45">
          <cell r="C45">
            <v>-5.5300000000000002E-2</v>
          </cell>
          <cell r="D45">
            <v>6.6400000000000001E-2</v>
          </cell>
          <cell r="F45">
            <v>0.40500000000000003</v>
          </cell>
        </row>
        <row r="46">
          <cell r="C46">
            <v>4.65E-2</v>
          </cell>
          <cell r="D46">
            <v>5.3100000000000001E-2</v>
          </cell>
          <cell r="F46">
            <v>0.38169999999999998</v>
          </cell>
        </row>
        <row r="47">
          <cell r="C47">
            <v>0.32740000000000002</v>
          </cell>
          <cell r="D47">
            <v>6.2799999999999995E-2</v>
          </cell>
          <cell r="F47" t="str">
            <v>&lt;.0001</v>
          </cell>
        </row>
        <row r="48">
          <cell r="C48">
            <v>0.2742</v>
          </cell>
          <cell r="D48">
            <v>6.9199999999999998E-2</v>
          </cell>
          <cell r="F48" t="str">
            <v>&lt;.0001</v>
          </cell>
        </row>
        <row r="49">
          <cell r="C49">
            <v>0.1125</v>
          </cell>
          <cell r="D49">
            <v>4.7600000000000003E-2</v>
          </cell>
          <cell r="F49">
            <v>1.8100000000000002E-2</v>
          </cell>
        </row>
        <row r="50">
          <cell r="C50">
            <v>0.29210000000000003</v>
          </cell>
          <cell r="D50">
            <v>3.8100000000000002E-2</v>
          </cell>
          <cell r="F50" t="str">
            <v>&lt;.0001</v>
          </cell>
        </row>
        <row r="51">
          <cell r="C51">
            <v>6.77E-3</v>
          </cell>
          <cell r="D51">
            <v>4.7E-2</v>
          </cell>
          <cell r="F51">
            <v>0.88560000000000005</v>
          </cell>
        </row>
      </sheetData>
      <sheetData sheetId="5">
        <row r="49">
          <cell r="B49">
            <v>-7.9799999999999992E-3</v>
          </cell>
          <cell r="C49">
            <v>2.8590000000000001E-2</v>
          </cell>
          <cell r="F49">
            <v>0.7802</v>
          </cell>
        </row>
        <row r="50">
          <cell r="B50">
            <v>-0.215</v>
          </cell>
          <cell r="C50">
            <v>3.4869999999999998E-2</v>
          </cell>
          <cell r="F50" t="str">
            <v>&lt;.0001</v>
          </cell>
        </row>
        <row r="51">
          <cell r="B51">
            <v>-0.54320000000000002</v>
          </cell>
          <cell r="C51">
            <v>5.1429999999999997E-2</v>
          </cell>
          <cell r="F51" t="str">
            <v>&lt;.0001</v>
          </cell>
        </row>
        <row r="52">
          <cell r="B52">
            <v>-0.94030000000000002</v>
          </cell>
          <cell r="C52">
            <v>7.6410000000000006E-2</v>
          </cell>
          <cell r="F52" t="str">
            <v>&lt;.0001</v>
          </cell>
        </row>
        <row r="53">
          <cell r="B53">
            <v>-1.762E-2</v>
          </cell>
          <cell r="C53">
            <v>4.6769999999999999E-2</v>
          </cell>
          <cell r="F53">
            <v>0.70640000000000003</v>
          </cell>
        </row>
        <row r="54">
          <cell r="B54">
            <v>-0.15579999999999999</v>
          </cell>
          <cell r="C54">
            <v>3.703E-2</v>
          </cell>
          <cell r="F54" t="str">
            <v>&lt;.0001</v>
          </cell>
        </row>
        <row r="55">
          <cell r="B55">
            <v>1.235E-2</v>
          </cell>
          <cell r="C55">
            <v>3.8699999999999998E-2</v>
          </cell>
          <cell r="F55">
            <v>0.74980000000000002</v>
          </cell>
        </row>
        <row r="56">
          <cell r="B56">
            <v>-3.4610000000000002E-2</v>
          </cell>
          <cell r="C56">
            <v>0.13059999999999999</v>
          </cell>
          <cell r="F56">
            <v>0.79100000000000004</v>
          </cell>
        </row>
        <row r="57">
          <cell r="B57">
            <v>9.9000000000000005E-2</v>
          </cell>
          <cell r="C57">
            <v>0.14080000000000001</v>
          </cell>
          <cell r="F57">
            <v>0.48209999999999997</v>
          </cell>
        </row>
        <row r="58">
          <cell r="B58">
            <v>4.5400000000000003E-2</v>
          </cell>
          <cell r="C58">
            <v>0.1489</v>
          </cell>
          <cell r="F58">
            <v>0.76039999999999996</v>
          </cell>
        </row>
        <row r="59">
          <cell r="B59">
            <v>0.1111</v>
          </cell>
          <cell r="C59">
            <v>0.13189999999999999</v>
          </cell>
          <cell r="F59">
            <v>0.39950000000000002</v>
          </cell>
        </row>
        <row r="60">
          <cell r="B60">
            <v>0.41320000000000001</v>
          </cell>
          <cell r="C60">
            <v>0.1356</v>
          </cell>
          <cell r="F60">
            <v>2.3E-3</v>
          </cell>
        </row>
        <row r="61">
          <cell r="B61">
            <v>0.45900000000000002</v>
          </cell>
          <cell r="C61">
            <v>0.1628</v>
          </cell>
          <cell r="F61">
            <v>4.7999999999999996E-3</v>
          </cell>
        </row>
        <row r="62">
          <cell r="B62">
            <v>6.7070000000000005E-2</v>
          </cell>
          <cell r="C62">
            <v>0.1133</v>
          </cell>
          <cell r="F62">
            <v>0.55389999999999995</v>
          </cell>
        </row>
        <row r="63">
          <cell r="B63">
            <v>0.10929999999999999</v>
          </cell>
          <cell r="C63">
            <v>0.1128</v>
          </cell>
          <cell r="F63">
            <v>0.33239999999999997</v>
          </cell>
        </row>
        <row r="64">
          <cell r="B64">
            <v>-6.8900000000000003E-3</v>
          </cell>
          <cell r="C64">
            <v>0.1053</v>
          </cell>
          <cell r="F64">
            <v>0.94779999999999998</v>
          </cell>
        </row>
      </sheetData>
      <sheetData sheetId="6">
        <row r="36">
          <cell r="C36">
            <v>-5.2500000000000003E-3</v>
          </cell>
          <cell r="D36">
            <v>2.8500000000000001E-2</v>
          </cell>
          <cell r="F36">
            <v>0.85399999999999998</v>
          </cell>
        </row>
        <row r="37">
          <cell r="C37">
            <v>-0.22209999999999999</v>
          </cell>
          <cell r="D37">
            <v>3.4799999999999998E-2</v>
          </cell>
          <cell r="F37" t="str">
            <v>&lt;.0001</v>
          </cell>
        </row>
        <row r="38">
          <cell r="C38">
            <v>-0.54779999999999995</v>
          </cell>
          <cell r="D38">
            <v>5.1299999999999998E-2</v>
          </cell>
          <cell r="F38" t="str">
            <v>&lt;.0001</v>
          </cell>
        </row>
        <row r="39">
          <cell r="C39">
            <v>-0.94510000000000005</v>
          </cell>
          <cell r="D39">
            <v>7.6200000000000004E-2</v>
          </cell>
          <cell r="F39" t="str">
            <v>&lt;.0001</v>
          </cell>
        </row>
        <row r="40">
          <cell r="C40">
            <v>-1.7000000000000001E-2</v>
          </cell>
          <cell r="D40">
            <v>4.6300000000000001E-2</v>
          </cell>
          <cell r="F40">
            <v>0.71240000000000003</v>
          </cell>
        </row>
        <row r="41">
          <cell r="C41">
            <v>-0.15820000000000001</v>
          </cell>
          <cell r="D41">
            <v>3.6900000000000002E-2</v>
          </cell>
          <cell r="F41" t="str">
            <v>&lt;.0001</v>
          </cell>
        </row>
        <row r="42">
          <cell r="C42">
            <v>1.18E-2</v>
          </cell>
          <cell r="D42">
            <v>3.85E-2</v>
          </cell>
          <cell r="F42">
            <v>0.75970000000000004</v>
          </cell>
        </row>
        <row r="43">
          <cell r="C43">
            <v>0.1847</v>
          </cell>
          <cell r="D43">
            <v>5.1900000000000002E-2</v>
          </cell>
          <cell r="F43">
            <v>4.0000000000000002E-4</v>
          </cell>
        </row>
        <row r="44">
          <cell r="C44">
            <v>0.13070000000000001</v>
          </cell>
          <cell r="D44">
            <v>5.7799999999999997E-2</v>
          </cell>
          <cell r="F44">
            <v>2.3599999999999999E-2</v>
          </cell>
        </row>
        <row r="45">
          <cell r="C45">
            <v>0.11559999999999999</v>
          </cell>
          <cell r="D45">
            <v>7.0699999999999999E-2</v>
          </cell>
          <cell r="F45">
            <v>0.1018</v>
          </cell>
        </row>
        <row r="46">
          <cell r="C46">
            <v>0.14030000000000001</v>
          </cell>
          <cell r="D46">
            <v>5.5300000000000002E-2</v>
          </cell>
          <cell r="F46">
            <v>1.12E-2</v>
          </cell>
        </row>
        <row r="47">
          <cell r="C47">
            <v>0.4123</v>
          </cell>
          <cell r="D47">
            <v>6.4000000000000001E-2</v>
          </cell>
          <cell r="F47" t="str">
            <v>&lt;.0001</v>
          </cell>
        </row>
        <row r="48">
          <cell r="C48">
            <v>0.36349999999999999</v>
          </cell>
          <cell r="D48">
            <v>7.0499999999999993E-2</v>
          </cell>
          <cell r="F48" t="str">
            <v>&lt;.0001</v>
          </cell>
        </row>
        <row r="49">
          <cell r="C49">
            <v>0.12470000000000001</v>
          </cell>
          <cell r="D49">
            <v>4.7800000000000002E-2</v>
          </cell>
          <cell r="F49">
            <v>9.1000000000000004E-3</v>
          </cell>
        </row>
        <row r="50">
          <cell r="C50">
            <v>8.3099999999999993E-2</v>
          </cell>
          <cell r="D50">
            <v>4.9000000000000002E-2</v>
          </cell>
          <cell r="F50">
            <v>9.01E-2</v>
          </cell>
        </row>
        <row r="51">
          <cell r="C51">
            <v>0.14649999999999999</v>
          </cell>
          <cell r="D51">
            <v>5.1400000000000001E-2</v>
          </cell>
          <cell r="F51">
            <v>4.4000000000000003E-3</v>
          </cell>
        </row>
        <row r="52">
          <cell r="C52">
            <v>-0.28949999999999998</v>
          </cell>
          <cell r="D52">
            <v>4.2599999999999999E-2</v>
          </cell>
          <cell r="F52" t="str">
            <v>&lt;.0001</v>
          </cell>
        </row>
      </sheetData>
      <sheetData sheetId="7">
        <row r="49">
          <cell r="B49">
            <v>-8.5400000000000007E-3</v>
          </cell>
          <cell r="C49">
            <v>2.8590000000000001E-2</v>
          </cell>
          <cell r="F49">
            <v>0.76519999999999999</v>
          </cell>
        </row>
        <row r="50">
          <cell r="B50">
            <v>-0.21560000000000001</v>
          </cell>
          <cell r="C50">
            <v>3.4869999999999998E-2</v>
          </cell>
          <cell r="F50" t="str">
            <v>&lt;.0001</v>
          </cell>
        </row>
        <row r="51">
          <cell r="B51">
            <v>-0.54379999999999995</v>
          </cell>
          <cell r="C51">
            <v>5.1429999999999997E-2</v>
          </cell>
          <cell r="F51" t="str">
            <v>&lt;.0001</v>
          </cell>
        </row>
        <row r="52">
          <cell r="B52">
            <v>-0.94030000000000002</v>
          </cell>
          <cell r="C52">
            <v>7.6399999999999996E-2</v>
          </cell>
          <cell r="F52" t="str">
            <v>&lt;.0001</v>
          </cell>
        </row>
        <row r="53">
          <cell r="B53">
            <v>-1.9539999999999998E-2</v>
          </cell>
          <cell r="C53">
            <v>4.6760000000000003E-2</v>
          </cell>
          <cell r="F53">
            <v>0.67610000000000003</v>
          </cell>
        </row>
        <row r="54">
          <cell r="B54">
            <v>-0.15529999999999999</v>
          </cell>
          <cell r="C54">
            <v>3.7019999999999997E-2</v>
          </cell>
          <cell r="F54" t="str">
            <v>&lt;.0001</v>
          </cell>
        </row>
        <row r="55">
          <cell r="B55">
            <v>1.269E-2</v>
          </cell>
          <cell r="C55">
            <v>3.8699999999999998E-2</v>
          </cell>
          <cell r="F55">
            <v>0.74299999999999999</v>
          </cell>
        </row>
        <row r="56">
          <cell r="B56">
            <v>7.2239999999999999E-2</v>
          </cell>
          <cell r="C56">
            <v>0.12709999999999999</v>
          </cell>
          <cell r="F56">
            <v>0.56969999999999998</v>
          </cell>
        </row>
        <row r="57">
          <cell r="B57">
            <v>0.16170000000000001</v>
          </cell>
          <cell r="C57">
            <v>0.1308</v>
          </cell>
          <cell r="F57">
            <v>0.21659999999999999</v>
          </cell>
        </row>
        <row r="58">
          <cell r="B58">
            <v>0.12089999999999999</v>
          </cell>
          <cell r="C58">
            <v>0.14149999999999999</v>
          </cell>
          <cell r="F58">
            <v>0.39279999999999998</v>
          </cell>
        </row>
        <row r="59">
          <cell r="B59">
            <v>0.1109</v>
          </cell>
          <cell r="C59">
            <v>0.11990000000000001</v>
          </cell>
          <cell r="F59">
            <v>0.35510000000000003</v>
          </cell>
        </row>
        <row r="60">
          <cell r="B60">
            <v>0.3967</v>
          </cell>
          <cell r="C60">
            <v>0.12520000000000001</v>
          </cell>
          <cell r="F60">
            <v>1.5E-3</v>
          </cell>
        </row>
        <row r="61">
          <cell r="B61">
            <v>0.4531</v>
          </cell>
          <cell r="C61">
            <v>0.14849999999999999</v>
          </cell>
          <cell r="F61">
            <v>2.3E-3</v>
          </cell>
        </row>
        <row r="62">
          <cell r="B62">
            <v>9.2119999999999994E-2</v>
          </cell>
          <cell r="C62">
            <v>0.1037</v>
          </cell>
          <cell r="F62">
            <v>0.37459999999999999</v>
          </cell>
        </row>
        <row r="63">
          <cell r="B63">
            <v>4.7480000000000001E-2</v>
          </cell>
          <cell r="C63">
            <v>0.1076</v>
          </cell>
          <cell r="F63">
            <v>0.65890000000000004</v>
          </cell>
        </row>
        <row r="64">
          <cell r="B64">
            <v>7.4719999999999995E-2</v>
          </cell>
          <cell r="C64">
            <v>0.1036</v>
          </cell>
          <cell r="F64">
            <v>0.47089999999999999</v>
          </cell>
        </row>
        <row r="65">
          <cell r="B65">
            <v>-0.19120000000000001</v>
          </cell>
          <cell r="C65">
            <v>9.0999999999999998E-2</v>
          </cell>
          <cell r="F65">
            <v>3.5700000000000003E-2</v>
          </cell>
        </row>
      </sheetData>
      <sheetData sheetId="8">
        <row r="36">
          <cell r="C36">
            <v>-4.8700000000000002E-3</v>
          </cell>
          <cell r="D36">
            <v>2.8500000000000001E-2</v>
          </cell>
          <cell r="F36">
            <v>0.86460000000000004</v>
          </cell>
        </row>
        <row r="37">
          <cell r="C37">
            <v>-0.2215</v>
          </cell>
          <cell r="D37">
            <v>3.4799999999999998E-2</v>
          </cell>
          <cell r="F37" t="str">
            <v>&lt;.0001</v>
          </cell>
        </row>
        <row r="38">
          <cell r="C38">
            <v>-0.54459999999999997</v>
          </cell>
          <cell r="D38">
            <v>5.1299999999999998E-2</v>
          </cell>
          <cell r="F38" t="str">
            <v>&lt;.0001</v>
          </cell>
        </row>
        <row r="39">
          <cell r="C39">
            <v>-0.94620000000000004</v>
          </cell>
          <cell r="D39">
            <v>7.6200000000000004E-2</v>
          </cell>
          <cell r="F39" t="str">
            <v>&lt;.0001</v>
          </cell>
        </row>
        <row r="40">
          <cell r="C40">
            <v>-4.5199999999999997E-3</v>
          </cell>
          <cell r="D40">
            <v>4.6399999999999997E-2</v>
          </cell>
          <cell r="F40">
            <v>0.92230000000000001</v>
          </cell>
        </row>
        <row r="41">
          <cell r="C41">
            <v>-0.1578</v>
          </cell>
          <cell r="D41">
            <v>3.6900000000000002E-2</v>
          </cell>
          <cell r="F41" t="str">
            <v>&lt;.0001</v>
          </cell>
        </row>
        <row r="42">
          <cell r="C42">
            <v>1.12E-2</v>
          </cell>
          <cell r="D42">
            <v>3.8600000000000002E-2</v>
          </cell>
          <cell r="F42">
            <v>0.77090000000000003</v>
          </cell>
        </row>
        <row r="43">
          <cell r="C43">
            <v>0.1196</v>
          </cell>
          <cell r="D43">
            <v>5.4399999999999997E-2</v>
          </cell>
          <cell r="F43">
            <v>2.8000000000000001E-2</v>
          </cell>
        </row>
        <row r="44">
          <cell r="C44">
            <v>0.1172</v>
          </cell>
          <cell r="D44">
            <v>5.79E-2</v>
          </cell>
          <cell r="F44">
            <v>4.2799999999999998E-2</v>
          </cell>
        </row>
        <row r="45">
          <cell r="C45">
            <v>6.2399999999999997E-2</v>
          </cell>
          <cell r="D45">
            <v>7.2099999999999997E-2</v>
          </cell>
          <cell r="F45">
            <v>0.38619999999999999</v>
          </cell>
        </row>
        <row r="46">
          <cell r="C46">
            <v>0.1585</v>
          </cell>
          <cell r="D46">
            <v>5.5399999999999998E-2</v>
          </cell>
          <cell r="F46">
            <v>4.1999999999999997E-3</v>
          </cell>
        </row>
        <row r="47">
          <cell r="C47">
            <v>0.4239</v>
          </cell>
          <cell r="D47">
            <v>6.3899999999999998E-2</v>
          </cell>
          <cell r="F47" t="str">
            <v>&lt;.0001</v>
          </cell>
        </row>
        <row r="48">
          <cell r="C48">
            <v>0.36270000000000002</v>
          </cell>
          <cell r="D48">
            <v>7.0300000000000001E-2</v>
          </cell>
          <cell r="F48" t="str">
            <v>&lt;.0001</v>
          </cell>
        </row>
        <row r="49">
          <cell r="C49">
            <v>4.1500000000000002E-2</v>
          </cell>
          <cell r="D49">
            <v>5.1999999999999998E-2</v>
          </cell>
          <cell r="F49">
            <v>0.42530000000000001</v>
          </cell>
        </row>
        <row r="50">
          <cell r="C50">
            <v>0.14710000000000001</v>
          </cell>
          <cell r="D50">
            <v>5.16E-2</v>
          </cell>
          <cell r="F50">
            <v>4.3E-3</v>
          </cell>
        </row>
        <row r="51">
          <cell r="C51">
            <v>0.14269999999999999</v>
          </cell>
          <cell r="D51">
            <v>5.1499999999999997E-2</v>
          </cell>
          <cell r="F51">
            <v>5.5999999999999999E-3</v>
          </cell>
        </row>
        <row r="52">
          <cell r="C52">
            <v>-0.32540000000000002</v>
          </cell>
          <cell r="D52">
            <v>4.36E-2</v>
          </cell>
          <cell r="F52" t="str">
            <v>&lt;.0001</v>
          </cell>
        </row>
        <row r="53">
          <cell r="C53">
            <v>0.17130000000000001</v>
          </cell>
          <cell r="D53">
            <v>4.2500000000000003E-2</v>
          </cell>
          <cell r="F53" t="str">
            <v>&lt;.0001</v>
          </cell>
        </row>
      </sheetData>
      <sheetData sheetId="9">
        <row r="49">
          <cell r="B49">
            <v>-8.5199999999999998E-3</v>
          </cell>
          <cell r="C49">
            <v>2.8590000000000001E-2</v>
          </cell>
          <cell r="F49">
            <v>0.76570000000000005</v>
          </cell>
        </row>
        <row r="50">
          <cell r="B50">
            <v>-0.21560000000000001</v>
          </cell>
          <cell r="C50">
            <v>3.4869999999999998E-2</v>
          </cell>
          <cell r="F50" t="str">
            <v>&lt;.0001</v>
          </cell>
        </row>
        <row r="51">
          <cell r="B51">
            <v>-0.54379999999999995</v>
          </cell>
          <cell r="C51">
            <v>5.1429999999999997E-2</v>
          </cell>
          <cell r="F51" t="str">
            <v>&lt;.0001</v>
          </cell>
        </row>
        <row r="52">
          <cell r="B52">
            <v>-0.94030000000000002</v>
          </cell>
          <cell r="C52">
            <v>7.6399999999999996E-2</v>
          </cell>
          <cell r="F52" t="str">
            <v>&lt;.0001</v>
          </cell>
        </row>
        <row r="53">
          <cell r="B53">
            <v>-1.9300000000000001E-2</v>
          </cell>
          <cell r="C53">
            <v>4.6780000000000002E-2</v>
          </cell>
          <cell r="F53">
            <v>0.68</v>
          </cell>
        </row>
        <row r="54">
          <cell r="B54">
            <v>-0.15529999999999999</v>
          </cell>
          <cell r="C54">
            <v>3.703E-2</v>
          </cell>
          <cell r="F54" t="str">
            <v>&lt;.0001</v>
          </cell>
        </row>
        <row r="55">
          <cell r="B55">
            <v>1.2630000000000001E-2</v>
          </cell>
          <cell r="C55">
            <v>3.8699999999999998E-2</v>
          </cell>
          <cell r="F55">
            <v>0.74429999999999996</v>
          </cell>
        </row>
        <row r="56">
          <cell r="B56">
            <v>6.3390000000000002E-2</v>
          </cell>
          <cell r="C56">
            <v>0.1323</v>
          </cell>
          <cell r="F56">
            <v>0.63190000000000002</v>
          </cell>
        </row>
        <row r="57">
          <cell r="B57">
            <v>0.15709999999999999</v>
          </cell>
          <cell r="C57">
            <v>0.13300000000000001</v>
          </cell>
          <cell r="F57">
            <v>0.23749999999999999</v>
          </cell>
        </row>
        <row r="58">
          <cell r="B58">
            <v>0.1157</v>
          </cell>
          <cell r="C58">
            <v>0.14419999999999999</v>
          </cell>
          <cell r="F58">
            <v>0.42230000000000001</v>
          </cell>
        </row>
        <row r="59">
          <cell r="B59">
            <v>0.1171</v>
          </cell>
          <cell r="C59">
            <v>0.1234</v>
          </cell>
          <cell r="F59">
            <v>0.34289999999999998</v>
          </cell>
        </row>
        <row r="60">
          <cell r="B60">
            <v>0.3982</v>
          </cell>
          <cell r="C60">
            <v>0.12640000000000001</v>
          </cell>
          <cell r="F60">
            <v>1.6000000000000001E-3</v>
          </cell>
        </row>
        <row r="61">
          <cell r="B61">
            <v>0.4511</v>
          </cell>
          <cell r="C61">
            <v>0.14979999999999999</v>
          </cell>
          <cell r="F61">
            <v>2.5999999999999999E-3</v>
          </cell>
        </row>
        <row r="62">
          <cell r="B62">
            <v>8.3349999999999994E-2</v>
          </cell>
          <cell r="C62">
            <v>0.1109</v>
          </cell>
          <cell r="F62">
            <v>0.45250000000000001</v>
          </cell>
        </row>
        <row r="63">
          <cell r="B63">
            <v>5.4870000000000002E-2</v>
          </cell>
          <cell r="C63">
            <v>0.1132</v>
          </cell>
          <cell r="F63">
            <v>0.62780000000000002</v>
          </cell>
        </row>
        <row r="64">
          <cell r="B64">
            <v>7.4630000000000002E-2</v>
          </cell>
          <cell r="C64">
            <v>0.10440000000000001</v>
          </cell>
          <cell r="F64">
            <v>0.47449999999999998</v>
          </cell>
        </row>
        <row r="65">
          <cell r="B65">
            <v>-0.193</v>
          </cell>
          <cell r="C65">
            <v>9.2410000000000006E-2</v>
          </cell>
          <cell r="F65">
            <v>3.6799999999999999E-2</v>
          </cell>
        </row>
        <row r="66">
          <cell r="B66">
            <v>2.1100000000000001E-2</v>
          </cell>
          <cell r="C66">
            <v>9.1840000000000005E-2</v>
          </cell>
          <cell r="F66">
            <v>0.81830000000000003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2" zoomScale="90" zoomScaleNormal="90" workbookViewId="0">
      <selection activeCell="C30" sqref="C30"/>
    </sheetView>
  </sheetViews>
  <sheetFormatPr defaultColWidth="9.109375" defaultRowHeight="13.8" x14ac:dyDescent="0.3"/>
  <cols>
    <col min="1" max="1" width="44.21875" style="34" customWidth="1"/>
    <col min="2" max="2" width="6.88671875" style="35" customWidth="1"/>
    <col min="3" max="3" width="15.33203125" style="36" customWidth="1"/>
    <col min="4" max="4" width="2" style="36" customWidth="1"/>
    <col min="5" max="5" width="6.88671875" style="26" customWidth="1"/>
    <col min="6" max="6" width="14.44140625" style="36" customWidth="1"/>
    <col min="7" max="7" width="6.88671875" style="26" customWidth="1"/>
    <col min="8" max="8" width="14.88671875" style="36" customWidth="1"/>
    <col min="9" max="16384" width="9.109375" style="26"/>
  </cols>
  <sheetData>
    <row r="1" spans="1:8" ht="16.2" customHeight="1" x14ac:dyDescent="0.3">
      <c r="A1" s="43" t="s">
        <v>85</v>
      </c>
      <c r="B1" s="43"/>
      <c r="C1" s="43"/>
      <c r="D1" s="43"/>
      <c r="E1" s="43"/>
      <c r="F1" s="43"/>
      <c r="G1" s="43"/>
      <c r="H1" s="43"/>
    </row>
    <row r="2" spans="1:8" ht="50.4" customHeight="1" x14ac:dyDescent="0.3">
      <c r="A2" s="27"/>
      <c r="B2" s="47" t="s">
        <v>86</v>
      </c>
      <c r="C2" s="47"/>
      <c r="D2" s="28"/>
      <c r="E2" s="46" t="s">
        <v>127</v>
      </c>
      <c r="F2" s="46"/>
      <c r="G2" s="46" t="s">
        <v>128</v>
      </c>
      <c r="H2" s="46"/>
    </row>
    <row r="3" spans="1:8" s="32" customFormat="1" x14ac:dyDescent="0.3">
      <c r="A3" s="29"/>
      <c r="B3" s="30" t="s">
        <v>25</v>
      </c>
      <c r="C3" s="30" t="s">
        <v>26</v>
      </c>
      <c r="D3" s="31"/>
      <c r="E3" s="30" t="s">
        <v>25</v>
      </c>
      <c r="F3" s="30" t="s">
        <v>26</v>
      </c>
      <c r="G3" s="30" t="s">
        <v>25</v>
      </c>
      <c r="H3" s="30" t="s">
        <v>26</v>
      </c>
    </row>
    <row r="4" spans="1:8" s="32" customFormat="1" ht="13.5" customHeight="1" x14ac:dyDescent="0.3">
      <c r="A4" s="29" t="s">
        <v>70</v>
      </c>
      <c r="B4" s="33"/>
      <c r="C4" s="31"/>
      <c r="D4" s="31"/>
      <c r="F4" s="31"/>
      <c r="H4" s="31"/>
    </row>
    <row r="5" spans="1:8" ht="13.5" customHeight="1" x14ac:dyDescent="0.3">
      <c r="A5" s="34" t="s">
        <v>29</v>
      </c>
    </row>
    <row r="6" spans="1:8" ht="13.5" customHeight="1" x14ac:dyDescent="0.3">
      <c r="A6" s="32" t="s">
        <v>74</v>
      </c>
    </row>
    <row r="7" spans="1:8" ht="13.5" customHeight="1" x14ac:dyDescent="0.3">
      <c r="A7" s="32" t="s">
        <v>61</v>
      </c>
      <c r="B7" s="37">
        <v>1.085</v>
      </c>
      <c r="C7" s="38" t="s">
        <v>87</v>
      </c>
      <c r="D7" s="38"/>
      <c r="E7" s="37">
        <v>1.0049999999999999</v>
      </c>
      <c r="F7" s="38" t="s">
        <v>97</v>
      </c>
      <c r="G7" s="37">
        <v>1.2110000000000001</v>
      </c>
      <c r="H7" s="38" t="s">
        <v>107</v>
      </c>
    </row>
    <row r="8" spans="1:8" ht="13.8" customHeight="1" x14ac:dyDescent="0.3">
      <c r="A8" s="34" t="s">
        <v>32</v>
      </c>
      <c r="E8" s="35"/>
      <c r="G8" s="35"/>
    </row>
    <row r="9" spans="1:8" ht="13.8" customHeight="1" x14ac:dyDescent="0.3">
      <c r="A9" s="32" t="s">
        <v>75</v>
      </c>
      <c r="E9" s="35"/>
      <c r="G9" s="35"/>
    </row>
    <row r="10" spans="1:8" ht="13.8" customHeight="1" x14ac:dyDescent="0.3">
      <c r="A10" s="32" t="s">
        <v>62</v>
      </c>
      <c r="B10" s="37">
        <v>0.81299999999999994</v>
      </c>
      <c r="C10" s="38" t="s">
        <v>88</v>
      </c>
      <c r="D10" s="38"/>
      <c r="E10" s="37">
        <v>0.82899999999999996</v>
      </c>
      <c r="F10" s="38" t="s">
        <v>98</v>
      </c>
      <c r="G10" s="37">
        <v>0.79800000000000004</v>
      </c>
      <c r="H10" s="38" t="s">
        <v>108</v>
      </c>
    </row>
    <row r="11" spans="1:8" ht="13.8" customHeight="1" x14ac:dyDescent="0.3">
      <c r="A11" s="32" t="s">
        <v>63</v>
      </c>
      <c r="B11" s="37">
        <v>0.52</v>
      </c>
      <c r="C11" s="38" t="s">
        <v>90</v>
      </c>
      <c r="D11" s="38"/>
      <c r="E11" s="37">
        <v>0.55000000000000004</v>
      </c>
      <c r="F11" s="38" t="s">
        <v>99</v>
      </c>
      <c r="G11" s="37">
        <v>0.46600000000000003</v>
      </c>
      <c r="H11" s="38" t="s">
        <v>109</v>
      </c>
    </row>
    <row r="12" spans="1:8" ht="13.8" customHeight="1" x14ac:dyDescent="0.3">
      <c r="A12" s="32" t="s">
        <v>76</v>
      </c>
      <c r="B12" s="37">
        <v>0.219</v>
      </c>
      <c r="C12" s="38" t="s">
        <v>89</v>
      </c>
      <c r="D12" s="38"/>
      <c r="E12" s="37">
        <v>0.216</v>
      </c>
      <c r="F12" s="38" t="s">
        <v>100</v>
      </c>
      <c r="G12" s="37">
        <v>0.23</v>
      </c>
      <c r="H12" s="38" t="s">
        <v>110</v>
      </c>
    </row>
    <row r="13" spans="1:8" ht="13.5" customHeight="1" x14ac:dyDescent="0.3">
      <c r="A13" s="39" t="s">
        <v>71</v>
      </c>
      <c r="B13" s="37"/>
      <c r="C13" s="38"/>
      <c r="D13" s="38"/>
      <c r="E13" s="37"/>
      <c r="F13" s="38"/>
      <c r="G13" s="37"/>
      <c r="H13" s="38"/>
    </row>
    <row r="14" spans="1:8" ht="13.8" customHeight="1" x14ac:dyDescent="0.3">
      <c r="A14" s="34" t="s">
        <v>67</v>
      </c>
      <c r="B14" s="37">
        <v>0.89300000000000002</v>
      </c>
      <c r="C14" s="38" t="s">
        <v>66</v>
      </c>
      <c r="D14" s="38"/>
      <c r="E14" s="37">
        <v>0.87</v>
      </c>
      <c r="F14" s="38" t="s">
        <v>101</v>
      </c>
      <c r="G14" s="37">
        <v>0.91400000000000003</v>
      </c>
      <c r="H14" s="38" t="s">
        <v>111</v>
      </c>
    </row>
    <row r="15" spans="1:8" ht="13.8" customHeight="1" x14ac:dyDescent="0.3">
      <c r="A15" s="34" t="s">
        <v>68</v>
      </c>
      <c r="B15" s="37">
        <v>1.1870000000000001</v>
      </c>
      <c r="C15" s="38" t="s">
        <v>91</v>
      </c>
      <c r="D15" s="38"/>
      <c r="E15" s="37">
        <v>1.3</v>
      </c>
      <c r="F15" s="38" t="s">
        <v>102</v>
      </c>
      <c r="G15" s="37">
        <v>1.038</v>
      </c>
      <c r="H15" s="38" t="s">
        <v>112</v>
      </c>
    </row>
    <row r="16" spans="1:8" ht="13.5" customHeight="1" x14ac:dyDescent="0.3">
      <c r="A16" s="34" t="s">
        <v>69</v>
      </c>
      <c r="B16" s="37">
        <v>1.1499999999999999</v>
      </c>
      <c r="C16" s="38" t="s">
        <v>92</v>
      </c>
      <c r="D16" s="38"/>
      <c r="E16" s="37">
        <v>1.22</v>
      </c>
      <c r="F16" s="38" t="s">
        <v>103</v>
      </c>
      <c r="G16" s="37">
        <v>1.04</v>
      </c>
      <c r="H16" s="38" t="s">
        <v>113</v>
      </c>
    </row>
    <row r="17" spans="1:8" ht="13.8" customHeight="1" x14ac:dyDescent="0.3">
      <c r="A17" s="34" t="s">
        <v>64</v>
      </c>
      <c r="B17" s="37">
        <v>1.119</v>
      </c>
      <c r="C17" s="38" t="s">
        <v>93</v>
      </c>
      <c r="D17" s="38"/>
      <c r="E17" s="37">
        <v>1.079</v>
      </c>
      <c r="F17" s="38" t="s">
        <v>104</v>
      </c>
      <c r="G17" s="37">
        <v>1.1599999999999999</v>
      </c>
      <c r="H17" s="38" t="s">
        <v>114</v>
      </c>
    </row>
    <row r="18" spans="1:8" ht="13.5" customHeight="1" x14ac:dyDescent="0.3">
      <c r="A18" s="40" t="s">
        <v>129</v>
      </c>
      <c r="B18" s="37"/>
      <c r="C18" s="38"/>
      <c r="D18" s="38"/>
      <c r="E18" s="37"/>
      <c r="F18" s="38"/>
      <c r="G18" s="37"/>
      <c r="H18" s="38"/>
    </row>
    <row r="19" spans="1:8" ht="31.2" customHeight="1" x14ac:dyDescent="0.3">
      <c r="A19" s="34" t="s">
        <v>77</v>
      </c>
      <c r="B19" s="37"/>
      <c r="C19" s="38"/>
      <c r="D19" s="38"/>
      <c r="E19" s="37"/>
      <c r="F19" s="38"/>
      <c r="G19" s="37"/>
      <c r="H19" s="38"/>
    </row>
    <row r="20" spans="1:8" ht="13.5" customHeight="1" x14ac:dyDescent="0.3">
      <c r="A20" s="26" t="s">
        <v>65</v>
      </c>
      <c r="B20" s="37">
        <v>1.21</v>
      </c>
      <c r="C20" s="38" t="s">
        <v>94</v>
      </c>
      <c r="D20" s="38"/>
      <c r="E20" s="37">
        <v>1.1679999999999999</v>
      </c>
      <c r="F20" s="38" t="s">
        <v>105</v>
      </c>
      <c r="G20" s="37">
        <v>1.2809999999999999</v>
      </c>
      <c r="H20" s="38" t="s">
        <v>115</v>
      </c>
    </row>
    <row r="21" spans="1:8" ht="14.4" customHeight="1" x14ac:dyDescent="0.3">
      <c r="A21" s="34" t="s">
        <v>78</v>
      </c>
      <c r="B21" s="37"/>
      <c r="C21" s="38"/>
      <c r="D21" s="38"/>
      <c r="E21" s="37"/>
      <c r="F21" s="38"/>
      <c r="G21" s="37"/>
      <c r="H21" s="38"/>
    </row>
    <row r="22" spans="1:8" ht="13.5" customHeight="1" x14ac:dyDescent="0.3">
      <c r="A22" s="26" t="s">
        <v>65</v>
      </c>
      <c r="B22" s="37">
        <v>1.0269999999999999</v>
      </c>
      <c r="C22" s="38" t="s">
        <v>95</v>
      </c>
      <c r="D22" s="38"/>
      <c r="E22" s="37"/>
      <c r="F22" s="38"/>
      <c r="G22" s="37"/>
      <c r="H22" s="38"/>
    </row>
    <row r="23" spans="1:8" ht="29.4" customHeight="1" x14ac:dyDescent="0.3">
      <c r="A23" s="34" t="s">
        <v>79</v>
      </c>
      <c r="B23" s="37"/>
      <c r="C23" s="38"/>
      <c r="D23" s="38"/>
      <c r="E23" s="37"/>
      <c r="F23" s="38"/>
      <c r="G23" s="37"/>
      <c r="H23" s="38"/>
    </row>
    <row r="24" spans="1:8" ht="13.5" customHeight="1" x14ac:dyDescent="0.3">
      <c r="A24" s="26" t="s">
        <v>65</v>
      </c>
      <c r="B24" s="37">
        <v>0.98299999999999998</v>
      </c>
      <c r="C24" s="38" t="s">
        <v>96</v>
      </c>
      <c r="D24" s="38"/>
      <c r="E24" s="37">
        <v>0.878</v>
      </c>
      <c r="F24" s="38" t="s">
        <v>106</v>
      </c>
      <c r="G24" s="37">
        <v>1.089</v>
      </c>
      <c r="H24" s="38" t="s">
        <v>116</v>
      </c>
    </row>
    <row r="25" spans="1:8" ht="30" customHeight="1" x14ac:dyDescent="0.3">
      <c r="A25" s="34" t="s">
        <v>80</v>
      </c>
      <c r="B25" s="37"/>
      <c r="C25" s="38"/>
      <c r="D25" s="38"/>
      <c r="E25" s="37"/>
      <c r="F25" s="38"/>
      <c r="G25" s="37"/>
      <c r="H25" s="38"/>
    </row>
    <row r="26" spans="1:8" ht="13.5" customHeight="1" x14ac:dyDescent="0.3">
      <c r="A26" s="26" t="s">
        <v>65</v>
      </c>
      <c r="B26" s="37">
        <v>1</v>
      </c>
      <c r="C26" s="38" t="s">
        <v>117</v>
      </c>
      <c r="D26" s="38"/>
      <c r="E26" s="37">
        <v>1.085</v>
      </c>
      <c r="F26" s="38" t="s">
        <v>118</v>
      </c>
      <c r="G26" s="37">
        <v>0.95199999999999996</v>
      </c>
      <c r="H26" s="38" t="s">
        <v>119</v>
      </c>
    </row>
    <row r="27" spans="1:8" ht="13.5" customHeight="1" x14ac:dyDescent="0.3">
      <c r="A27" s="40" t="s">
        <v>133</v>
      </c>
      <c r="B27" s="37"/>
      <c r="C27" s="38"/>
      <c r="D27" s="38"/>
      <c r="E27" s="37"/>
      <c r="F27" s="38"/>
      <c r="G27" s="37"/>
      <c r="H27" s="38"/>
    </row>
    <row r="28" spans="1:8" ht="30" customHeight="1" x14ac:dyDescent="0.3">
      <c r="A28" s="34" t="s">
        <v>81</v>
      </c>
      <c r="B28" s="37"/>
      <c r="C28" s="38"/>
      <c r="D28" s="38"/>
      <c r="E28" s="37"/>
      <c r="F28" s="38"/>
      <c r="G28" s="37"/>
      <c r="H28" s="38"/>
    </row>
    <row r="29" spans="1:8" ht="13.5" customHeight="1" x14ac:dyDescent="0.3">
      <c r="A29" s="26" t="s">
        <v>65</v>
      </c>
      <c r="B29" s="37">
        <v>0.872</v>
      </c>
      <c r="C29" s="38" t="s">
        <v>122</v>
      </c>
      <c r="D29" s="38"/>
      <c r="E29" s="37">
        <v>0.94</v>
      </c>
      <c r="F29" s="38" t="s">
        <v>121</v>
      </c>
      <c r="G29" s="37">
        <v>0.76800000000000002</v>
      </c>
      <c r="H29" s="38" t="s">
        <v>120</v>
      </c>
    </row>
    <row r="30" spans="1:8" ht="13.5" customHeight="1" x14ac:dyDescent="0.3">
      <c r="A30" s="41" t="s">
        <v>56</v>
      </c>
      <c r="B30" s="37">
        <v>0.94</v>
      </c>
      <c r="C30" s="38" t="s">
        <v>121</v>
      </c>
      <c r="D30" s="38"/>
      <c r="E30" s="52">
        <v>1.03</v>
      </c>
      <c r="F30" s="53" t="s">
        <v>123</v>
      </c>
      <c r="G30" s="52">
        <v>0.95199999999999996</v>
      </c>
      <c r="H30" s="53" t="s">
        <v>126</v>
      </c>
    </row>
    <row r="31" spans="1:8" ht="13.5" customHeight="1" x14ac:dyDescent="0.3">
      <c r="A31" s="40" t="s">
        <v>72</v>
      </c>
      <c r="B31" s="37"/>
      <c r="C31" s="38"/>
      <c r="D31" s="38"/>
      <c r="E31" s="37"/>
      <c r="F31" s="38"/>
      <c r="G31" s="37"/>
      <c r="H31" s="38"/>
    </row>
    <row r="32" spans="1:8" ht="14.4" customHeight="1" x14ac:dyDescent="0.3">
      <c r="A32" s="34" t="s">
        <v>82</v>
      </c>
      <c r="B32" s="37"/>
      <c r="C32" s="38"/>
      <c r="D32" s="38"/>
      <c r="E32" s="37"/>
      <c r="F32" s="38"/>
      <c r="G32" s="37"/>
      <c r="H32" s="38"/>
    </row>
    <row r="33" spans="1:8" x14ac:dyDescent="0.3">
      <c r="A33" s="26" t="s">
        <v>65</v>
      </c>
      <c r="B33" s="37">
        <v>0.89400000000000002</v>
      </c>
      <c r="C33" s="38" t="s">
        <v>132</v>
      </c>
      <c r="D33" s="38"/>
      <c r="E33" s="37">
        <v>0.92300000000000004</v>
      </c>
      <c r="F33" s="38" t="s">
        <v>124</v>
      </c>
      <c r="G33" s="37">
        <v>0.90200000000000002</v>
      </c>
      <c r="H33" s="38" t="s">
        <v>125</v>
      </c>
    </row>
    <row r="34" spans="1:8" ht="42" customHeight="1" x14ac:dyDescent="0.3">
      <c r="A34" s="42" t="s">
        <v>73</v>
      </c>
      <c r="B34" s="42"/>
      <c r="C34" s="42"/>
      <c r="D34" s="42"/>
      <c r="E34" s="42"/>
      <c r="F34" s="42"/>
      <c r="G34" s="42"/>
      <c r="H34" s="42"/>
    </row>
    <row r="35" spans="1:8" ht="14.4" customHeight="1" x14ac:dyDescent="0.3">
      <c r="A35" s="44" t="s">
        <v>130</v>
      </c>
      <c r="B35" s="44"/>
      <c r="C35" s="44"/>
      <c r="D35" s="44"/>
      <c r="E35" s="44"/>
      <c r="F35" s="44"/>
      <c r="G35" s="44"/>
      <c r="H35" s="44"/>
    </row>
    <row r="36" spans="1:8" ht="14.4" customHeight="1" x14ac:dyDescent="0.3">
      <c r="A36" s="44" t="s">
        <v>83</v>
      </c>
      <c r="B36" s="44"/>
      <c r="C36" s="44"/>
      <c r="D36" s="44"/>
      <c r="E36" s="44"/>
      <c r="F36" s="44"/>
      <c r="G36" s="44"/>
      <c r="H36" s="44"/>
    </row>
    <row r="37" spans="1:8" ht="15" customHeight="1" x14ac:dyDescent="0.3">
      <c r="A37" s="45" t="s">
        <v>131</v>
      </c>
      <c r="B37" s="45"/>
      <c r="C37" s="45"/>
      <c r="D37" s="45"/>
      <c r="E37" s="45"/>
      <c r="F37" s="45"/>
      <c r="G37" s="45"/>
      <c r="H37" s="45"/>
    </row>
    <row r="38" spans="1:8" ht="13.8" customHeight="1" x14ac:dyDescent="0.3">
      <c r="A38" s="44" t="s">
        <v>84</v>
      </c>
      <c r="B38" s="44"/>
      <c r="C38" s="44"/>
      <c r="D38" s="44"/>
      <c r="E38" s="44"/>
      <c r="F38" s="44"/>
      <c r="G38" s="44"/>
      <c r="H38" s="44"/>
    </row>
    <row r="39" spans="1:8" ht="12.75" customHeight="1" x14ac:dyDescent="0.3"/>
  </sheetData>
  <mergeCells count="9">
    <mergeCell ref="A34:H34"/>
    <mergeCell ref="A1:H1"/>
    <mergeCell ref="A38:H38"/>
    <mergeCell ref="A37:H37"/>
    <mergeCell ref="A36:H36"/>
    <mergeCell ref="A35:H35"/>
    <mergeCell ref="G2:H2"/>
    <mergeCell ref="E2:F2"/>
    <mergeCell ref="B2:C2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8"/>
  <sheetViews>
    <sheetView workbookViewId="0">
      <selection activeCell="G24" sqref="G24"/>
    </sheetView>
  </sheetViews>
  <sheetFormatPr defaultRowHeight="14.4" x14ac:dyDescent="0.3"/>
  <cols>
    <col min="3" max="3" width="12" bestFit="1" customWidth="1"/>
    <col min="4" max="5" width="10.6640625" bestFit="1" customWidth="1"/>
  </cols>
  <sheetData>
    <row r="3" spans="3:5" ht="28.8" x14ac:dyDescent="0.3">
      <c r="C3" s="1"/>
      <c r="D3" s="2" t="s">
        <v>0</v>
      </c>
      <c r="E3" s="2" t="s">
        <v>1</v>
      </c>
    </row>
    <row r="4" spans="3:5" x14ac:dyDescent="0.3">
      <c r="C4" s="1" t="s">
        <v>2</v>
      </c>
      <c r="D4" s="1" t="s">
        <v>7</v>
      </c>
      <c r="E4" s="1" t="s">
        <v>8</v>
      </c>
    </row>
    <row r="5" spans="3:5" ht="72" x14ac:dyDescent="0.3">
      <c r="C5" s="1" t="s">
        <v>4</v>
      </c>
      <c r="D5" s="3" t="s">
        <v>10</v>
      </c>
      <c r="E5" s="3" t="s">
        <v>9</v>
      </c>
    </row>
    <row r="6" spans="3:5" x14ac:dyDescent="0.3">
      <c r="C6" s="1" t="s">
        <v>3</v>
      </c>
      <c r="D6" s="1">
        <v>22299</v>
      </c>
      <c r="E6" s="1">
        <v>20699</v>
      </c>
    </row>
    <row r="7" spans="3:5" x14ac:dyDescent="0.3">
      <c r="C7" s="1" t="s">
        <v>5</v>
      </c>
      <c r="D7" s="1">
        <v>15</v>
      </c>
      <c r="E7" s="1">
        <v>15</v>
      </c>
    </row>
    <row r="8" spans="3:5" x14ac:dyDescent="0.3">
      <c r="C8" s="1" t="s">
        <v>6</v>
      </c>
      <c r="D8" s="1">
        <v>61</v>
      </c>
      <c r="E8" s="1">
        <v>56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40"/>
  <sheetViews>
    <sheetView topLeftCell="AV19" zoomScaleNormal="100" workbookViewId="0">
      <selection activeCell="BG49" sqref="BG49"/>
    </sheetView>
  </sheetViews>
  <sheetFormatPr defaultRowHeight="14.4" x14ac:dyDescent="0.3"/>
  <cols>
    <col min="2" max="2" width="64.5546875" style="5" customWidth="1"/>
    <col min="3" max="4" width="9.109375" customWidth="1"/>
    <col min="5" max="9" width="8" customWidth="1"/>
    <col min="10" max="10" width="1.6640625" customWidth="1"/>
    <col min="11" max="12" width="9.109375" customWidth="1"/>
    <col min="13" max="17" width="8" customWidth="1"/>
    <col min="18" max="18" width="1.6640625" customWidth="1"/>
    <col min="19" max="20" width="9.109375" customWidth="1"/>
    <col min="21" max="25" width="8" customWidth="1"/>
    <col min="26" max="26" width="1.6640625" customWidth="1"/>
    <col min="27" max="28" width="9.109375" customWidth="1"/>
    <col min="29" max="33" width="8" customWidth="1"/>
    <col min="34" max="34" width="1.6640625" customWidth="1"/>
    <col min="35" max="36" width="9.109375" customWidth="1"/>
    <col min="37" max="41" width="8" customWidth="1"/>
    <col min="42" max="42" width="1.6640625" customWidth="1"/>
    <col min="43" max="44" width="9.109375" customWidth="1"/>
    <col min="45" max="49" width="8" customWidth="1"/>
    <col min="50" max="50" width="1.6640625" customWidth="1"/>
    <col min="51" max="52" width="9.109375" customWidth="1"/>
    <col min="53" max="57" width="8" customWidth="1"/>
    <col min="58" max="58" width="1.6640625" customWidth="1"/>
    <col min="59" max="60" width="9.109375" customWidth="1"/>
    <col min="61" max="65" width="8" customWidth="1"/>
    <col min="66" max="66" width="1.6640625" customWidth="1"/>
    <col min="67" max="68" width="9.109375" customWidth="1"/>
    <col min="69" max="73" width="8" customWidth="1"/>
    <col min="74" max="74" width="1.6640625" customWidth="1"/>
    <col min="75" max="76" width="9.109375" customWidth="1"/>
    <col min="77" max="81" width="8" customWidth="1"/>
  </cols>
  <sheetData>
    <row r="1" spans="1:81" x14ac:dyDescent="0.3">
      <c r="A1" s="4" t="s">
        <v>11</v>
      </c>
    </row>
    <row r="2" spans="1:81" x14ac:dyDescent="0.3">
      <c r="A2" s="6" t="s">
        <v>12</v>
      </c>
      <c r="B2" s="50" t="s">
        <v>13</v>
      </c>
      <c r="C2" s="51" t="s">
        <v>14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S2" s="51" t="s">
        <v>15</v>
      </c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I2" s="51" t="s">
        <v>16</v>
      </c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Y2" s="51" t="s">
        <v>17</v>
      </c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O2" s="51" t="s">
        <v>18</v>
      </c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</row>
    <row r="3" spans="1:81" x14ac:dyDescent="0.3">
      <c r="A3" s="6" t="s">
        <v>19</v>
      </c>
      <c r="B3" s="50"/>
      <c r="C3" s="49" t="s">
        <v>20</v>
      </c>
      <c r="D3" s="49"/>
      <c r="E3" s="49"/>
      <c r="F3" s="49"/>
      <c r="G3" s="49"/>
      <c r="H3" s="49"/>
      <c r="I3" s="49"/>
      <c r="K3" s="49" t="s">
        <v>21</v>
      </c>
      <c r="L3" s="49"/>
      <c r="M3" s="49"/>
      <c r="N3" s="49"/>
      <c r="O3" s="49"/>
      <c r="P3" s="49"/>
      <c r="Q3" s="49"/>
      <c r="S3" s="49" t="s">
        <v>20</v>
      </c>
      <c r="T3" s="49"/>
      <c r="U3" s="49"/>
      <c r="V3" s="49"/>
      <c r="W3" s="49"/>
      <c r="X3" s="49"/>
      <c r="Y3" s="49"/>
      <c r="AA3" s="49" t="s">
        <v>21</v>
      </c>
      <c r="AB3" s="49"/>
      <c r="AC3" s="49"/>
      <c r="AD3" s="49"/>
      <c r="AE3" s="49"/>
      <c r="AF3" s="49"/>
      <c r="AG3" s="49"/>
      <c r="AI3" s="49" t="s">
        <v>20</v>
      </c>
      <c r="AJ3" s="49"/>
      <c r="AK3" s="49"/>
      <c r="AL3" s="49"/>
      <c r="AM3" s="49"/>
      <c r="AN3" s="49"/>
      <c r="AO3" s="49"/>
      <c r="AQ3" s="49" t="s">
        <v>21</v>
      </c>
      <c r="AR3" s="49"/>
      <c r="AS3" s="49"/>
      <c r="AT3" s="49"/>
      <c r="AU3" s="49"/>
      <c r="AV3" s="49"/>
      <c r="AW3" s="49"/>
      <c r="AY3" s="49" t="s">
        <v>20</v>
      </c>
      <c r="AZ3" s="49"/>
      <c r="BA3" s="49"/>
      <c r="BB3" s="49"/>
      <c r="BC3" s="49"/>
      <c r="BD3" s="49"/>
      <c r="BE3" s="49"/>
      <c r="BG3" s="49" t="s">
        <v>21</v>
      </c>
      <c r="BH3" s="49"/>
      <c r="BI3" s="49"/>
      <c r="BJ3" s="49"/>
      <c r="BK3" s="49"/>
      <c r="BL3" s="49"/>
      <c r="BM3" s="49"/>
      <c r="BO3" s="49" t="s">
        <v>20</v>
      </c>
      <c r="BP3" s="49"/>
      <c r="BQ3" s="49"/>
      <c r="BR3" s="49"/>
      <c r="BS3" s="49"/>
      <c r="BT3" s="49"/>
      <c r="BU3" s="49"/>
      <c r="BW3" s="49" t="s">
        <v>21</v>
      </c>
      <c r="BX3" s="49"/>
      <c r="BY3" s="49"/>
      <c r="BZ3" s="49"/>
      <c r="CA3" s="49"/>
      <c r="CB3" s="49"/>
      <c r="CC3" s="49"/>
    </row>
    <row r="4" spans="1:81" ht="15" thickBot="1" x14ac:dyDescent="0.35">
      <c r="A4" s="6" t="s">
        <v>22</v>
      </c>
      <c r="B4" s="50"/>
      <c r="C4" s="7" t="s">
        <v>23</v>
      </c>
      <c r="D4" s="7" t="s">
        <v>24</v>
      </c>
      <c r="E4" s="7" t="s">
        <v>25</v>
      </c>
      <c r="F4" s="48" t="s">
        <v>26</v>
      </c>
      <c r="G4" s="48"/>
      <c r="H4" s="8" t="s">
        <v>27</v>
      </c>
      <c r="I4" s="9"/>
      <c r="K4" s="7" t="s">
        <v>23</v>
      </c>
      <c r="L4" s="7" t="s">
        <v>24</v>
      </c>
      <c r="M4" s="7" t="s">
        <v>25</v>
      </c>
      <c r="N4" s="48" t="s">
        <v>26</v>
      </c>
      <c r="O4" s="48"/>
      <c r="P4" s="8" t="s">
        <v>27</v>
      </c>
      <c r="Q4" s="9"/>
      <c r="S4" s="7" t="s">
        <v>23</v>
      </c>
      <c r="T4" s="7" t="s">
        <v>24</v>
      </c>
      <c r="U4" s="7" t="s">
        <v>25</v>
      </c>
      <c r="V4" s="48" t="s">
        <v>26</v>
      </c>
      <c r="W4" s="48"/>
      <c r="X4" s="8" t="s">
        <v>27</v>
      </c>
      <c r="Y4" s="9"/>
      <c r="AA4" s="7" t="s">
        <v>23</v>
      </c>
      <c r="AB4" s="7" t="s">
        <v>24</v>
      </c>
      <c r="AC4" s="7" t="s">
        <v>25</v>
      </c>
      <c r="AD4" s="48" t="s">
        <v>26</v>
      </c>
      <c r="AE4" s="48"/>
      <c r="AF4" s="8" t="s">
        <v>27</v>
      </c>
      <c r="AG4" s="9"/>
      <c r="AI4" s="7" t="s">
        <v>23</v>
      </c>
      <c r="AJ4" s="7" t="s">
        <v>24</v>
      </c>
      <c r="AK4" s="7" t="s">
        <v>25</v>
      </c>
      <c r="AL4" s="48" t="s">
        <v>26</v>
      </c>
      <c r="AM4" s="48"/>
      <c r="AN4" s="8" t="s">
        <v>27</v>
      </c>
      <c r="AO4" s="9"/>
      <c r="AP4" s="9"/>
      <c r="AQ4" s="7" t="s">
        <v>23</v>
      </c>
      <c r="AR4" s="7" t="s">
        <v>24</v>
      </c>
      <c r="AS4" s="7" t="s">
        <v>25</v>
      </c>
      <c r="AT4" s="48" t="s">
        <v>26</v>
      </c>
      <c r="AU4" s="48"/>
      <c r="AV4" s="8" t="s">
        <v>27</v>
      </c>
      <c r="AW4" s="9"/>
      <c r="AY4" s="7" t="s">
        <v>23</v>
      </c>
      <c r="AZ4" s="7" t="s">
        <v>24</v>
      </c>
      <c r="BA4" s="7" t="s">
        <v>25</v>
      </c>
      <c r="BB4" s="48" t="s">
        <v>26</v>
      </c>
      <c r="BC4" s="48"/>
      <c r="BD4" s="8" t="s">
        <v>27</v>
      </c>
      <c r="BE4" s="9"/>
      <c r="BF4" s="9"/>
      <c r="BG4" s="7" t="s">
        <v>23</v>
      </c>
      <c r="BH4" s="7" t="s">
        <v>24</v>
      </c>
      <c r="BI4" s="7" t="s">
        <v>25</v>
      </c>
      <c r="BJ4" s="48" t="s">
        <v>26</v>
      </c>
      <c r="BK4" s="48"/>
      <c r="BL4" s="8" t="s">
        <v>27</v>
      </c>
      <c r="BM4" s="9"/>
      <c r="BO4" s="7" t="s">
        <v>23</v>
      </c>
      <c r="BP4" s="7" t="s">
        <v>24</v>
      </c>
      <c r="BQ4" s="7" t="s">
        <v>25</v>
      </c>
      <c r="BR4" s="48" t="s">
        <v>26</v>
      </c>
      <c r="BS4" s="48"/>
      <c r="BT4" s="8" t="s">
        <v>27</v>
      </c>
      <c r="BU4" s="9"/>
      <c r="BV4" s="9"/>
      <c r="BW4" s="7" t="s">
        <v>23</v>
      </c>
      <c r="BX4" s="7" t="s">
        <v>24</v>
      </c>
      <c r="BY4" s="7" t="s">
        <v>25</v>
      </c>
      <c r="BZ4" s="48" t="s">
        <v>26</v>
      </c>
      <c r="CA4" s="48"/>
      <c r="CB4" s="8" t="s">
        <v>27</v>
      </c>
      <c r="CC4" s="9"/>
    </row>
    <row r="5" spans="1:81" x14ac:dyDescent="0.3">
      <c r="A5" s="6"/>
      <c r="B5" s="10" t="s">
        <v>28</v>
      </c>
      <c r="C5" s="11"/>
      <c r="D5" s="11"/>
      <c r="E5" s="11"/>
      <c r="F5" s="11"/>
      <c r="G5" s="11"/>
      <c r="H5" s="12"/>
      <c r="J5" s="12"/>
      <c r="K5" s="11"/>
      <c r="L5" s="11"/>
      <c r="M5" s="11"/>
      <c r="N5" s="11"/>
      <c r="O5" s="11"/>
      <c r="P5" s="12"/>
      <c r="S5" s="11"/>
      <c r="T5" s="11"/>
      <c r="U5" s="11"/>
      <c r="V5" s="11"/>
      <c r="W5" s="11"/>
      <c r="X5" s="12"/>
      <c r="Y5" s="12"/>
      <c r="AA5" s="11"/>
      <c r="AB5" s="11"/>
      <c r="AC5" s="11"/>
      <c r="AD5" s="11"/>
      <c r="AE5" s="11"/>
      <c r="AF5" s="12"/>
      <c r="AI5" s="11"/>
      <c r="AJ5" s="11"/>
      <c r="AK5" s="11"/>
      <c r="AL5" s="11"/>
      <c r="AM5" s="11"/>
      <c r="AN5" s="12"/>
      <c r="AP5" s="12"/>
      <c r="AQ5" s="11"/>
      <c r="AR5" s="11"/>
      <c r="AS5" s="11"/>
      <c r="AT5" s="11"/>
      <c r="AU5" s="11"/>
      <c r="AV5" s="12"/>
      <c r="AY5" s="11"/>
      <c r="AZ5" s="11"/>
      <c r="BA5" s="11"/>
      <c r="BB5" s="11"/>
      <c r="BC5" s="11"/>
      <c r="BD5" s="12"/>
      <c r="BF5" s="12"/>
      <c r="BG5" s="11"/>
      <c r="BH5" s="11"/>
      <c r="BI5" s="11"/>
      <c r="BJ5" s="11"/>
      <c r="BK5" s="11"/>
      <c r="BL5" s="12"/>
      <c r="BO5" s="11"/>
      <c r="BP5" s="11"/>
      <c r="BQ5" s="11"/>
      <c r="BR5" s="11"/>
      <c r="BS5" s="11"/>
      <c r="BT5" s="12"/>
      <c r="BV5" s="12"/>
      <c r="BW5" s="11"/>
      <c r="BX5" s="11"/>
      <c r="BY5" s="11"/>
      <c r="BZ5" s="11"/>
      <c r="CA5" s="11"/>
      <c r="CB5" s="12"/>
    </row>
    <row r="6" spans="1:81" x14ac:dyDescent="0.3">
      <c r="B6" s="13" t="s">
        <v>29</v>
      </c>
      <c r="C6" s="11"/>
      <c r="D6" s="11"/>
      <c r="E6" s="11"/>
      <c r="F6" s="11"/>
      <c r="G6" s="11"/>
      <c r="H6" s="12"/>
    </row>
    <row r="7" spans="1:81" x14ac:dyDescent="0.3">
      <c r="B7" s="14" t="s">
        <v>30</v>
      </c>
      <c r="C7" s="11"/>
      <c r="D7" s="11"/>
      <c r="E7" s="11"/>
      <c r="F7" s="11"/>
      <c r="G7" s="11"/>
      <c r="H7" s="12"/>
    </row>
    <row r="8" spans="1:81" x14ac:dyDescent="0.3">
      <c r="B8" s="14" t="s">
        <v>31</v>
      </c>
      <c r="C8" s="15">
        <f>'[1]Model 1'!C36</f>
        <v>0.15529999999999999</v>
      </c>
      <c r="D8" s="15">
        <f>'[1]Model 1'!D36</f>
        <v>2.87E-2</v>
      </c>
      <c r="E8" s="15">
        <f>EXP(C8)</f>
        <v>1.1680083110433197</v>
      </c>
      <c r="F8" s="15">
        <f>EXP(C8-(1.96*D8))</f>
        <v>1.1041192960131654</v>
      </c>
      <c r="G8" s="15">
        <f>EXP(C8+(1.96*D8))</f>
        <v>1.2355942148573782</v>
      </c>
      <c r="H8" s="16" t="str">
        <f>'[1]Model 1'!F36</f>
        <v>&lt;.0001</v>
      </c>
      <c r="I8" t="str">
        <f>IF(H8="&lt;.0001","***",IF(H8&lt;0.001,"***",IF(H8&lt;0.01,"**",IF(H8&lt;0.05,"*"," "))))</f>
        <v>***</v>
      </c>
      <c r="K8" s="15">
        <f>'[1]GLMM 1'!B49</f>
        <v>0.16289999999999999</v>
      </c>
      <c r="L8" s="15">
        <f>'[1]GLMM 1'!C49</f>
        <v>2.9000000000000001E-2</v>
      </c>
      <c r="M8" s="15">
        <f>EXP(K8)</f>
        <v>1.1769189919044853</v>
      </c>
      <c r="N8" s="15">
        <f>EXP(K8-(1.96*L8))</f>
        <v>1.1118885878204405</v>
      </c>
      <c r="O8" s="15">
        <f>EXP(K8+(1.96*L8))</f>
        <v>1.2457527927511716</v>
      </c>
      <c r="P8" s="17" t="str">
        <f>'[1]GLMM 1'!F49</f>
        <v>&lt;.0001</v>
      </c>
      <c r="Q8" t="str">
        <f>IF(P8="&lt;.0001","***",IF(P8&lt;0.001,"***",IF(P8&lt;0.01,"**",IF(P8&lt;0.05,"*"," "))))</f>
        <v>***</v>
      </c>
      <c r="S8" s="15">
        <f>'[1]Model 2'!C36</f>
        <v>0.16650000000000001</v>
      </c>
      <c r="T8" s="15">
        <f>'[1]Model 2'!D36</f>
        <v>2.8899999999999999E-2</v>
      </c>
      <c r="U8" s="15">
        <f>EXP(S8)</f>
        <v>1.1811635358703738</v>
      </c>
      <c r="V8" s="15">
        <f>EXP(S8-(1.96*T8))</f>
        <v>1.1161173379897407</v>
      </c>
      <c r="W8" s="15">
        <f>EXP(S8+(1.96*T8))</f>
        <v>1.2500005608573637</v>
      </c>
      <c r="X8" s="17" t="str">
        <f>'[1]Model 2'!F36</f>
        <v>&lt;.0001</v>
      </c>
      <c r="Y8" t="str">
        <f>IF(X8="&lt;.0001","***",IF(X8&lt;0.001,"***",IF(X8&lt;0.01,"**",IF(X8&lt;0.05,"*"," "))))</f>
        <v>***</v>
      </c>
      <c r="AA8" s="15">
        <f>'[1]GLMM 2'!B49</f>
        <v>0.1636</v>
      </c>
      <c r="AB8" s="15">
        <f>'[1]GLMM 2'!C49</f>
        <v>2.9010000000000001E-2</v>
      </c>
      <c r="AC8" s="15">
        <f>EXP(AA8)</f>
        <v>1.1777431236112639</v>
      </c>
      <c r="AD8" s="15">
        <f>EXP(AA8-(1.96*AB8))</f>
        <v>1.1126453742451394</v>
      </c>
      <c r="AE8" s="15">
        <f>EXP(AA8+(1.96*AB8))</f>
        <v>1.2466495590786628</v>
      </c>
      <c r="AF8" s="17" t="str">
        <f>'[1]GLMM 2'!F49</f>
        <v>&lt;.0001</v>
      </c>
      <c r="AG8" t="str">
        <f>IF(AF8="&lt;.0001","***",IF(AF8&lt;0.001,"***",IF(AF8&lt;0.01,"**",IF(AF8&lt;0.05,"*"," "))))</f>
        <v>***</v>
      </c>
      <c r="AI8" s="15">
        <f>'[1]Model 3'!C36</f>
        <v>0.16739999999999999</v>
      </c>
      <c r="AJ8" s="15">
        <f>'[1]Model 3'!D36</f>
        <v>2.8899999999999999E-2</v>
      </c>
      <c r="AK8" s="15">
        <f>EXP(AI8)</f>
        <v>1.1822270615674326</v>
      </c>
      <c r="AL8" s="15">
        <f>EXP(AI8-(1.96*AJ8))</f>
        <v>1.1171222957570921</v>
      </c>
      <c r="AM8" s="15">
        <f>EXP(AI8+(1.96*AJ8))</f>
        <v>1.2511260677642717</v>
      </c>
      <c r="AN8" s="17" t="str">
        <f>'[1]Model 3'!F36</f>
        <v>&lt;.0001</v>
      </c>
      <c r="AO8" t="str">
        <f>IF(AN8="&lt;.0001","***",IF(AN8&lt;0.001,"***",IF(AN8&lt;0.01,"**",IF(AN8&lt;0.05,"*"," "))))</f>
        <v>***</v>
      </c>
      <c r="AQ8" s="15">
        <f>'[1]GLMM 3'!B49</f>
        <v>0.1641</v>
      </c>
      <c r="AR8" s="15">
        <f>'[1]GLMM 3'!C49</f>
        <v>2.9010000000000001E-2</v>
      </c>
      <c r="AS8" s="15">
        <f>EXP(AQ8)</f>
        <v>1.1783321424154993</v>
      </c>
      <c r="AT8" s="15">
        <f>EXP(AQ8-(1.96*AR8))</f>
        <v>1.1132018360361169</v>
      </c>
      <c r="AU8" s="15">
        <f>EXP(AQ8+(1.96*AR8))</f>
        <v>1.2472730397153722</v>
      </c>
      <c r="AV8" s="17" t="str">
        <f>'[1]GLMM 3'!F49</f>
        <v>&lt;.0001</v>
      </c>
      <c r="AW8" t="str">
        <f>IF(AV8="&lt;.0001","***",IF(AV8&lt;0.001,"***",IF(AV8&lt;0.01,"**",IF(AV8&lt;0.05,"*"," "))))</f>
        <v>***</v>
      </c>
      <c r="AY8" s="15">
        <f>'[1]Model 4'!C36</f>
        <v>0.16550000000000001</v>
      </c>
      <c r="AZ8" s="15">
        <f>'[1]Model 4'!D36</f>
        <v>2.8899999999999999E-2</v>
      </c>
      <c r="BA8" s="15">
        <f t="shared" ref="BA8" si="0">EXP(AY8)</f>
        <v>1.1799829627194598</v>
      </c>
      <c r="BB8" s="15">
        <f t="shared" ref="BB8" si="1">EXP(AY8-(1.96*AZ8))</f>
        <v>1.115001778524447</v>
      </c>
      <c r="BC8" s="15">
        <f t="shared" ref="BC8" si="2">EXP(AY8+(1.96*AZ8))</f>
        <v>1.2487511850885054</v>
      </c>
      <c r="BD8" s="17" t="str">
        <f>'[1]Model 4'!F36</f>
        <v>&lt;.0001</v>
      </c>
      <c r="BE8" t="str">
        <f>IF(BD8="&lt;.0001","***",IF(BD8&lt;0.001,"***",IF(BD8&lt;0.01,"**",IF(BD8&lt;0.05,"*"," "))))</f>
        <v>***</v>
      </c>
      <c r="BG8" s="15">
        <f>'[1]GLMM 4'!B49</f>
        <v>0.1638</v>
      </c>
      <c r="BH8" s="15">
        <f>'[1]GLMM 4'!C49</f>
        <v>2.9020000000000001E-2</v>
      </c>
      <c r="BI8" s="15">
        <f>EXP(BG8)</f>
        <v>1.177978695792419</v>
      </c>
      <c r="BJ8" s="15">
        <f>EXP(BG8-(1.96*BH8))</f>
        <v>1.1128461135767966</v>
      </c>
      <c r="BK8" s="15">
        <f>EXP(BG8+(1.96*BH8))</f>
        <v>1.2469233533833508</v>
      </c>
      <c r="BL8" s="17" t="str">
        <f>'[1]GLMM 4'!F49</f>
        <v>&lt;.0001</v>
      </c>
      <c r="BM8" t="str">
        <f>IF(BL8="&lt;.0001","***",IF(BL8&lt;0.001,"***",IF(BL8&lt;0.01,"**",IF(BL8&lt;0.05,"*"," "))))</f>
        <v>***</v>
      </c>
      <c r="BO8" s="15">
        <f>'[1]Model 5'!C36</f>
        <v>0.1653</v>
      </c>
      <c r="BP8" s="15">
        <f>'[1]Model 5'!D36</f>
        <v>2.8899999999999999E-2</v>
      </c>
      <c r="BQ8" s="15">
        <f>EXP(BO8)</f>
        <v>1.1797469897250019</v>
      </c>
      <c r="BR8" s="15">
        <f>EXP(BO8-(1.96*BP8))</f>
        <v>1.1147788004672909</v>
      </c>
      <c r="BS8" s="15">
        <f>EXP(BO8+(1.96*BP8))</f>
        <v>1.2485014598248465</v>
      </c>
      <c r="BT8" s="17" t="str">
        <f>'[1]Model 5'!F36</f>
        <v>&lt;.0001</v>
      </c>
      <c r="BU8" t="str">
        <f>IF(BT8="&lt;.0001","***",IF(BT8&lt;0.001,"***",IF(BT8&lt;0.01,"**",IF(BT8&lt;0.05,"*"," "))))</f>
        <v>***</v>
      </c>
      <c r="BW8" s="15">
        <f>'[1]GLMM 5'!B49</f>
        <v>0.1643</v>
      </c>
      <c r="BX8" s="15">
        <f>'[1]GLMM 5'!C49</f>
        <v>2.9020000000000001E-2</v>
      </c>
      <c r="BY8" s="15">
        <f>EXP(BW8)</f>
        <v>1.1785678324121964</v>
      </c>
      <c r="BZ8" s="15">
        <f>EXP(BW8-(1.96*BX8))</f>
        <v>1.1134026757625364</v>
      </c>
      <c r="CA8" s="15">
        <f>EXP(BW8+(1.96*BX8))</f>
        <v>1.2475469709514424</v>
      </c>
      <c r="CB8" s="17" t="str">
        <f>'[1]GLMM 5'!F49</f>
        <v>&lt;.0001</v>
      </c>
      <c r="CC8" t="str">
        <f>IF(CB8="&lt;.0001","***",IF(CB8&lt;0.001,"***",IF(CB8&lt;0.01,"**",IF(CB8&lt;0.05,"*"," "))))</f>
        <v>***</v>
      </c>
    </row>
    <row r="9" spans="1:81" x14ac:dyDescent="0.3">
      <c r="B9" s="13" t="s">
        <v>32</v>
      </c>
    </row>
    <row r="10" spans="1:81" x14ac:dyDescent="0.3">
      <c r="B10" s="14" t="s">
        <v>33</v>
      </c>
    </row>
    <row r="11" spans="1:81" x14ac:dyDescent="0.3">
      <c r="B11" s="14" t="s">
        <v>34</v>
      </c>
      <c r="C11" s="15">
        <f>'[1]Model 1'!C37</f>
        <v>-0.29530000000000001</v>
      </c>
      <c r="D11" s="15">
        <f>'[1]Model 1'!D37</f>
        <v>3.6400000000000002E-2</v>
      </c>
      <c r="E11" s="15">
        <f t="shared" ref="E11:E13" si="3">EXP(C11)</f>
        <v>0.74430826149024087</v>
      </c>
      <c r="F11" s="15">
        <f t="shared" ref="F11:F13" si="4">EXP(C11-(1.96*D11))</f>
        <v>0.69305632918519922</v>
      </c>
      <c r="G11" s="15">
        <f t="shared" ref="G11:G13" si="5">EXP(C11+(1.96*D11))</f>
        <v>0.79935030500902582</v>
      </c>
      <c r="H11" s="16" t="str">
        <f>'[1]Model 1'!F37</f>
        <v>&lt;.0001</v>
      </c>
      <c r="I11" t="str">
        <f t="shared" ref="I11:I13" si="6">IF(H11="&lt;.0001","***",IF(H11&lt;0.001,"***",IF(H11&lt;0.01,"**",IF(H11&lt;0.05,"*"," "))))</f>
        <v>***</v>
      </c>
      <c r="K11" s="15">
        <f>'[1]GLMM 1'!B50</f>
        <v>-0.30409999999999998</v>
      </c>
      <c r="L11" s="15">
        <f>'[1]GLMM 1'!C50</f>
        <v>3.6749999999999998E-2</v>
      </c>
      <c r="M11" s="15">
        <f>EXP(K11)</f>
        <v>0.73778708405312754</v>
      </c>
      <c r="N11" s="15">
        <f>EXP(K11-(1.96*L11))</f>
        <v>0.68651308054054383</v>
      </c>
      <c r="O11" s="15">
        <f>EXP(K11+(1.96*L11))</f>
        <v>0.79289061902072488</v>
      </c>
      <c r="P11" s="17" t="str">
        <f>'[1]GLMM 1'!F50</f>
        <v>&lt;.0001</v>
      </c>
      <c r="Q11" t="str">
        <f t="shared" ref="Q11:Q13" si="7">IF(P11="&lt;.0001","***",IF(P11&lt;0.001,"***",IF(P11&lt;0.01,"**",IF(P11&lt;0.05,"*"," "))))</f>
        <v>***</v>
      </c>
      <c r="S11" s="15">
        <f>'[1]Model 2'!C37</f>
        <v>-0.29170000000000001</v>
      </c>
      <c r="T11" s="15">
        <f>'[1]Model 2'!D37</f>
        <v>3.6600000000000001E-2</v>
      </c>
      <c r="U11" s="15">
        <f>EXP(S11)</f>
        <v>0.7469926001420939</v>
      </c>
      <c r="V11" s="15">
        <f>EXP(S11-(1.96*T11))</f>
        <v>0.69528322391858122</v>
      </c>
      <c r="W11" s="15">
        <f>EXP(S11+(1.96*T11))</f>
        <v>0.80254768915924357</v>
      </c>
      <c r="X11" s="17" t="str">
        <f>'[1]Model 2'!F37</f>
        <v>&lt;.0001</v>
      </c>
      <c r="Y11" t="str">
        <f t="shared" ref="Y11:Y13" si="8">IF(X11="&lt;.0001","***",IF(X11&lt;0.001,"***",IF(X11&lt;0.01,"**",IF(X11&lt;0.05,"*"," "))))</f>
        <v>***</v>
      </c>
      <c r="AA11" s="15">
        <f>'[1]GLMM 2'!B50</f>
        <v>-0.30370000000000003</v>
      </c>
      <c r="AB11" s="15">
        <f>'[1]GLMM 2'!C50</f>
        <v>3.6760000000000001E-2</v>
      </c>
      <c r="AC11" s="15">
        <f t="shared" ref="AC11:AC13" si="9">EXP(AA11)</f>
        <v>0.73808225791758597</v>
      </c>
      <c r="AD11" s="15">
        <f t="shared" ref="AD11:AD13" si="10">EXP(AA11-(1.96*AB11))</f>
        <v>0.68677427979332961</v>
      </c>
      <c r="AE11" s="15">
        <f t="shared" ref="AE11:AE13" si="11">EXP(AA11+(1.96*AB11))</f>
        <v>0.79322338573404005</v>
      </c>
      <c r="AF11" s="17" t="str">
        <f>'[1]GLMM 2'!F50</f>
        <v>&lt;.0001</v>
      </c>
      <c r="AG11" t="str">
        <f t="shared" ref="AG11:AG13" si="12">IF(AF11="&lt;.0001","***",IF(AF11&lt;0.001,"***",IF(AF11&lt;0.01,"**",IF(AF11&lt;0.05,"*"," "))))</f>
        <v>***</v>
      </c>
      <c r="AI11" s="15">
        <f>'[1]Model 3'!C37</f>
        <v>-0.29160000000000003</v>
      </c>
      <c r="AJ11" s="15">
        <f>'[1]Model 3'!D37</f>
        <v>3.6600000000000001E-2</v>
      </c>
      <c r="AK11" s="15">
        <f t="shared" ref="AK11:AK13" si="13">EXP(AI11)</f>
        <v>0.7470673031371956</v>
      </c>
      <c r="AL11" s="15">
        <f>EXP(AI11-(1.96*AJ11))</f>
        <v>0.6953527557175051</v>
      </c>
      <c r="AM11" s="15">
        <f>EXP(AI11+(1.96*AJ11))</f>
        <v>0.80262794794103165</v>
      </c>
      <c r="AN11" s="17" t="str">
        <f>'[1]Model 3'!F37</f>
        <v>&lt;.0001</v>
      </c>
      <c r="AO11" t="str">
        <f t="shared" ref="AO11:AO13" si="14">IF(AN11="&lt;.0001","***",IF(AN11&lt;0.001,"***",IF(AN11&lt;0.01,"**",IF(AN11&lt;0.05,"*"," "))))</f>
        <v>***</v>
      </c>
      <c r="AQ11" s="15">
        <f>'[1]GLMM 3'!B50</f>
        <v>-0.30349999999999999</v>
      </c>
      <c r="AR11" s="15">
        <f>'[1]GLMM 3'!C50</f>
        <v>3.6760000000000001E-2</v>
      </c>
      <c r="AS11" s="15">
        <f t="shared" ref="AS11:AS13" si="15">EXP(AQ11)</f>
        <v>0.73822988913179877</v>
      </c>
      <c r="AT11" s="15">
        <f t="shared" ref="AT11:AT13" si="16">EXP(AQ11-(1.96*AR11))</f>
        <v>0.68691164838568963</v>
      </c>
      <c r="AU11" s="15">
        <f t="shared" ref="AU11:AU13" si="17">EXP(AQ11+(1.96*AR11))</f>
        <v>0.79338204627671227</v>
      </c>
      <c r="AV11" s="17" t="str">
        <f>'[1]GLMM 3'!F50</f>
        <v>&lt;.0001</v>
      </c>
      <c r="AW11" t="str">
        <f t="shared" ref="AW11:AW13" si="18">IF(AV11="&lt;.0001","***",IF(AV11&lt;0.001,"***",IF(AV11&lt;0.01,"**",IF(AV11&lt;0.05,"*"," "))))</f>
        <v>***</v>
      </c>
      <c r="AY11" s="15">
        <f>'[1]Model 4'!C37</f>
        <v>-0.29120000000000001</v>
      </c>
      <c r="AZ11" s="15">
        <f>'[1]Model 4'!D37</f>
        <v>3.6600000000000001E-2</v>
      </c>
      <c r="BA11" s="15">
        <f t="shared" ref="BA11:BA13" si="19">EXP(AY11)</f>
        <v>0.74736618983180436</v>
      </c>
      <c r="BB11" s="15">
        <f t="shared" ref="BB11:BB13" si="20">EXP(AY11-(1.96*AZ11))</f>
        <v>0.69563095245543038</v>
      </c>
      <c r="BC11" s="15">
        <f t="shared" ref="BC11:BC13" si="21">EXP(AY11+(1.96*AZ11))</f>
        <v>0.80294906333900617</v>
      </c>
      <c r="BD11" s="17" t="str">
        <f>'[1]Model 4'!F37</f>
        <v>&lt;.0001</v>
      </c>
      <c r="BE11" t="str">
        <f t="shared" ref="BE11:BE13" si="22">IF(BD11="&lt;.0001","***",IF(BD11&lt;0.001,"***",IF(BD11&lt;0.01,"**",IF(BD11&lt;0.05,"*"," "))))</f>
        <v>***</v>
      </c>
      <c r="BG11" s="15">
        <f>'[1]GLMM 4'!B50</f>
        <v>-0.30359999999999998</v>
      </c>
      <c r="BH11" s="15">
        <f>'[1]GLMM 4'!C50</f>
        <v>3.6769999999999997E-2</v>
      </c>
      <c r="BI11" s="15">
        <f t="shared" ref="BI11:BI39" si="23">EXP(BG11)</f>
        <v>0.73815606983391202</v>
      </c>
      <c r="BJ11" s="15">
        <f t="shared" ref="BJ11:BJ39" si="24">EXP(BG11-(1.96*BH11))</f>
        <v>0.68682949866519394</v>
      </c>
      <c r="BK11" s="15">
        <f t="shared" ref="BK11:BK39" si="25">EXP(BG11+(1.96*BH11))</f>
        <v>0.79331826092439717</v>
      </c>
      <c r="BL11" s="17" t="str">
        <f>'[1]GLMM 4'!F50</f>
        <v>&lt;.0001</v>
      </c>
      <c r="BM11" t="str">
        <f t="shared" ref="BM11:BM13" si="26">IF(BL11="&lt;.0001","***",IF(BL11&lt;0.001,"***",IF(BL11&lt;0.01,"**",IF(BL11&lt;0.05,"*"," "))))</f>
        <v>***</v>
      </c>
      <c r="BO11" s="15">
        <f>'[1]Model 5'!C37</f>
        <v>-0.29160000000000003</v>
      </c>
      <c r="BP11" s="15">
        <f>'[1]Model 5'!D37</f>
        <v>3.6600000000000001E-2</v>
      </c>
      <c r="BQ11" s="15">
        <f t="shared" ref="BQ11:BQ13" si="27">EXP(BO11)</f>
        <v>0.7470673031371956</v>
      </c>
      <c r="BR11" s="15">
        <f t="shared" ref="BR11:BR13" si="28">EXP(BO11-(1.96*BP11))</f>
        <v>0.6953527557175051</v>
      </c>
      <c r="BS11" s="15">
        <f t="shared" ref="BS11:BS13" si="29">EXP(BO11+(1.96*BP11))</f>
        <v>0.80262794794103165</v>
      </c>
      <c r="BT11" s="17" t="str">
        <f>'[1]Model 5'!F37</f>
        <v>&lt;.0001</v>
      </c>
      <c r="BU11" t="str">
        <f t="shared" ref="BU11:BU13" si="30">IF(BT11="&lt;.0001","***",IF(BT11&lt;0.001,"***",IF(BT11&lt;0.01,"**",IF(BT11&lt;0.05,"*"," "))))</f>
        <v>***</v>
      </c>
      <c r="BW11" s="15">
        <f>'[1]GLMM 5'!B50</f>
        <v>-0.3039</v>
      </c>
      <c r="BX11" s="15">
        <f>'[1]GLMM 5'!C50</f>
        <v>3.6769999999999997E-2</v>
      </c>
      <c r="BY11" s="15">
        <f>EXP(BW11)</f>
        <v>0.73793465622666354</v>
      </c>
      <c r="BZ11" s="15">
        <f>EXP(BW11-(1.96*BX11))</f>
        <v>0.68662348071983126</v>
      </c>
      <c r="CA11" s="15">
        <f>EXP(BW11+(1.96*BX11))</f>
        <v>0.79308030114187189</v>
      </c>
      <c r="CB11" s="17" t="str">
        <f>'[1]GLMM 5'!F50</f>
        <v>&lt;.0001</v>
      </c>
      <c r="CC11" t="str">
        <f t="shared" ref="CC11:CC13" si="31">IF(CB11="&lt;.0001","***",IF(CB11&lt;0.001,"***",IF(CB11&lt;0.01,"**",IF(CB11&lt;0.05,"*"," "))))</f>
        <v>***</v>
      </c>
    </row>
    <row r="12" spans="1:81" x14ac:dyDescent="0.3">
      <c r="B12" s="14" t="s">
        <v>35</v>
      </c>
      <c r="C12" s="15">
        <f>'[1]Model 1'!C38</f>
        <v>-0.72670000000000001</v>
      </c>
      <c r="D12" s="15">
        <f>'[1]Model 1'!D38</f>
        <v>4.9799999999999997E-2</v>
      </c>
      <c r="E12" s="15">
        <f t="shared" si="3"/>
        <v>0.48350191664072789</v>
      </c>
      <c r="F12" s="15">
        <f t="shared" si="4"/>
        <v>0.43853835603142316</v>
      </c>
      <c r="G12" s="15">
        <f t="shared" si="5"/>
        <v>0.53307561398006076</v>
      </c>
      <c r="H12" s="16" t="str">
        <f>'[1]Model 1'!F38</f>
        <v>&lt;.0001</v>
      </c>
      <c r="I12" t="str">
        <f t="shared" si="6"/>
        <v>***</v>
      </c>
      <c r="K12" s="15">
        <f>'[1]GLMM 1'!B51</f>
        <v>-0.72270000000000001</v>
      </c>
      <c r="L12" s="15">
        <f>'[1]GLMM 1'!C51</f>
        <v>5.0319999999999997E-2</v>
      </c>
      <c r="M12" s="15">
        <f>EXP(K12)</f>
        <v>0.48543979748513916</v>
      </c>
      <c r="N12" s="15">
        <f>EXP(K12-(1.96*L12))</f>
        <v>0.43984750134392409</v>
      </c>
      <c r="O12" s="15">
        <f>EXP(K12+(1.96*L12))</f>
        <v>0.53575795306872243</v>
      </c>
      <c r="P12" s="17" t="str">
        <f>'[1]GLMM 1'!F51</f>
        <v>&lt;.0001</v>
      </c>
      <c r="Q12" t="str">
        <f t="shared" si="7"/>
        <v>***</v>
      </c>
      <c r="S12" s="15">
        <f>'[1]Model 2'!C38</f>
        <v>-0.71479999999999999</v>
      </c>
      <c r="T12" s="15">
        <f>'[1]Model 2'!D38</f>
        <v>5.0099999999999999E-2</v>
      </c>
      <c r="U12" s="15">
        <f>EXP(S12)</f>
        <v>0.48928996000318531</v>
      </c>
      <c r="V12" s="15">
        <f>EXP(S12-(1.96*T12))</f>
        <v>0.44352726599072528</v>
      </c>
      <c r="W12" s="15">
        <f>EXP(S12+(1.96*T12))</f>
        <v>0.53977440242630981</v>
      </c>
      <c r="X12" s="17" t="str">
        <f>'[1]Model 2'!F38</f>
        <v>&lt;.0001</v>
      </c>
      <c r="Y12" t="str">
        <f t="shared" si="8"/>
        <v>***</v>
      </c>
      <c r="AA12" s="15">
        <f>'[1]GLMM 2'!B51</f>
        <v>-0.7218</v>
      </c>
      <c r="AB12" s="15">
        <f>'[1]GLMM 2'!C51</f>
        <v>5.0340000000000003E-2</v>
      </c>
      <c r="AC12" s="15">
        <f t="shared" si="9"/>
        <v>0.48587688996498801</v>
      </c>
      <c r="AD12" s="15">
        <f t="shared" si="10"/>
        <v>0.44022628507821104</v>
      </c>
      <c r="AE12" s="15">
        <f t="shared" si="11"/>
        <v>0.53626137330738322</v>
      </c>
      <c r="AF12" s="17" t="str">
        <f>'[1]GLMM 2'!F51</f>
        <v>&lt;.0001</v>
      </c>
      <c r="AG12" t="str">
        <f t="shared" si="12"/>
        <v>***</v>
      </c>
      <c r="AI12" s="15">
        <f>'[1]Model 3'!C38</f>
        <v>-0.71250000000000002</v>
      </c>
      <c r="AJ12" s="15">
        <f>'[1]Model 3'!D38</f>
        <v>5.0099999999999999E-2</v>
      </c>
      <c r="AK12" s="15">
        <f t="shared" si="13"/>
        <v>0.49041662207590614</v>
      </c>
      <c r="AL12" s="15">
        <f>EXP(AI12-(1.96*AJ12))</f>
        <v>0.44454855273203925</v>
      </c>
      <c r="AM12" s="15">
        <f>EXP(AI12+(1.96*AJ12))</f>
        <v>0.54101731235038686</v>
      </c>
      <c r="AN12" s="17" t="str">
        <f>'[1]Model 3'!F38</f>
        <v>&lt;.0001</v>
      </c>
      <c r="AO12" t="str">
        <f t="shared" si="14"/>
        <v>***</v>
      </c>
      <c r="AQ12" s="15">
        <f>'[1]GLMM 3'!B51</f>
        <v>-0.72170000000000001</v>
      </c>
      <c r="AR12" s="15">
        <f>'[1]GLMM 3'!C51</f>
        <v>5.0340000000000003E-2</v>
      </c>
      <c r="AS12" s="15">
        <f t="shared" si="15"/>
        <v>0.48592548008344993</v>
      </c>
      <c r="AT12" s="15">
        <f t="shared" si="16"/>
        <v>0.44027030990792365</v>
      </c>
      <c r="AU12" s="15">
        <f t="shared" si="17"/>
        <v>0.53631500212611027</v>
      </c>
      <c r="AV12" s="17" t="str">
        <f>'[1]GLMM 3'!F51</f>
        <v>&lt;.0001</v>
      </c>
      <c r="AW12" t="str">
        <f t="shared" si="18"/>
        <v>***</v>
      </c>
      <c r="AY12" s="15">
        <f>'[1]Model 4'!C38</f>
        <v>-0.71209999999999996</v>
      </c>
      <c r="AZ12" s="15">
        <f>'[1]Model 4'!D38</f>
        <v>5.0200000000000002E-2</v>
      </c>
      <c r="BA12" s="15">
        <f t="shared" si="19"/>
        <v>0.49061282796329792</v>
      </c>
      <c r="BB12" s="15">
        <f t="shared" si="20"/>
        <v>0.4446392498875919</v>
      </c>
      <c r="BC12" s="15">
        <f t="shared" si="21"/>
        <v>0.54133985477664315</v>
      </c>
      <c r="BD12" s="17" t="str">
        <f>'[1]Model 4'!F38</f>
        <v>&lt;.0001</v>
      </c>
      <c r="BE12" t="str">
        <f t="shared" si="22"/>
        <v>***</v>
      </c>
      <c r="BG12" s="15">
        <f>'[1]GLMM 4'!B51</f>
        <v>-0.7218</v>
      </c>
      <c r="BH12" s="15">
        <f>'[1]GLMM 4'!C51</f>
        <v>5.0340000000000003E-2</v>
      </c>
      <c r="BI12" s="15">
        <f t="shared" si="23"/>
        <v>0.48587688996498801</v>
      </c>
      <c r="BJ12" s="15">
        <f t="shared" si="24"/>
        <v>0.44022628507821104</v>
      </c>
      <c r="BK12" s="15">
        <f t="shared" si="25"/>
        <v>0.53626137330738322</v>
      </c>
      <c r="BL12" s="17" t="str">
        <f>'[1]GLMM 4'!F51</f>
        <v>&lt;.0001</v>
      </c>
      <c r="BM12" t="str">
        <f t="shared" si="26"/>
        <v>***</v>
      </c>
      <c r="BO12" s="15">
        <f>'[1]Model 5'!C38</f>
        <v>-0.71330000000000005</v>
      </c>
      <c r="BP12" s="15">
        <f>'[1]Model 5'!D38</f>
        <v>5.0200000000000002E-2</v>
      </c>
      <c r="BQ12" s="15">
        <f t="shared" si="27"/>
        <v>0.49002444566972392</v>
      </c>
      <c r="BR12" s="15">
        <f t="shared" si="28"/>
        <v>0.44410600279996898</v>
      </c>
      <c r="BS12" s="15">
        <f t="shared" si="29"/>
        <v>0.54069063655974747</v>
      </c>
      <c r="BT12" s="17" t="str">
        <f>'[1]Model 5'!F38</f>
        <v>&lt;.0001</v>
      </c>
      <c r="BU12" t="str">
        <f t="shared" si="30"/>
        <v>***</v>
      </c>
      <c r="BW12" s="15">
        <f>'[1]GLMM 5'!B51</f>
        <v>-0.72199999999999998</v>
      </c>
      <c r="BX12" s="15">
        <f>'[1]GLMM 5'!C51</f>
        <v>5.0340000000000003E-2</v>
      </c>
      <c r="BY12" s="15">
        <f>EXP(BW12)</f>
        <v>0.485779724303885</v>
      </c>
      <c r="BZ12" s="15">
        <f>EXP(BW12-(1.96*BX12))</f>
        <v>0.44013824862513418</v>
      </c>
      <c r="CA12" s="15">
        <f>EXP(BW12+(1.96*BX12))</f>
        <v>0.53615413175723425</v>
      </c>
      <c r="CB12" s="17" t="str">
        <f>'[1]GLMM 5'!F51</f>
        <v>&lt;.0001</v>
      </c>
      <c r="CC12" t="str">
        <f t="shared" si="31"/>
        <v>***</v>
      </c>
    </row>
    <row r="13" spans="1:81" x14ac:dyDescent="0.3">
      <c r="B13" s="14" t="s">
        <v>36</v>
      </c>
      <c r="C13" s="15">
        <f>'[1]Model 1'!C39</f>
        <v>-1.4915</v>
      </c>
      <c r="D13" s="15">
        <f>'[1]Model 1'!D39</f>
        <v>6.8400000000000002E-2</v>
      </c>
      <c r="E13" s="15">
        <f t="shared" si="3"/>
        <v>0.22503484997364245</v>
      </c>
      <c r="F13" s="15">
        <f t="shared" si="4"/>
        <v>0.19680064833189997</v>
      </c>
      <c r="G13" s="15">
        <f t="shared" si="5"/>
        <v>0.25731969956346568</v>
      </c>
      <c r="H13" s="16" t="str">
        <f>'[1]Model 1'!F39</f>
        <v>&lt;.0001</v>
      </c>
      <c r="I13" t="str">
        <f t="shared" si="6"/>
        <v>***</v>
      </c>
      <c r="K13" s="15">
        <f>'[1]GLMM 1'!B52</f>
        <v>-1.4763999999999999</v>
      </c>
      <c r="L13" s="15">
        <f>'[1]GLMM 1'!C52</f>
        <v>6.9209999999999994E-2</v>
      </c>
      <c r="M13" s="15">
        <f>EXP(K13)</f>
        <v>0.22845866092592013</v>
      </c>
      <c r="N13" s="15">
        <f>EXP(K13-(1.96*L13))</f>
        <v>0.19947794502830971</v>
      </c>
      <c r="O13" s="15">
        <f>EXP(K13+(1.96*L13))</f>
        <v>0.26164977659388516</v>
      </c>
      <c r="P13" s="17" t="str">
        <f>'[1]GLMM 1'!F52</f>
        <v>&lt;.0001</v>
      </c>
      <c r="Q13" t="str">
        <f t="shared" si="7"/>
        <v>***</v>
      </c>
      <c r="S13" s="15">
        <f>'[1]Model 2'!C39</f>
        <v>-1.4770000000000001</v>
      </c>
      <c r="T13" s="15">
        <f>'[1]Model 2'!D39</f>
        <v>6.8900000000000003E-2</v>
      </c>
      <c r="U13" s="15">
        <f>EXP(S13)</f>
        <v>0.22832162684370022</v>
      </c>
      <c r="V13" s="15">
        <f>EXP(S13-(1.96*T13))</f>
        <v>0.19947946106645287</v>
      </c>
      <c r="W13" s="15">
        <f>EXP(S13+(1.96*T13))</f>
        <v>0.26133399902853904</v>
      </c>
      <c r="X13" s="17" t="str">
        <f>'[1]Model 2'!F39</f>
        <v>&lt;.0001</v>
      </c>
      <c r="Y13" t="str">
        <f t="shared" si="8"/>
        <v>***</v>
      </c>
      <c r="AA13" s="15">
        <f>'[1]GLMM 2'!B52</f>
        <v>-1.4782999999999999</v>
      </c>
      <c r="AB13" s="15">
        <f>'[1]GLMM 2'!C52</f>
        <v>6.9239999999999996E-2</v>
      </c>
      <c r="AC13" s="15">
        <f t="shared" si="9"/>
        <v>0.22802500157700151</v>
      </c>
      <c r="AD13" s="15">
        <f t="shared" si="10"/>
        <v>0.19908759006804902</v>
      </c>
      <c r="AE13" s="15">
        <f t="shared" si="11"/>
        <v>0.26116847025180873</v>
      </c>
      <c r="AF13" s="17" t="str">
        <f>'[1]GLMM 2'!F52</f>
        <v>&lt;.0001</v>
      </c>
      <c r="AG13" t="str">
        <f t="shared" si="12"/>
        <v>***</v>
      </c>
      <c r="AI13" s="15">
        <f>'[1]Model 3'!C39</f>
        <v>-1.4762</v>
      </c>
      <c r="AJ13" s="15">
        <f>'[1]Model 3'!D39</f>
        <v>6.8900000000000003E-2</v>
      </c>
      <c r="AK13" s="15">
        <f t="shared" si="13"/>
        <v>0.22850435722758314</v>
      </c>
      <c r="AL13" s="15">
        <f t="shared" ref="AL13" si="32">EXP(AI13-(1.96*AJ13))</f>
        <v>0.19963910848575925</v>
      </c>
      <c r="AM13" s="15">
        <f t="shared" ref="AM13" si="33">EXP(AI13+(1.96*AJ13))</f>
        <v>0.26154314987694655</v>
      </c>
      <c r="AN13" s="17" t="str">
        <f>'[1]Model 3'!F39</f>
        <v>&lt;.0001</v>
      </c>
      <c r="AO13" t="str">
        <f t="shared" si="14"/>
        <v>***</v>
      </c>
      <c r="AQ13" s="15">
        <f>'[1]GLMM 3'!B52</f>
        <v>-1.4790000000000001</v>
      </c>
      <c r="AR13" s="15">
        <f>'[1]GLMM 3'!C52</f>
        <v>6.9250000000000006E-2</v>
      </c>
      <c r="AS13" s="15">
        <f t="shared" si="15"/>
        <v>0.22786543992898983</v>
      </c>
      <c r="AT13" s="15">
        <f t="shared" si="16"/>
        <v>0.19894437817205604</v>
      </c>
      <c r="AU13" s="15">
        <f t="shared" si="17"/>
        <v>0.26099083166414994</v>
      </c>
      <c r="AV13" s="17" t="str">
        <f>'[1]GLMM 3'!F52</f>
        <v>&lt;.0001</v>
      </c>
      <c r="AW13" t="str">
        <f t="shared" si="18"/>
        <v>***</v>
      </c>
      <c r="AY13" s="15">
        <f>'[1]Model 4'!C39</f>
        <v>-1.4732000000000001</v>
      </c>
      <c r="AZ13" s="15">
        <f>'[1]Model 4'!D39</f>
        <v>6.8900000000000003E-2</v>
      </c>
      <c r="BA13" s="15">
        <f t="shared" si="19"/>
        <v>0.22919089959791467</v>
      </c>
      <c r="BB13" s="15">
        <f t="shared" si="20"/>
        <v>0.20023892508625488</v>
      </c>
      <c r="BC13" s="15">
        <f t="shared" si="21"/>
        <v>0.26232895744857926</v>
      </c>
      <c r="BD13" s="17" t="str">
        <f>'[1]Model 4'!F39</f>
        <v>&lt;.0001</v>
      </c>
      <c r="BE13" t="str">
        <f t="shared" si="22"/>
        <v>***</v>
      </c>
      <c r="BG13" s="15">
        <f>'[1]GLMM 4'!B52</f>
        <v>-1.4789000000000001</v>
      </c>
      <c r="BH13" s="15">
        <f>'[1]GLMM 4'!C52</f>
        <v>6.9239999999999996E-2</v>
      </c>
      <c r="BI13" s="15">
        <f t="shared" si="23"/>
        <v>0.22788822761234789</v>
      </c>
      <c r="BJ13" s="15">
        <f t="shared" si="24"/>
        <v>0.19896817334260827</v>
      </c>
      <c r="BK13" s="15">
        <f t="shared" si="25"/>
        <v>0.26101181617058156</v>
      </c>
      <c r="BL13" s="17" t="str">
        <f>'[1]GLMM 4'!F52</f>
        <v>&lt;.0001</v>
      </c>
      <c r="BM13" t="str">
        <f t="shared" si="26"/>
        <v>***</v>
      </c>
      <c r="BO13" s="15">
        <f>'[1]Model 5'!C39</f>
        <v>-1.4736</v>
      </c>
      <c r="BP13" s="15">
        <f>'[1]Model 5'!D39</f>
        <v>6.8900000000000003E-2</v>
      </c>
      <c r="BQ13" s="15">
        <f t="shared" si="27"/>
        <v>0.22909924157090303</v>
      </c>
      <c r="BR13" s="15">
        <f t="shared" si="28"/>
        <v>0.20015884553319871</v>
      </c>
      <c r="BS13" s="15">
        <f t="shared" si="29"/>
        <v>0.26222404684911854</v>
      </c>
      <c r="BT13" s="17" t="str">
        <f>'[1]Model 5'!F39</f>
        <v>&lt;.0001</v>
      </c>
      <c r="BU13" t="str">
        <f t="shared" si="30"/>
        <v>***</v>
      </c>
      <c r="BW13" s="15">
        <f>'[1]GLMM 5'!B52</f>
        <v>-1.4796</v>
      </c>
      <c r="BX13" s="15">
        <f>'[1]GLMM 5'!C52</f>
        <v>6.9260000000000002E-2</v>
      </c>
      <c r="BY13" s="15">
        <f>EXP(BW13)</f>
        <v>0.22772876167260972</v>
      </c>
      <c r="BZ13" s="15">
        <f>EXP(BW13-(1.96*BX13))</f>
        <v>0.19882115041524204</v>
      </c>
      <c r="CA13" s="15">
        <f>EXP(BW13+(1.96*BX13))</f>
        <v>0.26083939653617733</v>
      </c>
      <c r="CB13" s="17" t="str">
        <f>'[1]GLMM 5'!F52</f>
        <v>&lt;.0001</v>
      </c>
      <c r="CC13" t="str">
        <f t="shared" si="31"/>
        <v>***</v>
      </c>
    </row>
    <row r="14" spans="1:81" x14ac:dyDescent="0.3">
      <c r="B14" s="13" t="s">
        <v>37</v>
      </c>
      <c r="BI14" s="15"/>
      <c r="BJ14" s="15"/>
      <c r="BK14" s="15"/>
    </row>
    <row r="15" spans="1:81" x14ac:dyDescent="0.3">
      <c r="B15" s="18" t="s">
        <v>38</v>
      </c>
      <c r="BI15" s="15"/>
      <c r="BJ15" s="15"/>
      <c r="BK15" s="15"/>
    </row>
    <row r="16" spans="1:81" x14ac:dyDescent="0.3">
      <c r="B16" s="18" t="s">
        <v>39</v>
      </c>
      <c r="C16" s="15">
        <f>'[1]Model 1'!C40</f>
        <v>-0.20960000000000001</v>
      </c>
      <c r="D16" s="15">
        <f>'[1]Model 1'!D40</f>
        <v>4.6300000000000001E-2</v>
      </c>
      <c r="E16" s="15">
        <f>EXP(C16)</f>
        <v>0.81090854452396199</v>
      </c>
      <c r="F16" s="15">
        <f>EXP(C16-(1.96*D16))</f>
        <v>0.74056046079374249</v>
      </c>
      <c r="G16" s="15">
        <f>EXP(C16+(1.96*D16))</f>
        <v>0.88793920604021359</v>
      </c>
      <c r="H16" s="16" t="str">
        <f>'[1]Model 1'!F40</f>
        <v>&lt;.0001</v>
      </c>
      <c r="I16" t="str">
        <f t="shared" ref="I16:I18" si="34">IF(H16="&lt;.0001","***",IF(H16&lt;0.001,"***",IF(H16&lt;0.01,"**",IF(H16&lt;0.05,"*"," "))))</f>
        <v>***</v>
      </c>
      <c r="K16" s="15">
        <f>'[1]GLMM 1'!B53</f>
        <v>-0.1361</v>
      </c>
      <c r="L16" s="15">
        <f>'[1]GLMM 1'!C53</f>
        <v>4.8559999999999999E-2</v>
      </c>
      <c r="M16" s="15">
        <f t="shared" ref="M16:M17" si="35">EXP(K16)</f>
        <v>0.87275535258953818</v>
      </c>
      <c r="N16" s="15">
        <f>EXP(K16-(1.96*L16))</f>
        <v>0.79351915454012167</v>
      </c>
      <c r="O16" s="15">
        <f t="shared" ref="O16:O17" si="36">EXP(K16+(1.96*L16))</f>
        <v>0.95990361557828796</v>
      </c>
      <c r="P16" s="17">
        <f>'[1]GLMM 1'!F53</f>
        <v>5.1000000000000004E-3</v>
      </c>
      <c r="Q16" t="str">
        <f t="shared" ref="Q16:Q18" si="37">IF(P16="&lt;.0001","***",IF(P16&lt;0.001,"***",IF(P16&lt;0.01,"**",IF(P16&lt;0.05,"*"," "))))</f>
        <v>**</v>
      </c>
      <c r="S16" s="15">
        <f>'[1]Model 2'!C40</f>
        <v>-0.1096</v>
      </c>
      <c r="T16" s="15">
        <f>'[1]Model 2'!D40</f>
        <v>4.7699999999999999E-2</v>
      </c>
      <c r="U16" s="15">
        <f>EXP(S16)</f>
        <v>0.89619254062693421</v>
      </c>
      <c r="V16" s="15">
        <f>EXP(S16-(1.96*T16))</f>
        <v>0.81620314728178234</v>
      </c>
      <c r="W16" s="15">
        <f>EXP(S16+(1.96*T16))</f>
        <v>0.98402104004394308</v>
      </c>
      <c r="X16" s="17">
        <f>'[1]Model 2'!F40</f>
        <v>2.18E-2</v>
      </c>
      <c r="Y16" t="str">
        <f t="shared" ref="Y16:Y18" si="38">IF(X16="&lt;.0001","***",IF(X16&lt;0.001,"***",IF(X16&lt;0.01,"**",IF(X16&lt;0.05,"*"," "))))</f>
        <v>*</v>
      </c>
      <c r="AA16" s="15">
        <f>'[1]GLMM 2'!B53</f>
        <v>-0.13070000000000001</v>
      </c>
      <c r="AB16" s="15">
        <f>'[1]GLMM 2'!C53</f>
        <v>4.8579999999999998E-2</v>
      </c>
      <c r="AC16" s="15">
        <f>EXP(AA16)</f>
        <v>0.87748097920210855</v>
      </c>
      <c r="AD16" s="15">
        <f>EXP(AA16-(1.96*AB16))</f>
        <v>0.79778447457280754</v>
      </c>
      <c r="AE16" s="15">
        <f>EXP(AA16+(1.96*AB16))</f>
        <v>0.96513894842813441</v>
      </c>
      <c r="AF16" s="17">
        <f>'[1]GLMM 2'!F53</f>
        <v>7.1000000000000004E-3</v>
      </c>
      <c r="AG16" t="str">
        <f t="shared" ref="AG16:AG18" si="39">IF(AF16="&lt;.0001","***",IF(AF16&lt;0.001,"***",IF(AF16&lt;0.01,"**",IF(AF16&lt;0.05,"*"," "))))</f>
        <v>**</v>
      </c>
      <c r="AI16" s="15">
        <f>'[1]Model 3'!C40</f>
        <v>-0.11020000000000001</v>
      </c>
      <c r="AJ16" s="15">
        <f>'[1]Model 3'!D40</f>
        <v>4.7800000000000002E-2</v>
      </c>
      <c r="AK16" s="15">
        <f>EXP(AI16)</f>
        <v>0.89565498638495722</v>
      </c>
      <c r="AL16" s="15">
        <f>EXP(AI16-(1.96*AJ16))</f>
        <v>0.81555370808763661</v>
      </c>
      <c r="AM16" s="15">
        <f>EXP(AI16+(1.96*AJ16))</f>
        <v>0.98362357583694116</v>
      </c>
      <c r="AN16" s="17">
        <f>'[1]Model 3'!F40</f>
        <v>2.12E-2</v>
      </c>
      <c r="AO16" t="str">
        <f t="shared" ref="AO16:AO18" si="40">IF(AN16="&lt;.0001","***",IF(AN16&lt;0.001,"***",IF(AN16&lt;0.01,"**",IF(AN16&lt;0.05,"*"," "))))</f>
        <v>*</v>
      </c>
      <c r="AQ16" s="15">
        <f>'[1]GLMM 3'!B53</f>
        <v>-0.13059999999999999</v>
      </c>
      <c r="AR16" s="15">
        <f>'[1]GLMM 3'!C53</f>
        <v>4.8570000000000002E-2</v>
      </c>
      <c r="AS16" s="15">
        <f>EXP(AQ16)</f>
        <v>0.87756873168757987</v>
      </c>
      <c r="AT16" s="15">
        <f>EXP(AQ16-(1.96*AR16))</f>
        <v>0.79787989530201231</v>
      </c>
      <c r="AU16" s="15">
        <f>EXP(AQ16+(1.96*AR16))</f>
        <v>0.96521654871907792</v>
      </c>
      <c r="AV16" s="17">
        <f>'[1]GLMM 3'!F53</f>
        <v>7.1999999999999998E-3</v>
      </c>
      <c r="AW16" t="str">
        <f t="shared" ref="AW16:AW18" si="41">IF(AV16="&lt;.0001","***",IF(AV16&lt;0.001,"***",IF(AV16&lt;0.01,"**",IF(AV16&lt;0.05,"*"," "))))</f>
        <v>**</v>
      </c>
      <c r="AY16" s="15">
        <f>'[1]Model 4'!C40</f>
        <v>-0.11459999999999999</v>
      </c>
      <c r="AZ16" s="15">
        <f>'[1]Model 4'!D40</f>
        <v>4.7899999999999998E-2</v>
      </c>
      <c r="BA16" s="15">
        <f>EXP(AY16)</f>
        <v>0.89172276168319442</v>
      </c>
      <c r="BB16" s="15">
        <f>EXP(AY16-(1.96*AZ16))</f>
        <v>0.81181402362301014</v>
      </c>
      <c r="BC16" s="15">
        <f>EXP(AY16+(1.96*AZ16))</f>
        <v>0.97949710224907838</v>
      </c>
      <c r="BD16" s="17">
        <f>'[1]Model 4'!F40</f>
        <v>1.67E-2</v>
      </c>
      <c r="BE16" t="str">
        <f t="shared" ref="BE16:BE18" si="42">IF(BD16="&lt;.0001","***",IF(BD16&lt;0.001,"***",IF(BD16&lt;0.01,"**",IF(BD16&lt;0.05,"*"," "))))</f>
        <v>*</v>
      </c>
      <c r="BG16" s="15">
        <f>'[1]GLMM 4'!B53</f>
        <v>-0.13139999999999999</v>
      </c>
      <c r="BH16" s="15">
        <f>'[1]GLMM 4'!C53</f>
        <v>4.8599999999999997E-2</v>
      </c>
      <c r="BI16" s="15">
        <f t="shared" si="23"/>
        <v>0.87686695744935306</v>
      </c>
      <c r="BJ16" s="15">
        <f t="shared" si="24"/>
        <v>0.79719497019686358</v>
      </c>
      <c r="BK16" s="15">
        <f t="shared" si="25"/>
        <v>0.96450139528177192</v>
      </c>
      <c r="BL16" s="17">
        <f>'[1]GLMM 4'!F53</f>
        <v>6.8999999999999999E-3</v>
      </c>
      <c r="BM16" t="str">
        <f t="shared" ref="BM16:BM18" si="43">IF(BL16="&lt;.0001","***",IF(BL16&lt;0.001,"***",IF(BL16&lt;0.01,"**",IF(BL16&lt;0.05,"*"," "))))</f>
        <v>**</v>
      </c>
      <c r="BO16" s="15">
        <f>'[1]Model 5'!C40</f>
        <v>-0.1183</v>
      </c>
      <c r="BP16" s="15">
        <f>'[1]Model 5'!D40</f>
        <v>4.8000000000000001E-2</v>
      </c>
      <c r="BQ16" s="15">
        <f>EXP(BO16)</f>
        <v>0.88842948378615649</v>
      </c>
      <c r="BR16" s="15">
        <f>EXP(BO16-(1.96*BP16))</f>
        <v>0.8086573493812782</v>
      </c>
      <c r="BS16" s="15">
        <f>EXP(BO16+(1.96*BP16))</f>
        <v>0.97607095052614423</v>
      </c>
      <c r="BT16" s="17">
        <f>'[1]Model 5'!F40</f>
        <v>1.37E-2</v>
      </c>
      <c r="BU16" t="str">
        <f t="shared" ref="BU16:BU18" si="44">IF(BT16="&lt;.0001","***",IF(BT16&lt;0.001,"***",IF(BT16&lt;0.01,"**",IF(BT16&lt;0.05,"*"," "))))</f>
        <v>*</v>
      </c>
      <c r="BW16" s="15">
        <f>'[1]GLMM 5'!B53</f>
        <v>-0.13009999999999999</v>
      </c>
      <c r="BX16" s="15">
        <f>'[1]GLMM 5'!C53</f>
        <v>4.8619999999999997E-2</v>
      </c>
      <c r="BY16" s="15">
        <f>EXP(BW16)</f>
        <v>0.87800762576780012</v>
      </c>
      <c r="BZ16" s="15">
        <f>EXP(BW16-(1.96*BX16))</f>
        <v>0.79820070749885486</v>
      </c>
      <c r="CA16" s="15">
        <f>EXP(BW16+(1.96*BX16))</f>
        <v>0.96579392083226789</v>
      </c>
      <c r="CB16" s="17">
        <f>'[1]GLMM 5'!F53</f>
        <v>7.4000000000000003E-3</v>
      </c>
      <c r="CC16" t="str">
        <f t="shared" ref="CC16:CC18" si="45">IF(CB16="&lt;.0001","***",IF(CB16&lt;0.001,"***",IF(CB16&lt;0.01,"**",IF(CB16&lt;0.05,"*"," "))))</f>
        <v>**</v>
      </c>
    </row>
    <row r="17" spans="2:81" x14ac:dyDescent="0.3">
      <c r="B17" s="18" t="s">
        <v>40</v>
      </c>
      <c r="C17" s="15">
        <f>'[1]Model 1'!C41</f>
        <v>-6.9400000000000003E-2</v>
      </c>
      <c r="D17" s="15">
        <f>'[1]Model 1'!D41</f>
        <v>3.7600000000000001E-2</v>
      </c>
      <c r="E17" s="15">
        <f>EXP(C17)</f>
        <v>0.9329534240623506</v>
      </c>
      <c r="F17" s="15">
        <f>EXP(C17-(1.96*D17))</f>
        <v>0.86667086449874997</v>
      </c>
      <c r="G17" s="15">
        <f>EXP(C17+(1.96*D17))</f>
        <v>1.0043052410364253</v>
      </c>
      <c r="H17" s="16">
        <f>'[1]Model 1'!F41</f>
        <v>6.5299999999999997E-2</v>
      </c>
      <c r="I17" t="str">
        <f t="shared" si="34"/>
        <v xml:space="preserve"> </v>
      </c>
      <c r="K17" s="15">
        <f>'[1]GLMM 1'!B54</f>
        <v>-9.3229999999999993E-2</v>
      </c>
      <c r="L17" s="15">
        <f>'[1]GLMM 1'!C54</f>
        <v>3.8109999999999998E-2</v>
      </c>
      <c r="M17" s="15">
        <f t="shared" si="35"/>
        <v>0.91098394989029285</v>
      </c>
      <c r="N17" s="15">
        <f t="shared" ref="N17" si="46">EXP(K17-(1.96*L17))</f>
        <v>0.8454167313496862</v>
      </c>
      <c r="O17" s="15">
        <f t="shared" si="36"/>
        <v>0.9816363057220534</v>
      </c>
      <c r="P17" s="17">
        <f>'[1]GLMM 1'!F54</f>
        <v>1.44E-2</v>
      </c>
      <c r="Q17" t="str">
        <f t="shared" si="37"/>
        <v>*</v>
      </c>
      <c r="S17" s="15">
        <f>'[1]Model 2'!C41</f>
        <v>-0.1012</v>
      </c>
      <c r="T17" s="15">
        <f>'[1]Model 2'!D41</f>
        <v>3.7999999999999999E-2</v>
      </c>
      <c r="U17" s="15">
        <f t="shared" ref="U17:U18" si="47">EXP(S17)</f>
        <v>0.90375226435674239</v>
      </c>
      <c r="V17" s="15">
        <f t="shared" ref="V17:V18" si="48">EXP(S17-(1.96*T17))</f>
        <v>0.83888638403356297</v>
      </c>
      <c r="W17" s="15">
        <f t="shared" ref="W17:W18" si="49">EXP(S17+(1.96*T17))</f>
        <v>0.97363382083128569</v>
      </c>
      <c r="X17" s="17">
        <f>'[1]Model 2'!F41</f>
        <v>7.7000000000000002E-3</v>
      </c>
      <c r="Y17" t="str">
        <f t="shared" si="38"/>
        <v>**</v>
      </c>
      <c r="AA17" s="15">
        <f>'[1]GLMM 2'!B54</f>
        <v>-9.5399999999999999E-2</v>
      </c>
      <c r="AB17" s="15">
        <f>'[1]GLMM 2'!C54</f>
        <v>3.814E-2</v>
      </c>
      <c r="AC17" s="15">
        <f>EXP(AA17)</f>
        <v>0.90900925803457988</v>
      </c>
      <c r="AD17" s="15">
        <f>EXP(AA17-(1.96*AB17))</f>
        <v>0.84353456480439837</v>
      </c>
      <c r="AE17" s="15">
        <f>EXP(AA17+(1.96*AB17))</f>
        <v>0.97956606127240586</v>
      </c>
      <c r="AF17" s="17">
        <f>'[1]GLMM 2'!F54</f>
        <v>1.24E-2</v>
      </c>
      <c r="AG17" t="str">
        <f t="shared" si="39"/>
        <v>*</v>
      </c>
      <c r="AI17" s="15">
        <f>'[1]Model 3'!C41</f>
        <v>-0.10009999999999999</v>
      </c>
      <c r="AJ17" s="15">
        <f>'[1]Model 3'!D41</f>
        <v>3.7999999999999999E-2</v>
      </c>
      <c r="AK17" s="15">
        <f>EXP(AI17)</f>
        <v>0.90474693881819224</v>
      </c>
      <c r="AL17" s="15">
        <f>EXP(AI17-(1.96*AJ17))</f>
        <v>0.8398096667684064</v>
      </c>
      <c r="AM17" s="15">
        <f>EXP(AI17+(1.96*AJ17))</f>
        <v>0.97470540729870558</v>
      </c>
      <c r="AN17" s="17">
        <f>'[1]Model 3'!F41</f>
        <v>8.5000000000000006E-3</v>
      </c>
      <c r="AO17" t="str">
        <f t="shared" si="40"/>
        <v>**</v>
      </c>
      <c r="AQ17" s="15">
        <f>'[1]GLMM 3'!B54</f>
        <v>-9.5259999999999997E-2</v>
      </c>
      <c r="AR17" s="15">
        <f>'[1]GLMM 3'!C54</f>
        <v>3.814E-2</v>
      </c>
      <c r="AS17" s="15">
        <f>EXP(AQ17)</f>
        <v>0.90913652823941116</v>
      </c>
      <c r="AT17" s="15">
        <f>EXP(AQ17-(1.96*AR17))</f>
        <v>0.84365266791049542</v>
      </c>
      <c r="AU17" s="15">
        <f>EXP(AQ17+(1.96*AR17))</f>
        <v>0.97970321012117934</v>
      </c>
      <c r="AV17" s="17">
        <f>'[1]GLMM 3'!F54</f>
        <v>1.2500000000000001E-2</v>
      </c>
      <c r="AW17" t="str">
        <f t="shared" si="41"/>
        <v>*</v>
      </c>
      <c r="AY17" s="15">
        <f>'[1]Model 4'!C41</f>
        <v>-9.8199999999999996E-2</v>
      </c>
      <c r="AZ17" s="15">
        <f>'[1]Model 4'!D41</f>
        <v>3.7999999999999999E-2</v>
      </c>
      <c r="BA17" s="15">
        <f>EXP(AY17)</f>
        <v>0.90646759210493943</v>
      </c>
      <c r="BB17" s="15">
        <f>EXP(AY17-(1.96*AZ17))</f>
        <v>0.8414068219522135</v>
      </c>
      <c r="BC17" s="15">
        <f>EXP(AY17+(1.96*AZ17))</f>
        <v>0.97655910803061352</v>
      </c>
      <c r="BD17" s="17">
        <f>'[1]Model 4'!F41</f>
        <v>9.7999999999999997E-3</v>
      </c>
      <c r="BE17" t="str">
        <f t="shared" si="42"/>
        <v>**</v>
      </c>
      <c r="BG17" s="15">
        <f>'[1]GLMM 4'!B54</f>
        <v>-9.5140000000000002E-2</v>
      </c>
      <c r="BH17" s="15">
        <f>'[1]GLMM 4'!C54</f>
        <v>3.814E-2</v>
      </c>
      <c r="BI17" s="15">
        <f t="shared" si="23"/>
        <v>0.90924563116884471</v>
      </c>
      <c r="BJ17" s="15">
        <f t="shared" si="24"/>
        <v>0.84375391230518693</v>
      </c>
      <c r="BK17" s="15">
        <f t="shared" si="25"/>
        <v>0.9798207815605392</v>
      </c>
      <c r="BL17" s="17">
        <f>'[1]GLMM 4'!F54</f>
        <v>1.26E-2</v>
      </c>
      <c r="BM17" t="str">
        <f t="shared" si="43"/>
        <v>*</v>
      </c>
      <c r="BO17" s="15">
        <f>'[1]Model 5'!C41</f>
        <v>-9.8299999999999998E-2</v>
      </c>
      <c r="BP17" s="15">
        <f>'[1]Model 5'!D41</f>
        <v>3.7999999999999999E-2</v>
      </c>
      <c r="BQ17" s="15">
        <f>EXP(BO17)</f>
        <v>0.90637694987791584</v>
      </c>
      <c r="BR17" s="15">
        <f>EXP(BO17-(1.96*BP17))</f>
        <v>0.84132268547691214</v>
      </c>
      <c r="BS17" s="15">
        <f>EXP(BO17+(1.96*BP17))</f>
        <v>0.97646145700244324</v>
      </c>
      <c r="BT17" s="17">
        <f>'[1]Model 5'!F41</f>
        <v>9.7999999999999997E-3</v>
      </c>
      <c r="BU17" t="str">
        <f t="shared" si="44"/>
        <v>**</v>
      </c>
      <c r="BW17" s="15">
        <f>'[1]GLMM 5'!B54</f>
        <v>-9.5030000000000003E-2</v>
      </c>
      <c r="BX17" s="15">
        <f>'[1]GLMM 5'!C54</f>
        <v>3.814E-2</v>
      </c>
      <c r="BY17" s="15">
        <f>EXP(BW17)</f>
        <v>0.90934565368941112</v>
      </c>
      <c r="BZ17" s="15">
        <f>EXP(BW17-(1.96*BX17))</f>
        <v>0.84384673034043878</v>
      </c>
      <c r="CA17" s="15">
        <f>EXP(BW17+(1.96*BX17))</f>
        <v>0.97992856777464399</v>
      </c>
      <c r="CB17" s="17">
        <f>'[1]GLMM 5'!F54</f>
        <v>1.2699999999999999E-2</v>
      </c>
      <c r="CC17" t="str">
        <f t="shared" si="45"/>
        <v>*</v>
      </c>
    </row>
    <row r="18" spans="2:81" x14ac:dyDescent="0.3">
      <c r="B18" s="18" t="s">
        <v>41</v>
      </c>
      <c r="C18" s="15">
        <f>'[1]Model 1'!C42</f>
        <v>0.12839999999999999</v>
      </c>
      <c r="D18" s="15">
        <f>'[1]Model 1'!D42</f>
        <v>3.9199999999999999E-2</v>
      </c>
      <c r="E18" s="15">
        <f>EXP(C18)</f>
        <v>1.1370077148345037</v>
      </c>
      <c r="F18" s="15">
        <f>EXP(C18-(1.96*D18))</f>
        <v>1.0529207824710436</v>
      </c>
      <c r="G18" s="15">
        <f>EXP(C18+(1.96*D18))</f>
        <v>1.2278098838159586</v>
      </c>
      <c r="H18" s="16">
        <f>'[1]Model 1'!F42</f>
        <v>1E-3</v>
      </c>
      <c r="I18" t="str">
        <f t="shared" si="34"/>
        <v>**</v>
      </c>
      <c r="K18" s="15">
        <f>'[1]GLMM 1'!B55</f>
        <v>8.7059999999999998E-2</v>
      </c>
      <c r="L18" s="15">
        <f>'[1]GLMM 1'!C55</f>
        <v>3.9669999999999997E-2</v>
      </c>
      <c r="M18" s="15">
        <f>EXP(K18)</f>
        <v>1.0909621354827141</v>
      </c>
      <c r="N18" s="15">
        <f>EXP(K18-(1.96*L18))</f>
        <v>1.0093502429300847</v>
      </c>
      <c r="O18" s="15">
        <f>EXP(K18+(1.96*L18))</f>
        <v>1.1791728286525474</v>
      </c>
      <c r="P18" s="17">
        <f>'[1]GLMM 1'!F55</f>
        <v>2.8199999999999999E-2</v>
      </c>
      <c r="Q18" t="str">
        <f t="shared" si="37"/>
        <v>*</v>
      </c>
      <c r="S18" s="15">
        <f>'[1]Model 2'!C42</f>
        <v>7.9699999999999993E-2</v>
      </c>
      <c r="T18" s="15">
        <f>'[1]Model 2'!D42</f>
        <v>3.9600000000000003E-2</v>
      </c>
      <c r="U18" s="15">
        <f t="shared" si="47"/>
        <v>1.0829621302976997</v>
      </c>
      <c r="V18" s="15">
        <f t="shared" si="48"/>
        <v>1.0020861730372743</v>
      </c>
      <c r="W18" s="15">
        <f t="shared" si="49"/>
        <v>1.170365390936601</v>
      </c>
      <c r="X18" s="17">
        <f>'[1]Model 2'!F42</f>
        <v>4.3900000000000002E-2</v>
      </c>
      <c r="Y18" t="str">
        <f t="shared" si="38"/>
        <v>*</v>
      </c>
      <c r="AA18" s="15">
        <f>'[1]GLMM 2'!B55</f>
        <v>8.3309999999999995E-2</v>
      </c>
      <c r="AB18" s="15">
        <f>'[1]GLMM 2'!C55</f>
        <v>3.9690000000000003E-2</v>
      </c>
      <c r="AC18" s="15">
        <f>EXP(AA18)</f>
        <v>1.0868786887226172</v>
      </c>
      <c r="AD18" s="15">
        <f>EXP(AA18-(1.96*AB18))</f>
        <v>1.00553284998976</v>
      </c>
      <c r="AE18" s="15">
        <f>EXP(AA18+(1.96*AB18))</f>
        <v>1.1748052627136207</v>
      </c>
      <c r="AF18" s="17">
        <f>'[1]GLMM 2'!F55</f>
        <v>3.5799999999999998E-2</v>
      </c>
      <c r="AG18" t="str">
        <f t="shared" si="39"/>
        <v>*</v>
      </c>
      <c r="AI18" s="15">
        <f>'[1]Model 3'!C42</f>
        <v>8.0299999999999996E-2</v>
      </c>
      <c r="AJ18" s="15">
        <f>'[1]Model 3'!D42</f>
        <v>3.9600000000000003E-2</v>
      </c>
      <c r="AK18" s="15">
        <f>EXP(AI18)</f>
        <v>1.0836121025480543</v>
      </c>
      <c r="AL18" s="15">
        <f>EXP(AI18-(1.96*AJ18))</f>
        <v>1.0026876051526883</v>
      </c>
      <c r="AM18" s="15">
        <f>EXP(AI18+(1.96*AJ18))</f>
        <v>1.1710678208790726</v>
      </c>
      <c r="AN18" s="17">
        <f>'[1]Model 3'!F42</f>
        <v>4.24E-2</v>
      </c>
      <c r="AO18" t="str">
        <f t="shared" si="40"/>
        <v>*</v>
      </c>
      <c r="AQ18" s="15">
        <f>'[1]GLMM 3'!B55</f>
        <v>8.3059999999999995E-2</v>
      </c>
      <c r="AR18" s="15">
        <f>'[1]GLMM 3'!C55</f>
        <v>3.9690000000000003E-2</v>
      </c>
      <c r="AS18" s="15">
        <f>EXP(AQ18)</f>
        <v>1.0866070030125654</v>
      </c>
      <c r="AT18" s="15">
        <f>EXP(AQ18-(1.96*AR18))</f>
        <v>1.0052814981975458</v>
      </c>
      <c r="AU18" s="15">
        <f>EXP(AQ18+(1.96*AR18))</f>
        <v>1.1745115981075476</v>
      </c>
      <c r="AV18" s="17">
        <f>'[1]GLMM 3'!F55</f>
        <v>3.6400000000000002E-2</v>
      </c>
      <c r="AW18" t="str">
        <f t="shared" si="41"/>
        <v>*</v>
      </c>
      <c r="AY18" s="15">
        <f>'[1]Model 4'!C42</f>
        <v>8.1799999999999998E-2</v>
      </c>
      <c r="AZ18" s="15">
        <f>'[1]Model 4'!D42</f>
        <v>3.9600000000000003E-2</v>
      </c>
      <c r="BA18" s="15">
        <f t="shared" ref="BA18" si="50">EXP(AY18)</f>
        <v>1.0852387403752521</v>
      </c>
      <c r="BB18" s="15">
        <f t="shared" ref="BB18" si="51">EXP(AY18-(1.96*AZ18))</f>
        <v>1.0041927651481966</v>
      </c>
      <c r="BC18" s="15">
        <f t="shared" ref="BC18" si="52">EXP(AY18+(1.96*AZ18))</f>
        <v>1.1728257407206626</v>
      </c>
      <c r="BD18" s="17">
        <f>'[1]Model 4'!F42</f>
        <v>3.8699999999999998E-2</v>
      </c>
      <c r="BE18" t="str">
        <f t="shared" si="42"/>
        <v>*</v>
      </c>
      <c r="BG18" s="15">
        <f>'[1]GLMM 4'!B55</f>
        <v>8.3099999999999993E-2</v>
      </c>
      <c r="BH18" s="15">
        <f>'[1]GLMM 4'!C55</f>
        <v>3.9690000000000003E-2</v>
      </c>
      <c r="BI18" s="15">
        <f t="shared" si="23"/>
        <v>1.0866504681619831</v>
      </c>
      <c r="BJ18" s="15">
        <f t="shared" si="24"/>
        <v>1.0053217102617096</v>
      </c>
      <c r="BK18" s="15">
        <f t="shared" si="25"/>
        <v>1.1745585795110935</v>
      </c>
      <c r="BL18" s="17">
        <f>'[1]GLMM 4'!F55</f>
        <v>3.6299999999999999E-2</v>
      </c>
      <c r="BM18" t="str">
        <f t="shared" si="43"/>
        <v>*</v>
      </c>
      <c r="BO18" s="15">
        <f>'[1]Model 5'!C42</f>
        <v>8.2100000000000006E-2</v>
      </c>
      <c r="BP18" s="15">
        <f>'[1]Model 5'!D42</f>
        <v>3.9600000000000003E-2</v>
      </c>
      <c r="BQ18" s="15">
        <f>EXP(BO18)</f>
        <v>1.0855643608379919</v>
      </c>
      <c r="BR18" s="15">
        <f>EXP(BO18-(1.96*BP18))</f>
        <v>1.0044940681709347</v>
      </c>
      <c r="BS18" s="15">
        <f>EXP(BO18+(1.96*BP18))</f>
        <v>1.1731776412253152</v>
      </c>
      <c r="BT18" s="17">
        <f>'[1]Model 5'!F42</f>
        <v>3.7999999999999999E-2</v>
      </c>
      <c r="BU18" t="str">
        <f t="shared" si="44"/>
        <v>*</v>
      </c>
      <c r="BW18" s="15">
        <f>'[1]GLMM 5'!B55</f>
        <v>8.2659999999999997E-2</v>
      </c>
      <c r="BX18" s="15">
        <f>'[1]GLMM 5'!C55</f>
        <v>3.9690000000000003E-2</v>
      </c>
      <c r="BY18" s="15">
        <f>EXP(BW18)</f>
        <v>1.0861724471283312</v>
      </c>
      <c r="BZ18" s="15">
        <f>EXP(BW18-(1.96*BX18))</f>
        <v>1.0048794660100646</v>
      </c>
      <c r="CA18" s="15">
        <f>EXP(BW18+(1.96*BX18))</f>
        <v>1.1740418874167056</v>
      </c>
      <c r="CB18" s="17">
        <f>'[1]GLMM 5'!F55</f>
        <v>3.73E-2</v>
      </c>
      <c r="CC18" t="str">
        <f t="shared" si="45"/>
        <v>*</v>
      </c>
    </row>
    <row r="19" spans="2:81" x14ac:dyDescent="0.3">
      <c r="B19" s="10" t="s">
        <v>42</v>
      </c>
      <c r="K19" s="15"/>
      <c r="L19" s="15"/>
      <c r="M19" s="15"/>
      <c r="N19" s="15"/>
      <c r="O19" s="15"/>
      <c r="P19" s="17"/>
      <c r="BI19" s="15"/>
      <c r="BJ19" s="15"/>
      <c r="BK19" s="15"/>
    </row>
    <row r="20" spans="2:81" ht="28.8" x14ac:dyDescent="0.3">
      <c r="B20" s="13" t="s">
        <v>43</v>
      </c>
      <c r="BI20" s="15"/>
      <c r="BJ20" s="15"/>
      <c r="BK20" s="15"/>
    </row>
    <row r="21" spans="2:81" x14ac:dyDescent="0.3">
      <c r="B21" s="19" t="s">
        <v>44</v>
      </c>
      <c r="BI21" s="15"/>
      <c r="BJ21" s="15"/>
      <c r="BK21" s="15"/>
    </row>
    <row r="22" spans="2:81" x14ac:dyDescent="0.3">
      <c r="B22" s="19" t="s">
        <v>45</v>
      </c>
      <c r="S22" s="15">
        <f>'[1]Model 2'!C43</f>
        <v>9.6500000000000002E-2</v>
      </c>
      <c r="T22" s="15">
        <f>'[1]Model 2'!D43</f>
        <v>4.7E-2</v>
      </c>
      <c r="U22" s="15">
        <f>EXP(S22)</f>
        <v>1.1013095811437943</v>
      </c>
      <c r="V22" s="15">
        <f>EXP(S22-(1.96*T22))</f>
        <v>1.0043896062199604</v>
      </c>
      <c r="W22" s="15">
        <f>EXP(S22+(1.96*T22))</f>
        <v>1.2075819841304682</v>
      </c>
      <c r="X22" s="17">
        <f>'[1]Model 2'!F43</f>
        <v>3.9899999999999998E-2</v>
      </c>
      <c r="Y22" t="str">
        <f t="shared" ref="Y22:Y24" si="53">IF(X22="&lt;.0001","***",IF(X22&lt;0.001,"***",IF(X22&lt;0.01,"**",IF(X22&lt;0.05,"*"," "))))</f>
        <v>*</v>
      </c>
      <c r="AA22" s="15">
        <f>'[1]GLMM 2'!B56</f>
        <v>2.4340000000000001E-2</v>
      </c>
      <c r="AB22" s="15">
        <f>'[1]GLMM 2'!C56</f>
        <v>0.11990000000000001</v>
      </c>
      <c r="AC22" s="15">
        <f>EXP(AA22)</f>
        <v>1.0246386358093951</v>
      </c>
      <c r="AD22" s="15">
        <f>EXP(AA22-(1.96*AB22))</f>
        <v>0.81004619668299482</v>
      </c>
      <c r="AE22" s="15">
        <f>EXP(AA22+(1.96*AB22))</f>
        <v>1.2960795795257614</v>
      </c>
      <c r="AF22" s="17">
        <f>'[1]GLMM 2'!F56</f>
        <v>0.83909999999999996</v>
      </c>
      <c r="AG22" t="str">
        <f t="shared" ref="AG22:AG24" si="54">IF(AF22="&lt;.0001","***",IF(AF22&lt;0.001,"***",IF(AF22&lt;0.01,"**",IF(AF22&lt;0.05,"*"," "))))</f>
        <v xml:space="preserve"> </v>
      </c>
      <c r="AI22" s="15">
        <f>'[1]Model 3'!C43</f>
        <v>6.5199999999999994E-2</v>
      </c>
      <c r="AJ22" s="15">
        <f>'[1]Model 3'!D43</f>
        <v>4.7399999999999998E-2</v>
      </c>
      <c r="AK22" s="15">
        <f t="shared" ref="AK22:AK24" si="55">EXP(AI22)</f>
        <v>1.0673724775336728</v>
      </c>
      <c r="AL22" s="15">
        <f t="shared" ref="AL22:AL24" si="56">EXP(AI22-(1.96*AJ22))</f>
        <v>0.972676236360413</v>
      </c>
      <c r="AM22" s="15">
        <f t="shared" ref="AM22:AM24" si="57">EXP(AI22+(1.96*AJ22))</f>
        <v>1.1712880023258054</v>
      </c>
      <c r="AN22" s="17">
        <f>'[1]Model 3'!F43</f>
        <v>0.16900000000000001</v>
      </c>
      <c r="AO22" t="str">
        <f t="shared" ref="AO22:AO24" si="58">IF(AN22="&lt;.0001","***",IF(AN22&lt;0.001,"***",IF(AN22&lt;0.01,"**",IF(AN22&lt;0.05,"*"," "))))</f>
        <v xml:space="preserve"> </v>
      </c>
      <c r="AQ22" s="15">
        <f>'[1]GLMM 3'!B56</f>
        <v>3.14E-3</v>
      </c>
      <c r="AR22" s="15">
        <f>'[1]GLMM 3'!C56</f>
        <v>0.1152</v>
      </c>
      <c r="AS22" s="15">
        <f>EXP(AQ22)</f>
        <v>1.0031449349639103</v>
      </c>
      <c r="AT22" s="15">
        <f>EXP(AQ22-(1.96*AR22))</f>
        <v>0.80039333771628351</v>
      </c>
      <c r="AU22" s="15">
        <f>EXP(AQ22+(1.96*AR22))</f>
        <v>1.2572565426580953</v>
      </c>
      <c r="AV22" s="17">
        <f>'[1]GLMM 3'!F56</f>
        <v>0.97819999999999996</v>
      </c>
      <c r="AW22" t="str">
        <f t="shared" ref="AW22:AW24" si="59">IF(AV22="&lt;.0001","***",IF(AV22&lt;0.001,"***",IF(AV22&lt;0.01,"**",IF(AV22&lt;0.05,"*"," "))))</f>
        <v xml:space="preserve"> </v>
      </c>
      <c r="AY22" s="15">
        <f>'[1]Model 4'!C43</f>
        <v>8.4599999999999995E-2</v>
      </c>
      <c r="AZ22" s="15">
        <f>'[1]Model 4'!D43</f>
        <v>4.8399999999999999E-2</v>
      </c>
      <c r="BA22" s="15">
        <f>EXP(AY22)</f>
        <v>1.0882816669574729</v>
      </c>
      <c r="BB22" s="15">
        <f>EXP(AY22-(1.96*AZ22))</f>
        <v>0.98978849509127897</v>
      </c>
      <c r="BC22" s="15">
        <f>EXP(AY22+(1.96*AZ22))</f>
        <v>1.1965758265623341</v>
      </c>
      <c r="BD22" s="17">
        <f>'[1]Model 4'!F43</f>
        <v>8.0500000000000002E-2</v>
      </c>
      <c r="BE22" t="str">
        <f t="shared" ref="BE22:BE24" si="60">IF(BD22="&lt;.0001","***",IF(BD22&lt;0.001,"***",IF(BD22&lt;0.01,"**",IF(BD22&lt;0.05,"*"," "))))</f>
        <v xml:space="preserve"> </v>
      </c>
      <c r="BG22" s="15">
        <f>'[1]GLMM 4'!B56</f>
        <v>2.1649999999999999E-2</v>
      </c>
      <c r="BH22" s="15">
        <f>'[1]GLMM 4'!C56</f>
        <v>0.1192</v>
      </c>
      <c r="BI22" s="15">
        <f t="shared" si="23"/>
        <v>1.0218860617510013</v>
      </c>
      <c r="BJ22" s="15">
        <f t="shared" si="24"/>
        <v>0.8089792590621091</v>
      </c>
      <c r="BK22" s="15">
        <f t="shared" si="25"/>
        <v>1.2908255823661348</v>
      </c>
      <c r="BL22" s="17">
        <f>'[1]GLMM 4'!F56</f>
        <v>0.85589999999999999</v>
      </c>
      <c r="BM22" t="str">
        <f t="shared" ref="BM22:BM24" si="61">IF(BL22="&lt;.0001","***",IF(BL22&lt;0.001,"***",IF(BL22&lt;0.01,"**",IF(BL22&lt;0.05,"*"," "))))</f>
        <v xml:space="preserve"> </v>
      </c>
      <c r="BO22" s="15">
        <f>'[1]Model 5'!C43</f>
        <v>0.1028</v>
      </c>
      <c r="BP22" s="15">
        <f>'[1]Model 5'!D43</f>
        <v>5.0599999999999999E-2</v>
      </c>
      <c r="BQ22" s="15">
        <f>EXP(BO22)</f>
        <v>1.1082697329625424</v>
      </c>
      <c r="BR22" s="15">
        <f>EXP(BO22-(1.96*BP22))</f>
        <v>1.0036305746277512</v>
      </c>
      <c r="BS22" s="15">
        <f>EXP(BO22+(1.96*BP22))</f>
        <v>1.2238186361116288</v>
      </c>
      <c r="BT22" s="17">
        <f>'[1]Model 5'!F43</f>
        <v>4.2299999999999997E-2</v>
      </c>
      <c r="BU22" t="str">
        <f t="shared" ref="BU22:BU24" si="62">IF(BT22="&lt;.0001","***",IF(BT22&lt;0.001,"***",IF(BT22&lt;0.01,"**",IF(BT22&lt;0.05,"*"," "))))</f>
        <v>*</v>
      </c>
      <c r="BW22" s="15">
        <f>'[1]GLMM 5'!B56</f>
        <v>-1.865E-2</v>
      </c>
      <c r="BX22" s="15">
        <f>'[1]GLMM 5'!C56</f>
        <v>0.1244</v>
      </c>
      <c r="BY22" s="15">
        <f>EXP(BW22)</f>
        <v>0.98152283512383887</v>
      </c>
      <c r="BZ22" s="15">
        <f>EXP(BW22-(1.96*BX22))</f>
        <v>0.76914636191401109</v>
      </c>
      <c r="CA22" s="15">
        <f>EXP(BW22+(1.96*BX22))</f>
        <v>1.2525406393032426</v>
      </c>
      <c r="CB22" s="17">
        <f>'[1]GLMM 5'!F56</f>
        <v>0.88090000000000002</v>
      </c>
      <c r="CC22" t="str">
        <f t="shared" ref="CC22:CC24" si="63">IF(CB22="&lt;.0001","***",IF(CB22&lt;0.001,"***",IF(CB22&lt;0.01,"**",IF(CB22&lt;0.05,"*"," "))))</f>
        <v xml:space="preserve"> </v>
      </c>
    </row>
    <row r="23" spans="2:81" x14ac:dyDescent="0.3">
      <c r="B23" s="19" t="s">
        <v>46</v>
      </c>
      <c r="S23" s="15">
        <f>'[1]Model 2'!C44</f>
        <v>0.2238</v>
      </c>
      <c r="T23" s="15">
        <f>'[1]Model 2'!D44</f>
        <v>5.4600000000000003E-2</v>
      </c>
      <c r="U23" s="15">
        <f>EXP(S23)</f>
        <v>1.250820830244229</v>
      </c>
      <c r="V23" s="15">
        <f>EXP(S23-(1.96*T23))</f>
        <v>1.1238766461152938</v>
      </c>
      <c r="W23" s="15">
        <f>EXP(S23+(1.96*T23))</f>
        <v>1.3921036216748306</v>
      </c>
      <c r="X23" s="17" t="str">
        <f>'[1]Model 2'!F44</f>
        <v>&lt;.0001</v>
      </c>
      <c r="Y23" t="str">
        <f t="shared" si="53"/>
        <v>***</v>
      </c>
      <c r="AA23" s="15">
        <f>'[1]GLMM 2'!B57</f>
        <v>5.9450000000000003E-2</v>
      </c>
      <c r="AB23" s="15">
        <f>'[1]GLMM 2'!C57</f>
        <v>0.13469999999999999</v>
      </c>
      <c r="AC23" s="15">
        <f>EXP(AA23)</f>
        <v>1.0612526970180975</v>
      </c>
      <c r="AD23" s="15">
        <f>EXP(AA23-(1.96*AB23))</f>
        <v>0.81500421009001267</v>
      </c>
      <c r="AE23" s="15">
        <f>EXP(AA23+(1.96*AB23))</f>
        <v>1.3819036429318532</v>
      </c>
      <c r="AF23" s="17">
        <f>'[1]GLMM 2'!F57</f>
        <v>0.65900000000000003</v>
      </c>
      <c r="AG23" t="str">
        <f t="shared" si="54"/>
        <v xml:space="preserve"> </v>
      </c>
      <c r="AI23" s="15">
        <f>'[1]Model 3'!C44</f>
        <v>0.20680000000000001</v>
      </c>
      <c r="AJ23" s="15">
        <f>'[1]Model 3'!D44</f>
        <v>5.45E-2</v>
      </c>
      <c r="AK23" s="15">
        <f t="shared" si="55"/>
        <v>1.2297365998644081</v>
      </c>
      <c r="AL23" s="15">
        <f t="shared" si="56"/>
        <v>1.1051488148783188</v>
      </c>
      <c r="AM23" s="15">
        <f t="shared" si="57"/>
        <v>1.3683696572688089</v>
      </c>
      <c r="AN23" s="17">
        <f>'[1]Model 3'!F44</f>
        <v>1E-4</v>
      </c>
      <c r="AO23" t="str">
        <f t="shared" si="58"/>
        <v>***</v>
      </c>
      <c r="AQ23" s="15">
        <f>'[1]GLMM 3'!B57</f>
        <v>7.0709999999999995E-2</v>
      </c>
      <c r="AR23" s="15">
        <f>'[1]GLMM 3'!C57</f>
        <v>0.12870000000000001</v>
      </c>
      <c r="AS23" s="15">
        <f>EXP(AQ23)</f>
        <v>1.0732699324525825</v>
      </c>
      <c r="AT23" s="15">
        <f>EXP(AQ23-(1.96*AR23))</f>
        <v>0.83398321727277058</v>
      </c>
      <c r="AU23" s="15">
        <f>EXP(AQ23+(1.96*AR23))</f>
        <v>1.3812128638195567</v>
      </c>
      <c r="AV23" s="17">
        <f>'[1]GLMM 3'!F57</f>
        <v>0.5827</v>
      </c>
      <c r="AW23" t="str">
        <f t="shared" si="59"/>
        <v xml:space="preserve"> </v>
      </c>
      <c r="AY23" s="15">
        <f>'[1]Model 4'!C44</f>
        <v>0.21690000000000001</v>
      </c>
      <c r="AZ23" s="15">
        <f>'[1]Model 4'!D44</f>
        <v>5.4699999999999999E-2</v>
      </c>
      <c r="BA23" s="15">
        <f>EXP(AY23)</f>
        <v>1.2422198739390637</v>
      </c>
      <c r="BB23" s="15">
        <f>EXP(AY23-(1.96*AZ23))</f>
        <v>1.1159298460267244</v>
      </c>
      <c r="BC23" s="15">
        <f>EXP(AY23+(1.96*AZ23))</f>
        <v>1.3828021722901647</v>
      </c>
      <c r="BD23" s="17" t="str">
        <f>'[1]Model 4'!F44</f>
        <v>&lt;.0001</v>
      </c>
      <c r="BE23" t="str">
        <f t="shared" si="60"/>
        <v>***</v>
      </c>
      <c r="BG23" s="15">
        <f>'[1]GLMM 4'!B57</f>
        <v>8.0509999999999998E-2</v>
      </c>
      <c r="BH23" s="15">
        <f>'[1]GLMM 4'!C57</f>
        <v>0.129</v>
      </c>
      <c r="BI23" s="15">
        <f t="shared" si="23"/>
        <v>1.0838396849849088</v>
      </c>
      <c r="BJ23" s="15">
        <f t="shared" si="24"/>
        <v>0.84170136588207767</v>
      </c>
      <c r="BK23" s="15">
        <f t="shared" si="25"/>
        <v>1.3956356854870104</v>
      </c>
      <c r="BL23" s="17">
        <f>'[1]GLMM 4'!F57</f>
        <v>0.53269999999999995</v>
      </c>
      <c r="BM23" t="str">
        <f t="shared" si="61"/>
        <v xml:space="preserve"> </v>
      </c>
      <c r="BO23" s="15">
        <f>'[1]Model 5'!C44</f>
        <v>0.222</v>
      </c>
      <c r="BP23" s="15">
        <f>'[1]Model 5'!D44</f>
        <v>5.4899999999999997E-2</v>
      </c>
      <c r="BQ23" s="15">
        <f>EXP(BO23)</f>
        <v>1.2485713778642835</v>
      </c>
      <c r="BR23" s="15">
        <f>EXP(BO23-(1.96*BP23))</f>
        <v>1.1211960306131405</v>
      </c>
      <c r="BS23" s="15">
        <f>EXP(BO23+(1.96*BP23))</f>
        <v>1.3904174141335428</v>
      </c>
      <c r="BT23" s="17" t="str">
        <f>'[1]Model 5'!F44</f>
        <v>&lt;.0001</v>
      </c>
      <c r="BU23" t="str">
        <f t="shared" si="62"/>
        <v>***</v>
      </c>
      <c r="BW23" s="15">
        <f>'[1]GLMM 5'!B57</f>
        <v>5.815E-2</v>
      </c>
      <c r="BX23" s="15">
        <f>'[1]GLMM 5'!C57</f>
        <v>0.1321</v>
      </c>
      <c r="BY23" s="15">
        <f>EXP(BW23)</f>
        <v>1.0598739648820339</v>
      </c>
      <c r="BZ23" s="15">
        <f>EXP(BW23-(1.96*BX23))</f>
        <v>0.81810384545739634</v>
      </c>
      <c r="CA23" s="15">
        <f>EXP(BW23+(1.96*BX23))</f>
        <v>1.3730931930856711</v>
      </c>
      <c r="CB23" s="17">
        <f>'[1]GLMM 5'!F57</f>
        <v>0.65980000000000005</v>
      </c>
      <c r="CC23" t="str">
        <f t="shared" si="63"/>
        <v xml:space="preserve"> </v>
      </c>
    </row>
    <row r="24" spans="2:81" x14ac:dyDescent="0.3">
      <c r="B24" s="19" t="s">
        <v>47</v>
      </c>
      <c r="S24" s="15">
        <f>'[1]Model 2'!C45</f>
        <v>-0.1522</v>
      </c>
      <c r="T24" s="15">
        <f>'[1]Model 2'!D45</f>
        <v>6.4699999999999994E-2</v>
      </c>
      <c r="U24" s="15">
        <f>EXP(S24)</f>
        <v>0.85881650026359557</v>
      </c>
      <c r="V24" s="15">
        <f>EXP(S24-(1.96*T24))</f>
        <v>0.75653082479067946</v>
      </c>
      <c r="W24" s="15">
        <f>EXP(S24+(1.96*T24))</f>
        <v>0.97493156518649948</v>
      </c>
      <c r="X24" s="17">
        <f>'[1]Model 2'!F45</f>
        <v>1.8499999999999999E-2</v>
      </c>
      <c r="Y24" t="str">
        <f t="shared" si="53"/>
        <v>*</v>
      </c>
      <c r="AA24" s="15">
        <f>'[1]GLMM 2'!B58</f>
        <v>-0.12889999999999999</v>
      </c>
      <c r="AB24" s="15">
        <f>'[1]GLMM 2'!C58</f>
        <v>0.14660000000000001</v>
      </c>
      <c r="AC24" s="15">
        <f>EXP(AA24)</f>
        <v>0.87906186733715408</v>
      </c>
      <c r="AD24" s="15">
        <f>EXP(AA24-(1.96*AB24))</f>
        <v>0.6595246043098858</v>
      </c>
      <c r="AE24" s="15">
        <f>EXP(AA24+(1.96*AB24))</f>
        <v>1.1716769345017464</v>
      </c>
      <c r="AF24" s="17">
        <f>'[1]GLMM 2'!F58</f>
        <v>0.37930000000000003</v>
      </c>
      <c r="AG24" t="str">
        <f t="shared" si="54"/>
        <v xml:space="preserve"> </v>
      </c>
      <c r="AI24" s="15">
        <f>'[1]Model 3'!C45</f>
        <v>-6.9599999999999995E-2</v>
      </c>
      <c r="AJ24" s="15">
        <f>'[1]Model 3'!D45</f>
        <v>6.7500000000000004E-2</v>
      </c>
      <c r="AK24" s="15">
        <f t="shared" si="55"/>
        <v>0.93276685203536269</v>
      </c>
      <c r="AL24" s="15">
        <f t="shared" si="56"/>
        <v>0.81717664152064173</v>
      </c>
      <c r="AM24" s="15">
        <f t="shared" si="57"/>
        <v>1.0647073791009516</v>
      </c>
      <c r="AN24" s="17">
        <f>'[1]Model 3'!F45</f>
        <v>0.3024</v>
      </c>
      <c r="AO24" t="str">
        <f t="shared" si="58"/>
        <v xml:space="preserve"> </v>
      </c>
      <c r="AQ24" s="15">
        <f>'[1]GLMM 3'!B58</f>
        <v>-0.10879999999999999</v>
      </c>
      <c r="AR24" s="15">
        <f>'[1]GLMM 3'!C58</f>
        <v>0.1409</v>
      </c>
      <c r="AS24" s="15">
        <f>EXP(AQ24)</f>
        <v>0.8969097815175392</v>
      </c>
      <c r="AT24" s="15">
        <f>EXP(AQ24-(1.96*AR24))</f>
        <v>0.68047513286842831</v>
      </c>
      <c r="AU24" s="15">
        <f>EXP(AQ24+(1.96*AR24))</f>
        <v>1.1821845021592903</v>
      </c>
      <c r="AV24" s="17">
        <f>'[1]GLMM 3'!F58</f>
        <v>0.43990000000000001</v>
      </c>
      <c r="AW24" t="str">
        <f t="shared" si="59"/>
        <v xml:space="preserve"> </v>
      </c>
      <c r="AY24" s="15">
        <f>'[1]Model 4'!C45</f>
        <v>-2.6599999999999999E-2</v>
      </c>
      <c r="AZ24" s="15">
        <f>'[1]Model 4'!D45</f>
        <v>7.0999999999999994E-2</v>
      </c>
      <c r="BA24" s="15">
        <f>EXP(AY24)</f>
        <v>0.97375066390022935</v>
      </c>
      <c r="BB24" s="15">
        <f>EXP(AY24-(1.96*AZ24))</f>
        <v>0.84724954968248845</v>
      </c>
      <c r="BC24" s="15">
        <f>EXP(AY24+(1.96*AZ24))</f>
        <v>1.1191394032625657</v>
      </c>
      <c r="BD24" s="17">
        <f>'[1]Model 4'!F45</f>
        <v>0.70809999999999995</v>
      </c>
      <c r="BE24" t="str">
        <f t="shared" si="60"/>
        <v xml:space="preserve"> </v>
      </c>
      <c r="BG24" s="15">
        <f>'[1]GLMM 4'!B58</f>
        <v>-9.1079999999999994E-2</v>
      </c>
      <c r="BH24" s="15">
        <f>'[1]GLMM 4'!C58</f>
        <v>0.14380000000000001</v>
      </c>
      <c r="BI24" s="15">
        <f t="shared" si="23"/>
        <v>0.91294467240397259</v>
      </c>
      <c r="BJ24" s="15">
        <f t="shared" si="24"/>
        <v>0.68871481852578365</v>
      </c>
      <c r="BK24" s="15">
        <f t="shared" si="25"/>
        <v>1.2101786580617824</v>
      </c>
      <c r="BL24" s="17">
        <f>'[1]GLMM 4'!F58</f>
        <v>0.52639999999999998</v>
      </c>
      <c r="BM24" t="str">
        <f t="shared" si="61"/>
        <v xml:space="preserve"> </v>
      </c>
      <c r="BO24" s="15">
        <f>'[1]Model 5'!C45</f>
        <v>-1.23E-2</v>
      </c>
      <c r="BP24" s="15">
        <f>'[1]Model 5'!D45</f>
        <v>7.1999999999999995E-2</v>
      </c>
      <c r="BQ24" s="15">
        <f>EXP(BO24)</f>
        <v>0.98777533580685306</v>
      </c>
      <c r="BR24" s="15">
        <f>EXP(BO24-(1.96*BP24))</f>
        <v>0.85776938300467942</v>
      </c>
      <c r="BS24" s="15">
        <f>EXP(BO24+(1.96*BP24))</f>
        <v>1.1374853583728559</v>
      </c>
      <c r="BT24" s="17">
        <f>'[1]Model 5'!F45</f>
        <v>0.86419999999999997</v>
      </c>
      <c r="BU24" t="str">
        <f t="shared" si="62"/>
        <v xml:space="preserve"> </v>
      </c>
      <c r="BW24" s="15">
        <f>'[1]GLMM 5'!B58</f>
        <v>-0.11070000000000001</v>
      </c>
      <c r="BX24" s="15">
        <f>'[1]GLMM 5'!C58</f>
        <v>0.14660000000000001</v>
      </c>
      <c r="BY24" s="15">
        <f>EXP(BW24)</f>
        <v>0.89520727082998097</v>
      </c>
      <c r="BZ24" s="15">
        <f>EXP(BW24-(1.96*BX24))</f>
        <v>0.67163784826424566</v>
      </c>
      <c r="CA24" s="15">
        <f>EXP(BW24+(1.96*BX24))</f>
        <v>1.1931966904753195</v>
      </c>
      <c r="CB24" s="17">
        <f>'[1]GLMM 5'!F58</f>
        <v>0.45029999999999998</v>
      </c>
      <c r="CC24" t="str">
        <f t="shared" si="63"/>
        <v xml:space="preserve"> </v>
      </c>
    </row>
    <row r="25" spans="2:81" ht="28.8" x14ac:dyDescent="0.3">
      <c r="B25" s="20" t="s">
        <v>48</v>
      </c>
      <c r="BI25" s="15"/>
      <c r="BJ25" s="15"/>
      <c r="BK25" s="15"/>
    </row>
    <row r="26" spans="2:81" x14ac:dyDescent="0.3">
      <c r="B26" s="19" t="s">
        <v>44</v>
      </c>
      <c r="BI26" s="15"/>
      <c r="BJ26" s="15"/>
      <c r="BK26" s="15"/>
    </row>
    <row r="27" spans="2:81" x14ac:dyDescent="0.3">
      <c r="B27" s="19" t="s">
        <v>45</v>
      </c>
      <c r="S27" s="15">
        <f>'[1]Model 2'!C46</f>
        <v>-0.16009999999999999</v>
      </c>
      <c r="T27" s="15">
        <f>'[1]Model 2'!D46</f>
        <v>4.9099999999999998E-2</v>
      </c>
      <c r="U27" s="15">
        <f t="shared" ref="U27:U29" si="64">EXP(S27)</f>
        <v>0.8520585788478916</v>
      </c>
      <c r="V27" s="15">
        <f t="shared" ref="V27:V29" si="65">EXP(S27-(1.96*T27))</f>
        <v>0.77388190078460617</v>
      </c>
      <c r="W27" s="15">
        <f t="shared" ref="W27:W29" si="66">EXP(S27+(1.96*T27))</f>
        <v>0.93813257688572915</v>
      </c>
      <c r="X27" s="17">
        <f>'[1]Model 2'!F46</f>
        <v>1.1000000000000001E-3</v>
      </c>
      <c r="Y27" t="str">
        <f t="shared" ref="Y27:Y29" si="67">IF(X27="&lt;.0001","***",IF(X27&lt;0.001,"***",IF(X27&lt;0.01,"**",IF(X27&lt;0.05,"*"," "))))</f>
        <v>**</v>
      </c>
      <c r="AA27" s="15">
        <f>'[1]GLMM 2'!B59</f>
        <v>-0.2011</v>
      </c>
      <c r="AB27" s="15">
        <f>'[1]GLMM 2'!C59</f>
        <v>0.1216</v>
      </c>
      <c r="AC27" s="15">
        <f>EXP(AA27)</f>
        <v>0.81783064440012987</v>
      </c>
      <c r="AD27" s="15">
        <f>EXP(AA27-(1.96*AB27))</f>
        <v>0.64439976007659705</v>
      </c>
      <c r="AE27" s="15">
        <f>EXP(AA27+(1.96*AB27))</f>
        <v>1.0379379452910236</v>
      </c>
      <c r="AF27" s="17">
        <f>'[1]GLMM 2'!F59</f>
        <v>9.8299999999999998E-2</v>
      </c>
      <c r="AG27" t="str">
        <f t="shared" ref="AG27:AG29" si="68">IF(AF27="&lt;.0001","***",IF(AF27&lt;0.001,"***",IF(AF27&lt;0.01,"**",IF(AF27&lt;0.05,"*"," "))))</f>
        <v xml:space="preserve"> </v>
      </c>
      <c r="AI27" s="15">
        <f>'[1]Model 3'!C46</f>
        <v>-0.19420000000000001</v>
      </c>
      <c r="AJ27" s="15">
        <f>'[1]Model 3'!D46</f>
        <v>4.9599999999999998E-2</v>
      </c>
      <c r="AK27" s="15">
        <f>EXP(AI27)</f>
        <v>0.82349318915978309</v>
      </c>
      <c r="AL27" s="15">
        <f>EXP(AI27-(1.96*AJ27))</f>
        <v>0.74720477616810388</v>
      </c>
      <c r="AM27" s="15">
        <f>EXP(AI27+(1.96*AJ27))</f>
        <v>0.90757052714553854</v>
      </c>
      <c r="AN27" s="17" t="str">
        <f>'[1]Model 3'!F46</f>
        <v>&lt;.0001</v>
      </c>
      <c r="AO27" t="str">
        <f t="shared" ref="AO27:AO29" si="69">IF(AN27="&lt;.0001","***",IF(AN27&lt;0.001,"***",IF(AN27&lt;0.01,"**",IF(AN27&lt;0.05,"*"," "))))</f>
        <v>***</v>
      </c>
      <c r="AQ27" s="15">
        <f>'[1]GLMM 3'!B59</f>
        <v>-0.2447</v>
      </c>
      <c r="AR27" s="15">
        <f>'[1]GLMM 3'!C59</f>
        <v>0.1187</v>
      </c>
      <c r="AS27" s="23">
        <f>EXP(AQ27)</f>
        <v>0.7829393848285674</v>
      </c>
      <c r="AT27" s="15">
        <f>EXP(AQ27-(1.96*AR27))</f>
        <v>0.6204241015686609</v>
      </c>
      <c r="AU27" s="15">
        <f>EXP(AQ27+(1.96*AR27))</f>
        <v>0.9880242865579536</v>
      </c>
      <c r="AV27" s="17">
        <f>'[1]GLMM 3'!F59</f>
        <v>3.9199999999999999E-2</v>
      </c>
      <c r="AW27" t="str">
        <f t="shared" ref="AW27:AW29" si="70">IF(AV27="&lt;.0001","***",IF(AV27&lt;0.001,"***",IF(AV27&lt;0.01,"**",IF(AV27&lt;0.05,"*"," "))))</f>
        <v>*</v>
      </c>
      <c r="AY27" s="15">
        <f>'[1]Model 4'!C46</f>
        <v>-0.16439999999999999</v>
      </c>
      <c r="AZ27" s="15">
        <f>'[1]Model 4'!D46</f>
        <v>5.1799999999999999E-2</v>
      </c>
      <c r="BA27" s="15">
        <f>EXP(AY27)</f>
        <v>0.84840259296176412</v>
      </c>
      <c r="BB27" s="15">
        <f>EXP(AY27-(1.96*AZ27))</f>
        <v>0.76649431310485716</v>
      </c>
      <c r="BC27" s="15">
        <f>EXP(AY27+(1.96*AZ27))</f>
        <v>0.93906366614591863</v>
      </c>
      <c r="BD27" s="17">
        <f>'[1]Model 4'!F46</f>
        <v>1.5E-3</v>
      </c>
      <c r="BE27" t="str">
        <f t="shared" ref="BE27:BE29" si="71">IF(BD27="&lt;.0001","***",IF(BD27&lt;0.001,"***",IF(BD27&lt;0.01,"**",IF(BD27&lt;0.05,"*"," "))))</f>
        <v>**</v>
      </c>
      <c r="BG27" s="15">
        <f>'[1]GLMM 4'!B59</f>
        <v>-0.2399</v>
      </c>
      <c r="BH27" s="15">
        <f>'[1]GLMM 4'!C59</f>
        <v>0.1183</v>
      </c>
      <c r="BI27" s="23">
        <f t="shared" si="23"/>
        <v>0.78670652778593042</v>
      </c>
      <c r="BJ27" s="15">
        <f t="shared" si="24"/>
        <v>0.6238982405205018</v>
      </c>
      <c r="BK27" s="15">
        <f t="shared" si="25"/>
        <v>0.9920001703237008</v>
      </c>
      <c r="BL27" s="17">
        <f>'[1]GLMM 4'!F59</f>
        <v>4.2500000000000003E-2</v>
      </c>
      <c r="BM27" t="str">
        <f t="shared" ref="BM27:BM29" si="72">IF(BL27="&lt;.0001","***",IF(BL27&lt;0.001,"***",IF(BL27&lt;0.01,"**",IF(BL27&lt;0.05,"*"," "))))</f>
        <v>*</v>
      </c>
      <c r="BO27" s="15">
        <f>'[1]Model 5'!C46</f>
        <v>-0.17180000000000001</v>
      </c>
      <c r="BP27" s="15">
        <f>'[1]Model 5'!D46</f>
        <v>5.2200000000000003E-2</v>
      </c>
      <c r="BQ27" s="15">
        <f>EXP(BO27)</f>
        <v>0.84214758584383975</v>
      </c>
      <c r="BR27" s="15">
        <f>EXP(BO27-(1.96*BP27))</f>
        <v>0.76024692283707762</v>
      </c>
      <c r="BS27" s="15">
        <f>EXP(BO27+(1.96*BP27))</f>
        <v>0.93287132777332282</v>
      </c>
      <c r="BT27" s="17">
        <f>'[1]Model 5'!F46</f>
        <v>1E-3</v>
      </c>
      <c r="BU27" t="str">
        <f t="shared" ref="BU27:BU29" si="73">IF(BT27="&lt;.0001","***",IF(BT27&lt;0.001,"***",IF(BT27&lt;0.01,"**",IF(BT27&lt;0.05,"*"," "))))</f>
        <v>**</v>
      </c>
      <c r="BW27" s="15">
        <f>'[1]GLMM 5'!B59</f>
        <v>-0.1983</v>
      </c>
      <c r="BX27" s="15">
        <f>'[1]GLMM 5'!C59</f>
        <v>0.1242</v>
      </c>
      <c r="BY27" s="23">
        <f>EXP(BW27)</f>
        <v>0.82012377909484169</v>
      </c>
      <c r="BZ27" s="15">
        <f>EXP(BW27-(1.96*BX27))</f>
        <v>0.64292191544232036</v>
      </c>
      <c r="CA27" s="15">
        <f>EXP(BW27+(1.96*BX27))</f>
        <v>1.0461659446996205</v>
      </c>
      <c r="CB27" s="17">
        <f>'[1]GLMM 5'!F59</f>
        <v>0.1103</v>
      </c>
      <c r="CC27" t="str">
        <f t="shared" ref="CC27:CC29" si="74">IF(CB27="&lt;.0001","***",IF(CB27&lt;0.001,"***",IF(CB27&lt;0.01,"**",IF(CB27&lt;0.05,"*"," "))))</f>
        <v xml:space="preserve"> </v>
      </c>
    </row>
    <row r="28" spans="2:81" x14ac:dyDescent="0.3">
      <c r="B28" s="19" t="s">
        <v>46</v>
      </c>
      <c r="S28" s="15">
        <f>'[1]Model 2'!C47</f>
        <v>-0.32719999999999999</v>
      </c>
      <c r="T28" s="15">
        <f>'[1]Model 2'!D47</f>
        <v>5.9799999999999999E-2</v>
      </c>
      <c r="U28" s="15">
        <f t="shared" si="64"/>
        <v>0.72093954069871513</v>
      </c>
      <c r="V28" s="15">
        <f t="shared" si="65"/>
        <v>0.64120375631881188</v>
      </c>
      <c r="W28" s="15">
        <f t="shared" si="66"/>
        <v>0.81059073067009357</v>
      </c>
      <c r="X28" s="17" t="str">
        <f>'[1]Model 2'!F47</f>
        <v>&lt;.0001</v>
      </c>
      <c r="Y28" t="str">
        <f t="shared" si="67"/>
        <v>***</v>
      </c>
      <c r="AA28" s="15">
        <f>'[1]GLMM 2'!B60</f>
        <v>-0.42699999999999999</v>
      </c>
      <c r="AB28" s="15">
        <f>'[1]GLMM 2'!C60</f>
        <v>0.1255</v>
      </c>
      <c r="AC28" s="15">
        <f t="shared" ref="AC28:AC29" si="75">EXP(AA28)</f>
        <v>0.65246355222790042</v>
      </c>
      <c r="AD28" s="15">
        <f t="shared" ref="AD28:AD29" si="76">EXP(AA28-(1.96*AB28))</f>
        <v>0.51018595605790495</v>
      </c>
      <c r="AE28" s="15">
        <f t="shared" ref="AE28:AE29" si="77">EXP(AA28+(1.96*AB28))</f>
        <v>0.83441867015550164</v>
      </c>
      <c r="AF28" s="17">
        <f>'[1]GLMM 2'!F60</f>
        <v>6.9999999999999999E-4</v>
      </c>
      <c r="AG28" t="str">
        <f t="shared" si="68"/>
        <v>***</v>
      </c>
      <c r="AI28" s="15">
        <f>'[1]Model 3'!C47</f>
        <v>-0.315</v>
      </c>
      <c r="AJ28" s="15">
        <f>'[1]Model 3'!D47</f>
        <v>5.9799999999999999E-2</v>
      </c>
      <c r="AK28" s="15">
        <f t="shared" ref="AK28:AK29" si="78">EXP(AI28)</f>
        <v>0.72978887426905681</v>
      </c>
      <c r="AL28" s="15">
        <f t="shared" ref="AL28:AL29" si="79">EXP(AI28-(1.96*AJ28))</f>
        <v>0.64907435517752055</v>
      </c>
      <c r="AM28" s="15">
        <f t="shared" ref="AM28:AM29" si="80">EXP(AI28+(1.96*AJ28))</f>
        <v>0.82054050781475485</v>
      </c>
      <c r="AN28" s="17" t="str">
        <f>'[1]Model 3'!F47</f>
        <v>&lt;.0001</v>
      </c>
      <c r="AO28" t="str">
        <f t="shared" si="69"/>
        <v>***</v>
      </c>
      <c r="AQ28" s="15">
        <f>'[1]GLMM 3'!B60</f>
        <v>-0.43319999999999997</v>
      </c>
      <c r="AR28" s="15">
        <f>'[1]GLMM 3'!C60</f>
        <v>0.1207</v>
      </c>
      <c r="AS28" s="23">
        <f>EXP(AQ28)</f>
        <v>0.64843079267696024</v>
      </c>
      <c r="AT28" s="15">
        <f>EXP(AQ28-(1.96*AR28))</f>
        <v>0.511825260643618</v>
      </c>
      <c r="AU28" s="15">
        <f>EXP(AQ28+(1.96*AR28))</f>
        <v>0.82149617305511891</v>
      </c>
      <c r="AV28" s="17">
        <f>'[1]GLMM 3'!F60</f>
        <v>2.9999999999999997E-4</v>
      </c>
      <c r="AW28" t="str">
        <f t="shared" si="70"/>
        <v>***</v>
      </c>
      <c r="AY28" s="15">
        <f>'[1]Model 4'!C47</f>
        <v>-0.29089999999999999</v>
      </c>
      <c r="AZ28" s="15">
        <f>'[1]Model 4'!D47</f>
        <v>6.1100000000000002E-2</v>
      </c>
      <c r="BA28" s="15">
        <f>EXP(AY28)</f>
        <v>0.74759043332359576</v>
      </c>
      <c r="BB28" s="15">
        <f>EXP(AY28-(1.96*AZ28))</f>
        <v>0.66321503833730733</v>
      </c>
      <c r="BC28" s="15">
        <f>EXP(AY28+(1.96*AZ28))</f>
        <v>0.84270021590299471</v>
      </c>
      <c r="BD28" s="17" t="str">
        <f>'[1]Model 4'!F47</f>
        <v>&lt;.0001</v>
      </c>
      <c r="BE28" t="str">
        <f t="shared" si="71"/>
        <v>***</v>
      </c>
      <c r="BG28" s="15">
        <f>'[1]GLMM 4'!B60</f>
        <v>-0.43630000000000002</v>
      </c>
      <c r="BH28" s="15">
        <f>'[1]GLMM 4'!C60</f>
        <v>0.1203</v>
      </c>
      <c r="BI28" s="23">
        <f t="shared" si="23"/>
        <v>0.64642376971254711</v>
      </c>
      <c r="BJ28" s="15">
        <f t="shared" si="24"/>
        <v>0.51064124495937058</v>
      </c>
      <c r="BK28" s="15">
        <f t="shared" si="25"/>
        <v>0.81831167022677087</v>
      </c>
      <c r="BL28" s="17">
        <f>'[1]GLMM 4'!F60</f>
        <v>2.9999999999999997E-4</v>
      </c>
      <c r="BM28" t="str">
        <f t="shared" si="72"/>
        <v>***</v>
      </c>
      <c r="BO28" s="15">
        <f>'[1]Model 5'!C47</f>
        <v>-0.29409999999999997</v>
      </c>
      <c r="BP28" s="15">
        <f>'[1]Model 5'!D47</f>
        <v>6.1100000000000002E-2</v>
      </c>
      <c r="BQ28" s="15">
        <f>EXP(BO28)</f>
        <v>0.74520196752040258</v>
      </c>
      <c r="BR28" s="15">
        <f>EXP(BO28-(1.96*BP28))</f>
        <v>0.66109614225648161</v>
      </c>
      <c r="BS28" s="15">
        <f>EXP(BO28+(1.96*BP28))</f>
        <v>0.84000788523862324</v>
      </c>
      <c r="BT28" s="17" t="str">
        <f>'[1]Model 5'!F47</f>
        <v>&lt;.0001</v>
      </c>
      <c r="BU28" t="str">
        <f t="shared" si="73"/>
        <v>***</v>
      </c>
      <c r="BW28" s="15">
        <f>'[1]GLMM 5'!B60</f>
        <v>-0.42959999999999998</v>
      </c>
      <c r="BX28" s="15">
        <f>'[1]GLMM 5'!C60</f>
        <v>0.12239999999999999</v>
      </c>
      <c r="BY28" s="23">
        <f>EXP(BW28)</f>
        <v>0.65076935040887296</v>
      </c>
      <c r="BZ28" s="15">
        <f>EXP(BW28-(1.96*BX28))</f>
        <v>0.51196244819578141</v>
      </c>
      <c r="CA28" s="15">
        <f>EXP(BW28+(1.96*BX28))</f>
        <v>0.82721056773608126</v>
      </c>
      <c r="CB28" s="17">
        <f>'[1]GLMM 5'!F60</f>
        <v>4.0000000000000002E-4</v>
      </c>
      <c r="CC28" t="str">
        <f t="shared" si="74"/>
        <v>***</v>
      </c>
    </row>
    <row r="29" spans="2:81" x14ac:dyDescent="0.3">
      <c r="B29" s="19" t="s">
        <v>47</v>
      </c>
      <c r="S29" s="15">
        <f>'[1]Model 2'!C48</f>
        <v>-0.3483</v>
      </c>
      <c r="T29" s="15">
        <f>'[1]Model 2'!D48</f>
        <v>6.6600000000000006E-2</v>
      </c>
      <c r="U29" s="15">
        <f t="shared" si="64"/>
        <v>0.70588707832279229</v>
      </c>
      <c r="V29" s="15">
        <f t="shared" si="65"/>
        <v>0.61950407503046878</v>
      </c>
      <c r="W29" s="15">
        <f t="shared" si="66"/>
        <v>0.80431523766584001</v>
      </c>
      <c r="X29" s="17" t="str">
        <f>'[1]Model 2'!F48</f>
        <v>&lt;.0001</v>
      </c>
      <c r="Y29" t="str">
        <f t="shared" si="67"/>
        <v>***</v>
      </c>
      <c r="AA29" s="15">
        <f>'[1]GLMM 2'!B61</f>
        <v>-0.5242</v>
      </c>
      <c r="AB29" s="15">
        <f>'[1]GLMM 2'!C61</f>
        <v>0.1522</v>
      </c>
      <c r="AC29" s="15">
        <f t="shared" si="75"/>
        <v>0.59202879800651464</v>
      </c>
      <c r="AD29" s="15">
        <f t="shared" si="76"/>
        <v>0.43932667862063857</v>
      </c>
      <c r="AE29" s="15">
        <f t="shared" si="77"/>
        <v>0.79780745109653561</v>
      </c>
      <c r="AF29" s="17">
        <f>'[1]GLMM 2'!F61</f>
        <v>5.9999999999999995E-4</v>
      </c>
      <c r="AG29" t="str">
        <f t="shared" si="68"/>
        <v>***</v>
      </c>
      <c r="AI29" s="15">
        <f>'[1]Model 3'!C48</f>
        <v>-0.36030000000000001</v>
      </c>
      <c r="AJ29" s="15">
        <f>'[1]Model 3'!D48</f>
        <v>6.6699999999999995E-2</v>
      </c>
      <c r="AK29" s="15">
        <f t="shared" si="78"/>
        <v>0.69746705456550506</v>
      </c>
      <c r="AL29" s="15">
        <f t="shared" si="79"/>
        <v>0.61199448986432969</v>
      </c>
      <c r="AM29" s="15">
        <f t="shared" si="80"/>
        <v>0.79487691516981218</v>
      </c>
      <c r="AN29" s="17" t="str">
        <f>'[1]Model 3'!F48</f>
        <v>&lt;.0001</v>
      </c>
      <c r="AO29" t="str">
        <f t="shared" si="69"/>
        <v>***</v>
      </c>
      <c r="AQ29" s="15">
        <f>'[1]GLMM 3'!B61</f>
        <v>-0.51929999999999998</v>
      </c>
      <c r="AR29" s="15">
        <f>'[1]GLMM 3'!C61</f>
        <v>0.14580000000000001</v>
      </c>
      <c r="AS29" s="23">
        <f>EXP(AQ29)</f>
        <v>0.5949368580453005</v>
      </c>
      <c r="AT29" s="15">
        <f>EXP(AQ29-(1.96*AR29))</f>
        <v>0.44705752561399426</v>
      </c>
      <c r="AU29" s="15">
        <f>EXP(AQ29+(1.96*AR29))</f>
        <v>0.79173225990255935</v>
      </c>
      <c r="AV29" s="17">
        <f>'[1]GLMM 3'!F61</f>
        <v>4.0000000000000002E-4</v>
      </c>
      <c r="AW29" t="str">
        <f t="shared" si="70"/>
        <v>***</v>
      </c>
      <c r="AY29" s="15">
        <f>'[1]Model 4'!C48</f>
        <v>-0.33700000000000002</v>
      </c>
      <c r="AZ29" s="15">
        <f>'[1]Model 4'!D48</f>
        <v>6.7799999999999999E-2</v>
      </c>
      <c r="BA29" s="15">
        <f>EXP(AY29)</f>
        <v>0.71390883990272003</v>
      </c>
      <c r="BB29" s="15">
        <f>EXP(AY29-(1.96*AZ29))</f>
        <v>0.62507227245690899</v>
      </c>
      <c r="BC29" s="15">
        <f>EXP(AY29+(1.96*AZ29))</f>
        <v>0.81537104451610876</v>
      </c>
      <c r="BD29" s="17" t="str">
        <f>'[1]Model 4'!F48</f>
        <v>&lt;.0001</v>
      </c>
      <c r="BE29" t="str">
        <f t="shared" si="71"/>
        <v>***</v>
      </c>
      <c r="BG29" s="15">
        <f>'[1]GLMM 4'!B61</f>
        <v>-0.51910000000000001</v>
      </c>
      <c r="BH29" s="15">
        <f>'[1]GLMM 4'!C61</f>
        <v>0.14510000000000001</v>
      </c>
      <c r="BI29" s="23">
        <f t="shared" si="23"/>
        <v>0.59505585731643995</v>
      </c>
      <c r="BJ29" s="15">
        <f t="shared" si="24"/>
        <v>0.44776085271452293</v>
      </c>
      <c r="BK29" s="15">
        <f t="shared" si="25"/>
        <v>0.79080489323697079</v>
      </c>
      <c r="BL29" s="17">
        <f>'[1]GLMM 4'!F61</f>
        <v>2.9999999999999997E-4</v>
      </c>
      <c r="BM29" t="str">
        <f t="shared" si="72"/>
        <v>***</v>
      </c>
      <c r="BO29" s="15">
        <f>'[1]Model 5'!C48</f>
        <v>-0.33689999999999998</v>
      </c>
      <c r="BP29" s="15">
        <f>'[1]Model 5'!D48</f>
        <v>6.7699999999999996E-2</v>
      </c>
      <c r="BQ29" s="15">
        <f>EXP(BO29)</f>
        <v>0.71398023435637359</v>
      </c>
      <c r="BR29" s="15">
        <f>EXP(BO29-(1.96*BP29))</f>
        <v>0.62525732123542443</v>
      </c>
      <c r="BS29" s="15">
        <f>EXP(BO29+(1.96*BP29))</f>
        <v>0.81529277265294475</v>
      </c>
      <c r="BT29" s="17" t="str">
        <f>'[1]Model 5'!F48</f>
        <v>&lt;.0001</v>
      </c>
      <c r="BU29" t="str">
        <f t="shared" si="73"/>
        <v>***</v>
      </c>
      <c r="BW29" s="15">
        <f>'[1]GLMM 5'!B61</f>
        <v>-0.53049999999999997</v>
      </c>
      <c r="BX29" s="15">
        <f>'[1]GLMM 5'!C61</f>
        <v>0.14760000000000001</v>
      </c>
      <c r="BY29" s="23">
        <f>EXP(BW29)</f>
        <v>0.58831074075687617</v>
      </c>
      <c r="BZ29" s="15">
        <f>EXP(BW29-(1.96*BX29))</f>
        <v>0.44052151172864357</v>
      </c>
      <c r="CA29" s="15">
        <f>EXP(BW29+(1.96*BX29))</f>
        <v>0.78568133104724303</v>
      </c>
      <c r="CB29" s="17">
        <f>'[1]GLMM 5'!F61</f>
        <v>2.9999999999999997E-4</v>
      </c>
      <c r="CC29" t="str">
        <f t="shared" si="74"/>
        <v>***</v>
      </c>
    </row>
    <row r="30" spans="2:81" ht="28.8" x14ac:dyDescent="0.3">
      <c r="B30" s="21" t="s">
        <v>49</v>
      </c>
      <c r="BJ30" s="15"/>
      <c r="BK30" s="15"/>
    </row>
    <row r="31" spans="2:81" x14ac:dyDescent="0.3">
      <c r="B31" s="19" t="s">
        <v>50</v>
      </c>
      <c r="S31" s="15">
        <f>'[1]Model 2'!C49</f>
        <v>-9.7600000000000006E-2</v>
      </c>
      <c r="T31" s="15">
        <f>'[1]Model 2'!D49</f>
        <v>4.58E-2</v>
      </c>
      <c r="U31" s="15">
        <f t="shared" ref="U31" si="81">EXP(S31)</f>
        <v>0.90701163585700673</v>
      </c>
      <c r="V31" s="15">
        <f t="shared" ref="V31" si="82">EXP(S31-(1.96*T31))</f>
        <v>0.82913855724681962</v>
      </c>
      <c r="W31" s="15">
        <f t="shared" ref="W31" si="83">EXP(S31+(1.96*T31))</f>
        <v>0.99219859019909162</v>
      </c>
      <c r="X31" s="17">
        <f>'[1]Model 2'!F49</f>
        <v>3.3000000000000002E-2</v>
      </c>
      <c r="Y31" t="str">
        <f t="shared" ref="Y31" si="84">IF(X31="&lt;.0001","***",IF(X31&lt;0.001,"***",IF(X31&lt;0.01,"**",IF(X31&lt;0.05,"*"," "))))</f>
        <v>*</v>
      </c>
      <c r="AA31" s="15">
        <f>'[1]GLMM 2'!B62</f>
        <v>4.4929999999999996E-3</v>
      </c>
      <c r="AB31" s="15">
        <f>'[1]GLMM 2'!C62</f>
        <v>0.1077</v>
      </c>
      <c r="AC31" s="15">
        <f>EXP(AA31)</f>
        <v>1.0045031086582303</v>
      </c>
      <c r="AD31" s="15">
        <f>EXP(AA31-(1.96*AB31))</f>
        <v>0.81334573624314066</v>
      </c>
      <c r="AE31" s="15">
        <f>EXP(AA31+(1.96*AB31))</f>
        <v>1.2405874283730323</v>
      </c>
      <c r="AF31" s="17">
        <f>'[1]GLMM 2'!F62</f>
        <v>0.9667</v>
      </c>
      <c r="AG31" t="str">
        <f t="shared" ref="AG31" si="85">IF(AF31="&lt;.0001","***",IF(AF31&lt;0.001,"***",IF(AF31&lt;0.01,"**",IF(AF31&lt;0.05,"*"," "))))</f>
        <v xml:space="preserve"> </v>
      </c>
      <c r="AI31" s="15">
        <f>'[1]Model 3'!C49</f>
        <v>-5.6899999999999999E-2</v>
      </c>
      <c r="AJ31" s="15">
        <f>'[1]Model 3'!D49</f>
        <v>4.6699999999999998E-2</v>
      </c>
      <c r="AK31" s="15">
        <f>EXP(AI31)</f>
        <v>0.94468853349658777</v>
      </c>
      <c r="AL31" s="15">
        <f>EXP(AI31-(1.96*AJ31))</f>
        <v>0.86205862516397547</v>
      </c>
      <c r="AM31" s="15">
        <f>EXP(AI31+(1.96*AJ31))</f>
        <v>1.0352386708620656</v>
      </c>
      <c r="AN31" s="17">
        <f>'[1]Model 3'!F49</f>
        <v>0.22289999999999999</v>
      </c>
      <c r="AO31" t="str">
        <f t="shared" ref="AO31" si="86">IF(AN31="&lt;.0001","***",IF(AN31&lt;0.001,"***",IF(AN31&lt;0.01,"**",IF(AN31&lt;0.05,"*"," "))))</f>
        <v xml:space="preserve"> </v>
      </c>
      <c r="AQ31" s="15">
        <f>'[1]GLMM 3'!B62</f>
        <v>1.7680000000000001E-2</v>
      </c>
      <c r="AR31" s="15">
        <f>'[1]GLMM 3'!C62</f>
        <v>0.10340000000000001</v>
      </c>
      <c r="AS31" s="15">
        <f>EXP(AQ31)</f>
        <v>1.0178372163617333</v>
      </c>
      <c r="AT31" s="15">
        <f>EXP(AQ31-(1.96*AR31))</f>
        <v>0.83111758162704918</v>
      </c>
      <c r="AU31" s="15">
        <f>EXP(AQ31+(1.96*AR31))</f>
        <v>1.2465054547190257</v>
      </c>
      <c r="AV31" s="17">
        <f>'[1]GLMM 3'!F62</f>
        <v>0.86429999999999996</v>
      </c>
      <c r="AW31" t="str">
        <f t="shared" ref="AW31" si="87">IF(AV31="&lt;.0001","***",IF(AV31&lt;0.001,"***",IF(AV31&lt;0.01,"**",IF(AV31&lt;0.05,"*"," "))))</f>
        <v xml:space="preserve"> </v>
      </c>
      <c r="AY31" s="15">
        <f>'[1]Model 4'!C49</f>
        <v>-4.9299999999999997E-2</v>
      </c>
      <c r="AZ31" s="15">
        <f>'[1]Model 4'!D49</f>
        <v>4.6800000000000001E-2</v>
      </c>
      <c r="BA31" s="15">
        <f>EXP(AY31)</f>
        <v>0.95189551820346163</v>
      </c>
      <c r="BB31" s="15">
        <f>EXP(AY31-(1.96*AZ31))</f>
        <v>0.868464994337385</v>
      </c>
      <c r="BC31" s="15">
        <f>EXP(AY31+(1.96*AZ31))</f>
        <v>1.0433409331220889</v>
      </c>
      <c r="BD31" s="17">
        <f>'[1]Model 4'!F49</f>
        <v>0.29189999999999999</v>
      </c>
      <c r="BE31" t="str">
        <f t="shared" ref="BE31" si="88">IF(BD31="&lt;.0001","***",IF(BD31&lt;0.001,"***",IF(BD31&lt;0.01,"**",IF(BD31&lt;0.05,"*"," "))))</f>
        <v xml:space="preserve"> </v>
      </c>
      <c r="BG31" s="15">
        <f>'[1]GLMM 4'!B62</f>
        <v>2.4850000000000001E-2</v>
      </c>
      <c r="BH31" s="15">
        <f>'[1]GLMM 4'!C62</f>
        <v>0.1037</v>
      </c>
      <c r="BI31" s="15">
        <f t="shared" si="23"/>
        <v>1.0251613347905686</v>
      </c>
      <c r="BJ31" s="15">
        <f t="shared" si="24"/>
        <v>0.83660604025208629</v>
      </c>
      <c r="BK31" s="15">
        <f t="shared" si="25"/>
        <v>1.2562134526699162</v>
      </c>
      <c r="BL31" s="17">
        <f>'[1]GLMM 4'!F62</f>
        <v>0.81069999999999998</v>
      </c>
      <c r="BM31" t="str">
        <f t="shared" ref="BM31" si="89">IF(BL31="&lt;.0001","***",IF(BL31&lt;0.001,"***",IF(BL31&lt;0.01,"**",IF(BL31&lt;0.05,"*"," "))))</f>
        <v xml:space="preserve"> </v>
      </c>
      <c r="BO31" s="15">
        <f>'[1]Model 5'!C49</f>
        <v>-2.3199999999999998E-2</v>
      </c>
      <c r="BP31" s="15">
        <f>'[1]Model 5'!D49</f>
        <v>5.1299999999999998E-2</v>
      </c>
      <c r="BQ31" s="15">
        <f>EXP(BO31)</f>
        <v>0.97706705082046919</v>
      </c>
      <c r="BR31" s="15">
        <f>EXP(BO31-(1.96*BP31))</f>
        <v>0.88360248065408631</v>
      </c>
      <c r="BS31" s="15">
        <f>EXP(BO31+(1.96*BP31))</f>
        <v>1.0804179964414797</v>
      </c>
      <c r="BT31" s="17">
        <f>'[1]Model 5'!F49</f>
        <v>0.65169999999999995</v>
      </c>
      <c r="BU31" t="str">
        <f t="shared" ref="BU31" si="90">IF(BT31="&lt;.0001","***",IF(BT31&lt;0.001,"***",IF(BT31&lt;0.01,"**",IF(BT31&lt;0.05,"*"," "))))</f>
        <v xml:space="preserve"> </v>
      </c>
      <c r="BW31" s="15">
        <f>'[1]GLMM 5'!B62</f>
        <v>-1.8960000000000001E-2</v>
      </c>
      <c r="BX31" s="15">
        <f>'[1]GLMM 5'!C62</f>
        <v>0.1104</v>
      </c>
      <c r="BY31" s="15">
        <f t="shared" ref="BY31" si="91">EXP(BW31)</f>
        <v>0.98121861020224965</v>
      </c>
      <c r="BZ31" s="15">
        <f t="shared" ref="BZ31" si="92">EXP(BW31-(1.96*BX31))</f>
        <v>0.79029894002759604</v>
      </c>
      <c r="CA31" s="15">
        <f t="shared" ref="CA31" si="93">EXP(BW31+(1.96*BX31))</f>
        <v>1.2182604736552161</v>
      </c>
      <c r="CB31" s="17">
        <f>'[1]GLMM 5'!F62</f>
        <v>0.86360000000000003</v>
      </c>
      <c r="CC31" t="str">
        <f t="shared" ref="CC31" si="94">IF(CB31="&lt;.0001","***",IF(CB31&lt;0.001,"***",IF(CB31&lt;0.01,"**",IF(CB31&lt;0.05,"*"," "))))</f>
        <v xml:space="preserve"> </v>
      </c>
    </row>
    <row r="32" spans="2:81" x14ac:dyDescent="0.3">
      <c r="B32" s="20" t="s">
        <v>51</v>
      </c>
      <c r="BI32" s="15"/>
      <c r="BJ32" s="15"/>
      <c r="BK32" s="15"/>
    </row>
    <row r="33" spans="2:81" x14ac:dyDescent="0.3">
      <c r="B33" s="19" t="s">
        <v>50</v>
      </c>
      <c r="S33" s="15">
        <f>'[1]Model 2'!C50</f>
        <v>-7.3099999999999997E-3</v>
      </c>
      <c r="T33" s="15">
        <f>'[1]Model 2'!D50</f>
        <v>3.8100000000000002E-2</v>
      </c>
      <c r="U33" s="15">
        <f>EXP(S33)</f>
        <v>0.99271665306582013</v>
      </c>
      <c r="V33" s="15">
        <f>EXP(S33-(1.96*T33))</f>
        <v>0.92128485659405546</v>
      </c>
      <c r="W33" s="15">
        <f>EXP(S33+(1.96*T33))</f>
        <v>1.0696869119476231</v>
      </c>
      <c r="X33" s="17">
        <f>'[1]Model 2'!F50</f>
        <v>0.84770000000000001</v>
      </c>
      <c r="Y33" t="str">
        <f t="shared" ref="Y33" si="95">IF(X33="&lt;.0001","***",IF(X33&lt;0.001,"***",IF(X33&lt;0.01,"**",IF(X33&lt;0.05,"*"," "))))</f>
        <v xml:space="preserve"> </v>
      </c>
      <c r="AA33" s="15">
        <f>'[1]GLMM 2'!B63</f>
        <v>6.9690000000000002E-2</v>
      </c>
      <c r="AB33" s="15">
        <f>'[1]GLMM 2'!C63</f>
        <v>9.851E-2</v>
      </c>
      <c r="AC33" s="15">
        <f>EXP(AA33)</f>
        <v>1.072175755246721</v>
      </c>
      <c r="AD33" s="15">
        <f>EXP(AA33-(1.96*AB33))</f>
        <v>0.88391922053954974</v>
      </c>
      <c r="AE33" s="15">
        <f>EXP(AA33+(1.96*AB33))</f>
        <v>1.3005270429996731</v>
      </c>
      <c r="AF33" s="17">
        <f>'[1]GLMM 2'!F63</f>
        <v>0.4793</v>
      </c>
      <c r="AG33" t="str">
        <f t="shared" ref="AG33" si="96">IF(AF33="&lt;.0001","***",IF(AF33&lt;0.001,"***",IF(AF33&lt;0.01,"**",IF(AF33&lt;0.05,"*"," "))))</f>
        <v xml:space="preserve"> </v>
      </c>
      <c r="AI33" s="15">
        <f>'[1]Model 3'!C50</f>
        <v>3.6499999999999998E-2</v>
      </c>
      <c r="AJ33" s="15">
        <f>'[1]Model 3'!D50</f>
        <v>3.9300000000000002E-2</v>
      </c>
      <c r="AK33" s="15">
        <f>EXP(AI33)</f>
        <v>1.0371743040177497</v>
      </c>
      <c r="AL33" s="15">
        <f>EXP(AI33-(1.96*AJ33))</f>
        <v>0.9602822762312444</v>
      </c>
      <c r="AM33" s="15">
        <f>EXP(AI33+(1.96*AJ33))</f>
        <v>1.1202232547043889</v>
      </c>
      <c r="AN33" s="17">
        <f>'[1]Model 3'!F50</f>
        <v>0.35370000000000001</v>
      </c>
      <c r="AO33" t="str">
        <f t="shared" ref="AO33" si="97">IF(AN33="&lt;.0001","***",IF(AN33&lt;0.001,"***",IF(AN33&lt;0.01,"**",IF(AN33&lt;0.05,"*"," "))))</f>
        <v xml:space="preserve"> </v>
      </c>
      <c r="AQ33" s="15">
        <f>'[1]GLMM 3'!B63</f>
        <v>0.13120000000000001</v>
      </c>
      <c r="AR33" s="15">
        <f>'[1]GLMM 3'!C63</f>
        <v>0.10050000000000001</v>
      </c>
      <c r="AS33" s="15">
        <f>EXP(AQ33)</f>
        <v>1.1401957976691284</v>
      </c>
      <c r="AT33" s="15">
        <f>EXP(AQ33-(1.96*AR33))</f>
        <v>0.93633683573779136</v>
      </c>
      <c r="AU33" s="15">
        <f>EXP(AQ33+(1.96*AR33))</f>
        <v>1.3884388687944353</v>
      </c>
      <c r="AV33" s="17">
        <f>'[1]GLMM 3'!F63</f>
        <v>0.1918</v>
      </c>
      <c r="AW33" t="str">
        <f t="shared" ref="AW33" si="98">IF(AV33="&lt;.0001","***",IF(AV33&lt;0.001,"***",IF(AV33&lt;0.01,"**",IF(AV33&lt;0.05,"*"," "))))</f>
        <v xml:space="preserve"> </v>
      </c>
      <c r="AY33" s="15">
        <f>'[1]Model 4'!C50</f>
        <v>-2.3199999999999998E-2</v>
      </c>
      <c r="AZ33" s="15">
        <f>'[1]Model 4'!D50</f>
        <v>4.9700000000000001E-2</v>
      </c>
      <c r="BA33" s="15">
        <f>EXP(AY33)</f>
        <v>0.97706705082046919</v>
      </c>
      <c r="BB33" s="15">
        <f>EXP(AY33-(1.96*AZ33))</f>
        <v>0.8863778074713724</v>
      </c>
      <c r="BC33" s="15">
        <f>EXP(AY33+(1.96*AZ33))</f>
        <v>1.0770351127386977</v>
      </c>
      <c r="BD33" s="17">
        <f>'[1]Model 4'!F50</f>
        <v>0.64090000000000003</v>
      </c>
      <c r="BE33" t="str">
        <f t="shared" ref="BE33" si="99">IF(BD33="&lt;.0001","***",IF(BD33&lt;0.001,"***",IF(BD33&lt;0.01,"**",IF(BD33&lt;0.05,"*"," "))))</f>
        <v xml:space="preserve"> </v>
      </c>
      <c r="BG33" s="15">
        <f>'[1]GLMM 4'!B63</f>
        <v>0.11509999999999999</v>
      </c>
      <c r="BH33" s="15">
        <f>'[1]GLMM 4'!C63</f>
        <v>0.1037</v>
      </c>
      <c r="BI33" s="15">
        <f t="shared" si="23"/>
        <v>1.1219856305252498</v>
      </c>
      <c r="BJ33" s="15">
        <f t="shared" si="24"/>
        <v>0.91562169164839735</v>
      </c>
      <c r="BK33" s="15">
        <f t="shared" si="25"/>
        <v>1.3748601268268628</v>
      </c>
      <c r="BL33" s="17">
        <f>'[1]GLMM 4'!F63</f>
        <v>0.26669999999999999</v>
      </c>
      <c r="BM33" t="str">
        <f t="shared" ref="BM33" si="100">IF(BL33="&lt;.0001","***",IF(BL33&lt;0.001,"***",IF(BL33&lt;0.01,"**",IF(BL33&lt;0.05,"*"," "))))</f>
        <v xml:space="preserve"> </v>
      </c>
      <c r="BO33" s="15">
        <f>'[1]Model 5'!C50</f>
        <v>-0.04</v>
      </c>
      <c r="BP33" s="15">
        <f>'[1]Model 5'!D50</f>
        <v>5.16E-2</v>
      </c>
      <c r="BQ33" s="15">
        <f t="shared" ref="BQ33" si="101">EXP(BO33)</f>
        <v>0.96078943915232318</v>
      </c>
      <c r="BR33" s="15">
        <f t="shared" ref="BR33" si="102">EXP(BO33-(1.96*BP33))</f>
        <v>0.86837120518270206</v>
      </c>
      <c r="BS33" s="15">
        <f t="shared" ref="BS33" si="103">EXP(BO33+(1.96*BP33))</f>
        <v>1.0630434782696596</v>
      </c>
      <c r="BT33" s="17">
        <f>'[1]Model 5'!F50</f>
        <v>0.43780000000000002</v>
      </c>
      <c r="BU33" t="str">
        <f t="shared" ref="BU33" si="104">IF(BT33="&lt;.0001","***",IF(BT33&lt;0.001,"***",IF(BT33&lt;0.01,"**",IF(BT33&lt;0.05,"*"," "))))</f>
        <v xml:space="preserve"> </v>
      </c>
      <c r="BW33" s="15">
        <f>'[1]GLMM 5'!B63</f>
        <v>0.14380000000000001</v>
      </c>
      <c r="BX33" s="15">
        <f>'[1]GLMM 5'!C63</f>
        <v>0.107</v>
      </c>
      <c r="BY33" s="15">
        <f>EXP(BW33)</f>
        <v>1.154653154799351</v>
      </c>
      <c r="BZ33" s="15">
        <f>EXP(BW33-(1.96*BX33))</f>
        <v>0.93620575775646087</v>
      </c>
      <c r="CA33" s="15">
        <f>EXP(BW33+(1.96*BX33))</f>
        <v>1.4240714680959177</v>
      </c>
      <c r="CB33" s="17">
        <f>'[1]GLMM 5'!F63</f>
        <v>0.1789</v>
      </c>
      <c r="CC33" t="str">
        <f t="shared" ref="CC33" si="105">IF(CB33="&lt;.0001","***",IF(CB33&lt;0.001,"***",IF(CB33&lt;0.01,"**",IF(CB33&lt;0.05,"*"," "))))</f>
        <v xml:space="preserve"> </v>
      </c>
    </row>
    <row r="34" spans="2:81" x14ac:dyDescent="0.3">
      <c r="B34" s="22" t="s">
        <v>52</v>
      </c>
      <c r="S34" s="15"/>
      <c r="T34" s="15"/>
      <c r="U34" s="15"/>
      <c r="V34" s="15"/>
      <c r="W34" s="15"/>
      <c r="X34" s="15"/>
      <c r="AA34" s="15"/>
      <c r="AB34" s="15"/>
      <c r="AC34" s="15"/>
      <c r="AD34" s="15"/>
      <c r="AE34" s="15"/>
      <c r="AF34" s="15"/>
      <c r="BI34" s="15"/>
      <c r="BJ34" s="15"/>
      <c r="BK34" s="15"/>
    </row>
    <row r="35" spans="2:81" x14ac:dyDescent="0.3">
      <c r="B35" s="20" t="s">
        <v>53</v>
      </c>
      <c r="BI35" s="15"/>
      <c r="BJ35" s="15"/>
      <c r="BK35" s="15"/>
    </row>
    <row r="36" spans="2:81" x14ac:dyDescent="0.3">
      <c r="B36" s="19" t="s">
        <v>50</v>
      </c>
      <c r="AI36" s="15">
        <f>'[1]Model 3'!C51</f>
        <v>-0.21809999999999999</v>
      </c>
      <c r="AJ36" s="15">
        <f>'[1]Model 3'!D51</f>
        <v>4.7699999999999999E-2</v>
      </c>
      <c r="AK36" s="15">
        <f>EXP(AI36)</f>
        <v>0.80404503314288622</v>
      </c>
      <c r="AL36" s="15">
        <f>EXP(AI36-(1.96*AJ36))</f>
        <v>0.73228023762440286</v>
      </c>
      <c r="AM36" s="15">
        <f>EXP(AI36+(1.96*AJ36))</f>
        <v>0.88284290918327113</v>
      </c>
      <c r="AN36" s="17" t="str">
        <f>'[1]Model 3'!F51</f>
        <v>&lt;.0001</v>
      </c>
      <c r="AO36" t="str">
        <f t="shared" ref="AO36" si="106">IF(AN36="&lt;.0001","***",IF(AN36&lt;0.001,"***",IF(AN36&lt;0.01,"**",IF(AN36&lt;0.05,"*"," "))))</f>
        <v>***</v>
      </c>
      <c r="AQ36" s="15">
        <f>'[1]GLMM 3'!B64</f>
        <v>-0.18609999999999999</v>
      </c>
      <c r="AR36" s="15">
        <f>'[1]GLMM 3'!C64</f>
        <v>9.5810000000000006E-2</v>
      </c>
      <c r="AS36" s="15">
        <f>EXP(AQ36)</f>
        <v>0.83019057177366407</v>
      </c>
      <c r="AT36" s="15">
        <f>EXP(AQ36-(1.96*AR36))</f>
        <v>0.6880542447798994</v>
      </c>
      <c r="AU36" s="15">
        <f>EXP(AQ36+(1.96*AR36))</f>
        <v>1.0016890247982637</v>
      </c>
      <c r="AV36" s="17">
        <f>'[1]GLMM 3'!F64</f>
        <v>5.21E-2</v>
      </c>
      <c r="AW36" t="str">
        <f t="shared" ref="AW36" si="107">IF(AV36="&lt;.0001","***",IF(AV36&lt;0.001,"***",IF(AV36&lt;0.01,"**",IF(AV36&lt;0.05,"*"," "))))</f>
        <v xml:space="preserve"> </v>
      </c>
      <c r="AY36" s="15">
        <f>'[1]Model 4'!C51</f>
        <v>-0.1769</v>
      </c>
      <c r="AZ36" s="15">
        <f>'[1]Model 4'!D51</f>
        <v>5.2200000000000003E-2</v>
      </c>
      <c r="BA36" s="15">
        <f>EXP(AY36)</f>
        <v>0.83786356669048467</v>
      </c>
      <c r="BB36" s="15">
        <f>EXP(AY36-(1.96*AZ36))</f>
        <v>0.75637953375532918</v>
      </c>
      <c r="BC36" s="15">
        <f>EXP(AY36+(1.96*AZ36))</f>
        <v>0.92812579539518014</v>
      </c>
      <c r="BD36" s="17">
        <f>'[1]Model 4'!F51</f>
        <v>6.9999999999999999E-4</v>
      </c>
      <c r="BE36" t="str">
        <f t="shared" ref="BE36" si="108">IF(BD36="&lt;.0001","***",IF(BD36&lt;0.001,"***",IF(BD36&lt;0.01,"**",IF(BD36&lt;0.05,"*"," "))))</f>
        <v>***</v>
      </c>
      <c r="BG36" s="15">
        <f>'[1]GLMM 4'!B64</f>
        <v>-0.17050000000000001</v>
      </c>
      <c r="BH36" s="15">
        <f>'[1]GLMM 4'!C64</f>
        <v>9.9510000000000001E-2</v>
      </c>
      <c r="BI36" s="15">
        <f t="shared" si="23"/>
        <v>0.84324308962861338</v>
      </c>
      <c r="BJ36" s="15">
        <f t="shared" si="24"/>
        <v>0.69382216341097025</v>
      </c>
      <c r="BK36" s="15">
        <f t="shared" si="25"/>
        <v>1.0248431740933444</v>
      </c>
      <c r="BL36" s="17">
        <f>'[1]GLMM 4'!F64</f>
        <v>8.6599999999999996E-2</v>
      </c>
      <c r="BM36" t="str">
        <f t="shared" ref="BM36" si="109">IF(BL36="&lt;.0001","***",IF(BL36&lt;0.001,"***",IF(BL36&lt;0.01,"**",IF(BL36&lt;0.05,"*"," "))))</f>
        <v xml:space="preserve"> </v>
      </c>
      <c r="BO36" s="15">
        <f>'[1]Model 5'!C51</f>
        <v>-0.18010000000000001</v>
      </c>
      <c r="BP36" s="15">
        <f>'[1]Model 5'!D51</f>
        <v>5.2200000000000003E-2</v>
      </c>
      <c r="BQ36" s="15">
        <f>EXP(BO36)</f>
        <v>0.83518668856634271</v>
      </c>
      <c r="BR36" s="15">
        <f>EXP(BO36-(1.96*BP36))</f>
        <v>0.75396298778298676</v>
      </c>
      <c r="BS36" s="15">
        <f>EXP(BO36+(1.96*BP36))</f>
        <v>0.92516053978923607</v>
      </c>
      <c r="BT36" s="17">
        <f>'[1]Model 5'!F51</f>
        <v>5.9999999999999995E-4</v>
      </c>
      <c r="BU36" t="str">
        <f t="shared" ref="BU36" si="110">IF(BT36="&lt;.0001","***",IF(BT36&lt;0.001,"***",IF(BT36&lt;0.01,"**",IF(BT36&lt;0.05,"*"," "))))</f>
        <v>***</v>
      </c>
      <c r="BW36" s="15">
        <f>'[1]GLMM 5'!B64</f>
        <v>-0.15959999999999999</v>
      </c>
      <c r="BX36" s="15">
        <f>'[1]GLMM 5'!C64</f>
        <v>0.1014</v>
      </c>
      <c r="BY36" s="15">
        <f>EXP(BW36)</f>
        <v>0.8524847146623914</v>
      </c>
      <c r="BZ36" s="15">
        <f>EXP(BW36-(1.96*BX36))</f>
        <v>0.69883263522673655</v>
      </c>
      <c r="CA36" s="15">
        <f>EXP(BW36+(1.96*BX36))</f>
        <v>1.0399202213806613</v>
      </c>
      <c r="CB36" s="17">
        <f>'[1]GLMM 5'!F64</f>
        <v>0.1153</v>
      </c>
      <c r="CC36" t="str">
        <f t="shared" ref="CC36" si="111">IF(CB36="&lt;.0001","***",IF(CB36&lt;0.001,"***",IF(CB36&lt;0.01,"**",IF(CB36&lt;0.05,"*"," "))))</f>
        <v xml:space="preserve"> </v>
      </c>
    </row>
    <row r="37" spans="2:81" x14ac:dyDescent="0.3">
      <c r="B37" s="10" t="s">
        <v>54</v>
      </c>
      <c r="BI37" s="15"/>
      <c r="BJ37" s="15"/>
      <c r="BK37" s="15"/>
    </row>
    <row r="38" spans="2:81" x14ac:dyDescent="0.3">
      <c r="B38" s="13" t="s">
        <v>55</v>
      </c>
      <c r="BI38" s="15"/>
      <c r="BJ38" s="15"/>
      <c r="BK38" s="15"/>
    </row>
    <row r="39" spans="2:81" x14ac:dyDescent="0.3">
      <c r="B39" s="19" t="s">
        <v>50</v>
      </c>
      <c r="AY39" s="15">
        <f>'[1]Model 4'!C52</f>
        <v>-8.4000000000000005E-2</v>
      </c>
      <c r="AZ39" s="15">
        <f>'[1]Model 4'!D52</f>
        <v>4.2900000000000001E-2</v>
      </c>
      <c r="BA39" s="15">
        <f>EXP(AY39)</f>
        <v>0.91943125609512466</v>
      </c>
      <c r="BB39" s="15">
        <f>EXP(AY39-(1.96*AZ39))</f>
        <v>0.84528282794487009</v>
      </c>
      <c r="BC39" s="15">
        <f>EXP(AY39+(1.96*AZ39))</f>
        <v>1.0000840035280989</v>
      </c>
      <c r="BD39" s="17">
        <f>'[1]Model 4'!F52</f>
        <v>5.0299999999999997E-2</v>
      </c>
      <c r="BE39" t="str">
        <f t="shared" ref="BE39" si="112">IF(BD39="&lt;.0001","***",IF(BD39&lt;0.001,"***",IF(BD39&lt;0.01,"**",IF(BD39&lt;0.05,"*"," "))))</f>
        <v xml:space="preserve"> </v>
      </c>
      <c r="BG39" s="15">
        <f>'[1]GLMM 4'!B65</f>
        <v>-4.8899999999999999E-2</v>
      </c>
      <c r="BH39" s="15">
        <f>'[1]GLMM 4'!C65</f>
        <v>8.8709999999999997E-2</v>
      </c>
      <c r="BI39" s="15">
        <f t="shared" si="23"/>
        <v>0.95227635257253906</v>
      </c>
      <c r="BJ39" s="15">
        <f t="shared" si="24"/>
        <v>0.80029761639734165</v>
      </c>
      <c r="BK39" s="15">
        <f t="shared" si="25"/>
        <v>1.133116272107731</v>
      </c>
      <c r="BL39" s="17">
        <f>'[1]GLMM 4'!F65</f>
        <v>0.58150000000000002</v>
      </c>
      <c r="BM39" t="str">
        <f t="shared" ref="BM39" si="113">IF(BL39="&lt;.0001","***",IF(BL39&lt;0.001,"***",IF(BL39&lt;0.01,"**",IF(BL39&lt;0.05,"*"," "))))</f>
        <v xml:space="preserve"> </v>
      </c>
      <c r="BO39" s="15">
        <f>'[1]Model 5'!C52</f>
        <v>-7.2800000000000004E-2</v>
      </c>
      <c r="BP39" s="15">
        <f>'[1]Model 5'!D52</f>
        <v>4.3900000000000002E-2</v>
      </c>
      <c r="BQ39" s="15">
        <f>EXP(BO39)</f>
        <v>0.92978676878505395</v>
      </c>
      <c r="BR39" s="15">
        <f>EXP(BO39-(1.96*BP39))</f>
        <v>0.85312943678093012</v>
      </c>
      <c r="BS39" s="15">
        <f>EXP(BO39+(1.96*BP39))</f>
        <v>1.0133320902274083</v>
      </c>
      <c r="BT39" s="17">
        <f>'[1]Model 5'!F52</f>
        <v>9.7199999999999995E-2</v>
      </c>
      <c r="BU39" t="str">
        <f t="shared" ref="BU39:BU40" si="114">IF(BT39="&lt;.0001","***",IF(BT39&lt;0.001,"***",IF(BT39&lt;0.01,"**",IF(BT39&lt;0.05,"*"," "))))</f>
        <v xml:space="preserve"> </v>
      </c>
      <c r="BW39" s="15">
        <f>'[1]GLMM 5'!B65</f>
        <v>-7.3510000000000006E-2</v>
      </c>
      <c r="BX39" s="15">
        <f>'[1]GLMM 5'!C65</f>
        <v>9.2179999999999998E-2</v>
      </c>
      <c r="BY39" s="15">
        <f t="shared" ref="BY39:BY40" si="115">EXP(BW39)</f>
        <v>0.92912685447651799</v>
      </c>
      <c r="BZ39" s="15">
        <f t="shared" ref="BZ39:BZ40" si="116">EXP(BW39-(1.96*BX39))</f>
        <v>0.77555001854446881</v>
      </c>
      <c r="CA39" s="15">
        <f t="shared" ref="CA39:CA40" si="117">EXP(BW39+(1.96*BX39))</f>
        <v>1.1131154549252709</v>
      </c>
      <c r="CB39" s="17">
        <f>'[1]GLMM 5'!F65</f>
        <v>0.42520000000000002</v>
      </c>
      <c r="CC39" t="str">
        <f t="shared" ref="CC39:CC40" si="118">IF(CB39="&lt;.0001","***",IF(CB39&lt;0.001,"***",IF(CB39&lt;0.01,"**",IF(CB39&lt;0.05,"*"," "))))</f>
        <v xml:space="preserve"> </v>
      </c>
    </row>
    <row r="40" spans="2:81" x14ac:dyDescent="0.3">
      <c r="B40" s="13" t="s">
        <v>56</v>
      </c>
      <c r="AI40" s="15"/>
      <c r="AJ40" s="15"/>
      <c r="AK40" s="15"/>
      <c r="AL40" s="15"/>
      <c r="AM40" s="15"/>
      <c r="AN40" s="15"/>
      <c r="AQ40" s="15"/>
      <c r="AR40" s="15"/>
      <c r="AS40" s="15"/>
      <c r="AT40" s="15"/>
      <c r="AU40" s="15"/>
      <c r="AV40" s="15"/>
      <c r="AY40" s="15"/>
      <c r="AZ40" s="15"/>
      <c r="BA40" s="15"/>
      <c r="BB40" s="15"/>
      <c r="BC40" s="15"/>
      <c r="BD40" s="16"/>
      <c r="BG40" s="15"/>
      <c r="BH40" s="15"/>
      <c r="BI40" s="15"/>
      <c r="BJ40" s="15"/>
      <c r="BK40" s="15"/>
      <c r="BL40" s="17"/>
      <c r="BO40" s="15">
        <f>'[1]Model 5'!C53</f>
        <v>-5.2200000000000003E-2</v>
      </c>
      <c r="BP40" s="15">
        <f>'[1]Model 5'!D53</f>
        <v>4.2500000000000003E-2</v>
      </c>
      <c r="BQ40" s="15">
        <f>EXP(BO40)</f>
        <v>0.94913902005483264</v>
      </c>
      <c r="BR40" s="15">
        <f>EXP(BO40-(1.96*BP40))</f>
        <v>0.87327916292847918</v>
      </c>
      <c r="BS40" s="15">
        <f>EXP(BO40+(1.96*BP40))</f>
        <v>1.0315886575945108</v>
      </c>
      <c r="BT40" s="17">
        <f>'[1]Model 5'!F53</f>
        <v>0.2195</v>
      </c>
      <c r="BU40" t="str">
        <f t="shared" si="114"/>
        <v xml:space="preserve"> </v>
      </c>
      <c r="BW40" s="15">
        <f>'[1]GLMM 5'!B66</f>
        <v>0.12609999999999999</v>
      </c>
      <c r="BX40" s="15">
        <f>'[1]GLMM 5'!C66</f>
        <v>9.06E-2</v>
      </c>
      <c r="BY40" s="15">
        <f t="shared" si="115"/>
        <v>1.1343956021714532</v>
      </c>
      <c r="BZ40" s="15">
        <f t="shared" si="116"/>
        <v>0.94982644552334428</v>
      </c>
      <c r="CA40" s="15">
        <f t="shared" si="117"/>
        <v>1.3548300200431789</v>
      </c>
      <c r="CB40" s="17">
        <f>'[1]GLMM 5'!F66</f>
        <v>0.16420000000000001</v>
      </c>
      <c r="CC40" t="str">
        <f t="shared" si="118"/>
        <v xml:space="preserve"> </v>
      </c>
    </row>
  </sheetData>
  <mergeCells count="26">
    <mergeCell ref="BW3:CC3"/>
    <mergeCell ref="B2:B4"/>
    <mergeCell ref="C2:Q2"/>
    <mergeCell ref="S2:AG2"/>
    <mergeCell ref="AI2:AW2"/>
    <mergeCell ref="AY2:BM2"/>
    <mergeCell ref="BO2:CC2"/>
    <mergeCell ref="C3:I3"/>
    <mergeCell ref="K3:Q3"/>
    <mergeCell ref="S3:Y3"/>
    <mergeCell ref="AA3:AG3"/>
    <mergeCell ref="AI3:AO3"/>
    <mergeCell ref="AQ3:AW3"/>
    <mergeCell ref="AY3:BE3"/>
    <mergeCell ref="BG3:BM3"/>
    <mergeCell ref="BO3:BU3"/>
    <mergeCell ref="BB4:BC4"/>
    <mergeCell ref="BJ4:BK4"/>
    <mergeCell ref="BR4:BS4"/>
    <mergeCell ref="BZ4:CA4"/>
    <mergeCell ref="F4:G4"/>
    <mergeCell ref="N4:O4"/>
    <mergeCell ref="V4:W4"/>
    <mergeCell ref="AD4:AE4"/>
    <mergeCell ref="AL4:AM4"/>
    <mergeCell ref="AT4:AU4"/>
  </mergeCells>
  <conditionalFormatting sqref="P8 P11:P13 P16:P18 X8 X11:X13 X16:X18 X22:X24 X27:X29 X31 X33 AF8 AF11:AF13 AF16:AF18 AF22:AF24 AF27:AF29 AF31 AF33 AN8 AN11:AN13 AN16:AN18 AN22:AN24 AN27:AN29 AN31 AN33 AN36 AV8 AV11:AV13 AV16:AV18 AV22:AV24 AV27:AV29 AV31 AV33 AV36 BD8 BD11:BD13 BD16:BD18 BD22:BD24 BD27:BD29 BD31 BD33 BD36 BD39 BL8 BL11:BL13 BL16:BL18 BL22:BL24 BL27:BL29 BL31 BL33 BL36 BL39 BT8 BT11:BT13 BT16:BT18 BT22:BT24 BT27:BT29 BT31 BT33 BT36 BT39:BT40 CB8 CB11:CB13 CB16:CB18 CB22:CB24 CB27:CB29 CB31 CB33 CB36 CB39:CB40 H8 H11:H13 H16:H18">
    <cfRule type="cellIs" dxfId="27" priority="4" operator="equal">
      <formula>"&lt;.0001"</formula>
    </cfRule>
    <cfRule type="cellIs" dxfId="26" priority="5" operator="lessThan">
      <formula>0.001</formula>
    </cfRule>
    <cfRule type="cellIs" dxfId="25" priority="6" operator="lessThan">
      <formula>0.01</formula>
    </cfRule>
    <cfRule type="cellIs" dxfId="24" priority="7" operator="lessThan">
      <formula>0.05</formula>
    </cfRule>
  </conditionalFormatting>
  <conditionalFormatting sqref="A2:A5">
    <cfRule type="cellIs" dxfId="23" priority="1" operator="equal">
      <formula>"&lt;0.001"</formula>
    </cfRule>
    <cfRule type="cellIs" dxfId="22" priority="2" operator="equal">
      <formula>"&lt;0.01"</formula>
    </cfRule>
    <cfRule type="cellIs" dxfId="21" priority="3" operator="equal">
      <formula>"&lt;0.05"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40"/>
  <sheetViews>
    <sheetView zoomScaleNormal="100" workbookViewId="0">
      <pane xSplit="2" ySplit="4" topLeftCell="BQ18" activePane="bottomRight" state="frozen"/>
      <selection activeCell="BG49" sqref="BG49"/>
      <selection pane="topRight" activeCell="BG49" sqref="BG49"/>
      <selection pane="bottomLeft" activeCell="BG49" sqref="BG49"/>
      <selection pane="bottomRight" activeCell="BG49" sqref="BG49"/>
    </sheetView>
  </sheetViews>
  <sheetFormatPr defaultRowHeight="14.4" x14ac:dyDescent="0.3"/>
  <cols>
    <col min="2" max="2" width="64.5546875" style="5" customWidth="1"/>
    <col min="3" max="4" width="9.109375" customWidth="1"/>
    <col min="5" max="9" width="8" customWidth="1"/>
    <col min="10" max="10" width="1.6640625" customWidth="1"/>
    <col min="11" max="12" width="9.109375" customWidth="1"/>
    <col min="13" max="17" width="8" customWidth="1"/>
    <col min="18" max="18" width="1.6640625" customWidth="1"/>
    <col min="19" max="20" width="9.109375" customWidth="1"/>
    <col min="21" max="25" width="8" customWidth="1"/>
    <col min="26" max="26" width="1.6640625" customWidth="1"/>
    <col min="27" max="28" width="9.109375" customWidth="1"/>
    <col min="29" max="33" width="8" customWidth="1"/>
    <col min="34" max="34" width="1.6640625" customWidth="1"/>
    <col min="35" max="36" width="9.109375" customWidth="1"/>
    <col min="37" max="41" width="8" customWidth="1"/>
    <col min="42" max="42" width="1.6640625" customWidth="1"/>
    <col min="43" max="44" width="9.109375" customWidth="1"/>
    <col min="45" max="49" width="8" customWidth="1"/>
    <col min="50" max="50" width="1.6640625" customWidth="1"/>
    <col min="51" max="52" width="9.109375" customWidth="1"/>
    <col min="53" max="57" width="8" customWidth="1"/>
    <col min="58" max="58" width="1.6640625" customWidth="1"/>
    <col min="59" max="60" width="9.109375" customWidth="1"/>
    <col min="61" max="65" width="8" customWidth="1"/>
    <col min="66" max="66" width="1.6640625" customWidth="1"/>
    <col min="67" max="68" width="9.109375" customWidth="1"/>
    <col min="69" max="73" width="8" customWidth="1"/>
    <col min="74" max="74" width="1.6640625" customWidth="1"/>
    <col min="75" max="76" width="9.109375" customWidth="1"/>
    <col min="77" max="81" width="8" customWidth="1"/>
  </cols>
  <sheetData>
    <row r="1" spans="1:81" x14ac:dyDescent="0.3">
      <c r="A1" s="4" t="s">
        <v>11</v>
      </c>
    </row>
    <row r="2" spans="1:81" x14ac:dyDescent="0.3">
      <c r="A2" s="6" t="s">
        <v>12</v>
      </c>
      <c r="B2" s="50" t="s">
        <v>57</v>
      </c>
      <c r="C2" s="51" t="s">
        <v>14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S2" s="51" t="s">
        <v>15</v>
      </c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I2" s="51" t="s">
        <v>16</v>
      </c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Y2" s="51" t="s">
        <v>17</v>
      </c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O2" s="51" t="s">
        <v>18</v>
      </c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</row>
    <row r="3" spans="1:81" x14ac:dyDescent="0.3">
      <c r="A3" s="6" t="s">
        <v>19</v>
      </c>
      <c r="B3" s="50"/>
      <c r="C3" s="49" t="s">
        <v>20</v>
      </c>
      <c r="D3" s="49"/>
      <c r="E3" s="49"/>
      <c r="F3" s="49"/>
      <c r="G3" s="49"/>
      <c r="H3" s="49"/>
      <c r="I3" s="49"/>
      <c r="K3" s="49" t="s">
        <v>21</v>
      </c>
      <c r="L3" s="49"/>
      <c r="M3" s="49"/>
      <c r="N3" s="49"/>
      <c r="O3" s="49"/>
      <c r="P3" s="49"/>
      <c r="Q3" s="49"/>
      <c r="S3" s="49" t="s">
        <v>20</v>
      </c>
      <c r="T3" s="49"/>
      <c r="U3" s="49"/>
      <c r="V3" s="49"/>
      <c r="W3" s="49"/>
      <c r="X3" s="49"/>
      <c r="Y3" s="49"/>
      <c r="AA3" s="49" t="s">
        <v>21</v>
      </c>
      <c r="AB3" s="49"/>
      <c r="AC3" s="49"/>
      <c r="AD3" s="49"/>
      <c r="AE3" s="49"/>
      <c r="AF3" s="49"/>
      <c r="AG3" s="49"/>
      <c r="AI3" s="49" t="s">
        <v>20</v>
      </c>
      <c r="AJ3" s="49"/>
      <c r="AK3" s="49"/>
      <c r="AL3" s="49"/>
      <c r="AM3" s="49"/>
      <c r="AN3" s="49"/>
      <c r="AO3" s="49"/>
      <c r="AQ3" s="49" t="s">
        <v>21</v>
      </c>
      <c r="AR3" s="49"/>
      <c r="AS3" s="49"/>
      <c r="AT3" s="49"/>
      <c r="AU3" s="49"/>
      <c r="AV3" s="49"/>
      <c r="AW3" s="49"/>
      <c r="AY3" s="49" t="s">
        <v>20</v>
      </c>
      <c r="AZ3" s="49"/>
      <c r="BA3" s="49"/>
      <c r="BB3" s="49"/>
      <c r="BC3" s="49"/>
      <c r="BD3" s="49"/>
      <c r="BE3" s="49"/>
      <c r="BG3" s="49" t="s">
        <v>21</v>
      </c>
      <c r="BH3" s="49"/>
      <c r="BI3" s="49"/>
      <c r="BJ3" s="49"/>
      <c r="BK3" s="49"/>
      <c r="BL3" s="49"/>
      <c r="BM3" s="49"/>
      <c r="BO3" s="49" t="s">
        <v>20</v>
      </c>
      <c r="BP3" s="49"/>
      <c r="BQ3" s="49"/>
      <c r="BR3" s="49"/>
      <c r="BS3" s="49"/>
      <c r="BT3" s="49"/>
      <c r="BU3" s="49"/>
      <c r="BW3" s="49" t="s">
        <v>21</v>
      </c>
      <c r="BX3" s="49"/>
      <c r="BY3" s="49"/>
      <c r="BZ3" s="49"/>
      <c r="CA3" s="49"/>
      <c r="CB3" s="49"/>
      <c r="CC3" s="49"/>
    </row>
    <row r="4" spans="1:81" ht="15" thickBot="1" x14ac:dyDescent="0.35">
      <c r="A4" s="6" t="s">
        <v>22</v>
      </c>
      <c r="B4" s="50"/>
      <c r="C4" s="7" t="s">
        <v>23</v>
      </c>
      <c r="D4" s="7" t="s">
        <v>24</v>
      </c>
      <c r="E4" s="7" t="s">
        <v>25</v>
      </c>
      <c r="F4" s="48" t="s">
        <v>26</v>
      </c>
      <c r="G4" s="48"/>
      <c r="H4" s="8" t="s">
        <v>27</v>
      </c>
      <c r="J4" s="9"/>
      <c r="K4" s="7" t="s">
        <v>23</v>
      </c>
      <c r="L4" s="7" t="s">
        <v>24</v>
      </c>
      <c r="M4" s="7" t="s">
        <v>25</v>
      </c>
      <c r="N4" s="48" t="s">
        <v>26</v>
      </c>
      <c r="O4" s="48"/>
      <c r="P4" s="8" t="s">
        <v>27</v>
      </c>
      <c r="S4" s="7" t="s">
        <v>23</v>
      </c>
      <c r="T4" s="7" t="s">
        <v>24</v>
      </c>
      <c r="U4" s="7" t="s">
        <v>25</v>
      </c>
      <c r="V4" s="48" t="s">
        <v>26</v>
      </c>
      <c r="W4" s="48"/>
      <c r="X4" s="8" t="s">
        <v>27</v>
      </c>
      <c r="Z4" s="9"/>
      <c r="AA4" s="7" t="s">
        <v>23</v>
      </c>
      <c r="AB4" s="7" t="s">
        <v>24</v>
      </c>
      <c r="AC4" s="7" t="s">
        <v>25</v>
      </c>
      <c r="AD4" s="48" t="s">
        <v>26</v>
      </c>
      <c r="AE4" s="48"/>
      <c r="AF4" s="8" t="s">
        <v>27</v>
      </c>
      <c r="AI4" s="7" t="s">
        <v>23</v>
      </c>
      <c r="AJ4" s="7" t="s">
        <v>24</v>
      </c>
      <c r="AK4" s="7" t="s">
        <v>25</v>
      </c>
      <c r="AL4" s="48" t="s">
        <v>26</v>
      </c>
      <c r="AM4" s="48"/>
      <c r="AN4" s="8" t="s">
        <v>27</v>
      </c>
      <c r="AP4" s="9"/>
      <c r="AQ4" s="7" t="s">
        <v>23</v>
      </c>
      <c r="AR4" s="7" t="s">
        <v>24</v>
      </c>
      <c r="AS4" s="7" t="s">
        <v>25</v>
      </c>
      <c r="AT4" s="48" t="s">
        <v>26</v>
      </c>
      <c r="AU4" s="48"/>
      <c r="AV4" s="8" t="s">
        <v>27</v>
      </c>
      <c r="AY4" s="7" t="s">
        <v>23</v>
      </c>
      <c r="AZ4" s="7" t="s">
        <v>24</v>
      </c>
      <c r="BA4" s="7" t="s">
        <v>25</v>
      </c>
      <c r="BB4" s="48" t="s">
        <v>26</v>
      </c>
      <c r="BC4" s="48"/>
      <c r="BD4" s="8" t="s">
        <v>27</v>
      </c>
      <c r="BF4" s="9"/>
      <c r="BG4" s="7" t="s">
        <v>23</v>
      </c>
      <c r="BH4" s="7" t="s">
        <v>24</v>
      </c>
      <c r="BI4" s="7" t="s">
        <v>25</v>
      </c>
      <c r="BJ4" s="48" t="s">
        <v>26</v>
      </c>
      <c r="BK4" s="48"/>
      <c r="BL4" s="8" t="s">
        <v>27</v>
      </c>
      <c r="BO4" s="7" t="s">
        <v>23</v>
      </c>
      <c r="BP4" s="7" t="s">
        <v>24</v>
      </c>
      <c r="BQ4" s="7" t="s">
        <v>25</v>
      </c>
      <c r="BR4" s="48" t="s">
        <v>26</v>
      </c>
      <c r="BS4" s="48"/>
      <c r="BT4" s="8" t="s">
        <v>27</v>
      </c>
      <c r="BV4" s="9"/>
      <c r="BW4" s="7" t="s">
        <v>23</v>
      </c>
      <c r="BX4" s="7" t="s">
        <v>24</v>
      </c>
      <c r="BY4" s="7" t="s">
        <v>25</v>
      </c>
      <c r="BZ4" s="48" t="s">
        <v>26</v>
      </c>
      <c r="CA4" s="48"/>
      <c r="CB4" s="8" t="s">
        <v>27</v>
      </c>
    </row>
    <row r="5" spans="1:81" x14ac:dyDescent="0.3">
      <c r="A5" s="6"/>
      <c r="B5" s="10" t="s">
        <v>28</v>
      </c>
      <c r="C5" s="11"/>
      <c r="D5" s="11"/>
      <c r="E5" s="11"/>
      <c r="F5" s="11"/>
      <c r="G5" s="11"/>
      <c r="H5" s="12"/>
      <c r="J5" s="12"/>
      <c r="K5" s="11"/>
      <c r="L5" s="11"/>
      <c r="M5" s="11"/>
      <c r="N5" s="11"/>
      <c r="O5" s="11"/>
      <c r="P5" s="12"/>
      <c r="S5" s="11"/>
      <c r="T5" s="11"/>
      <c r="U5" s="11"/>
      <c r="V5" s="11"/>
      <c r="W5" s="11"/>
      <c r="X5" s="12"/>
      <c r="Z5" s="12"/>
      <c r="AA5" s="11"/>
      <c r="AB5" s="11"/>
      <c r="AC5" s="11"/>
      <c r="AD5" s="11"/>
      <c r="AE5" s="11"/>
      <c r="AF5" s="12"/>
      <c r="AI5" s="11"/>
      <c r="AJ5" s="11"/>
      <c r="AK5" s="11"/>
      <c r="AL5" s="11"/>
      <c r="AM5" s="11"/>
      <c r="AN5" s="12"/>
      <c r="AP5" s="12"/>
      <c r="AQ5" s="11"/>
      <c r="AR5" s="11"/>
      <c r="AS5" s="11"/>
      <c r="AT5" s="11"/>
      <c r="AU5" s="11"/>
      <c r="AV5" s="12"/>
      <c r="AY5" s="11"/>
      <c r="AZ5" s="11"/>
      <c r="BA5" s="11"/>
      <c r="BB5" s="11"/>
      <c r="BC5" s="11"/>
      <c r="BD5" s="12"/>
      <c r="BF5" s="12"/>
      <c r="BG5" s="11"/>
      <c r="BH5" s="11"/>
      <c r="BI5" s="11"/>
      <c r="BJ5" s="11"/>
      <c r="BK5" s="11"/>
      <c r="BL5" s="12"/>
      <c r="BO5" s="11"/>
      <c r="BP5" s="11"/>
      <c r="BQ5" s="11"/>
      <c r="BR5" s="11"/>
      <c r="BS5" s="11"/>
      <c r="BT5" s="12"/>
      <c r="BV5" s="12"/>
      <c r="BW5" s="11"/>
      <c r="BX5" s="11"/>
      <c r="BY5" s="11"/>
      <c r="BZ5" s="11"/>
      <c r="CA5" s="11"/>
      <c r="CB5" s="12"/>
    </row>
    <row r="6" spans="1:81" x14ac:dyDescent="0.3">
      <c r="B6" s="13" t="s">
        <v>29</v>
      </c>
      <c r="C6" s="11"/>
      <c r="D6" s="11"/>
      <c r="E6" s="11"/>
      <c r="F6" s="11"/>
      <c r="G6" s="11"/>
      <c r="H6" s="12"/>
    </row>
    <row r="7" spans="1:81" x14ac:dyDescent="0.3">
      <c r="B7" s="14" t="s">
        <v>30</v>
      </c>
      <c r="C7" s="11"/>
      <c r="D7" s="11"/>
      <c r="E7" s="11"/>
      <c r="F7" s="11"/>
      <c r="G7" s="11"/>
      <c r="H7" s="12"/>
    </row>
    <row r="8" spans="1:81" x14ac:dyDescent="0.3">
      <c r="B8" s="14" t="s">
        <v>31</v>
      </c>
      <c r="C8" s="15">
        <f>'[2]Model 1'!C36</f>
        <v>2.9700000000000001E-2</v>
      </c>
      <c r="D8" s="15">
        <f>'[2]Model 1'!D36</f>
        <v>2.7900000000000001E-2</v>
      </c>
      <c r="E8" s="15">
        <f>EXP(C8)</f>
        <v>1.0301454439591482</v>
      </c>
      <c r="F8" s="15">
        <f>EXP(C8-(1.96*D8))</f>
        <v>0.97532551711176541</v>
      </c>
      <c r="G8" s="15">
        <f>EXP(C8+(1.96*D8))</f>
        <v>1.0880466235030171</v>
      </c>
      <c r="H8" s="16">
        <f>'[2]Model 1'!F36</f>
        <v>0.28660000000000002</v>
      </c>
      <c r="I8" t="str">
        <f>IF(H8="&lt;.0001","***",IF(H8&lt;0.001,"***",IF(H8&lt;0.01,"**",IF(H8&lt;0.05,"*"," "))))</f>
        <v xml:space="preserve"> </v>
      </c>
      <c r="K8" s="15">
        <f>'[2]GLMM 1'!B49</f>
        <v>3.1919999999999997E-2</v>
      </c>
      <c r="L8" s="15">
        <f>'[2]GLMM 1'!C49</f>
        <v>2.8129999999999999E-2</v>
      </c>
      <c r="M8" s="15">
        <f>EXP(K8)</f>
        <v>1.0324349072086618</v>
      </c>
      <c r="N8" s="15">
        <f>EXP(K8-(1.96*L8))</f>
        <v>0.97705259033512482</v>
      </c>
      <c r="O8" s="15">
        <f>EXP(K8+(1.96*L8))</f>
        <v>1.0909564624943593</v>
      </c>
      <c r="P8" s="17">
        <f>'[2]GLMM 1'!F49</f>
        <v>0.25659999999999999</v>
      </c>
      <c r="Q8" t="str">
        <f>IF(P8="&lt;.0001","***",IF(P8&lt;0.001,"***",IF(P8&lt;0.01,"**",IF(P8&lt;0.05,"*"," "))))</f>
        <v xml:space="preserve"> </v>
      </c>
      <c r="S8" s="15">
        <f>'[2]Model 2'!C36</f>
        <v>3.6999999999999998E-2</v>
      </c>
      <c r="T8" s="15">
        <f>'[2]Model 2'!D36</f>
        <v>2.8000000000000001E-2</v>
      </c>
      <c r="U8" s="15">
        <f>EXP(S8)</f>
        <v>1.0376930208381572</v>
      </c>
      <c r="V8" s="15">
        <f>EXP(S8-(1.96*T8))</f>
        <v>0.98227889875402596</v>
      </c>
      <c r="W8" s="15">
        <f>EXP(S8+(1.96*T8))</f>
        <v>1.0962332661956782</v>
      </c>
      <c r="X8" s="17">
        <f>'[2]Model 2'!F36</f>
        <v>0.186</v>
      </c>
      <c r="Y8" t="str">
        <f>IF(X8="&lt;.0001","***",IF(X8&lt;0.001,"***",IF(X8&lt;0.01,"**",IF(X8&lt;0.05,"*"," "))))</f>
        <v xml:space="preserve"> </v>
      </c>
      <c r="AA8" s="15">
        <f>'[2]GLMM 2'!B49</f>
        <v>3.211E-2</v>
      </c>
      <c r="AB8" s="15">
        <f>'[2]GLMM 2'!C49</f>
        <v>2.8139999999999998E-2</v>
      </c>
      <c r="AC8" s="15">
        <f>EXP(AA8)</f>
        <v>1.0326310884776619</v>
      </c>
      <c r="AD8" s="15">
        <f>EXP(AA8-(1.96*AB8))</f>
        <v>0.9772190942822514</v>
      </c>
      <c r="AE8" s="15">
        <f>EXP(AA8+(1.96*AB8))</f>
        <v>1.0911851509346095</v>
      </c>
      <c r="AF8" s="17">
        <f>'[2]GLMM 2'!F49</f>
        <v>0.25380000000000003</v>
      </c>
      <c r="AG8" t="str">
        <f>IF(AF8="&lt;.0001","***",IF(AF8&lt;0.001,"***",IF(AF8&lt;0.01,"**",IF(AF8&lt;0.05,"*"," "))))</f>
        <v xml:space="preserve"> </v>
      </c>
      <c r="AI8" s="15">
        <f>'[2]Model 3'!C36</f>
        <v>3.6799999999999999E-2</v>
      </c>
      <c r="AJ8" s="15">
        <f>'[2]Model 3'!D36</f>
        <v>2.8000000000000001E-2</v>
      </c>
      <c r="AK8" s="15">
        <f>EXP(AI8)</f>
        <v>1.0374855029864662</v>
      </c>
      <c r="AL8" s="15">
        <f>EXP(AI8-(1.96*AJ8))</f>
        <v>0.98208246261854359</v>
      </c>
      <c r="AM8" s="15">
        <f>EXP(AI8+(1.96*AJ8))</f>
        <v>1.096014041465643</v>
      </c>
      <c r="AN8" s="17">
        <f>'[2]Model 3'!F36</f>
        <v>0.18870000000000001</v>
      </c>
      <c r="AO8" t="str">
        <f>IF(AN8="&lt;.0001","***",IF(AN8&lt;0.001,"***",IF(AN8&lt;0.01,"**",IF(AN8&lt;0.05,"*"," "))))</f>
        <v xml:space="preserve"> </v>
      </c>
      <c r="AQ8" s="15">
        <f>'[2]GLMM 3'!B49</f>
        <v>3.1940000000000003E-2</v>
      </c>
      <c r="AR8" s="15">
        <f>'[2]GLMM 3'!C49</f>
        <v>2.8139999999999998E-2</v>
      </c>
      <c r="AS8" s="15">
        <f>EXP(AQ8)</f>
        <v>1.0324555561132944</v>
      </c>
      <c r="AT8" s="15">
        <f>EXP(AQ8-(1.96*AR8))</f>
        <v>0.97705298115623918</v>
      </c>
      <c r="AU8" s="15">
        <f>EXP(AQ8+(1.96*AR8))</f>
        <v>1.0909996652256826</v>
      </c>
      <c r="AV8" s="17">
        <f>'[2]GLMM 3'!F49</f>
        <v>0.25650000000000001</v>
      </c>
      <c r="AW8" t="str">
        <f>IF(AV8="&lt;.0001","***",IF(AV8&lt;0.001,"***",IF(AV8&lt;0.01,"**",IF(AV8&lt;0.05,"*"," "))))</f>
        <v xml:space="preserve"> </v>
      </c>
      <c r="AY8" s="15">
        <f>'[2]Model 4'!C36</f>
        <v>3.6900000000000002E-2</v>
      </c>
      <c r="AZ8" s="15">
        <f>'[2]Model 4'!D36</f>
        <v>2.8000000000000001E-2</v>
      </c>
      <c r="BA8" s="15">
        <f>EXP(AY8)</f>
        <v>1.0375892567243654</v>
      </c>
      <c r="BB8" s="15">
        <f>EXP(AY8-(1.96*AZ8))</f>
        <v>0.98218067577538137</v>
      </c>
      <c r="BC8" s="15">
        <f>EXP(AY8+(1.96*AZ8))</f>
        <v>1.0961236483500423</v>
      </c>
      <c r="BD8" s="17">
        <f>'[2]Model 4'!F36</f>
        <v>0.18809999999999999</v>
      </c>
      <c r="BE8" t="str">
        <f>IF(BD8="&lt;.0001","***",IF(BD8&lt;0.001,"***",IF(BD8&lt;0.01,"**",IF(BD8&lt;0.05,"*"," "))))</f>
        <v xml:space="preserve"> </v>
      </c>
      <c r="BG8" s="15">
        <f>'[2]GLMM 4'!B49</f>
        <v>3.1449999999999999E-2</v>
      </c>
      <c r="BH8" s="15">
        <f>'[2]GLMM 4'!C49</f>
        <v>2.8150000000000001E-2</v>
      </c>
      <c r="BI8" s="15">
        <f>EXP(BG8)</f>
        <v>1.0319497768168464</v>
      </c>
      <c r="BJ8" s="15">
        <f>EXP(BG8-(1.96*BH8))</f>
        <v>0.97655520180199384</v>
      </c>
      <c r="BK8" s="15">
        <f>EXP(BG8+(1.96*BH8))</f>
        <v>1.0904865796703442</v>
      </c>
      <c r="BL8" s="17">
        <f>'[2]GLMM 4'!F49</f>
        <v>0.26390000000000002</v>
      </c>
      <c r="BM8" t="str">
        <f>IF(BL8="&lt;.0001","***",IF(BL8&lt;0.001,"***",IF(BL8&lt;0.01,"**",IF(BL8&lt;0.05,"*"," "))))</f>
        <v xml:space="preserve"> </v>
      </c>
      <c r="BO8" s="15">
        <f>'[2]Model 5'!C36</f>
        <v>3.73E-2</v>
      </c>
      <c r="BP8" s="15">
        <f>'[2]Model 5'!D36</f>
        <v>2.8000000000000001E-2</v>
      </c>
      <c r="BQ8" s="15">
        <f>EXP(BO8)</f>
        <v>1.0380043754452644</v>
      </c>
      <c r="BR8" s="15">
        <f>EXP(BO8-(1.96*BP8))</f>
        <v>0.98257362663062331</v>
      </c>
      <c r="BS8" s="15">
        <f>EXP(BO8+(1.96*BP8))</f>
        <v>1.0965621855109673</v>
      </c>
      <c r="BT8" s="17">
        <f>'[2]Model 5'!F36</f>
        <v>0.18329999999999999</v>
      </c>
      <c r="BU8" t="str">
        <f>IF(BT8="&lt;.0001","***",IF(BT8&lt;0.001,"***",IF(BT8&lt;0.01,"**",IF(BT8&lt;0.05,"*"," "))))</f>
        <v xml:space="preserve"> </v>
      </c>
      <c r="BW8" s="15">
        <f>'[2]GLMM 5'!B49</f>
        <v>3.175E-2</v>
      </c>
      <c r="BX8" s="15">
        <f>'[2]GLMM 5'!C49</f>
        <v>2.8150000000000001E-2</v>
      </c>
      <c r="BY8" s="15">
        <f>EXP(BW8)</f>
        <v>1.0322594081922756</v>
      </c>
      <c r="BZ8" s="15">
        <f>EXP(BW8-(1.96*BX8))</f>
        <v>0.97684821231191332</v>
      </c>
      <c r="CA8" s="15">
        <f>EXP(BW8+(1.96*BX8))</f>
        <v>1.0908137747210489</v>
      </c>
      <c r="CB8" s="17">
        <f>'[2]GLMM 5'!F49</f>
        <v>0.25940000000000002</v>
      </c>
      <c r="CC8" t="str">
        <f>IF(CB8="&lt;.0001","***",IF(CB8&lt;0.001,"***",IF(CB8&lt;0.01,"**",IF(CB8&lt;0.05,"*"," "))))</f>
        <v xml:space="preserve"> </v>
      </c>
    </row>
    <row r="9" spans="1:81" x14ac:dyDescent="0.3">
      <c r="B9" s="13" t="s">
        <v>32</v>
      </c>
    </row>
    <row r="10" spans="1:81" x14ac:dyDescent="0.3">
      <c r="B10" s="14" t="s">
        <v>33</v>
      </c>
    </row>
    <row r="11" spans="1:81" x14ac:dyDescent="0.3">
      <c r="B11" s="14" t="s">
        <v>34</v>
      </c>
      <c r="C11" s="15">
        <f>'[2]Model 1'!C37</f>
        <v>0.20569999999999999</v>
      </c>
      <c r="D11" s="15">
        <f>'[2]Model 1'!D37</f>
        <v>3.5299999999999998E-2</v>
      </c>
      <c r="E11" s="15">
        <f t="shared" ref="E11:E13" si="0">EXP(C11)</f>
        <v>1.2283846333224786</v>
      </c>
      <c r="F11" s="15">
        <f t="shared" ref="F11:F13" si="1">EXP(C11-(1.96*D11))</f>
        <v>1.1462686329168312</v>
      </c>
      <c r="G11" s="15">
        <f t="shared" ref="G11:G13" si="2">EXP(C11+(1.96*D11))</f>
        <v>1.3163832316890085</v>
      </c>
      <c r="H11" s="16" t="str">
        <f>'[2]Model 1'!F37</f>
        <v>&lt;.0001</v>
      </c>
      <c r="I11" t="str">
        <f t="shared" ref="I11:I13" si="3">IF(H11="&lt;.0001","***",IF(H11&lt;0.001,"***",IF(H11&lt;0.01,"**",IF(H11&lt;0.05,"*"," "))))</f>
        <v>***</v>
      </c>
      <c r="K11" s="15">
        <f>'[2]GLMM 1'!B50</f>
        <v>0.20699999999999999</v>
      </c>
      <c r="L11" s="15">
        <f>'[2]GLMM 1'!C50</f>
        <v>3.5490000000000001E-2</v>
      </c>
      <c r="M11" s="15">
        <f>EXP(K11)</f>
        <v>1.2299825717807527</v>
      </c>
      <c r="N11" s="15">
        <f>EXP(K11-(1.96*L11))</f>
        <v>1.1473324050019418</v>
      </c>
      <c r="O11" s="15">
        <f>EXP(K11+(1.96*L11))</f>
        <v>1.3185865929428133</v>
      </c>
      <c r="P11" s="17" t="str">
        <f>'[2]GLMM 1'!F50</f>
        <v>&lt;.0001</v>
      </c>
      <c r="Q11" t="str">
        <f t="shared" ref="Q11:Q13" si="4">IF(P11="&lt;.0001","***",IF(P11&lt;0.001,"***",IF(P11&lt;0.01,"**",IF(P11&lt;0.05,"*"," "))))</f>
        <v>***</v>
      </c>
      <c r="S11" s="15">
        <f>'[2]Model 2'!C37</f>
        <v>0.21060000000000001</v>
      </c>
      <c r="T11" s="15">
        <f>'[2]Model 2'!D37</f>
        <v>3.5299999999999998E-2</v>
      </c>
      <c r="U11" s="15">
        <f>EXP(S11)</f>
        <v>1.2344184888991871</v>
      </c>
      <c r="V11" s="15">
        <f>EXP(S11-(1.96*T11))</f>
        <v>1.1518991326768486</v>
      </c>
      <c r="W11" s="15">
        <f>EXP(S11+(1.96*T11))</f>
        <v>1.3228493385484936</v>
      </c>
      <c r="X11" s="17" t="str">
        <f>'[2]Model 2'!F37</f>
        <v>&lt;.0001</v>
      </c>
      <c r="Y11" t="str">
        <f t="shared" ref="Y11:Y13" si="5">IF(X11="&lt;.0001","***",IF(X11&lt;0.001,"***",IF(X11&lt;0.01,"**",IF(X11&lt;0.05,"*"," "))))</f>
        <v>***</v>
      </c>
      <c r="AA11" s="15">
        <f>'[2]GLMM 2'!B50</f>
        <v>0.20749999999999999</v>
      </c>
      <c r="AB11" s="15">
        <f>'[2]GLMM 2'!C50</f>
        <v>3.5499999999999997E-2</v>
      </c>
      <c r="AC11" s="15">
        <f>EXP(AA11)</f>
        <v>1.2305977168400923</v>
      </c>
      <c r="AD11" s="15">
        <f>EXP(AA11-(1.96*AB11))</f>
        <v>1.1478837159035806</v>
      </c>
      <c r="AE11" s="15">
        <f>EXP(AA11+(1.96*AB11))</f>
        <v>1.3192719085660867</v>
      </c>
      <c r="AF11" s="17" t="str">
        <f>'[2]GLMM 2'!F50</f>
        <v>&lt;.0001</v>
      </c>
      <c r="AG11" t="str">
        <f t="shared" ref="AG11:AG13" si="6">IF(AF11="&lt;.0001","***",IF(AF11&lt;0.001,"***",IF(AF11&lt;0.01,"**",IF(AF11&lt;0.05,"*"," "))))</f>
        <v>***</v>
      </c>
      <c r="AI11" s="15">
        <f>'[2]Model 3'!C37</f>
        <v>0.21049999999999999</v>
      </c>
      <c r="AJ11" s="15">
        <f>'[2]Model 3'!D37</f>
        <v>3.5400000000000001E-2</v>
      </c>
      <c r="AK11" s="15">
        <f>EXP(AI11)</f>
        <v>1.2342950532221839</v>
      </c>
      <c r="AL11" s="15">
        <f>EXP(AI11-(1.96*AJ11))</f>
        <v>1.1515582209909949</v>
      </c>
      <c r="AM11" s="15">
        <f>EXP(AI11+(1.96*AJ11))</f>
        <v>1.322976338180879</v>
      </c>
      <c r="AN11" s="17" t="str">
        <f>'[2]Model 3'!F37</f>
        <v>&lt;.0001</v>
      </c>
      <c r="AO11" t="str">
        <f t="shared" ref="AO11:AO13" si="7">IF(AN11="&lt;.0001","***",IF(AN11&lt;0.001,"***",IF(AN11&lt;0.01,"**",IF(AN11&lt;0.05,"*"," "))))</f>
        <v>***</v>
      </c>
      <c r="AQ11" s="15">
        <f>'[2]GLMM 3'!B50</f>
        <v>0.20749999999999999</v>
      </c>
      <c r="AR11" s="15">
        <f>'[2]GLMM 3'!C50</f>
        <v>3.5499999999999997E-2</v>
      </c>
      <c r="AS11" s="15">
        <f>EXP(AQ11)</f>
        <v>1.2305977168400923</v>
      </c>
      <c r="AT11" s="15">
        <f>EXP(AQ11-(1.96*AR11))</f>
        <v>1.1478837159035806</v>
      </c>
      <c r="AU11" s="15">
        <f>EXP(AQ11+(1.96*AR11))</f>
        <v>1.3192719085660867</v>
      </c>
      <c r="AV11" s="17" t="str">
        <f>'[2]GLMM 3'!F50</f>
        <v>&lt;.0001</v>
      </c>
      <c r="AW11" t="str">
        <f t="shared" ref="AW11:AW13" si="8">IF(AV11="&lt;.0001","***",IF(AV11&lt;0.001,"***",IF(AV11&lt;0.01,"**",IF(AV11&lt;0.05,"*"," "))))</f>
        <v>***</v>
      </c>
      <c r="AY11" s="15">
        <f>'[2]Model 4'!C37</f>
        <v>0.21049999999999999</v>
      </c>
      <c r="AZ11" s="15">
        <f>'[2]Model 4'!D37</f>
        <v>3.5400000000000001E-2</v>
      </c>
      <c r="BA11" s="15">
        <f>EXP(AY11)</f>
        <v>1.2342950532221839</v>
      </c>
      <c r="BB11" s="15">
        <f>EXP(AY11-(1.96*AZ11))</f>
        <v>1.1515582209909949</v>
      </c>
      <c r="BC11" s="15">
        <f>EXP(AY11+(1.96*AZ11))</f>
        <v>1.322976338180879</v>
      </c>
      <c r="BD11" s="17" t="str">
        <f>'[2]Model 4'!F37</f>
        <v>&lt;.0001</v>
      </c>
      <c r="BE11" t="str">
        <f t="shared" ref="BE11:BE13" si="9">IF(BD11="&lt;.0001","***",IF(BD11&lt;0.001,"***",IF(BD11&lt;0.01,"**",IF(BD11&lt;0.05,"*"," "))))</f>
        <v>***</v>
      </c>
      <c r="BG11" s="15">
        <f>'[2]GLMM 4'!B50</f>
        <v>0.20730000000000001</v>
      </c>
      <c r="BH11" s="15">
        <f>'[2]GLMM 4'!C50</f>
        <v>3.5499999999999997E-2</v>
      </c>
      <c r="BI11" s="15">
        <f t="shared" ref="BI11:BI13" si="10">EXP(BG11)</f>
        <v>1.2303516219070381</v>
      </c>
      <c r="BJ11" s="15">
        <f>EXP(BG11-(1.96*BH11))</f>
        <v>1.1476541621165437</v>
      </c>
      <c r="BK11" s="15">
        <f t="shared" ref="BK11:BK13" si="11">EXP(BG11+(1.96*BH11))</f>
        <v>1.3190080805680526</v>
      </c>
      <c r="BL11" s="17" t="str">
        <f>'[2]GLMM 4'!F50</f>
        <v>&lt;.0001</v>
      </c>
      <c r="BM11" t="str">
        <f t="shared" ref="BM11:BM13" si="12">IF(BL11="&lt;.0001","***",IF(BL11&lt;0.001,"***",IF(BL11&lt;0.01,"**",IF(BL11&lt;0.05,"*"," "))))</f>
        <v>***</v>
      </c>
      <c r="BO11" s="15">
        <f>'[2]Model 5'!C37</f>
        <v>0.21079999999999999</v>
      </c>
      <c r="BP11" s="15">
        <f>'[2]Model 5'!D37</f>
        <v>3.5400000000000001E-2</v>
      </c>
      <c r="BQ11" s="15">
        <f>EXP(BO11)</f>
        <v>1.2346653972869828</v>
      </c>
      <c r="BR11" s="15">
        <f>EXP(BO11-(1.96*BP11))</f>
        <v>1.1519037402825947</v>
      </c>
      <c r="BS11" s="15">
        <f>EXP(BO11+(1.96*BP11))</f>
        <v>1.3233732906222222</v>
      </c>
      <c r="BT11" s="17" t="str">
        <f>'[2]Model 5'!F37</f>
        <v>&lt;.0001</v>
      </c>
      <c r="BU11" t="str">
        <f t="shared" ref="BU11:BU13" si="13">IF(BT11="&lt;.0001","***",IF(BT11&lt;0.001,"***",IF(BT11&lt;0.01,"**",IF(BT11&lt;0.05,"*"," "))))</f>
        <v>***</v>
      </c>
      <c r="BW11" s="15">
        <f>'[2]GLMM 5'!B50</f>
        <v>0.2072</v>
      </c>
      <c r="BX11" s="15">
        <f>'[2]GLMM 5'!C50</f>
        <v>3.5499999999999997E-2</v>
      </c>
      <c r="BY11" s="15">
        <f>EXP(BW11)</f>
        <v>1.2302285928964003</v>
      </c>
      <c r="BZ11" s="15">
        <f>EXP(BW11-(1.96*BX11))</f>
        <v>1.1475394024384116</v>
      </c>
      <c r="CA11" s="15">
        <f>EXP(BW11+(1.96*BX11))</f>
        <v>1.3188761863548164</v>
      </c>
      <c r="CB11" s="17" t="str">
        <f>'[2]GLMM 5'!F50</f>
        <v>&lt;.0001</v>
      </c>
      <c r="CC11" t="str">
        <f t="shared" ref="CC11:CC13" si="14">IF(CB11="&lt;.0001","***",IF(CB11&lt;0.001,"***",IF(CB11&lt;0.01,"**",IF(CB11&lt;0.05,"*"," "))))</f>
        <v>***</v>
      </c>
    </row>
    <row r="12" spans="1:81" x14ac:dyDescent="0.3">
      <c r="B12" s="14" t="s">
        <v>35</v>
      </c>
      <c r="C12" s="15">
        <f>'[2]Model 1'!C38</f>
        <v>0.2697</v>
      </c>
      <c r="D12" s="15">
        <f>'[2]Model 1'!D38</f>
        <v>4.8800000000000003E-2</v>
      </c>
      <c r="E12" s="15">
        <f t="shared" si="0"/>
        <v>1.3095715203405334</v>
      </c>
      <c r="F12" s="15">
        <f t="shared" si="1"/>
        <v>1.1901174503187684</v>
      </c>
      <c r="G12" s="15">
        <f t="shared" si="2"/>
        <v>1.4410153942601764</v>
      </c>
      <c r="H12" s="16" t="str">
        <f>'[2]Model 1'!F38</f>
        <v>&lt;.0001</v>
      </c>
      <c r="I12" t="str">
        <f t="shared" si="3"/>
        <v>***</v>
      </c>
      <c r="K12" s="15">
        <f>'[2]GLMM 1'!B51</f>
        <v>0.27589999999999998</v>
      </c>
      <c r="L12" s="15">
        <f>'[2]GLMM 1'!C51</f>
        <v>4.9160000000000002E-2</v>
      </c>
      <c r="M12" s="15">
        <f>EXP(K12)</f>
        <v>1.3177160858299202</v>
      </c>
      <c r="N12" s="15">
        <f>EXP(K12-(1.96*L12))</f>
        <v>1.1966744284727857</v>
      </c>
      <c r="O12" s="15">
        <f>EXP(K12+(1.96*L12))</f>
        <v>1.4510009084684086</v>
      </c>
      <c r="P12" s="17" t="str">
        <f>'[2]GLMM 1'!F51</f>
        <v>&lt;.0001</v>
      </c>
      <c r="Q12" t="str">
        <f t="shared" si="4"/>
        <v>***</v>
      </c>
      <c r="S12" s="15">
        <f>'[2]Model 2'!C38</f>
        <v>0.27110000000000001</v>
      </c>
      <c r="T12" s="15">
        <f>'[2]Model 2'!D38</f>
        <v>4.8899999999999999E-2</v>
      </c>
      <c r="U12" s="15">
        <f>EXP(S12)</f>
        <v>1.3114062044482204</v>
      </c>
      <c r="V12" s="15">
        <f>EXP(S12-(1.96*T12))</f>
        <v>1.1915512146818981</v>
      </c>
      <c r="W12" s="15">
        <f>EXP(S12+(1.96*T12))</f>
        <v>1.4433170910949131</v>
      </c>
      <c r="X12" s="17" t="str">
        <f>'[2]Model 2'!F38</f>
        <v>&lt;.0001</v>
      </c>
      <c r="Y12" t="str">
        <f t="shared" si="5"/>
        <v>***</v>
      </c>
      <c r="AA12" s="15">
        <f>'[2]GLMM 2'!B51</f>
        <v>0.27639999999999998</v>
      </c>
      <c r="AB12" s="15">
        <f>'[2]GLMM 2'!C51</f>
        <v>4.9180000000000001E-2</v>
      </c>
      <c r="AC12" s="15">
        <f>EXP(AA12)</f>
        <v>1.3183751086148019</v>
      </c>
      <c r="AD12" s="15">
        <f>EXP(AA12-(1.96*AB12))</f>
        <v>1.1972259831178567</v>
      </c>
      <c r="AE12" s="15">
        <f>EXP(AA12+(1.96*AB12))</f>
        <v>1.4517834991257355</v>
      </c>
      <c r="AF12" s="17" t="str">
        <f>'[2]GLMM 2'!F51</f>
        <v>&lt;.0001</v>
      </c>
      <c r="AG12" t="str">
        <f t="shared" si="6"/>
        <v>***</v>
      </c>
      <c r="AI12" s="15">
        <f>'[2]Model 3'!C38</f>
        <v>0.27039999999999997</v>
      </c>
      <c r="AJ12" s="15">
        <f>'[2]Model 3'!D38</f>
        <v>4.8899999999999999E-2</v>
      </c>
      <c r="AK12" s="15">
        <f>EXP(AI12)</f>
        <v>1.310488541324671</v>
      </c>
      <c r="AL12" s="15">
        <f>EXP(AI12-(1.96*AJ12))</f>
        <v>1.1907174206935633</v>
      </c>
      <c r="AM12" s="15">
        <f>EXP(AI12+(1.96*AJ12))</f>
        <v>1.4423071226613386</v>
      </c>
      <c r="AN12" s="17" t="str">
        <f>'[2]Model 3'!F38</f>
        <v>&lt;.0001</v>
      </c>
      <c r="AO12" t="str">
        <f t="shared" si="7"/>
        <v>***</v>
      </c>
      <c r="AQ12" s="15">
        <f>'[2]GLMM 3'!B51</f>
        <v>0.27629999999999999</v>
      </c>
      <c r="AR12" s="15">
        <f>'[2]GLMM 3'!C51</f>
        <v>4.9180000000000001E-2</v>
      </c>
      <c r="AS12" s="15">
        <f>EXP(AQ12)</f>
        <v>1.3182432776955961</v>
      </c>
      <c r="AT12" s="15">
        <f>EXP(AQ12-(1.96*AR12))</f>
        <v>1.1971062665054752</v>
      </c>
      <c r="AU12" s="15">
        <f>EXP(AQ12+(1.96*AR12))</f>
        <v>1.4516383280344984</v>
      </c>
      <c r="AV12" s="17" t="str">
        <f>'[2]GLMM 3'!F51</f>
        <v>&lt;.0001</v>
      </c>
      <c r="AW12" t="str">
        <f t="shared" si="8"/>
        <v>***</v>
      </c>
      <c r="AY12" s="15">
        <f>'[2]Model 4'!C38</f>
        <v>0.27039999999999997</v>
      </c>
      <c r="AZ12" s="15">
        <f>'[2]Model 4'!D38</f>
        <v>4.8899999999999999E-2</v>
      </c>
      <c r="BA12" s="15">
        <f>EXP(AY12)</f>
        <v>1.310488541324671</v>
      </c>
      <c r="BB12" s="15">
        <f>EXP(AY12-(1.96*AZ12))</f>
        <v>1.1907174206935633</v>
      </c>
      <c r="BC12" s="15">
        <f>EXP(AY12+(1.96*AZ12))</f>
        <v>1.4423071226613386</v>
      </c>
      <c r="BD12" s="17" t="str">
        <f>'[2]Model 4'!F38</f>
        <v>&lt;.0001</v>
      </c>
      <c r="BE12" t="str">
        <f t="shared" si="9"/>
        <v>***</v>
      </c>
      <c r="BG12" s="15">
        <f>'[2]GLMM 4'!B51</f>
        <v>0.27610000000000001</v>
      </c>
      <c r="BH12" s="15">
        <f>'[2]GLMM 4'!C51</f>
        <v>4.9180000000000001E-2</v>
      </c>
      <c r="BI12" s="15">
        <f t="shared" si="10"/>
        <v>1.3179796554031651</v>
      </c>
      <c r="BJ12" s="15">
        <f t="shared" ref="BJ12:BJ13" si="15">EXP(BG12-(1.96*BH12))</f>
        <v>1.1968668691927034</v>
      </c>
      <c r="BK12" s="15">
        <f t="shared" si="11"/>
        <v>1.4513480293997227</v>
      </c>
      <c r="BL12" s="17" t="str">
        <f>'[2]GLMM 4'!F51</f>
        <v>&lt;.0001</v>
      </c>
      <c r="BM12" t="str">
        <f t="shared" si="12"/>
        <v>***</v>
      </c>
      <c r="BO12" s="15">
        <f>'[2]Model 5'!C38</f>
        <v>0.2712</v>
      </c>
      <c r="BP12" s="15">
        <f>'[2]Model 5'!D38</f>
        <v>4.9000000000000002E-2</v>
      </c>
      <c r="BQ12" s="15">
        <f>EXP(BO12)</f>
        <v>1.3115373516259148</v>
      </c>
      <c r="BR12" s="15">
        <f>EXP(BO12-(1.96*BP12))</f>
        <v>1.1914368312557808</v>
      </c>
      <c r="BS12" s="15">
        <f>EXP(BO12+(1.96*BP12))</f>
        <v>1.4437443761889515</v>
      </c>
      <c r="BT12" s="17" t="str">
        <f>'[2]Model 5'!F38</f>
        <v>&lt;.0001</v>
      </c>
      <c r="BU12" t="str">
        <f t="shared" si="13"/>
        <v>***</v>
      </c>
      <c r="BW12" s="15">
        <f>'[2]GLMM 5'!B51</f>
        <v>0.27579999999999999</v>
      </c>
      <c r="BX12" s="15">
        <f>'[2]GLMM 5'!C51</f>
        <v>4.9189999999999998E-2</v>
      </c>
      <c r="BY12" s="15">
        <f>EXP(BW12)</f>
        <v>1.317584320809698</v>
      </c>
      <c r="BZ12" s="15">
        <f>EXP(BW12-(1.96*BX12))</f>
        <v>1.1964844116612783</v>
      </c>
      <c r="CA12" s="15">
        <f>EXP(BW12+(1.96*BX12))</f>
        <v>1.4509411284624563</v>
      </c>
      <c r="CB12" s="17" t="str">
        <f>'[2]GLMM 5'!F51</f>
        <v>&lt;.0001</v>
      </c>
      <c r="CC12" t="str">
        <f t="shared" si="14"/>
        <v>***</v>
      </c>
    </row>
    <row r="13" spans="1:81" x14ac:dyDescent="0.3">
      <c r="B13" s="14" t="s">
        <v>36</v>
      </c>
      <c r="C13" s="15">
        <f>'[2]Model 1'!C39</f>
        <v>0.32800000000000001</v>
      </c>
      <c r="D13" s="15">
        <f>'[2]Model 1'!D39</f>
        <v>6.3799999999999996E-2</v>
      </c>
      <c r="E13" s="15">
        <f t="shared" si="0"/>
        <v>1.3881889722894125</v>
      </c>
      <c r="F13" s="15">
        <f t="shared" si="1"/>
        <v>1.2250136661802842</v>
      </c>
      <c r="G13" s="15">
        <f t="shared" si="2"/>
        <v>1.5730996934872807</v>
      </c>
      <c r="H13" s="16" t="str">
        <f>'[2]Model 1'!F39</f>
        <v>&lt;.0001</v>
      </c>
      <c r="I13" t="str">
        <f t="shared" si="3"/>
        <v>***</v>
      </c>
      <c r="K13" s="15">
        <f>'[2]GLMM 1'!B52</f>
        <v>0.35249999999999998</v>
      </c>
      <c r="L13" s="15">
        <f>'[2]GLMM 1'!C52</f>
        <v>6.4339999999999994E-2</v>
      </c>
      <c r="M13" s="15">
        <f>EXP(K13)</f>
        <v>1.422619655748629</v>
      </c>
      <c r="N13" s="15">
        <f>EXP(K13-(1.96*L13))</f>
        <v>1.2540691697753543</v>
      </c>
      <c r="O13" s="15">
        <f>EXP(K13+(1.96*L13))</f>
        <v>1.6138238094832411</v>
      </c>
      <c r="P13" s="17" t="str">
        <f>'[2]GLMM 1'!F52</f>
        <v>&lt;.0001</v>
      </c>
      <c r="Q13" t="str">
        <f t="shared" si="4"/>
        <v>***</v>
      </c>
      <c r="S13" s="15">
        <f>'[2]Model 2'!C39</f>
        <v>0.33450000000000002</v>
      </c>
      <c r="T13" s="15">
        <f>'[2]Model 2'!D39</f>
        <v>6.4000000000000001E-2</v>
      </c>
      <c r="U13" s="15">
        <f>EXP(S13)</f>
        <v>1.3972415897432839</v>
      </c>
      <c r="V13" s="15">
        <f>EXP(S13-(1.96*T13))</f>
        <v>1.232518947448612</v>
      </c>
      <c r="W13" s="15">
        <f>EXP(S13+(1.96*T13))</f>
        <v>1.5839789434066582</v>
      </c>
      <c r="X13" s="17" t="str">
        <f>'[2]Model 2'!F39</f>
        <v>&lt;.0001</v>
      </c>
      <c r="Y13" t="str">
        <f t="shared" si="5"/>
        <v>***</v>
      </c>
      <c r="AA13" s="15">
        <f>'[2]GLMM 2'!B52</f>
        <v>0.35370000000000001</v>
      </c>
      <c r="AB13" s="15">
        <f>'[2]GLMM 2'!C52</f>
        <v>6.4369999999999997E-2</v>
      </c>
      <c r="AC13" s="15">
        <f>EXP(AA13)</f>
        <v>1.4243278240315169</v>
      </c>
      <c r="AD13" s="15">
        <f>EXP(AA13-(1.96*AB13))</f>
        <v>1.2555011304332453</v>
      </c>
      <c r="AE13" s="15">
        <f>EXP(AA13+(1.96*AB13))</f>
        <v>1.6158565700456944</v>
      </c>
      <c r="AF13" s="17" t="str">
        <f>'[2]GLMM 2'!F52</f>
        <v>&lt;.0001</v>
      </c>
      <c r="AG13" t="str">
        <f t="shared" si="6"/>
        <v>***</v>
      </c>
      <c r="AI13" s="15">
        <f>'[2]Model 3'!C39</f>
        <v>0.33339999999999997</v>
      </c>
      <c r="AJ13" s="15">
        <f>'[2]Model 3'!D39</f>
        <v>6.4000000000000001E-2</v>
      </c>
      <c r="AK13" s="15">
        <f>EXP(AI13)</f>
        <v>1.3957054690158583</v>
      </c>
      <c r="AL13" s="15">
        <f>EXP(AI13-(1.96*AJ13))</f>
        <v>1.2311639220070432</v>
      </c>
      <c r="AM13" s="15">
        <f>EXP(AI13+(1.96*AJ13))</f>
        <v>1.582237524524889</v>
      </c>
      <c r="AN13" s="17" t="str">
        <f>'[2]Model 3'!F39</f>
        <v>&lt;.0001</v>
      </c>
      <c r="AO13" t="str">
        <f t="shared" si="7"/>
        <v>***</v>
      </c>
      <c r="AQ13" s="15">
        <f>'[2]GLMM 3'!B52</f>
        <v>0.35370000000000001</v>
      </c>
      <c r="AR13" s="15">
        <f>'[2]GLMM 3'!C52</f>
        <v>6.4369999999999997E-2</v>
      </c>
      <c r="AS13" s="15">
        <f>EXP(AQ13)</f>
        <v>1.4243278240315169</v>
      </c>
      <c r="AT13" s="15">
        <f>EXP(AQ13-(1.96*AR13))</f>
        <v>1.2555011304332453</v>
      </c>
      <c r="AU13" s="15">
        <f>EXP(AQ13+(1.96*AR13))</f>
        <v>1.6158565700456944</v>
      </c>
      <c r="AV13" s="17" t="str">
        <f>'[2]GLMM 3'!F52</f>
        <v>&lt;.0001</v>
      </c>
      <c r="AW13" t="str">
        <f t="shared" si="8"/>
        <v>***</v>
      </c>
      <c r="AY13" s="15">
        <f>'[2]Model 4'!C39</f>
        <v>0.33329999999999999</v>
      </c>
      <c r="AZ13" s="15">
        <f>'[2]Model 4'!D39</f>
        <v>6.4000000000000001E-2</v>
      </c>
      <c r="BA13" s="15">
        <f>EXP(AY13)</f>
        <v>1.3955659054472516</v>
      </c>
      <c r="BB13" s="15">
        <f>EXP(AY13-(1.96*AZ13))</f>
        <v>1.2310408117704568</v>
      </c>
      <c r="BC13" s="15">
        <f>EXP(AY13+(1.96*AZ13))</f>
        <v>1.5820793086833604</v>
      </c>
      <c r="BD13" s="17" t="str">
        <f>'[2]Model 4'!F39</f>
        <v>&lt;.0001</v>
      </c>
      <c r="BE13" t="str">
        <f t="shared" si="9"/>
        <v>***</v>
      </c>
      <c r="BG13" s="15">
        <f>'[2]GLMM 4'!B52</f>
        <v>0.35370000000000001</v>
      </c>
      <c r="BH13" s="15">
        <f>'[2]GLMM 4'!C52</f>
        <v>6.4380000000000007E-2</v>
      </c>
      <c r="BI13" s="15">
        <f t="shared" si="10"/>
        <v>1.4243278240315169</v>
      </c>
      <c r="BJ13" s="15">
        <f t="shared" si="15"/>
        <v>1.255476522852244</v>
      </c>
      <c r="BK13" s="15">
        <f t="shared" si="11"/>
        <v>1.615888241144843</v>
      </c>
      <c r="BL13" s="17" t="str">
        <f>'[2]GLMM 4'!F52</f>
        <v>&lt;.0001</v>
      </c>
      <c r="BM13" t="str">
        <f t="shared" si="12"/>
        <v>***</v>
      </c>
      <c r="BO13" s="15">
        <f>'[2]Model 5'!C39</f>
        <v>0.3332</v>
      </c>
      <c r="BP13" s="15">
        <f>'[2]Model 5'!D39</f>
        <v>6.4000000000000001E-2</v>
      </c>
      <c r="BQ13" s="15">
        <f>EXP(BO13)</f>
        <v>1.3954263558343039</v>
      </c>
      <c r="BR13" s="15">
        <f>EXP(BO13-(1.96*BP13))</f>
        <v>1.2309177138442788</v>
      </c>
      <c r="BS13" s="15">
        <f>EXP(BO13+(1.96*BP13))</f>
        <v>1.581921108662625</v>
      </c>
      <c r="BT13" s="17" t="str">
        <f>'[2]Model 5'!F39</f>
        <v>&lt;.0001</v>
      </c>
      <c r="BU13" t="str">
        <f t="shared" si="13"/>
        <v>***</v>
      </c>
      <c r="BW13" s="15">
        <f>'[2]GLMM 5'!B52</f>
        <v>0.35339999999999999</v>
      </c>
      <c r="BX13" s="15">
        <f>'[2]GLMM 5'!C52</f>
        <v>6.4380000000000007E-2</v>
      </c>
      <c r="BY13" s="15">
        <f>EXP(BW13)</f>
        <v>1.4239005897726504</v>
      </c>
      <c r="BZ13" s="15">
        <f>EXP(BW13-(1.96*BX13))</f>
        <v>1.2550999363861826</v>
      </c>
      <c r="CA13" s="15">
        <f>EXP(BW13+(1.96*BX13))</f>
        <v>1.6154035473801995</v>
      </c>
      <c r="CB13" s="17" t="str">
        <f>'[2]GLMM 5'!F52</f>
        <v>&lt;.0001</v>
      </c>
      <c r="CC13" t="str">
        <f t="shared" si="14"/>
        <v>***</v>
      </c>
    </row>
    <row r="14" spans="1:81" x14ac:dyDescent="0.3">
      <c r="B14" s="13" t="s">
        <v>37</v>
      </c>
    </row>
    <row r="15" spans="1:81" x14ac:dyDescent="0.3">
      <c r="B15" s="18" t="s">
        <v>38</v>
      </c>
    </row>
    <row r="16" spans="1:81" x14ac:dyDescent="0.3">
      <c r="B16" s="18" t="s">
        <v>39</v>
      </c>
      <c r="C16" s="15">
        <f>'[2]Model 1'!C40</f>
        <v>-2.1299999999999999E-2</v>
      </c>
      <c r="D16" s="15">
        <f>'[2]Model 1'!D40</f>
        <v>4.4699999999999997E-2</v>
      </c>
      <c r="E16" s="15">
        <f t="shared" ref="E16:E18" si="16">EXP(C16)</f>
        <v>0.97892524294053596</v>
      </c>
      <c r="F16" s="15">
        <f t="shared" ref="F16:F18" si="17">EXP(C16-(1.96*D16))</f>
        <v>0.89680933324721734</v>
      </c>
      <c r="G16" s="15">
        <f t="shared" ref="G16:G18" si="18">EXP(C16+(1.96*D16))</f>
        <v>1.0685600558998876</v>
      </c>
      <c r="H16" s="16">
        <f>'[2]Model 1'!F40</f>
        <v>0.63290000000000002</v>
      </c>
      <c r="I16" t="str">
        <f t="shared" ref="I16:I18" si="19">IF(H16="&lt;.0001","***",IF(H16&lt;0.001,"***",IF(H16&lt;0.01,"**",IF(H16&lt;0.05,"*"," "))))</f>
        <v xml:space="preserve"> </v>
      </c>
      <c r="K16" s="15">
        <f>'[2]GLMM 1'!B53</f>
        <v>-2.1360000000000001E-2</v>
      </c>
      <c r="L16" s="15">
        <f>'[2]GLMM 1'!C53</f>
        <v>4.6350000000000002E-2</v>
      </c>
      <c r="M16" s="15">
        <f>EXP(K16)</f>
        <v>0.97886650918798979</v>
      </c>
      <c r="N16" s="15">
        <f>EXP(K16-(1.96*L16))</f>
        <v>0.89386010335184074</v>
      </c>
      <c r="O16" s="15">
        <f>EXP(K16+(1.96*L16))</f>
        <v>1.0719570537009668</v>
      </c>
      <c r="P16" s="17">
        <f>'[2]GLMM 1'!F53</f>
        <v>0.64500000000000002</v>
      </c>
      <c r="Q16" t="str">
        <f t="shared" ref="Q16:Q18" si="20">IF(P16="&lt;.0001","***",IF(P16&lt;0.001,"***",IF(P16&lt;0.01,"**",IF(P16&lt;0.05,"*"," "))))</f>
        <v xml:space="preserve"> </v>
      </c>
      <c r="S16" s="15">
        <f>'[2]Model 2'!C40</f>
        <v>-4.9500000000000004E-3</v>
      </c>
      <c r="T16" s="15">
        <f>'[2]Model 2'!D40</f>
        <v>4.5600000000000002E-2</v>
      </c>
      <c r="U16" s="15">
        <f>EXP(S16)</f>
        <v>0.99506223106042824</v>
      </c>
      <c r="V16" s="15">
        <f>EXP(S16-(1.96*T16))</f>
        <v>0.90998605842562608</v>
      </c>
      <c r="W16" s="15">
        <f>EXP(S16+(1.96*T16))</f>
        <v>1.0880923224208747</v>
      </c>
      <c r="X16" s="17">
        <f>'[2]Model 2'!F40</f>
        <v>0.91349999999999998</v>
      </c>
      <c r="Y16" t="str">
        <f t="shared" ref="Y16:Y18" si="21">IF(X16="&lt;.0001","***",IF(X16&lt;0.001,"***",IF(X16&lt;0.01,"**",IF(X16&lt;0.05,"*"," "))))</f>
        <v xml:space="preserve"> </v>
      </c>
      <c r="AA16" s="15">
        <f>'[2]GLMM 2'!B53</f>
        <v>-2.094E-2</v>
      </c>
      <c r="AB16" s="15">
        <f>'[2]GLMM 2'!C53</f>
        <v>4.6420000000000003E-2</v>
      </c>
      <c r="AC16" s="15">
        <f>EXP(AA16)</f>
        <v>0.97927771946996311</v>
      </c>
      <c r="AD16" s="15">
        <f>EXP(AA16-(1.96*AB16))</f>
        <v>0.89411292273604459</v>
      </c>
      <c r="AE16" s="15">
        <f>EXP(AA16+(1.96*AB16))</f>
        <v>1.0725545146084399</v>
      </c>
      <c r="AF16" s="17">
        <f>'[2]GLMM 2'!F53</f>
        <v>0.65190000000000003</v>
      </c>
      <c r="AG16" t="str">
        <f t="shared" ref="AG16:AG18" si="22">IF(AF16="&lt;.0001","***",IF(AF16&lt;0.001,"***",IF(AF16&lt;0.01,"**",IF(AF16&lt;0.05,"*"," "))))</f>
        <v xml:space="preserve"> </v>
      </c>
      <c r="AI16" s="15">
        <f>'[2]Model 3'!C40</f>
        <v>-5.5399999999999998E-3</v>
      </c>
      <c r="AJ16" s="15">
        <f>'[2]Model 3'!D40</f>
        <v>4.5600000000000002E-2</v>
      </c>
      <c r="AK16" s="15">
        <f>EXP(AI16)</f>
        <v>0.99447531750062812</v>
      </c>
      <c r="AL16" s="15">
        <f>EXP(AI16-(1.96*AJ16))</f>
        <v>0.90944932500308429</v>
      </c>
      <c r="AM16" s="15">
        <f>EXP(AI16+(1.96*AJ16))</f>
        <v>1.0874505372958754</v>
      </c>
      <c r="AN16" s="17">
        <f>'[2]Model 3'!F40</f>
        <v>0.90329999999999999</v>
      </c>
      <c r="AO16" t="str">
        <f t="shared" ref="AO16:AO18" si="23">IF(AN16="&lt;.0001","***",IF(AN16&lt;0.001,"***",IF(AN16&lt;0.01,"**",IF(AN16&lt;0.05,"*"," "))))</f>
        <v xml:space="preserve"> </v>
      </c>
      <c r="AQ16" s="15">
        <f>'[2]GLMM 3'!B53</f>
        <v>-2.1319999999999999E-2</v>
      </c>
      <c r="AR16" s="15">
        <f>'[2]GLMM 3'!C53</f>
        <v>4.6420000000000003E-2</v>
      </c>
      <c r="AS16" s="15">
        <f>EXP(AQ16)</f>
        <v>0.97890566463146089</v>
      </c>
      <c r="AT16" s="15">
        <f>EXP(AQ16-(1.96*AR16))</f>
        <v>0.89377322437218176</v>
      </c>
      <c r="AU16" s="15">
        <f>EXP(AQ16+(1.96*AR16))</f>
        <v>1.0721470213215167</v>
      </c>
      <c r="AV16" s="17">
        <f>'[2]GLMM 3'!F53</f>
        <v>0.64600000000000002</v>
      </c>
      <c r="AW16" t="str">
        <f t="shared" ref="AW16:AW18" si="24">IF(AV16="&lt;.0001","***",IF(AV16&lt;0.001,"***",IF(AV16&lt;0.01,"**",IF(AV16&lt;0.05,"*"," "))))</f>
        <v xml:space="preserve"> </v>
      </c>
      <c r="AY16" s="15">
        <f>'[2]Model 4'!C40</f>
        <v>-5.3499999999999997E-3</v>
      </c>
      <c r="AZ16" s="15">
        <f>'[2]Model 4'!D40</f>
        <v>4.5600000000000002E-2</v>
      </c>
      <c r="BA16" s="15">
        <f>EXP(AY16)</f>
        <v>0.99466428576236965</v>
      </c>
      <c r="BB16" s="15">
        <f>EXP(AY16-(1.96*AZ16))</f>
        <v>0.90962213679143489</v>
      </c>
      <c r="BC16" s="15">
        <f>EXP(AY16+(1.96*AZ16))</f>
        <v>1.0876571725276869</v>
      </c>
      <c r="BD16" s="17">
        <f>'[2]Model 4'!F40</f>
        <v>0.90659999999999996</v>
      </c>
      <c r="BE16" t="str">
        <f t="shared" ref="BE16:BE18" si="25">IF(BD16="&lt;.0001","***",IF(BD16&lt;0.001,"***",IF(BD16&lt;0.01,"**",IF(BD16&lt;0.05,"*"," "))))</f>
        <v xml:space="preserve"> </v>
      </c>
      <c r="BG16" s="15">
        <f>'[2]GLMM 4'!B53</f>
        <v>-2.2849999999999999E-2</v>
      </c>
      <c r="BH16" s="15">
        <f>'[2]GLMM 4'!C53</f>
        <v>4.6440000000000002E-2</v>
      </c>
      <c r="BI16" s="15">
        <f t="shared" ref="BI16:BI18" si="26">EXP(BG16)</f>
        <v>0.97740908414059569</v>
      </c>
      <c r="BJ16" s="15">
        <f t="shared" ref="BJ16:BJ18" si="27">EXP(BG16-(1.96*BH16))</f>
        <v>0.89237181526165288</v>
      </c>
      <c r="BK16" s="15">
        <f t="shared" ref="BK16:BK18" si="28">EXP(BG16+(1.96*BH16))</f>
        <v>1.0705498553654407</v>
      </c>
      <c r="BL16" s="17">
        <f>'[2]GLMM 4'!F53</f>
        <v>0.62260000000000004</v>
      </c>
      <c r="BM16" t="str">
        <f t="shared" ref="BM16:BM18" si="29">IF(BL16="&lt;.0001","***",IF(BL16&lt;0.001,"***",IF(BL16&lt;0.01,"**",IF(BL16&lt;0.05,"*"," "))))</f>
        <v xml:space="preserve"> </v>
      </c>
      <c r="BO16" s="15">
        <f>'[2]Model 5'!C40</f>
        <v>-2.0999999999999999E-3</v>
      </c>
      <c r="BP16" s="15">
        <f>'[2]Model 5'!D40</f>
        <v>4.5699999999999998E-2</v>
      </c>
      <c r="BQ16" s="15">
        <f>EXP(BO16)</f>
        <v>0.99790220345730996</v>
      </c>
      <c r="BR16" s="15">
        <f>EXP(BO16-(1.96*BP16))</f>
        <v>0.91240436910346612</v>
      </c>
      <c r="BS16" s="15">
        <f>EXP(BO16+(1.96*BP16))</f>
        <v>1.0914117044873888</v>
      </c>
      <c r="BT16" s="17">
        <f>'[2]Model 5'!F40</f>
        <v>0.96340000000000003</v>
      </c>
      <c r="BU16" t="str">
        <f t="shared" ref="BU16:BU18" si="30">IF(BT16="&lt;.0001","***",IF(BT16&lt;0.001,"***",IF(BT16&lt;0.01,"**",IF(BT16&lt;0.05,"*"," "))))</f>
        <v xml:space="preserve"> </v>
      </c>
      <c r="BW16" s="15">
        <f>'[2]GLMM 5'!B53</f>
        <v>-2.2460000000000001E-2</v>
      </c>
      <c r="BX16" s="15">
        <f>'[2]GLMM 5'!C53</f>
        <v>4.6440000000000002E-2</v>
      </c>
      <c r="BY16" s="15">
        <f>EXP(BW16)</f>
        <v>0.97779034802503551</v>
      </c>
      <c r="BZ16" s="15">
        <f>EXP(BW16-(1.96*BX16))</f>
        <v>0.89271990814330471</v>
      </c>
      <c r="CA16" s="15">
        <f>EXP(BW16+(1.96*BX16))</f>
        <v>1.0709674512349348</v>
      </c>
      <c r="CB16" s="17">
        <f>'[2]GLMM 5'!F53</f>
        <v>0.62870000000000004</v>
      </c>
      <c r="CC16" t="str">
        <f t="shared" ref="CC16:CC18" si="31">IF(CB16="&lt;.0001","***",IF(CB16&lt;0.001,"***",IF(CB16&lt;0.01,"**",IF(CB16&lt;0.05,"*"," "))))</f>
        <v xml:space="preserve"> </v>
      </c>
    </row>
    <row r="17" spans="2:81" x14ac:dyDescent="0.3">
      <c r="B17" s="18" t="s">
        <v>40</v>
      </c>
      <c r="C17" s="15">
        <f>'[2]Model 1'!C41</f>
        <v>8.9399999999999993E-2</v>
      </c>
      <c r="D17" s="15">
        <f>'[2]Model 1'!D41</f>
        <v>3.6600000000000001E-2</v>
      </c>
      <c r="E17" s="15">
        <f t="shared" si="16"/>
        <v>1.093517976046974</v>
      </c>
      <c r="F17" s="15">
        <f t="shared" si="17"/>
        <v>1.017820931096554</v>
      </c>
      <c r="G17" s="15">
        <f t="shared" si="18"/>
        <v>1.1748447368336095</v>
      </c>
      <c r="H17" s="16">
        <f>'[2]Model 1'!F41</f>
        <v>1.4500000000000001E-2</v>
      </c>
      <c r="I17" t="str">
        <f t="shared" si="19"/>
        <v>*</v>
      </c>
      <c r="K17" s="15">
        <f>'[2]GLMM 1'!B54</f>
        <v>7.8280000000000002E-2</v>
      </c>
      <c r="L17" s="15">
        <f>'[2]GLMM 1'!C54</f>
        <v>3.6970000000000003E-2</v>
      </c>
      <c r="M17" s="15">
        <f>EXP(K17)</f>
        <v>1.0814254153984748</v>
      </c>
      <c r="N17" s="15">
        <f>EXP(K17-(1.96*L17))</f>
        <v>1.0058357621004508</v>
      </c>
      <c r="O17" s="15">
        <f>EXP(K17+(1.96*L17))</f>
        <v>1.1626957134906184</v>
      </c>
      <c r="P17" s="17">
        <f>'[2]GLMM 1'!F54</f>
        <v>3.4200000000000001E-2</v>
      </c>
      <c r="Q17" t="str">
        <f t="shared" si="20"/>
        <v>*</v>
      </c>
      <c r="S17" s="15">
        <f>'[2]Model 2'!C41</f>
        <v>7.9200000000000007E-2</v>
      </c>
      <c r="T17" s="15">
        <f>'[2]Model 2'!D41</f>
        <v>3.6799999999999999E-2</v>
      </c>
      <c r="U17" s="15">
        <f>EXP(S17)</f>
        <v>1.0824207845802583</v>
      </c>
      <c r="V17" s="15">
        <f>EXP(S17-(1.96*T17))</f>
        <v>1.007097065645242</v>
      </c>
      <c r="W17" s="15">
        <f>EXP(S17+(1.96*T17))</f>
        <v>1.1633781835524277</v>
      </c>
      <c r="X17" s="17">
        <f>'[2]Model 2'!F41</f>
        <v>3.1399999999999997E-2</v>
      </c>
      <c r="Y17" t="str">
        <f t="shared" si="21"/>
        <v>*</v>
      </c>
      <c r="AA17" s="15">
        <f>'[2]GLMM 2'!B54</f>
        <v>7.8049999999999994E-2</v>
      </c>
      <c r="AB17" s="15">
        <f>'[2]GLMM 2'!C54</f>
        <v>3.6990000000000002E-2</v>
      </c>
      <c r="AC17" s="15">
        <f>EXP(AA17)</f>
        <v>1.0811767161544426</v>
      </c>
      <c r="AD17" s="15">
        <f>EXP(AA17-(1.96*AB17))</f>
        <v>1.0055650275557981</v>
      </c>
      <c r="AE17" s="15">
        <f>EXP(AA17+(1.96*AB17))</f>
        <v>1.1624738923108979</v>
      </c>
      <c r="AF17" s="17">
        <f>'[2]GLMM 2'!F54</f>
        <v>3.49E-2</v>
      </c>
      <c r="AG17" t="str">
        <f t="shared" si="22"/>
        <v>*</v>
      </c>
      <c r="AI17" s="15">
        <f>'[2]Model 3'!C41</f>
        <v>7.9299999999999995E-2</v>
      </c>
      <c r="AJ17" s="15">
        <f>'[2]Model 3'!D41</f>
        <v>3.6799999999999999E-2</v>
      </c>
      <c r="AK17" s="15">
        <f>EXP(AI17)</f>
        <v>1.0825290320710006</v>
      </c>
      <c r="AL17" s="15">
        <f>EXP(AI17-(1.96*AJ17))</f>
        <v>1.0071977803874597</v>
      </c>
      <c r="AM17" s="15">
        <f>EXP(AI17+(1.96*AJ17))</f>
        <v>1.1634945271878678</v>
      </c>
      <c r="AN17" s="17">
        <f>'[2]Model 3'!F41</f>
        <v>3.1300000000000001E-2</v>
      </c>
      <c r="AO17" t="str">
        <f t="shared" si="23"/>
        <v>*</v>
      </c>
      <c r="AQ17" s="15">
        <f>'[2]GLMM 3'!B54</f>
        <v>7.8049999999999994E-2</v>
      </c>
      <c r="AR17" s="15">
        <f>'[2]GLMM 3'!C54</f>
        <v>3.6990000000000002E-2</v>
      </c>
      <c r="AS17" s="15">
        <f>EXP(AQ17)</f>
        <v>1.0811767161544426</v>
      </c>
      <c r="AT17" s="15">
        <f>EXP(AQ17-(1.96*AR17))</f>
        <v>1.0055650275557981</v>
      </c>
      <c r="AU17" s="15">
        <f>EXP(AQ17+(1.96*AR17))</f>
        <v>1.1624738923108979</v>
      </c>
      <c r="AV17" s="17">
        <f>'[2]GLMM 3'!F54</f>
        <v>3.49E-2</v>
      </c>
      <c r="AW17" t="str">
        <f t="shared" si="24"/>
        <v>*</v>
      </c>
      <c r="AY17" s="15">
        <f>'[2]Model 4'!C41</f>
        <v>7.9200000000000007E-2</v>
      </c>
      <c r="AZ17" s="15">
        <f>'[2]Model 4'!D41</f>
        <v>3.6799999999999999E-2</v>
      </c>
      <c r="BA17" s="15">
        <f>EXP(AY17)</f>
        <v>1.0824207845802583</v>
      </c>
      <c r="BB17" s="15">
        <f>EXP(AY17-(1.96*AZ17))</f>
        <v>1.007097065645242</v>
      </c>
      <c r="BC17" s="15">
        <f>EXP(AY17+(1.96*AZ17))</f>
        <v>1.1633781835524277</v>
      </c>
      <c r="BD17" s="17">
        <f>'[2]Model 4'!F41</f>
        <v>3.1600000000000003E-2</v>
      </c>
      <c r="BE17" t="str">
        <f t="shared" si="25"/>
        <v>*</v>
      </c>
      <c r="BG17" s="15">
        <f>'[2]GLMM 4'!B54</f>
        <v>7.8359999999999999E-2</v>
      </c>
      <c r="BH17" s="15">
        <f>'[2]GLMM 4'!C54</f>
        <v>3.6990000000000002E-2</v>
      </c>
      <c r="BI17" s="15">
        <f t="shared" si="26"/>
        <v>1.0815119328923601</v>
      </c>
      <c r="BJ17" s="15">
        <f t="shared" si="27"/>
        <v>1.0058768010367332</v>
      </c>
      <c r="BK17" s="15">
        <f t="shared" si="28"/>
        <v>1.1628343150801572</v>
      </c>
      <c r="BL17" s="17">
        <f>'[2]GLMM 4'!F54</f>
        <v>3.4200000000000001E-2</v>
      </c>
      <c r="BM17" t="str">
        <f t="shared" si="29"/>
        <v>*</v>
      </c>
      <c r="BO17" s="15">
        <f>'[2]Model 5'!C41</f>
        <v>7.9399999999999998E-2</v>
      </c>
      <c r="BP17" s="15">
        <f>'[2]Model 5'!D41</f>
        <v>3.6799999999999999E-2</v>
      </c>
      <c r="BQ17" s="15">
        <f>EXP(BO17)</f>
        <v>1.0826372903870334</v>
      </c>
      <c r="BR17" s="15">
        <f>EXP(BO17-(1.96*BP17))</f>
        <v>1.0072985052016552</v>
      </c>
      <c r="BS17" s="15">
        <f>EXP(BO17+(1.96*BP17))</f>
        <v>1.1636108824582532</v>
      </c>
      <c r="BT17" s="17">
        <f>'[2]Model 5'!F41</f>
        <v>3.1099999999999999E-2</v>
      </c>
      <c r="BU17" t="str">
        <f t="shared" si="30"/>
        <v>*</v>
      </c>
      <c r="BW17" s="15">
        <f>'[2]GLMM 5'!B54</f>
        <v>7.8439999999999996E-2</v>
      </c>
      <c r="BX17" s="15">
        <f>'[2]GLMM 5'!C54</f>
        <v>3.6990000000000002E-2</v>
      </c>
      <c r="BY17" s="15">
        <f>EXP(BW17)</f>
        <v>1.081598457307922</v>
      </c>
      <c r="BZ17" s="15">
        <f>EXP(BW17-(1.96*BX17))</f>
        <v>1.0059572743997076</v>
      </c>
      <c r="CA17" s="15">
        <f>EXP(BW17+(1.96*BX17))</f>
        <v>1.1629273455465325</v>
      </c>
      <c r="CB17" s="17">
        <f>'[2]GLMM 5'!F54</f>
        <v>3.4000000000000002E-2</v>
      </c>
      <c r="CC17" t="str">
        <f t="shared" si="31"/>
        <v>*</v>
      </c>
    </row>
    <row r="18" spans="2:81" x14ac:dyDescent="0.3">
      <c r="B18" s="18" t="s">
        <v>41</v>
      </c>
      <c r="C18" s="15">
        <f>'[2]Model 1'!C42</f>
        <v>-0.13469999999999999</v>
      </c>
      <c r="D18" s="15">
        <f>'[2]Model 1'!D42</f>
        <v>3.8800000000000001E-2</v>
      </c>
      <c r="E18" s="15">
        <f t="shared" si="16"/>
        <v>0.87397806578268888</v>
      </c>
      <c r="F18" s="15">
        <f t="shared" si="17"/>
        <v>0.80997815566023645</v>
      </c>
      <c r="G18" s="15">
        <f t="shared" si="18"/>
        <v>0.94303488820216885</v>
      </c>
      <c r="H18" s="16">
        <f>'[2]Model 1'!F42</f>
        <v>5.0000000000000001E-4</v>
      </c>
      <c r="I18" t="str">
        <f t="shared" si="19"/>
        <v>***</v>
      </c>
      <c r="K18" s="15">
        <f>'[2]GLMM 1'!B55</f>
        <v>-0.14130000000000001</v>
      </c>
      <c r="L18" s="15">
        <f>'[2]GLMM 1'!C55</f>
        <v>3.9219999999999998E-2</v>
      </c>
      <c r="M18" s="15">
        <f>EXP(K18)</f>
        <v>0.86822880398226965</v>
      </c>
      <c r="N18" s="15">
        <f>EXP(K18-(1.96*L18))</f>
        <v>0.80398778717450703</v>
      </c>
      <c r="O18" s="15">
        <f>EXP(K18+(1.96*L18))</f>
        <v>0.93760286920983316</v>
      </c>
      <c r="P18" s="17">
        <f>'[2]GLMM 1'!F55</f>
        <v>2.9999999999999997E-4</v>
      </c>
      <c r="Q18" t="str">
        <f t="shared" si="20"/>
        <v>***</v>
      </c>
      <c r="S18" s="15">
        <f>'[2]Model 2'!C42</f>
        <v>-0.14460000000000001</v>
      </c>
      <c r="T18" s="15">
        <f>'[2]Model 2'!D42</f>
        <v>3.9E-2</v>
      </c>
      <c r="U18" s="15">
        <f>EXP(S18)</f>
        <v>0.8653683712389969</v>
      </c>
      <c r="V18" s="15">
        <f>EXP(S18-(1.96*T18))</f>
        <v>0.80168461226434851</v>
      </c>
      <c r="W18" s="15">
        <f>EXP(S18+(1.96*T18))</f>
        <v>0.93411100385933743</v>
      </c>
      <c r="X18" s="17">
        <f>'[2]Model 2'!F42</f>
        <v>2.0000000000000001E-4</v>
      </c>
      <c r="Y18" t="str">
        <f t="shared" si="21"/>
        <v>***</v>
      </c>
      <c r="AA18" s="15">
        <f>'[2]GLMM 2'!B55</f>
        <v>-0.14149999999999999</v>
      </c>
      <c r="AB18" s="15">
        <f>'[2]GLMM 2'!C55</f>
        <v>3.925E-2</v>
      </c>
      <c r="AC18" s="15">
        <f>EXP(AA18)</f>
        <v>0.86805517558489176</v>
      </c>
      <c r="AD18" s="15">
        <f>EXP(AA18-(1.96*AB18))</f>
        <v>0.80377974205738567</v>
      </c>
      <c r="AE18" s="15">
        <f>EXP(AA18+(1.96*AB18))</f>
        <v>0.93747048903096131</v>
      </c>
      <c r="AF18" s="17">
        <f>'[2]GLMM 2'!F55</f>
        <v>2.9999999999999997E-4</v>
      </c>
      <c r="AG18" t="str">
        <f t="shared" si="22"/>
        <v>***</v>
      </c>
      <c r="AI18" s="15">
        <f>'[2]Model 3'!C42</f>
        <v>-0.1447</v>
      </c>
      <c r="AJ18" s="15">
        <f>'[2]Model 3'!D42</f>
        <v>3.9E-2</v>
      </c>
      <c r="AK18" s="15">
        <f>EXP(AI18)</f>
        <v>0.86528183872857056</v>
      </c>
      <c r="AL18" s="15">
        <f>EXP(AI18-(1.96*AJ18))</f>
        <v>0.80160444781141149</v>
      </c>
      <c r="AM18" s="15">
        <f>EXP(AI18+(1.96*AJ18))</f>
        <v>0.93401759742935087</v>
      </c>
      <c r="AN18" s="17">
        <f>'[2]Model 3'!F42</f>
        <v>2.0000000000000001E-4</v>
      </c>
      <c r="AO18" t="str">
        <f t="shared" si="23"/>
        <v>***</v>
      </c>
      <c r="AQ18" s="15">
        <f>'[2]GLMM 3'!B55</f>
        <v>-0.14149999999999999</v>
      </c>
      <c r="AR18" s="15">
        <f>'[2]GLMM 3'!C55</f>
        <v>3.925E-2</v>
      </c>
      <c r="AS18" s="15">
        <f>EXP(AQ18)</f>
        <v>0.86805517558489176</v>
      </c>
      <c r="AT18" s="15">
        <f>EXP(AQ18-(1.96*AR18))</f>
        <v>0.80377974205738567</v>
      </c>
      <c r="AU18" s="15">
        <f>EXP(AQ18+(1.96*AR18))</f>
        <v>0.93747048903096131</v>
      </c>
      <c r="AV18" s="17">
        <f>'[2]GLMM 3'!F55</f>
        <v>2.9999999999999997E-4</v>
      </c>
      <c r="AW18" t="str">
        <f t="shared" si="24"/>
        <v>***</v>
      </c>
      <c r="AY18" s="15">
        <f>'[2]Model 4'!C42</f>
        <v>-0.14480000000000001</v>
      </c>
      <c r="AZ18" s="15">
        <f>'[2]Model 4'!D42</f>
        <v>3.9100000000000003E-2</v>
      </c>
      <c r="BA18" s="15">
        <f>EXP(AY18)</f>
        <v>0.86519531487096268</v>
      </c>
      <c r="BB18" s="15">
        <f>EXP(AY18-(1.96*AZ18))</f>
        <v>0.80136720800808237</v>
      </c>
      <c r="BC18" s="15">
        <f>EXP(AY18+(1.96*AZ18))</f>
        <v>0.93410726742279493</v>
      </c>
      <c r="BD18" s="17">
        <f>'[2]Model 4'!F42</f>
        <v>2.0000000000000001E-4</v>
      </c>
      <c r="BE18" t="str">
        <f t="shared" si="25"/>
        <v>***</v>
      </c>
      <c r="BG18" s="15">
        <f>'[2]GLMM 4'!B55</f>
        <v>-0.1414</v>
      </c>
      <c r="BH18" s="15">
        <f>'[2]GLMM 4'!C55</f>
        <v>3.925E-2</v>
      </c>
      <c r="BI18" s="15">
        <f t="shared" si="26"/>
        <v>0.8681419854428708</v>
      </c>
      <c r="BJ18" s="15">
        <f t="shared" si="27"/>
        <v>0.80386012405062413</v>
      </c>
      <c r="BK18" s="15">
        <f t="shared" si="28"/>
        <v>0.9375642407673731</v>
      </c>
      <c r="BL18" s="17">
        <f>'[2]GLMM 4'!F55</f>
        <v>2.9999999999999997E-4</v>
      </c>
      <c r="BM18" t="str">
        <f t="shared" si="29"/>
        <v>***</v>
      </c>
      <c r="BO18" s="15">
        <f>'[2]Model 5'!C42</f>
        <v>-0.14480000000000001</v>
      </c>
      <c r="BP18" s="15">
        <f>'[2]Model 5'!D42</f>
        <v>3.9100000000000003E-2</v>
      </c>
      <c r="BQ18" s="15">
        <f>EXP(BO18)</f>
        <v>0.86519531487096268</v>
      </c>
      <c r="BR18" s="15">
        <f>EXP(BO18-(1.96*BP18))</f>
        <v>0.80136720800808237</v>
      </c>
      <c r="BS18" s="15">
        <f>EXP(BO18+(1.96*BP18))</f>
        <v>0.93410726742279493</v>
      </c>
      <c r="BT18" s="17">
        <f>'[2]Model 5'!F42</f>
        <v>2.0000000000000001E-4</v>
      </c>
      <c r="BU18" t="str">
        <f t="shared" si="30"/>
        <v>***</v>
      </c>
      <c r="BW18" s="15">
        <f>'[2]GLMM 5'!B55</f>
        <v>-0.1416</v>
      </c>
      <c r="BX18" s="15">
        <f>'[2]GLMM 5'!C55</f>
        <v>3.925E-2</v>
      </c>
      <c r="BY18" s="15">
        <f>EXP(BW18)</f>
        <v>0.86796837440746444</v>
      </c>
      <c r="BZ18" s="15">
        <f>EXP(BW18-(1.96*BX18))</f>
        <v>0.80369936810194464</v>
      </c>
      <c r="CA18" s="15">
        <f>EXP(BW18+(1.96*BX18))</f>
        <v>0.93737674666925441</v>
      </c>
      <c r="CB18" s="17">
        <f>'[2]GLMM 5'!F55</f>
        <v>2.9999999999999997E-4</v>
      </c>
      <c r="CC18" t="str">
        <f t="shared" si="31"/>
        <v>***</v>
      </c>
    </row>
    <row r="19" spans="2:81" x14ac:dyDescent="0.3">
      <c r="B19" s="10" t="s">
        <v>42</v>
      </c>
      <c r="K19" s="15"/>
      <c r="L19" s="15"/>
      <c r="M19" s="15"/>
      <c r="N19" s="15"/>
      <c r="O19" s="15"/>
      <c r="P19" s="15"/>
    </row>
    <row r="20" spans="2:81" ht="28.8" x14ac:dyDescent="0.3">
      <c r="B20" s="13" t="s">
        <v>43</v>
      </c>
    </row>
    <row r="21" spans="2:81" x14ac:dyDescent="0.3">
      <c r="B21" s="19" t="s">
        <v>44</v>
      </c>
    </row>
    <row r="22" spans="2:81" x14ac:dyDescent="0.3">
      <c r="B22" s="19" t="s">
        <v>45</v>
      </c>
      <c r="S22" s="15">
        <f>'[2]Model 2'!C43</f>
        <v>-4.3799999999999999E-2</v>
      </c>
      <c r="T22" s="15">
        <f>'[2]Model 2'!D43</f>
        <v>4.5900000000000003E-2</v>
      </c>
      <c r="U22" s="15">
        <f>EXP(S22)</f>
        <v>0.95714536740489642</v>
      </c>
      <c r="V22" s="15">
        <f>EXP(S22-(1.96*T22))</f>
        <v>0.87479649221608069</v>
      </c>
      <c r="W22" s="15">
        <f>EXP(S22+(1.96*T22))</f>
        <v>1.0472461452421606</v>
      </c>
      <c r="X22" s="17">
        <f>'[2]Model 2'!F43</f>
        <v>0.34</v>
      </c>
      <c r="Y22" t="str">
        <f t="shared" ref="Y22:Y24" si="32">IF(X22="&lt;.0001","***",IF(X22&lt;0.001,"***",IF(X22&lt;0.01,"**",IF(X22&lt;0.05,"*"," "))))</f>
        <v xml:space="preserve"> </v>
      </c>
      <c r="AA22" s="15">
        <f>'[2]GLMM 2'!B56</f>
        <v>0.1004</v>
      </c>
      <c r="AB22" s="15">
        <f>'[2]GLMM 2'!C56</f>
        <v>0.1401</v>
      </c>
      <c r="AC22" s="15">
        <f>EXP(AA22)</f>
        <v>1.105613074868341</v>
      </c>
      <c r="AD22" s="15">
        <f>EXP(AA22-(1.96*AB22))</f>
        <v>0.84013221560585871</v>
      </c>
      <c r="AE22" s="15">
        <f>EXP(AA22+(1.96*AB22))</f>
        <v>1.4549855946641828</v>
      </c>
      <c r="AF22" s="17">
        <f>'[2]GLMM 2'!F56</f>
        <v>0.47370000000000001</v>
      </c>
      <c r="AG22" t="str">
        <f t="shared" ref="AG22:AG24" si="33">IF(AF22="&lt;.0001","***",IF(AF22&lt;0.001,"***",IF(AF22&lt;0.01,"**",IF(AF22&lt;0.05,"*"," "))))</f>
        <v xml:space="preserve"> </v>
      </c>
      <c r="AI22" s="15">
        <f>'[2]Model 3'!C43</f>
        <v>-3.6700000000000003E-2</v>
      </c>
      <c r="AJ22" s="15">
        <f>'[2]Model 3'!D43</f>
        <v>4.6399999999999997E-2</v>
      </c>
      <c r="AK22" s="15">
        <f>EXP(AI22)</f>
        <v>0.96396528155942107</v>
      </c>
      <c r="AL22" s="15">
        <f>EXP(AI22-(1.96*AJ22))</f>
        <v>0.88016666270878507</v>
      </c>
      <c r="AM22" s="15">
        <f>EXP(AI22+(1.96*AJ22))</f>
        <v>1.0557421718202271</v>
      </c>
      <c r="AN22" s="17">
        <f>'[2]Model 3'!F43</f>
        <v>0.42959999999999998</v>
      </c>
      <c r="AO22" t="str">
        <f t="shared" ref="AO22:AO24" si="34">IF(AN22="&lt;.0001","***",IF(AN22&lt;0.001,"***",IF(AN22&lt;0.01,"**",IF(AN22&lt;0.05,"*"," "))))</f>
        <v xml:space="preserve"> </v>
      </c>
      <c r="AQ22" s="15">
        <f>'[2]GLMM 3'!B56</f>
        <v>0.1074</v>
      </c>
      <c r="AR22" s="15">
        <f>'[2]GLMM 3'!C56</f>
        <v>0.1416</v>
      </c>
      <c r="AS22" s="15">
        <f>EXP(AQ22)</f>
        <v>1.1133795172277301</v>
      </c>
      <c r="AT22" s="15">
        <f>EXP(AQ22-(1.96*AR22))</f>
        <v>0.84355008598318515</v>
      </c>
      <c r="AU22" s="15">
        <f>EXP(AQ22+(1.96*AR22))</f>
        <v>1.4695202691342779</v>
      </c>
      <c r="AV22" s="17">
        <f>'[2]GLMM 3'!F56</f>
        <v>0.44829999999999998</v>
      </c>
      <c r="AW22" t="str">
        <f t="shared" ref="AW22:AW24" si="35">IF(AV22="&lt;.0001","***",IF(AV22&lt;0.001,"***",IF(AV22&lt;0.01,"**",IF(AV22&lt;0.05,"*"," "))))</f>
        <v xml:space="preserve"> </v>
      </c>
      <c r="AY22" s="15">
        <f>'[2]Model 4'!C43</f>
        <v>-3.7400000000000003E-2</v>
      </c>
      <c r="AZ22" s="15">
        <f>'[2]Model 4'!D43</f>
        <v>4.7399999999999998E-2</v>
      </c>
      <c r="BA22" s="15">
        <f>EXP(AY22)</f>
        <v>0.96329074197872644</v>
      </c>
      <c r="BB22" s="15">
        <f>EXP(AY22-(1.96*AZ22))</f>
        <v>0.87782853048048382</v>
      </c>
      <c r="BC22" s="15">
        <f>EXP(AY22+(1.96*AZ22))</f>
        <v>1.0570732453569478</v>
      </c>
      <c r="BD22" s="17">
        <f>'[2]Model 4'!F43</f>
        <v>0.43030000000000002</v>
      </c>
      <c r="BE22" t="str">
        <f t="shared" ref="BE22:BE24" si="36">IF(BD22="&lt;.0001","***",IF(BD22&lt;0.001,"***",IF(BD22&lt;0.01,"**",IF(BD22&lt;0.05,"*"," "))))</f>
        <v xml:space="preserve"> </v>
      </c>
      <c r="BG22" s="15">
        <f>'[2]GLMM 4'!B56</f>
        <v>0.1595</v>
      </c>
      <c r="BH22" s="15">
        <f>'[2]GLMM 4'!C56</f>
        <v>0.14729999999999999</v>
      </c>
      <c r="BI22" s="15">
        <f t="shared" ref="BI22:BI24" si="37">EXP(BG22)</f>
        <v>1.1729242622207281</v>
      </c>
      <c r="BJ22" s="15">
        <f t="shared" ref="BJ22:BJ24" si="38">EXP(BG22-(1.96*BH22))</f>
        <v>0.87879115797339635</v>
      </c>
      <c r="BK22" s="15">
        <f t="shared" ref="BK22:BK24" si="39">EXP(BG22+(1.96*BH22))</f>
        <v>1.5655042866825106</v>
      </c>
      <c r="BL22" s="17">
        <f>'[2]GLMM 4'!F56</f>
        <v>0.27900000000000003</v>
      </c>
      <c r="BM22" t="str">
        <f t="shared" ref="BM22:BM24" si="40">IF(BL22="&lt;.0001","***",IF(BL22&lt;0.001,"***",IF(BL22&lt;0.01,"**",IF(BL22&lt;0.05,"*"," "))))</f>
        <v xml:space="preserve"> </v>
      </c>
      <c r="BO22" s="15">
        <f>'[2]Model 5'!C43</f>
        <v>-5.6300000000000003E-2</v>
      </c>
      <c r="BP22" s="15">
        <f>'[2]Model 5'!D43</f>
        <v>4.9399999999999999E-2</v>
      </c>
      <c r="BQ22" s="15">
        <f>EXP(BO22)</f>
        <v>0.9452555166946357</v>
      </c>
      <c r="BR22" s="15">
        <f>EXP(BO22-(1.96*BP22))</f>
        <v>0.85802332032291784</v>
      </c>
      <c r="BS22" s="15">
        <f>EXP(BO22+(1.96*BP22))</f>
        <v>1.0413563019538561</v>
      </c>
      <c r="BT22" s="17">
        <f>'[2]Model 5'!F43</f>
        <v>0.25390000000000001</v>
      </c>
      <c r="BU22" t="str">
        <f t="shared" ref="BU22:BU24" si="41">IF(BT22="&lt;.0001","***",IF(BT22&lt;0.001,"***",IF(BT22&lt;0.01,"**",IF(BT22&lt;0.05,"*"," "))))</f>
        <v xml:space="preserve"> </v>
      </c>
      <c r="BW22" s="15">
        <f>'[2]GLMM 5'!B56</f>
        <v>0.13139999999999999</v>
      </c>
      <c r="BX22" s="15">
        <f>'[2]GLMM 5'!C56</f>
        <v>0.151</v>
      </c>
      <c r="BY22" s="15">
        <f>EXP(BW22)</f>
        <v>1.1404238596340985</v>
      </c>
      <c r="BZ22" s="15">
        <f>EXP(BW22-(1.96*BX22))</f>
        <v>0.84826685940586422</v>
      </c>
      <c r="CA22" s="15">
        <f>EXP(BW22+(1.96*BX22))</f>
        <v>1.5332045160100509</v>
      </c>
      <c r="CB22" s="17">
        <f>'[2]GLMM 5'!F56</f>
        <v>0.38450000000000001</v>
      </c>
      <c r="CC22" t="str">
        <f t="shared" ref="CC22:CC24" si="42">IF(CB22="&lt;.0001","***",IF(CB22&lt;0.001,"***",IF(CB22&lt;0.01,"**",IF(CB22&lt;0.05,"*"," "))))</f>
        <v xml:space="preserve"> </v>
      </c>
    </row>
    <row r="23" spans="2:81" x14ac:dyDescent="0.3">
      <c r="B23" s="19" t="s">
        <v>46</v>
      </c>
      <c r="S23" s="15">
        <f>'[2]Model 2'!C44</f>
        <v>-0.24709999999999999</v>
      </c>
      <c r="T23" s="15">
        <f>'[2]Model 2'!D44</f>
        <v>5.3499999999999999E-2</v>
      </c>
      <c r="U23" s="15">
        <f>EXP(S23)</f>
        <v>0.7810625833675966</v>
      </c>
      <c r="V23" s="15">
        <f>EXP(S23-(1.96*T23))</f>
        <v>0.70330825374385164</v>
      </c>
      <c r="W23" s="15">
        <f>EXP(S23+(1.96*T23))</f>
        <v>0.86741305236985078</v>
      </c>
      <c r="X23" s="17" t="str">
        <f>'[2]Model 2'!F44</f>
        <v>&lt;.0001</v>
      </c>
      <c r="Y23" t="str">
        <f t="shared" si="32"/>
        <v>***</v>
      </c>
      <c r="AA23" s="15">
        <f>'[2]GLMM 2'!B57</f>
        <v>-5.083E-2</v>
      </c>
      <c r="AB23" s="15">
        <f>'[2]GLMM 2'!C57</f>
        <v>0.155</v>
      </c>
      <c r="AC23" s="15">
        <f>EXP(AA23)</f>
        <v>0.95044023163872238</v>
      </c>
      <c r="AD23" s="15">
        <f>EXP(AA23-(1.96*AB23))</f>
        <v>0.70143292538380175</v>
      </c>
      <c r="AE23" s="15">
        <f>EXP(AA23+(1.96*AB23))</f>
        <v>1.287844640915867</v>
      </c>
      <c r="AF23" s="17">
        <f>'[2]GLMM 2'!F57</f>
        <v>0.74299999999999999</v>
      </c>
      <c r="AG23" t="str">
        <f t="shared" si="33"/>
        <v xml:space="preserve"> </v>
      </c>
      <c r="AI23" s="15">
        <f>'[2]Model 3'!C44</f>
        <v>-0.24260000000000001</v>
      </c>
      <c r="AJ23" s="15">
        <f>'[2]Model 3'!D44</f>
        <v>5.3699999999999998E-2</v>
      </c>
      <c r="AK23" s="15">
        <f>EXP(AI23)</f>
        <v>0.78458528512715253</v>
      </c>
      <c r="AL23" s="15">
        <f>EXP(AI23-(1.96*AJ23))</f>
        <v>0.7062033865816405</v>
      </c>
      <c r="AM23" s="15">
        <f>EXP(AI23+(1.96*AJ23))</f>
        <v>0.87166683328683237</v>
      </c>
      <c r="AN23" s="17" t="str">
        <f>'[2]Model 3'!F44</f>
        <v>&lt;.0001</v>
      </c>
      <c r="AO23" t="str">
        <f t="shared" si="34"/>
        <v>***</v>
      </c>
      <c r="AQ23" s="15">
        <f>'[2]GLMM 3'!B57</f>
        <v>-5.8990000000000001E-2</v>
      </c>
      <c r="AR23" s="15">
        <f>'[2]GLMM 3'!C57</f>
        <v>0.15679999999999999</v>
      </c>
      <c r="AS23" s="15">
        <f>EXP(AQ23)</f>
        <v>0.94271619627192682</v>
      </c>
      <c r="AT23" s="15">
        <f>EXP(AQ23-(1.96*AR23))</f>
        <v>0.6932823023801431</v>
      </c>
      <c r="AU23" s="15">
        <f>EXP(AQ23+(1.96*AR23))</f>
        <v>1.2818931388589048</v>
      </c>
      <c r="AV23" s="17">
        <f>'[2]GLMM 3'!F57</f>
        <v>0.70669999999999999</v>
      </c>
      <c r="AW23" t="str">
        <f t="shared" si="35"/>
        <v xml:space="preserve"> </v>
      </c>
      <c r="AY23" s="15">
        <f>'[2]Model 4'!C44</f>
        <v>-0.24299999999999999</v>
      </c>
      <c r="AZ23" s="15">
        <f>'[2]Model 4'!D44</f>
        <v>5.3900000000000003E-2</v>
      </c>
      <c r="BA23" s="15">
        <f>EXP(AY23)</f>
        <v>0.78427151377155646</v>
      </c>
      <c r="BB23" s="15">
        <f>EXP(AY23-(1.96*AZ23))</f>
        <v>0.70564429492898717</v>
      </c>
      <c r="BC23" s="15">
        <f>EXP(AY23+(1.96*AZ23))</f>
        <v>0.87165985998005935</v>
      </c>
      <c r="BD23" s="17" t="str">
        <f>'[2]Model 4'!F44</f>
        <v>&lt;.0001</v>
      </c>
      <c r="BE23" t="str">
        <f t="shared" si="36"/>
        <v>***</v>
      </c>
      <c r="BG23" s="15">
        <f>'[2]GLMM 4'!B57</f>
        <v>-2.7720000000000002E-2</v>
      </c>
      <c r="BH23" s="15">
        <f>'[2]GLMM 4'!C57</f>
        <v>0.15859999999999999</v>
      </c>
      <c r="BI23" s="15">
        <f t="shared" si="37"/>
        <v>0.97266067366513309</v>
      </c>
      <c r="BJ23" s="15">
        <f t="shared" si="38"/>
        <v>0.71278460570028046</v>
      </c>
      <c r="BK23" s="15">
        <f t="shared" si="39"/>
        <v>1.3272856603927892</v>
      </c>
      <c r="BL23" s="17">
        <f>'[2]GLMM 4'!F57</f>
        <v>0.86129999999999995</v>
      </c>
      <c r="BM23" t="str">
        <f t="shared" si="40"/>
        <v xml:space="preserve"> </v>
      </c>
      <c r="BO23" s="15">
        <f>'[2]Model 5'!C44</f>
        <v>-0.2467</v>
      </c>
      <c r="BP23" s="15">
        <f>'[2]Model 5'!D44</f>
        <v>5.3900000000000003E-2</v>
      </c>
      <c r="BQ23" s="15">
        <f>EXP(BO23)</f>
        <v>0.78137507089428249</v>
      </c>
      <c r="BR23" s="15">
        <f>EXP(BO23-(1.96*BP23))</f>
        <v>0.70303823522128828</v>
      </c>
      <c r="BS23" s="15">
        <f>EXP(BO23+(1.96*BP23))</f>
        <v>0.86844067765797861</v>
      </c>
      <c r="BT23" s="17" t="str">
        <f>'[2]Model 5'!F44</f>
        <v>&lt;.0001</v>
      </c>
      <c r="BU23" t="str">
        <f t="shared" si="41"/>
        <v>***</v>
      </c>
      <c r="BW23" s="15">
        <f>'[2]GLMM 5'!B57</f>
        <v>-4.4580000000000002E-2</v>
      </c>
      <c r="BX23" s="15">
        <f>'[2]GLMM 5'!C57</f>
        <v>0.15959999999999999</v>
      </c>
      <c r="BY23" s="15">
        <f>EXP(BW23)</f>
        <v>0.9563990851062536</v>
      </c>
      <c r="BZ23" s="15">
        <f>EXP(BW23-(1.96*BX23))</f>
        <v>0.69949544268602826</v>
      </c>
      <c r="CA23" s="15">
        <f>EXP(BW23+(1.96*BX23))</f>
        <v>1.307655710349847</v>
      </c>
      <c r="CB23" s="17">
        <f>'[2]GLMM 5'!F57</f>
        <v>0.77990000000000004</v>
      </c>
      <c r="CC23" t="str">
        <f t="shared" si="42"/>
        <v xml:space="preserve"> </v>
      </c>
    </row>
    <row r="24" spans="2:81" x14ac:dyDescent="0.3">
      <c r="B24" s="19" t="s">
        <v>47</v>
      </c>
      <c r="S24" s="15">
        <f>'[2]Model 2'!C45</f>
        <v>-9.2100000000000001E-2</v>
      </c>
      <c r="T24" s="15">
        <f>'[2]Model 2'!D45</f>
        <v>6.2300000000000001E-2</v>
      </c>
      <c r="U24" s="15">
        <f>EXP(S24)</f>
        <v>0.91201394359050958</v>
      </c>
      <c r="V24" s="15">
        <f>EXP(S24-(1.96*T24))</f>
        <v>0.80718047402194615</v>
      </c>
      <c r="W24" s="15">
        <f>EXP(S24+(1.96*T24))</f>
        <v>1.0304627776227631</v>
      </c>
      <c r="X24" s="17">
        <f>'[2]Model 2'!F45</f>
        <v>0.13919999999999999</v>
      </c>
      <c r="Y24" t="str">
        <f t="shared" si="32"/>
        <v xml:space="preserve"> </v>
      </c>
      <c r="AA24" s="15">
        <f>'[2]GLMM 2'!B58</f>
        <v>1.387E-2</v>
      </c>
      <c r="AB24" s="15">
        <f>'[2]GLMM 2'!C58</f>
        <v>0.16489999999999999</v>
      </c>
      <c r="AC24" s="15">
        <f>EXP(AA24)</f>
        <v>1.0139666347075911</v>
      </c>
      <c r="AD24" s="15">
        <f>EXP(AA24-(1.96*AB24))</f>
        <v>0.73393559459565072</v>
      </c>
      <c r="AE24" s="15">
        <f>EXP(AA24+(1.96*AB24))</f>
        <v>1.4008427222645701</v>
      </c>
      <c r="AF24" s="17">
        <f>'[2]GLMM 2'!F58</f>
        <v>0.93300000000000005</v>
      </c>
      <c r="AG24" t="str">
        <f t="shared" si="33"/>
        <v xml:space="preserve"> </v>
      </c>
      <c r="AI24" s="15">
        <f>'[2]Model 3'!C45</f>
        <v>-0.1077</v>
      </c>
      <c r="AJ24" s="15">
        <f>'[2]Model 3'!D45</f>
        <v>6.4399999999999999E-2</v>
      </c>
      <c r="AK24" s="15">
        <f>EXP(AI24)</f>
        <v>0.89789692510664543</v>
      </c>
      <c r="AL24" s="15">
        <f>EXP(AI24-(1.96*AJ24))</f>
        <v>0.79142196167910273</v>
      </c>
      <c r="AM24" s="15">
        <f>EXP(AI24+(1.96*AJ24))</f>
        <v>1.0186966335953991</v>
      </c>
      <c r="AN24" s="17">
        <f>'[2]Model 3'!F45</f>
        <v>9.4500000000000001E-2</v>
      </c>
      <c r="AO24" t="str">
        <f t="shared" si="34"/>
        <v xml:space="preserve"> </v>
      </c>
      <c r="AQ24" s="15">
        <f>'[2]GLMM 3'!B58</f>
        <v>6.4229999999999999E-3</v>
      </c>
      <c r="AR24" s="15">
        <f>'[2]GLMM 3'!C58</f>
        <v>0.16639999999999999</v>
      </c>
      <c r="AS24" s="15">
        <f>EXP(AQ24)</f>
        <v>1.006443671698908</v>
      </c>
      <c r="AT24" s="15">
        <f>EXP(AQ24-(1.96*AR24))</f>
        <v>0.72635166091974668</v>
      </c>
      <c r="AU24" s="15">
        <f>EXP(AQ24+(1.96*AR24))</f>
        <v>1.3945433304580772</v>
      </c>
      <c r="AV24" s="17">
        <f>'[2]GLMM 3'!F58</f>
        <v>0.96919999999999995</v>
      </c>
      <c r="AW24" t="str">
        <f t="shared" si="35"/>
        <v xml:space="preserve"> </v>
      </c>
      <c r="AY24" s="15">
        <f>'[2]Model 4'!C45</f>
        <v>-0.10929999999999999</v>
      </c>
      <c r="AZ24" s="15">
        <f>'[2]Model 4'!D45</f>
        <v>6.8000000000000005E-2</v>
      </c>
      <c r="BA24" s="15">
        <f>EXP(AY24)</f>
        <v>0.89646143872181983</v>
      </c>
      <c r="BB24" s="15">
        <f>EXP(AY24-(1.96*AZ24))</f>
        <v>0.78460097698977316</v>
      </c>
      <c r="BC24" s="15">
        <f>EXP(AY24+(1.96*AZ24))</f>
        <v>1.0242698322891204</v>
      </c>
      <c r="BD24" s="17">
        <f>'[2]Model 4'!F45</f>
        <v>0.1077</v>
      </c>
      <c r="BE24" t="str">
        <f t="shared" si="36"/>
        <v xml:space="preserve"> </v>
      </c>
      <c r="BG24" s="15">
        <f>'[2]GLMM 4'!B58</f>
        <v>5.1529999999999999E-2</v>
      </c>
      <c r="BH24" s="15">
        <f>'[2]GLMM 4'!C58</f>
        <v>0.17</v>
      </c>
      <c r="BI24" s="15">
        <f t="shared" si="37"/>
        <v>1.052880772241509</v>
      </c>
      <c r="BJ24" s="15">
        <f t="shared" si="38"/>
        <v>0.75452263592370505</v>
      </c>
      <c r="BK24" s="15">
        <f t="shared" si="39"/>
        <v>1.4692175791369766</v>
      </c>
      <c r="BL24" s="17">
        <f>'[2]GLMM 4'!F58</f>
        <v>0.76180000000000003</v>
      </c>
      <c r="BM24" t="str">
        <f t="shared" si="40"/>
        <v xml:space="preserve"> </v>
      </c>
      <c r="BO24" s="15">
        <f>'[2]Model 5'!C45</f>
        <v>-0.122</v>
      </c>
      <c r="BP24" s="15">
        <f>'[2]Model 5'!D45</f>
        <v>6.8599999999999994E-2</v>
      </c>
      <c r="BQ24" s="15">
        <f>EXP(BO24)</f>
        <v>0.88514836850262713</v>
      </c>
      <c r="BR24" s="15">
        <f>EXP(BO24-(1.96*BP24))</f>
        <v>0.77378904052823883</v>
      </c>
      <c r="BS24" s="15">
        <f>EXP(BO24+(1.96*BP24))</f>
        <v>1.0125338990689281</v>
      </c>
      <c r="BT24" s="17">
        <f>'[2]Model 5'!F45</f>
        <v>7.5300000000000006E-2</v>
      </c>
      <c r="BU24" t="str">
        <f t="shared" si="41"/>
        <v xml:space="preserve"> </v>
      </c>
      <c r="BW24" s="15">
        <f>'[2]GLMM 5'!B58</f>
        <v>4.2509999999999999E-2</v>
      </c>
      <c r="BX24" s="15">
        <f>'[2]GLMM 5'!C58</f>
        <v>0.1699</v>
      </c>
      <c r="BY24" s="15">
        <f>EXP(BW24)</f>
        <v>1.0434264905864128</v>
      </c>
      <c r="BZ24" s="15">
        <f>EXP(BW24-(1.96*BX24))</f>
        <v>0.74789401666277289</v>
      </c>
      <c r="CA24" s="15">
        <f>EXP(BW24+(1.96*BX24))</f>
        <v>1.4557394724397057</v>
      </c>
      <c r="CB24" s="17">
        <f>'[2]GLMM 5'!F58</f>
        <v>0.80249999999999999</v>
      </c>
      <c r="CC24" t="str">
        <f t="shared" si="42"/>
        <v xml:space="preserve"> </v>
      </c>
    </row>
    <row r="25" spans="2:81" ht="28.8" x14ac:dyDescent="0.3">
      <c r="B25" s="20" t="s">
        <v>48</v>
      </c>
    </row>
    <row r="26" spans="2:81" x14ac:dyDescent="0.3">
      <c r="B26" s="19" t="s">
        <v>44</v>
      </c>
    </row>
    <row r="27" spans="2:81" x14ac:dyDescent="0.3">
      <c r="B27" s="19" t="s">
        <v>45</v>
      </c>
      <c r="S27" s="15">
        <f>'[2]Model 2'!C46</f>
        <v>0.27060000000000001</v>
      </c>
      <c r="T27" s="15">
        <f>'[2]Model 2'!D46</f>
        <v>4.9299999999999997E-2</v>
      </c>
      <c r="U27" s="15">
        <f>EXP(S27)</f>
        <v>1.3107506652444543</v>
      </c>
      <c r="V27" s="15">
        <f>EXP(S27-(1.96*T27))</f>
        <v>1.1900222447310171</v>
      </c>
      <c r="W27" s="15">
        <f>EXP(S27+(1.96*T27))</f>
        <v>1.4437270513603864</v>
      </c>
      <c r="X27" s="17" t="str">
        <f>'[2]Model 2'!F46</f>
        <v>&lt;.0001</v>
      </c>
      <c r="Y27" t="str">
        <f t="shared" ref="Y27:Y29" si="43">IF(X27="&lt;.0001","***",IF(X27&lt;0.001,"***",IF(X27&lt;0.01,"**",IF(X27&lt;0.05,"*"," "))))</f>
        <v>***</v>
      </c>
      <c r="AA27" s="15">
        <f>'[2]GLMM 2'!B59</f>
        <v>0.19350000000000001</v>
      </c>
      <c r="AB27" s="15">
        <f>'[2]GLMM 2'!C59</f>
        <v>0.1409</v>
      </c>
      <c r="AC27" s="15">
        <f>EXP(AA27)</f>
        <v>1.2134893865514997</v>
      </c>
      <c r="AD27" s="15">
        <f>EXP(AA27-(1.96*AB27))</f>
        <v>0.92066043716339141</v>
      </c>
      <c r="AE27" s="15">
        <f>EXP(AA27+(1.96*AB27))</f>
        <v>1.5994566854747967</v>
      </c>
      <c r="AF27" s="17">
        <f>'[2]GLMM 2'!F59</f>
        <v>0.16980000000000001</v>
      </c>
      <c r="AG27" t="str">
        <f t="shared" ref="AG27:AG29" si="44">IF(AF27="&lt;.0001","***",IF(AF27&lt;0.001,"***",IF(AF27&lt;0.01,"**",IF(AF27&lt;0.05,"*"," "))))</f>
        <v xml:space="preserve"> </v>
      </c>
      <c r="AI27" s="15">
        <f>'[2]Model 3'!C46</f>
        <v>0.27660000000000001</v>
      </c>
      <c r="AJ27" s="15">
        <f>'[2]Model 3'!D46</f>
        <v>4.9599999999999998E-2</v>
      </c>
      <c r="AK27" s="15">
        <f>EXP(AI27)</f>
        <v>1.3186388100057849</v>
      </c>
      <c r="AL27" s="15">
        <f>EXP(AI27-(1.96*AJ27))</f>
        <v>1.1964801043251496</v>
      </c>
      <c r="AM27" s="15">
        <f>EXP(AI27+(1.96*AJ27))</f>
        <v>1.4532697242251362</v>
      </c>
      <c r="AN27" s="17" t="str">
        <f>'[2]Model 3'!F46</f>
        <v>&lt;.0001</v>
      </c>
      <c r="AO27" t="str">
        <f t="shared" ref="AO27:AO29" si="45">IF(AN27="&lt;.0001","***",IF(AN27&lt;0.001,"***",IF(AN27&lt;0.01,"**",IF(AN27&lt;0.05,"*"," "))))</f>
        <v>***</v>
      </c>
      <c r="AQ27" s="15">
        <f>'[2]GLMM 3'!B59</f>
        <v>0.2089</v>
      </c>
      <c r="AR27" s="15">
        <f>'[2]GLMM 3'!C59</f>
        <v>0.14410000000000001</v>
      </c>
      <c r="AS27" s="15">
        <f>EXP(AQ27)</f>
        <v>1.2323217601924215</v>
      </c>
      <c r="AT27" s="15">
        <f>EXP(AQ27-(1.96*AR27))</f>
        <v>0.92910269749234375</v>
      </c>
      <c r="AU27" s="15">
        <f>EXP(AQ27+(1.96*AR27))</f>
        <v>1.6344984518315446</v>
      </c>
      <c r="AV27" s="17">
        <f>'[2]GLMM 3'!F59</f>
        <v>0.14729999999999999</v>
      </c>
      <c r="AW27" t="str">
        <f t="shared" ref="AW27:AW29" si="46">IF(AV27="&lt;.0001","***",IF(AV27&lt;0.001,"***",IF(AV27&lt;0.01,"**",IF(AV27&lt;0.05,"*"," "))))</f>
        <v xml:space="preserve"> </v>
      </c>
      <c r="AY27" s="15">
        <f>'[2]Model 4'!C46</f>
        <v>0.27560000000000001</v>
      </c>
      <c r="AZ27" s="15">
        <f>'[2]Model 4'!D46</f>
        <v>5.1400000000000001E-2</v>
      </c>
      <c r="BA27" s="15">
        <f>EXP(AY27)</f>
        <v>1.317320830295466</v>
      </c>
      <c r="BB27" s="15">
        <f>EXP(AY27-(1.96*AZ27))</f>
        <v>1.191074689507414</v>
      </c>
      <c r="BC27" s="15">
        <f>EXP(AY27+(1.96*AZ27))</f>
        <v>1.4569482377700496</v>
      </c>
      <c r="BD27" s="17" t="str">
        <f>'[2]Model 4'!F46</f>
        <v>&lt;.0001</v>
      </c>
      <c r="BE27" t="str">
        <f t="shared" ref="BE27:BE29" si="47">IF(BD27="&lt;.0001","***",IF(BD27&lt;0.001,"***",IF(BD27&lt;0.01,"**",IF(BD27&lt;0.05,"*"," "))))</f>
        <v>***</v>
      </c>
      <c r="BG27" s="15">
        <f>'[2]GLMM 4'!B59</f>
        <v>0.22670000000000001</v>
      </c>
      <c r="BH27" s="15">
        <f>'[2]GLMM 4'!C59</f>
        <v>0.1447</v>
      </c>
      <c r="BI27" s="15">
        <f t="shared" ref="BI27:BI29" si="48">EXP(BG27)</f>
        <v>1.254453475441595</v>
      </c>
      <c r="BJ27" s="15">
        <f t="shared" ref="BJ27:BJ29" si="49">EXP(BG27-(1.96*BH27))</f>
        <v>0.94467719730220312</v>
      </c>
      <c r="BK27" s="15">
        <f t="shared" ref="BK27:BK29" si="50">EXP(BG27+(1.96*BH27))</f>
        <v>1.6658108468601927</v>
      </c>
      <c r="BL27" s="17">
        <f>'[2]GLMM 4'!F59</f>
        <v>0.1172</v>
      </c>
      <c r="BM27" t="str">
        <f t="shared" ref="BM27:BM29" si="51">IF(BL27="&lt;.0001","***",IF(BL27&lt;0.001,"***",IF(BL27&lt;0.01,"**",IF(BL27&lt;0.05,"*"," "))))</f>
        <v xml:space="preserve"> </v>
      </c>
      <c r="BO27" s="15">
        <f>'[2]Model 5'!C46</f>
        <v>0.28360000000000002</v>
      </c>
      <c r="BP27" s="15">
        <f>'[2]Model 5'!D46</f>
        <v>5.1700000000000003E-2</v>
      </c>
      <c r="BQ27" s="15">
        <f>EXP(BO27)</f>
        <v>1.3279016638409595</v>
      </c>
      <c r="BR27" s="15">
        <f>EXP(BO27-(1.96*BP27))</f>
        <v>1.1999357335682219</v>
      </c>
      <c r="BS27" s="15">
        <f>EXP(BO27+(1.96*BP27))</f>
        <v>1.4695143910649577</v>
      </c>
      <c r="BT27" s="17" t="str">
        <f>'[2]Model 5'!F46</f>
        <v>&lt;.0001</v>
      </c>
      <c r="BU27" t="str">
        <f t="shared" ref="BU27:BU29" si="52">IF(BT27="&lt;.0001","***",IF(BT27&lt;0.001,"***",IF(BT27&lt;0.01,"**",IF(BT27&lt;0.05,"*"," "))))</f>
        <v>***</v>
      </c>
      <c r="BW27" s="15">
        <f>'[2]GLMM 5'!B59</f>
        <v>0.26350000000000001</v>
      </c>
      <c r="BX27" s="15">
        <f>'[2]GLMM 5'!C59</f>
        <v>0.15140000000000001</v>
      </c>
      <c r="BY27" s="15">
        <f>EXP(BW27)</f>
        <v>1.301477294941644</v>
      </c>
      <c r="BZ27" s="15">
        <f>EXP(BW27-(1.96*BX27))</f>
        <v>0.96730250897983772</v>
      </c>
      <c r="CA27" s="15">
        <f>EXP(BW27+(1.96*BX27))</f>
        <v>1.7510997165044311</v>
      </c>
      <c r="CB27" s="17">
        <f>'[2]GLMM 5'!F59</f>
        <v>8.1799999999999998E-2</v>
      </c>
      <c r="CC27" t="str">
        <f t="shared" ref="CC27:CC29" si="53">IF(CB27="&lt;.0001","***",IF(CB27&lt;0.001,"***",IF(CB27&lt;0.01,"**",IF(CB27&lt;0.05,"*"," "))))</f>
        <v xml:space="preserve"> </v>
      </c>
    </row>
    <row r="28" spans="2:81" x14ac:dyDescent="0.3">
      <c r="B28" s="19" t="s">
        <v>46</v>
      </c>
      <c r="S28" s="15">
        <f>'[2]Model 2'!C47</f>
        <v>0.39269999999999999</v>
      </c>
      <c r="T28" s="15">
        <f>'[2]Model 2'!D47</f>
        <v>5.7599999999999998E-2</v>
      </c>
      <c r="U28" s="15">
        <f>EXP(S28)</f>
        <v>1.4809740304696273</v>
      </c>
      <c r="V28" s="15">
        <f>EXP(S28-(1.96*T28))</f>
        <v>1.322870504307236</v>
      </c>
      <c r="W28" s="15">
        <f>EXP(S28+(1.96*T28))</f>
        <v>1.6579733781834047</v>
      </c>
      <c r="X28" s="17" t="str">
        <f>'[2]Model 2'!F47</f>
        <v>&lt;.0001</v>
      </c>
      <c r="Y28" t="str">
        <f t="shared" si="43"/>
        <v>***</v>
      </c>
      <c r="AA28" s="15">
        <f>'[2]GLMM 2'!B60</f>
        <v>0.18890000000000001</v>
      </c>
      <c r="AB28" s="15">
        <f>'[2]GLMM 2'!C60</f>
        <v>0.14000000000000001</v>
      </c>
      <c r="AC28" s="15">
        <f>EXP(AA28)</f>
        <v>1.207920154427657</v>
      </c>
      <c r="AD28" s="15">
        <f>EXP(AA28-(1.96*AB28))</f>
        <v>0.91805314305415886</v>
      </c>
      <c r="AE28" s="15">
        <f>EXP(AA28+(1.96*AB28))</f>
        <v>1.5893100639234556</v>
      </c>
      <c r="AF28" s="17">
        <f>'[2]GLMM 2'!F60</f>
        <v>0.1774</v>
      </c>
      <c r="AG28" t="str">
        <f t="shared" si="44"/>
        <v xml:space="preserve"> </v>
      </c>
      <c r="AI28" s="15">
        <f>'[2]Model 3'!C47</f>
        <v>0.38819999999999999</v>
      </c>
      <c r="AJ28" s="15">
        <f>'[2]Model 3'!D47</f>
        <v>5.7799999999999997E-2</v>
      </c>
      <c r="AK28" s="15">
        <f>EXP(AI28)</f>
        <v>1.4743246197275603</v>
      </c>
      <c r="AL28" s="15">
        <f>EXP(AI28-(1.96*AJ28))</f>
        <v>1.3164148252656904</v>
      </c>
      <c r="AM28" s="15">
        <f>EXP(AI28+(1.96*AJ28))</f>
        <v>1.6511763941097468</v>
      </c>
      <c r="AN28" s="17" t="str">
        <f>'[2]Model 3'!F47</f>
        <v>&lt;.0001</v>
      </c>
      <c r="AO28" t="str">
        <f t="shared" si="45"/>
        <v>***</v>
      </c>
      <c r="AQ28" s="15">
        <f>'[2]GLMM 3'!B60</f>
        <v>0.19339999999999999</v>
      </c>
      <c r="AR28" s="15">
        <f>'[2]GLMM 3'!C60</f>
        <v>0.14130000000000001</v>
      </c>
      <c r="AS28" s="15">
        <f>EXP(AQ28)</f>
        <v>1.2133680436800893</v>
      </c>
      <c r="AT28" s="15">
        <f>EXP(AQ28-(1.96*AR28))</f>
        <v>0.91984693295877373</v>
      </c>
      <c r="AU28" s="15">
        <f>EXP(AQ28+(1.96*AR28))</f>
        <v>1.6005510880906877</v>
      </c>
      <c r="AV28" s="17">
        <f>'[2]GLMM 3'!F60</f>
        <v>0.17100000000000001</v>
      </c>
      <c r="AW28" t="str">
        <f t="shared" si="46"/>
        <v xml:space="preserve"> </v>
      </c>
      <c r="AY28" s="15">
        <f>'[2]Model 4'!C47</f>
        <v>0.38729999999999998</v>
      </c>
      <c r="AZ28" s="15">
        <f>'[2]Model 4'!D47</f>
        <v>5.91E-2</v>
      </c>
      <c r="BA28" s="15">
        <f>EXP(AY28)</f>
        <v>1.4729983244921865</v>
      </c>
      <c r="BB28" s="15">
        <f>EXP(AY28-(1.96*AZ28))</f>
        <v>1.3118836431952199</v>
      </c>
      <c r="BC28" s="15">
        <f>EXP(AY28+(1.96*AZ28))</f>
        <v>1.6538997762577594</v>
      </c>
      <c r="BD28" s="17" t="str">
        <f>'[2]Model 4'!F47</f>
        <v>&lt;.0001</v>
      </c>
      <c r="BE28" t="str">
        <f t="shared" si="47"/>
        <v>***</v>
      </c>
      <c r="BG28" s="15">
        <f>'[2]GLMM 4'!B60</f>
        <v>0.18290000000000001</v>
      </c>
      <c r="BH28" s="15">
        <f>'[2]GLMM 4'!C60</f>
        <v>0.14149999999999999</v>
      </c>
      <c r="BI28" s="15">
        <f t="shared" si="48"/>
        <v>1.2006943326438946</v>
      </c>
      <c r="BJ28" s="15">
        <f t="shared" si="49"/>
        <v>0.90988232592783025</v>
      </c>
      <c r="BK28" s="15">
        <f t="shared" si="50"/>
        <v>1.584454208375861</v>
      </c>
      <c r="BL28" s="17">
        <f>'[2]GLMM 4'!F60</f>
        <v>0.19620000000000001</v>
      </c>
      <c r="BM28" t="str">
        <f t="shared" si="51"/>
        <v xml:space="preserve"> </v>
      </c>
      <c r="BO28" s="15">
        <f>'[2]Model 5'!C47</f>
        <v>0.38950000000000001</v>
      </c>
      <c r="BP28" s="15">
        <f>'[2]Model 5'!D47</f>
        <v>5.8999999999999997E-2</v>
      </c>
      <c r="BQ28" s="15">
        <f>EXP(BO28)</f>
        <v>1.476242488077534</v>
      </c>
      <c r="BR28" s="15">
        <f>EXP(BO28-(1.96*BP28))</f>
        <v>1.3150306850549147</v>
      </c>
      <c r="BS28" s="15">
        <f>EXP(BO28+(1.96*BP28))</f>
        <v>1.6572175146729313</v>
      </c>
      <c r="BT28" s="17" t="str">
        <f>'[2]Model 5'!F47</f>
        <v>&lt;.0001</v>
      </c>
      <c r="BU28" t="str">
        <f t="shared" si="52"/>
        <v>***</v>
      </c>
      <c r="BW28" s="15">
        <f>'[2]GLMM 5'!B60</f>
        <v>0.1913</v>
      </c>
      <c r="BX28" s="15">
        <f>'[2]GLMM 5'!C60</f>
        <v>0.14149999999999999</v>
      </c>
      <c r="BY28" s="15">
        <f>EXP(BW28)</f>
        <v>1.2108226443930468</v>
      </c>
      <c r="BZ28" s="15">
        <f>EXP(BW28-(1.96*BX28))</f>
        <v>0.91755752818496783</v>
      </c>
      <c r="CA28" s="15">
        <f>EXP(BW28+(1.96*BX28))</f>
        <v>1.5978196801186566</v>
      </c>
      <c r="CB28" s="17">
        <f>'[2]GLMM 5'!F60</f>
        <v>0.1762</v>
      </c>
      <c r="CC28" t="str">
        <f t="shared" si="53"/>
        <v xml:space="preserve"> </v>
      </c>
    </row>
    <row r="29" spans="2:81" x14ac:dyDescent="0.3">
      <c r="B29" s="19" t="s">
        <v>47</v>
      </c>
      <c r="S29" s="15">
        <f>'[2]Model 2'!C48</f>
        <v>0.3155</v>
      </c>
      <c r="T29" s="15">
        <f>'[2]Model 2'!D48</f>
        <v>6.3799999999999996E-2</v>
      </c>
      <c r="U29" s="15">
        <f>EXP(S29)</f>
        <v>1.3709446119234396</v>
      </c>
      <c r="V29" s="15">
        <f>EXP(S29-(1.96*T29))</f>
        <v>1.209796302021271</v>
      </c>
      <c r="W29" s="15">
        <f>EXP(S29+(1.96*T29))</f>
        <v>1.5535583352517677</v>
      </c>
      <c r="X29" s="17" t="str">
        <f>'[2]Model 2'!F48</f>
        <v>&lt;.0001</v>
      </c>
      <c r="Y29" t="str">
        <f t="shared" si="43"/>
        <v>***</v>
      </c>
      <c r="AA29" s="15">
        <f>'[2]GLMM 2'!B61</f>
        <v>0.223</v>
      </c>
      <c r="AB29" s="15">
        <f>'[2]GLMM 2'!C61</f>
        <v>0.17119999999999999</v>
      </c>
      <c r="AC29" s="15">
        <f>EXP(AA29)</f>
        <v>1.249820573735984</v>
      </c>
      <c r="AD29" s="15">
        <f>EXP(AA29-(1.96*AB29))</f>
        <v>0.8935508812545887</v>
      </c>
      <c r="AE29" s="15">
        <f>EXP(AA29+(1.96*AB29))</f>
        <v>1.7481393609511615</v>
      </c>
      <c r="AF29" s="17">
        <f>'[2]GLMM 2'!F61</f>
        <v>0.19270000000000001</v>
      </c>
      <c r="AG29" t="str">
        <f t="shared" si="44"/>
        <v xml:space="preserve"> </v>
      </c>
      <c r="AI29" s="15">
        <f>'[2]Model 3'!C48</f>
        <v>0.31730000000000003</v>
      </c>
      <c r="AJ29" s="15">
        <f>'[2]Model 3'!D48</f>
        <v>6.3799999999999996E-2</v>
      </c>
      <c r="AK29" s="15">
        <f>EXP(AI29)</f>
        <v>1.3734145344883313</v>
      </c>
      <c r="AL29" s="15">
        <f>EXP(AI29-(1.96*AJ29))</f>
        <v>1.21197589641137</v>
      </c>
      <c r="AM29" s="15">
        <f>EXP(AI29+(1.96*AJ29))</f>
        <v>1.5563572585304624</v>
      </c>
      <c r="AN29" s="17" t="str">
        <f>'[2]Model 3'!F48</f>
        <v>&lt;.0001</v>
      </c>
      <c r="AO29" t="str">
        <f t="shared" si="45"/>
        <v>***</v>
      </c>
      <c r="AQ29" s="15">
        <f>'[2]GLMM 3'!B61</f>
        <v>0.21729999999999999</v>
      </c>
      <c r="AR29" s="15">
        <f>'[2]GLMM 3'!C61</f>
        <v>0.17280000000000001</v>
      </c>
      <c r="AS29" s="15">
        <f>EXP(AQ29)</f>
        <v>1.242716861279481</v>
      </c>
      <c r="AT29" s="15">
        <f>EXP(AQ29-(1.96*AR29))</f>
        <v>0.88569024510147687</v>
      </c>
      <c r="AU29" s="15">
        <f>EXP(AQ29+(1.96*AR29))</f>
        <v>1.7436628729397183</v>
      </c>
      <c r="AV29" s="17">
        <f>'[2]GLMM 3'!F61</f>
        <v>0.20849999999999999</v>
      </c>
      <c r="AW29" t="str">
        <f t="shared" si="46"/>
        <v xml:space="preserve"> </v>
      </c>
      <c r="AY29" s="15">
        <f>'[2]Model 4'!C48</f>
        <v>0.31640000000000001</v>
      </c>
      <c r="AZ29" s="15">
        <f>'[2]Model 4'!D48</f>
        <v>6.5000000000000002E-2</v>
      </c>
      <c r="BA29" s="15">
        <f>EXP(AY29)</f>
        <v>1.3721790174733459</v>
      </c>
      <c r="BB29" s="15">
        <f>EXP(AY29-(1.96*AZ29))</f>
        <v>1.2080409524829019</v>
      </c>
      <c r="BC29" s="15">
        <f>EXP(AY29+(1.96*AZ29))</f>
        <v>1.5586187307013222</v>
      </c>
      <c r="BD29" s="17" t="str">
        <f>'[2]Model 4'!F48</f>
        <v>&lt;.0001</v>
      </c>
      <c r="BE29" t="str">
        <f t="shared" si="47"/>
        <v>***</v>
      </c>
      <c r="BG29" s="15">
        <f>'[2]GLMM 4'!B61</f>
        <v>0.23400000000000001</v>
      </c>
      <c r="BH29" s="15">
        <f>'[2]GLMM 4'!C61</f>
        <v>0.1731</v>
      </c>
      <c r="BI29" s="15">
        <f t="shared" si="48"/>
        <v>1.2636444922077779</v>
      </c>
      <c r="BJ29" s="15">
        <f t="shared" si="49"/>
        <v>0.90007606730643763</v>
      </c>
      <c r="BK29" s="15">
        <f t="shared" si="50"/>
        <v>1.7740693933409641</v>
      </c>
      <c r="BL29" s="17">
        <f>'[2]GLMM 4'!F61</f>
        <v>0.17649999999999999</v>
      </c>
      <c r="BM29" t="str">
        <f t="shared" si="51"/>
        <v xml:space="preserve"> </v>
      </c>
      <c r="BO29" s="15">
        <f>'[2]Model 5'!C48</f>
        <v>0.31469999999999998</v>
      </c>
      <c r="BP29" s="15">
        <f>'[2]Model 5'!D48</f>
        <v>6.5000000000000002E-2</v>
      </c>
      <c r="BQ29" s="15">
        <f>EXP(BO29)</f>
        <v>1.3698482948192128</v>
      </c>
      <c r="BR29" s="15">
        <f>EXP(BO29-(1.96*BP29))</f>
        <v>1.2059890274940932</v>
      </c>
      <c r="BS29" s="15">
        <f>EXP(BO29+(1.96*BP29))</f>
        <v>1.5559713297874891</v>
      </c>
      <c r="BT29" s="17" t="str">
        <f>'[2]Model 5'!F48</f>
        <v>&lt;.0001</v>
      </c>
      <c r="BU29" t="str">
        <f t="shared" si="52"/>
        <v>***</v>
      </c>
      <c r="BW29" s="15">
        <f>'[2]GLMM 5'!B61</f>
        <v>0.23019999999999999</v>
      </c>
      <c r="BX29" s="15">
        <f>'[2]GLMM 5'!C61</f>
        <v>0.17269999999999999</v>
      </c>
      <c r="BY29" s="15">
        <f>EXP(BW29)</f>
        <v>1.2588517551051421</v>
      </c>
      <c r="BZ29" s="15">
        <f>EXP(BW29-(1.96*BX29))</f>
        <v>0.89736552743621245</v>
      </c>
      <c r="CA29" s="15">
        <f>EXP(BW29+(1.96*BX29))</f>
        <v>1.7659556701033881</v>
      </c>
      <c r="CB29" s="17">
        <f>'[2]GLMM 5'!F61</f>
        <v>0.1825</v>
      </c>
      <c r="CC29" t="str">
        <f t="shared" si="53"/>
        <v xml:space="preserve"> </v>
      </c>
    </row>
    <row r="30" spans="2:81" ht="28.8" x14ac:dyDescent="0.3">
      <c r="B30" s="21" t="s">
        <v>49</v>
      </c>
    </row>
    <row r="31" spans="2:81" x14ac:dyDescent="0.3">
      <c r="B31" s="19" t="s">
        <v>50</v>
      </c>
      <c r="S31" s="15">
        <f>'[2]Model 2'!C49</f>
        <v>-1.56E-3</v>
      </c>
      <c r="T31" s="15">
        <f>'[2]Model 2'!D49</f>
        <v>4.3700000000000003E-2</v>
      </c>
      <c r="U31" s="15">
        <f>EXP(S31)</f>
        <v>0.99844121616751069</v>
      </c>
      <c r="V31" s="15">
        <f>EXP(S31-(1.96*T31))</f>
        <v>0.91648278068699007</v>
      </c>
      <c r="W31" s="15">
        <f>EXP(S31+(1.96*T31))</f>
        <v>1.0877289602700433</v>
      </c>
      <c r="X31" s="17">
        <f>'[2]Model 2'!F49</f>
        <v>0.97150000000000003</v>
      </c>
      <c r="Y31" t="str">
        <f t="shared" ref="Y31" si="54">IF(X31="&lt;.0001","***",IF(X31&lt;0.001,"***",IF(X31&lt;0.01,"**",IF(X31&lt;0.05,"*"," "))))</f>
        <v xml:space="preserve"> </v>
      </c>
      <c r="AA31" s="15">
        <f>'[2]GLMM 2'!B62</f>
        <v>-3.3410000000000002E-2</v>
      </c>
      <c r="AB31" s="15">
        <f>'[2]GLMM 2'!C62</f>
        <v>0.11990000000000001</v>
      </c>
      <c r="AC31" s="15">
        <f>EXP(AA31)</f>
        <v>0.96714195009010362</v>
      </c>
      <c r="AD31" s="15">
        <f>EXP(AA31-(1.96*AB31))</f>
        <v>0.76459117482350936</v>
      </c>
      <c r="AE31" s="15">
        <f>EXP(AA31+(1.96*AB31))</f>
        <v>1.2233512266735207</v>
      </c>
      <c r="AF31" s="17">
        <f>'[2]GLMM 2'!F62</f>
        <v>0.78039999999999998</v>
      </c>
      <c r="AG31" t="str">
        <f t="shared" ref="AG31" si="55">IF(AF31="&lt;.0001","***",IF(AF31&lt;0.001,"***",IF(AF31&lt;0.01,"**",IF(AF31&lt;0.05,"*"," "))))</f>
        <v xml:space="preserve"> </v>
      </c>
      <c r="AI31" s="15">
        <f>'[2]Model 3'!C49</f>
        <v>-1.0699999999999999E-2</v>
      </c>
      <c r="AJ31" s="15">
        <f>'[2]Model 3'!D49</f>
        <v>4.4699999999999997E-2</v>
      </c>
      <c r="AK31" s="15">
        <f>EXP(AI31)</f>
        <v>0.98935704137116498</v>
      </c>
      <c r="AL31" s="15">
        <f>EXP(AI31-(1.96*AJ31))</f>
        <v>0.90636607341977615</v>
      </c>
      <c r="AM31" s="15">
        <f>EXP(AI31+(1.96*AJ31))</f>
        <v>1.0799470368716779</v>
      </c>
      <c r="AN31" s="17">
        <f>'[2]Model 3'!F49</f>
        <v>0.81140000000000001</v>
      </c>
      <c r="AO31" t="str">
        <f t="shared" ref="AO31" si="56">IF(AN31="&lt;.0001","***",IF(AN31&lt;0.001,"***",IF(AN31&lt;0.01,"**",IF(AN31&lt;0.05,"*"," "))))</f>
        <v xml:space="preserve"> </v>
      </c>
      <c r="AQ31" s="15">
        <f>'[2]GLMM 3'!B62</f>
        <v>-3.7819999999999999E-2</v>
      </c>
      <c r="AR31" s="15">
        <f>'[2]GLMM 3'!C62</f>
        <v>0.121</v>
      </c>
      <c r="AS31" s="15">
        <f>EXP(AQ31)</f>
        <v>0.96288624481744534</v>
      </c>
      <c r="AT31" s="15">
        <f>EXP(AQ31-(1.96*AR31))</f>
        <v>0.75958731481934838</v>
      </c>
      <c r="AU31" s="15">
        <f>EXP(AQ31+(1.96*AR31))</f>
        <v>1.2205968983027897</v>
      </c>
      <c r="AV31" s="17">
        <f>'[2]GLMM 3'!F62</f>
        <v>0.75449999999999995</v>
      </c>
      <c r="AW31" t="str">
        <f t="shared" ref="AW31" si="57">IF(AV31="&lt;.0001","***",IF(AV31&lt;0.001,"***",IF(AV31&lt;0.01,"**",IF(AV31&lt;0.05,"*"," "))))</f>
        <v xml:space="preserve"> </v>
      </c>
      <c r="AY31" s="15">
        <f>'[2]Model 4'!C49</f>
        <v>-1.0800000000000001E-2</v>
      </c>
      <c r="AZ31" s="15">
        <f>'[2]Model 4'!D49</f>
        <v>4.48E-2</v>
      </c>
      <c r="BA31" s="15">
        <f>EXP(AY31)</f>
        <v>0.98925811061364821</v>
      </c>
      <c r="BB31" s="15">
        <f>EXP(AY31-(1.96*AZ31))</f>
        <v>0.90609782876421141</v>
      </c>
      <c r="BC31" s="15">
        <f>EXP(AY31+(1.96*AZ31))</f>
        <v>1.080050716763773</v>
      </c>
      <c r="BD31" s="17">
        <f>'[2]Model 4'!F49</f>
        <v>0.80889999999999995</v>
      </c>
      <c r="BE31" t="str">
        <f t="shared" ref="BE31" si="58">IF(BD31="&lt;.0001","***",IF(BD31&lt;0.001,"***",IF(BD31&lt;0.01,"**",IF(BD31&lt;0.05,"*"," "))))</f>
        <v xml:space="preserve"> </v>
      </c>
      <c r="BG31" s="15">
        <f>'[2]GLMM 4'!B62</f>
        <v>-2.3369999999999998E-2</v>
      </c>
      <c r="BH31" s="15">
        <f>'[2]GLMM 4'!C62</f>
        <v>0.12139999999999999</v>
      </c>
      <c r="BI31" s="15">
        <f t="shared" ref="BI31" si="59">EXP(BG31)</f>
        <v>0.9769009635396485</v>
      </c>
      <c r="BJ31" s="15">
        <f t="shared" ref="BJ31" si="60">EXP(BG31-(1.96*BH31))</f>
        <v>0.77003908937565457</v>
      </c>
      <c r="BK31" s="15">
        <f t="shared" ref="BK31" si="61">EXP(BG31+(1.96*BH31))</f>
        <v>1.2393338282845694</v>
      </c>
      <c r="BL31" s="17">
        <f>'[2]GLMM 4'!F62</f>
        <v>0.84740000000000004</v>
      </c>
      <c r="BM31" t="str">
        <f t="shared" ref="BM31" si="62">IF(BL31="&lt;.0001","***",IF(BL31&lt;0.001,"***",IF(BL31&lt;0.01,"**",IF(BL31&lt;0.05,"*"," "))))</f>
        <v xml:space="preserve"> </v>
      </c>
      <c r="BO31" s="15">
        <f>'[2]Model 5'!C49</f>
        <v>-3.6700000000000003E-2</v>
      </c>
      <c r="BP31" s="15">
        <f>'[2]Model 5'!D49</f>
        <v>4.8500000000000001E-2</v>
      </c>
      <c r="BQ31" s="15">
        <f>EXP(BO31)</f>
        <v>0.96396528155942107</v>
      </c>
      <c r="BR31" s="15">
        <f>EXP(BO31-(1.96*BP31))</f>
        <v>0.87655134215883224</v>
      </c>
      <c r="BS31" s="15">
        <f>EXP(BO31+(1.96*BP31))</f>
        <v>1.0600965617865161</v>
      </c>
      <c r="BT31" s="17">
        <f>'[2]Model 5'!F49</f>
        <v>0.45</v>
      </c>
      <c r="BU31" t="str">
        <f t="shared" ref="BU31" si="63">IF(BT31="&lt;.0001","***",IF(BT31&lt;0.001,"***",IF(BT31&lt;0.01,"**",IF(BT31&lt;0.05,"*"," "))))</f>
        <v xml:space="preserve"> </v>
      </c>
      <c r="BW31" s="15">
        <f>'[2]GLMM 5'!B62</f>
        <v>-5.1979999999999998E-2</v>
      </c>
      <c r="BX31" s="15">
        <f>'[2]GLMM 5'!C62</f>
        <v>0.1263</v>
      </c>
      <c r="BY31" s="15">
        <f>EXP(BW31)</f>
        <v>0.94934785361009344</v>
      </c>
      <c r="BZ31" s="15">
        <f>EXP(BW31-(1.96*BX31))</f>
        <v>0.74116796941608776</v>
      </c>
      <c r="CA31" s="15">
        <f>EXP(BW31+(1.96*BX31))</f>
        <v>1.2160014792114258</v>
      </c>
      <c r="CB31" s="17">
        <f>'[2]GLMM 5'!F62</f>
        <v>0.68059999999999998</v>
      </c>
      <c r="CC31" t="str">
        <f t="shared" ref="CC31" si="64">IF(CB31="&lt;.0001","***",IF(CB31&lt;0.001,"***",IF(CB31&lt;0.01,"**",IF(CB31&lt;0.05,"*"," "))))</f>
        <v xml:space="preserve"> </v>
      </c>
    </row>
    <row r="32" spans="2:81" x14ac:dyDescent="0.3">
      <c r="B32" s="20" t="s">
        <v>51</v>
      </c>
    </row>
    <row r="33" spans="2:81" x14ac:dyDescent="0.3">
      <c r="B33" s="19" t="s">
        <v>50</v>
      </c>
      <c r="S33" s="15">
        <f>'[2]Model 2'!C50</f>
        <v>-0.1696</v>
      </c>
      <c r="T33" s="15">
        <f>'[2]Model 2'!D50</f>
        <v>3.5799999999999998E-2</v>
      </c>
      <c r="U33" s="15">
        <f>EXP(S33)</f>
        <v>0.84400235002520752</v>
      </c>
      <c r="V33" s="15">
        <f>EXP(S33-(1.96*T33))</f>
        <v>0.78681037990168712</v>
      </c>
      <c r="W33" s="15">
        <f>EXP(S33+(1.96*T33))</f>
        <v>0.90535151167817685</v>
      </c>
      <c r="X33" s="17" t="str">
        <f>'[2]Model 2'!F50</f>
        <v>&lt;.0001</v>
      </c>
      <c r="Y33" t="str">
        <f t="shared" ref="Y33" si="65">IF(X33="&lt;.0001","***",IF(X33&lt;0.001,"***",IF(X33&lt;0.01,"**",IF(X33&lt;0.05,"*"," "))))</f>
        <v>***</v>
      </c>
      <c r="AA33" s="15">
        <f>'[2]GLMM 2'!B63</f>
        <v>-7.8609999999999999E-2</v>
      </c>
      <c r="AB33" s="15">
        <f>'[2]GLMM 2'!C63</f>
        <v>0.1129</v>
      </c>
      <c r="AC33" s="15">
        <f>EXP(AA33)</f>
        <v>0.92440037029799305</v>
      </c>
      <c r="AD33" s="15">
        <f>EXP(AA33-(1.96*AB33))</f>
        <v>0.74089675157517398</v>
      </c>
      <c r="AE33" s="15">
        <f>EXP(AA33+(1.96*AB33))</f>
        <v>1.1533537470509001</v>
      </c>
      <c r="AF33" s="17">
        <f>'[2]GLMM 2'!F63</f>
        <v>0.48630000000000001</v>
      </c>
      <c r="AG33" t="str">
        <f t="shared" ref="AG33" si="66">IF(AF33="&lt;.0001","***",IF(AF33&lt;0.001,"***",IF(AF33&lt;0.01,"**",IF(AF33&lt;0.05,"*"," "))))</f>
        <v xml:space="preserve"> </v>
      </c>
      <c r="AI33" s="15">
        <f>'[2]Model 3'!C50</f>
        <v>-0.1774</v>
      </c>
      <c r="AJ33" s="15">
        <f>'[2]Model 3'!D50</f>
        <v>3.6700000000000003E-2</v>
      </c>
      <c r="AK33" s="15">
        <f>EXP(AI33)</f>
        <v>0.837444739622632</v>
      </c>
      <c r="AL33" s="15">
        <f>EXP(AI33-(1.96*AJ33))</f>
        <v>0.77932119579299386</v>
      </c>
      <c r="AM33" s="15">
        <f>EXP(AI33+(1.96*AJ33))</f>
        <v>0.89990326929065512</v>
      </c>
      <c r="AN33" s="17" t="str">
        <f>'[2]Model 3'!F50</f>
        <v>&lt;.0001</v>
      </c>
      <c r="AO33" t="str">
        <f t="shared" ref="AO33" si="67">IF(AN33="&lt;.0001","***",IF(AN33&lt;0.001,"***",IF(AN33&lt;0.01,"**",IF(AN33&lt;0.05,"*"," "))))</f>
        <v>***</v>
      </c>
      <c r="AQ33" s="15">
        <f>'[2]GLMM 3'!B63</f>
        <v>-0.1077</v>
      </c>
      <c r="AR33" s="15">
        <f>'[2]GLMM 3'!C63</f>
        <v>0.12180000000000001</v>
      </c>
      <c r="AS33" s="15">
        <f>EXP(AQ33)</f>
        <v>0.89789692510664543</v>
      </c>
      <c r="AT33" s="15">
        <f>EXP(AQ33-(1.96*AR33))</f>
        <v>0.70720973655525965</v>
      </c>
      <c r="AU33" s="15">
        <f>EXP(AQ33+(1.96*AR33))</f>
        <v>1.1399997008567386</v>
      </c>
      <c r="AV33" s="17">
        <f>'[2]GLMM 3'!F63</f>
        <v>0.37669999999999998</v>
      </c>
      <c r="AW33" t="str">
        <f t="shared" ref="AW33" si="68">IF(AV33="&lt;.0001","***",IF(AV33&lt;0.001,"***",IF(AV33&lt;0.01,"**",IF(AV33&lt;0.05,"*"," "))))</f>
        <v xml:space="preserve"> </v>
      </c>
      <c r="AY33" s="15">
        <f>'[2]Model 4'!C50</f>
        <v>-0.17530000000000001</v>
      </c>
      <c r="AZ33" s="15">
        <f>'[2]Model 4'!D50</f>
        <v>4.58E-2</v>
      </c>
      <c r="BA33" s="15">
        <f>EXP(AY33)</f>
        <v>0.83920522143476528</v>
      </c>
      <c r="BB33" s="15">
        <f>EXP(AY33-(1.96*AZ33))</f>
        <v>0.76715378174499727</v>
      </c>
      <c r="BC33" s="15">
        <f>EXP(AY33+(1.96*AZ33))</f>
        <v>0.91802376582361933</v>
      </c>
      <c r="BD33" s="17">
        <f>'[2]Model 4'!F50</f>
        <v>1E-4</v>
      </c>
      <c r="BE33" t="str">
        <f t="shared" ref="BE33" si="69">IF(BD33="&lt;.0001","***",IF(BD33&lt;0.001,"***",IF(BD33&lt;0.01,"**",IF(BD33&lt;0.05,"*"," "))))</f>
        <v>***</v>
      </c>
      <c r="BG33" s="15">
        <f>'[2]GLMM 4'!B63</f>
        <v>-0.14180000000000001</v>
      </c>
      <c r="BH33" s="15">
        <f>'[2]GLMM 4'!C63</f>
        <v>0.12470000000000001</v>
      </c>
      <c r="BI33" s="15">
        <f t="shared" ref="BI33" si="70">EXP(BG33)</f>
        <v>0.86779479809079318</v>
      </c>
      <c r="BJ33" s="15">
        <f t="shared" ref="BJ33" si="71">EXP(BG33-(1.96*BH33))</f>
        <v>0.67962642960360065</v>
      </c>
      <c r="BK33" s="15">
        <f t="shared" ref="BK33" si="72">EXP(BG33+(1.96*BH33))</f>
        <v>1.1080613978368608</v>
      </c>
      <c r="BL33" s="17">
        <f>'[2]GLMM 4'!F63</f>
        <v>0.25540000000000002</v>
      </c>
      <c r="BM33" t="str">
        <f t="shared" ref="BM33" si="73">IF(BL33="&lt;.0001","***",IF(BL33&lt;0.001,"***",IF(BL33&lt;0.01,"**",IF(BL33&lt;0.05,"*"," "))))</f>
        <v xml:space="preserve"> </v>
      </c>
      <c r="BO33" s="15">
        <f>'[2]Model 5'!C50</f>
        <v>-0.15859999999999999</v>
      </c>
      <c r="BP33" s="15">
        <f>'[2]Model 5'!D50</f>
        <v>4.7399999999999998E-2</v>
      </c>
      <c r="BQ33" s="15">
        <f>EXP(BO33)</f>
        <v>0.85333762576152739</v>
      </c>
      <c r="BR33" s="15">
        <f>EXP(BO33-(1.96*BP33))</f>
        <v>0.77763034708215817</v>
      </c>
      <c r="BS33" s="15">
        <f>EXP(BO33+(1.96*BP33))</f>
        <v>0.93641549133548219</v>
      </c>
      <c r="BT33" s="17">
        <f>'[2]Model 5'!F50</f>
        <v>8.0000000000000004E-4</v>
      </c>
      <c r="BU33" t="str">
        <f t="shared" ref="BU33" si="74">IF(BT33="&lt;.0001","***",IF(BT33&lt;0.001,"***",IF(BT33&lt;0.01,"**",IF(BT33&lt;0.05,"*"," "))))</f>
        <v>***</v>
      </c>
      <c r="BW33" s="15">
        <f>'[2]GLMM 5'!B63</f>
        <v>-0.1341</v>
      </c>
      <c r="BX33" s="15">
        <f>'[2]GLMM 5'!C63</f>
        <v>0.12470000000000001</v>
      </c>
      <c r="BY33" s="15">
        <f>EXP(BW33)</f>
        <v>0.87450260996967832</v>
      </c>
      <c r="BZ33" s="15">
        <f>EXP(BW33-(1.96*BX33))</f>
        <v>0.68487975244873511</v>
      </c>
      <c r="CA33" s="15">
        <f>EXP(BW33+(1.96*BX33))</f>
        <v>1.1166264035539917</v>
      </c>
      <c r="CB33" s="17">
        <f>'[2]GLMM 5'!F63</f>
        <v>0.28199999999999997</v>
      </c>
      <c r="CC33" t="str">
        <f t="shared" ref="CC33" si="75">IF(CB33="&lt;.0001","***",IF(CB33&lt;0.001,"***",IF(CB33&lt;0.01,"**",IF(CB33&lt;0.05,"*"," "))))</f>
        <v xml:space="preserve"> </v>
      </c>
    </row>
    <row r="34" spans="2:81" x14ac:dyDescent="0.3">
      <c r="B34" s="22" t="s">
        <v>52</v>
      </c>
      <c r="S34" s="15"/>
      <c r="T34" s="15"/>
      <c r="U34" s="15"/>
      <c r="V34" s="15"/>
      <c r="W34" s="15"/>
      <c r="X34" s="16"/>
      <c r="AA34" s="15"/>
      <c r="AB34" s="15"/>
      <c r="AC34" s="15"/>
      <c r="AD34" s="15"/>
      <c r="AE34" s="15"/>
      <c r="AF34" s="15"/>
    </row>
    <row r="35" spans="2:81" x14ac:dyDescent="0.3">
      <c r="B35" s="20" t="s">
        <v>53</v>
      </c>
    </row>
    <row r="36" spans="2:81" x14ac:dyDescent="0.3">
      <c r="B36" s="19" t="s">
        <v>50</v>
      </c>
      <c r="AI36" s="15">
        <f>'[2]Model 3'!C51</f>
        <v>4.3900000000000002E-2</v>
      </c>
      <c r="AJ36" s="15">
        <f>'[2]Model 3'!D51</f>
        <v>4.48E-2</v>
      </c>
      <c r="AK36" s="15">
        <f>EXP(AI36)</f>
        <v>1.0448778618776926</v>
      </c>
      <c r="AL36" s="15">
        <f>EXP(AI36-(1.96*AJ36))</f>
        <v>0.9570420012870875</v>
      </c>
      <c r="AM36" s="15">
        <f>EXP(AI36+(1.96*AJ36))</f>
        <v>1.1407751642810042</v>
      </c>
      <c r="AN36" s="17">
        <f>'[2]Model 3'!F51</f>
        <v>0.32729999999999998</v>
      </c>
      <c r="AO36" t="str">
        <f t="shared" ref="AO36" si="76">IF(AN36="&lt;.0001","***",IF(AN36&lt;0.001,"***",IF(AN36&lt;0.01,"**",IF(AN36&lt;0.05,"*"," "))))</f>
        <v xml:space="preserve"> </v>
      </c>
      <c r="AQ36" s="15">
        <f>'[2]GLMM 3'!B64</f>
        <v>7.5639999999999999E-2</v>
      </c>
      <c r="AR36" s="15">
        <f>'[2]GLMM 3'!C64</f>
        <v>0.1147</v>
      </c>
      <c r="AS36" s="15">
        <f>EXP(AQ36)</f>
        <v>1.0785742175389728</v>
      </c>
      <c r="AT36" s="15">
        <f>EXP(AQ36-(1.96*AR36))</f>
        <v>0.86142093775479534</v>
      </c>
      <c r="AU36" s="15">
        <f>EXP(AQ36+(1.96*AR36))</f>
        <v>1.3504690816685823</v>
      </c>
      <c r="AV36" s="17">
        <f>'[2]GLMM 3'!F64</f>
        <v>0.50970000000000004</v>
      </c>
      <c r="AW36" t="str">
        <f t="shared" ref="AW36" si="77">IF(AV36="&lt;.0001","***",IF(AV36&lt;0.001,"***",IF(AV36&lt;0.01,"**",IF(AV36&lt;0.05,"*"," "))))</f>
        <v xml:space="preserve"> </v>
      </c>
      <c r="AY36" s="15">
        <f>'[2]Model 4'!C51</f>
        <v>4.2599999999999999E-2</v>
      </c>
      <c r="AZ36" s="15">
        <f>'[2]Model 4'!D51</f>
        <v>4.8300000000000003E-2</v>
      </c>
      <c r="BA36" s="15">
        <f>EXP(AY36)</f>
        <v>1.0435204031965697</v>
      </c>
      <c r="BB36" s="15">
        <f>EXP(AY36-(1.96*AZ36))</f>
        <v>0.94926431467474282</v>
      </c>
      <c r="BC36" s="15">
        <f>EXP(AY36+(1.96*AZ36))</f>
        <v>1.1471355396527736</v>
      </c>
      <c r="BD36" s="17">
        <f>'[2]Model 4'!F51</f>
        <v>0.37790000000000001</v>
      </c>
      <c r="BE36" t="str">
        <f t="shared" ref="BE36" si="78">IF(BD36="&lt;.0001","***",IF(BD36&lt;0.001,"***",IF(BD36&lt;0.01,"**",IF(BD36&lt;0.05,"*"," "))))</f>
        <v xml:space="preserve"> </v>
      </c>
      <c r="BG36" s="15">
        <f>'[2]GLMM 4'!B64</f>
        <v>0.1123</v>
      </c>
      <c r="BH36" s="15">
        <f>'[2]GLMM 4'!C64</f>
        <v>0.1181</v>
      </c>
      <c r="BI36" s="15">
        <f t="shared" ref="BI36" si="79">EXP(BG36)</f>
        <v>1.118848464841351</v>
      </c>
      <c r="BJ36" s="15">
        <f t="shared" ref="BJ36" si="80">EXP(BG36-(1.96*BH36))</f>
        <v>0.88765156033857651</v>
      </c>
      <c r="BK36" s="15">
        <f t="shared" ref="BK36" si="81">EXP(BG36+(1.96*BH36))</f>
        <v>1.4102627012792792</v>
      </c>
      <c r="BL36" s="17">
        <f>'[2]GLMM 4'!F64</f>
        <v>0.34189999999999998</v>
      </c>
      <c r="BM36" t="str">
        <f t="shared" ref="BM36" si="82">IF(BL36="&lt;.0001","***",IF(BL36&lt;0.001,"***",IF(BL36&lt;0.01,"**",IF(BL36&lt;0.05,"*"," "))))</f>
        <v xml:space="preserve"> </v>
      </c>
      <c r="BO36" s="15">
        <f>'[2]Model 5'!C51</f>
        <v>4.3200000000000002E-2</v>
      </c>
      <c r="BP36" s="15">
        <f>'[2]Model 5'!D51</f>
        <v>4.8300000000000003E-2</v>
      </c>
      <c r="BQ36" s="15">
        <f>EXP(BO36)</f>
        <v>1.0441467033097327</v>
      </c>
      <c r="BR36" s="15">
        <f>EXP(BO36-(1.96*BP36))</f>
        <v>0.94983404416530304</v>
      </c>
      <c r="BS36" s="15">
        <f>EXP(BO36+(1.96*BP36))</f>
        <v>1.1478240275022655</v>
      </c>
      <c r="BT36" s="17">
        <f>'[2]Model 5'!F51</f>
        <v>0.37059999999999998</v>
      </c>
      <c r="BU36" t="str">
        <f t="shared" ref="BU36" si="83">IF(BT36="&lt;.0001","***",IF(BT36&lt;0.001,"***",IF(BT36&lt;0.01,"**",IF(BT36&lt;0.05,"*"," "))))</f>
        <v xml:space="preserve"> </v>
      </c>
      <c r="BW36" s="15">
        <f>'[2]GLMM 5'!B64</f>
        <v>0.1171</v>
      </c>
      <c r="BX36" s="15">
        <f>'[2]GLMM 5'!C64</f>
        <v>0.11799999999999999</v>
      </c>
      <c r="BY36" s="15">
        <f>EXP(BW36)</f>
        <v>1.1242318472542905</v>
      </c>
      <c r="BZ36" s="15">
        <f>EXP(BW36-(1.96*BX36))</f>
        <v>0.89209736390406114</v>
      </c>
      <c r="CA36" s="15">
        <f>EXP(BW36+(1.96*BX36))</f>
        <v>1.4167705202598462</v>
      </c>
      <c r="CB36" s="17">
        <f>'[2]GLMM 5'!F64</f>
        <v>0.32100000000000001</v>
      </c>
      <c r="CC36" t="str">
        <f t="shared" ref="CC36" si="84">IF(CB36="&lt;.0001","***",IF(CB36&lt;0.001,"***",IF(CB36&lt;0.01,"**",IF(CB36&lt;0.05,"*"," "))))</f>
        <v xml:space="preserve"> </v>
      </c>
    </row>
    <row r="37" spans="2:81" x14ac:dyDescent="0.3">
      <c r="B37" s="10" t="s">
        <v>54</v>
      </c>
    </row>
    <row r="38" spans="2:81" x14ac:dyDescent="0.3">
      <c r="B38" s="13" t="s">
        <v>55</v>
      </c>
    </row>
    <row r="39" spans="2:81" x14ac:dyDescent="0.3">
      <c r="B39" s="19" t="s">
        <v>50</v>
      </c>
      <c r="AY39" s="15">
        <f>'[2]Model 4'!C52</f>
        <v>3.0300000000000001E-3</v>
      </c>
      <c r="AZ39" s="15">
        <f>'[2]Model 4'!D52</f>
        <v>4.0099999999999997E-2</v>
      </c>
      <c r="BA39" s="15">
        <f>EXP(AY39)</f>
        <v>1.0030345950898687</v>
      </c>
      <c r="BB39" s="15">
        <f>EXP(AY39-(1.96*AZ39))</f>
        <v>0.92721853209135441</v>
      </c>
      <c r="BC39" s="15">
        <f>EXP(AY39+(1.96*AZ39))</f>
        <v>1.085049925261818</v>
      </c>
      <c r="BD39" s="17">
        <f>'[2]Model 4'!F52</f>
        <v>0.93969999999999998</v>
      </c>
      <c r="BE39" t="str">
        <f t="shared" ref="BE39" si="85">IF(BD39="&lt;.0001","***",IF(BD39&lt;0.001,"***",IF(BD39&lt;0.01,"**",IF(BD39&lt;0.05,"*"," "))))</f>
        <v xml:space="preserve"> </v>
      </c>
      <c r="BG39" s="15">
        <f>'[2]GLMM 4'!B65</f>
        <v>-0.1331</v>
      </c>
      <c r="BH39" s="15">
        <f>'[2]GLMM 4'!C65</f>
        <v>0.1031</v>
      </c>
      <c r="BI39" s="15">
        <f t="shared" ref="BI39" si="86">EXP(BG39)</f>
        <v>0.87537754997673978</v>
      </c>
      <c r="BJ39" s="15">
        <f t="shared" ref="BJ39" si="87">EXP(BG39-(1.96*BH39))</f>
        <v>0.71521219792786828</v>
      </c>
      <c r="BK39" s="15">
        <f t="shared" ref="BK39" si="88">EXP(BG39+(1.96*BH39))</f>
        <v>1.0714104949878978</v>
      </c>
      <c r="BL39" s="17">
        <f>'[2]GLMM 4'!F65</f>
        <v>0.19689999999999999</v>
      </c>
      <c r="BM39" t="str">
        <f t="shared" ref="BM39" si="89">IF(BL39="&lt;.0001","***",IF(BL39&lt;0.001,"***",IF(BL39&lt;0.01,"**",IF(BL39&lt;0.05,"*"," "))))</f>
        <v xml:space="preserve"> </v>
      </c>
      <c r="BO39" s="15">
        <f>'[2]Model 5'!C52</f>
        <v>-1.04E-2</v>
      </c>
      <c r="BP39" s="15">
        <f>'[2]Model 5'!D52</f>
        <v>4.1300000000000003E-2</v>
      </c>
      <c r="BQ39" s="15">
        <f>EXP(BO39)</f>
        <v>0.98965389300909556</v>
      </c>
      <c r="BR39" s="15">
        <f>EXP(BO39-(1.96*BP39))</f>
        <v>0.91270003601450878</v>
      </c>
      <c r="BS39" s="15">
        <f>EXP(BO39+(1.96*BP39))</f>
        <v>1.0730960768062128</v>
      </c>
      <c r="BT39" s="17">
        <f>'[2]Model 5'!F52</f>
        <v>0.80049999999999999</v>
      </c>
      <c r="BU39" t="str">
        <f t="shared" ref="BU39:BU40" si="90">IF(BT39="&lt;.0001","***",IF(BT39&lt;0.001,"***",IF(BT39&lt;0.01,"**",IF(BT39&lt;0.05,"*"," "))))</f>
        <v xml:space="preserve"> </v>
      </c>
      <c r="BW39" s="15">
        <f>'[2]GLMM 5'!B65</f>
        <v>-0.1479</v>
      </c>
      <c r="BX39" s="15">
        <f>'[2]GLMM 5'!C65</f>
        <v>0.1045</v>
      </c>
      <c r="BY39" s="15">
        <f>EXP(BW39)</f>
        <v>0.86251736236583898</v>
      </c>
      <c r="BZ39" s="15">
        <f>EXP(BW39-(1.96*BX39))</f>
        <v>0.70277394253498382</v>
      </c>
      <c r="CA39" s="15">
        <f>EXP(BW39+(1.96*BX39))</f>
        <v>1.0585711213182767</v>
      </c>
      <c r="CB39" s="17">
        <f>'[2]GLMM 5'!F65</f>
        <v>0.157</v>
      </c>
      <c r="CC39" t="str">
        <f t="shared" ref="CC39:CC40" si="91">IF(CB39="&lt;.0001","***",IF(CB39&lt;0.001,"***",IF(CB39&lt;0.01,"**",IF(CB39&lt;0.05,"*"," "))))</f>
        <v xml:space="preserve"> </v>
      </c>
    </row>
    <row r="40" spans="2:81" x14ac:dyDescent="0.3">
      <c r="B40" s="13" t="s">
        <v>56</v>
      </c>
      <c r="AI40" s="15"/>
      <c r="AJ40" s="15"/>
      <c r="AK40" s="15"/>
      <c r="AL40" s="15"/>
      <c r="AM40" s="15"/>
      <c r="AN40" s="15"/>
      <c r="AQ40" s="15"/>
      <c r="AR40" s="15"/>
      <c r="AS40" s="15"/>
      <c r="AT40" s="15"/>
      <c r="AU40" s="15"/>
      <c r="AV40" s="15"/>
      <c r="AY40" s="15"/>
      <c r="AZ40" s="15"/>
      <c r="BA40" s="15"/>
      <c r="BB40" s="15"/>
      <c r="BC40" s="15"/>
      <c r="BD40" s="16"/>
      <c r="BG40" s="15"/>
      <c r="BH40" s="15"/>
      <c r="BI40" s="15"/>
      <c r="BJ40" s="15"/>
      <c r="BK40" s="15"/>
      <c r="BL40" s="17"/>
      <c r="BO40" s="15">
        <f>'[2]Model 5'!C53</f>
        <v>5.5599999999999997E-2</v>
      </c>
      <c r="BP40" s="15">
        <f>'[2]Model 5'!D53</f>
        <v>4.07E-2</v>
      </c>
      <c r="BQ40" s="15">
        <f>EXP(BO40)</f>
        <v>1.0571747292596514</v>
      </c>
      <c r="BR40" s="15">
        <f>EXP(BO40-(1.96*BP40))</f>
        <v>0.9761178030562212</v>
      </c>
      <c r="BS40" s="15">
        <f>EXP(BO40+(1.96*BP40))</f>
        <v>1.1449626312377033</v>
      </c>
      <c r="BT40" s="17">
        <f>'[2]Model 5'!F53</f>
        <v>0.1714</v>
      </c>
      <c r="BU40" t="str">
        <f t="shared" si="90"/>
        <v xml:space="preserve"> </v>
      </c>
      <c r="BW40" s="15">
        <f>'[2]GLMM 5'!B66</f>
        <v>8.4239999999999995E-2</v>
      </c>
      <c r="BX40" s="15">
        <f>'[2]GLMM 5'!C66</f>
        <v>0.10539999999999999</v>
      </c>
      <c r="BY40" s="15">
        <f>EXP(BW40)</f>
        <v>1.0878899560695585</v>
      </c>
      <c r="BZ40" s="15">
        <f>EXP(BW40-(1.96*BX40))</f>
        <v>0.88484392983031601</v>
      </c>
      <c r="CA40" s="15">
        <f>EXP(BW40+(1.96*BX40))</f>
        <v>1.3375291581013424</v>
      </c>
      <c r="CB40" s="17">
        <f>'[2]GLMM 5'!F66</f>
        <v>0.42420000000000002</v>
      </c>
      <c r="CC40" t="str">
        <f t="shared" si="91"/>
        <v xml:space="preserve"> </v>
      </c>
    </row>
  </sheetData>
  <mergeCells count="26">
    <mergeCell ref="BR4:BS4"/>
    <mergeCell ref="BZ4:CA4"/>
    <mergeCell ref="F4:G4"/>
    <mergeCell ref="N4:O4"/>
    <mergeCell ref="V4:W4"/>
    <mergeCell ref="AD4:AE4"/>
    <mergeCell ref="AL4:AM4"/>
    <mergeCell ref="AT4:AU4"/>
    <mergeCell ref="BO2:CC2"/>
    <mergeCell ref="C3:I3"/>
    <mergeCell ref="K3:Q3"/>
    <mergeCell ref="S3:Y3"/>
    <mergeCell ref="AA3:AG3"/>
    <mergeCell ref="AI3:AO3"/>
    <mergeCell ref="AQ3:AW3"/>
    <mergeCell ref="AY3:BE3"/>
    <mergeCell ref="BG3:BM3"/>
    <mergeCell ref="BO3:BU3"/>
    <mergeCell ref="BW3:CC3"/>
    <mergeCell ref="B2:B4"/>
    <mergeCell ref="C2:Q2"/>
    <mergeCell ref="S2:AG2"/>
    <mergeCell ref="AI2:AW2"/>
    <mergeCell ref="AY2:BM2"/>
    <mergeCell ref="BB4:BC4"/>
    <mergeCell ref="BJ4:BK4"/>
  </mergeCells>
  <conditionalFormatting sqref="P8 P11:P13 P16:P18 X8 X11:X13 X16:X18 X22:X24 X27:X29 X31 X33 AF8 AF11:AF13 AF16:AF18 AF22:AF24 AF27:AF29 AF31 AF33 AN8 AN11:AN13 AN16:AN18 AN22:AN24 AN27:AN29 AN31 AN33 AN36 AV8 AV11:AV13 AV16:AV18 AV22:AV24 AV27:AV29 AV31 AV33 AV36 BD8 BD11:BD13 BD16:BD18 BD22:BD24 BD27:BD29 BD31 BD33 BD36 BD39 BL8 BL11:BL13 BL16:BL18 BL22:BL24 BL27:BL29 BL31 BL33 BL36 BL39 BT8 BT11:BT13 BT16:BT18 BT22:BT24 BT27:BT29 BT31 BT33 BT36 BT39:BT40 CB8 CB11:CB13 CB16:CB18 CB22:CB24 CB27:CB29 CB31 CB33 CB36 CB39:CB40 H8 H11:H13 H16:H18">
    <cfRule type="cellIs" dxfId="20" priority="4" operator="equal">
      <formula>"&lt;.0001"</formula>
    </cfRule>
    <cfRule type="cellIs" dxfId="19" priority="5" operator="lessThan">
      <formula>0.001</formula>
    </cfRule>
    <cfRule type="cellIs" dxfId="18" priority="6" operator="lessThan">
      <formula>0.01</formula>
    </cfRule>
    <cfRule type="cellIs" dxfId="17" priority="7" operator="lessThan">
      <formula>0.05</formula>
    </cfRule>
  </conditionalFormatting>
  <conditionalFormatting sqref="A2:A5">
    <cfRule type="cellIs" dxfId="16" priority="1" operator="equal">
      <formula>"&lt;0.001"</formula>
    </cfRule>
    <cfRule type="cellIs" dxfId="15" priority="2" operator="equal">
      <formula>"&lt;0.01"</formula>
    </cfRule>
    <cfRule type="cellIs" dxfId="14" priority="3" operator="equal">
      <formula>"&lt;0.05"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C40"/>
  <sheetViews>
    <sheetView zoomScaleNormal="100" workbookViewId="0">
      <pane xSplit="2" ySplit="4" topLeftCell="BF29" activePane="bottomRight" state="frozen"/>
      <selection activeCell="BG49" sqref="BG49"/>
      <selection pane="topRight" activeCell="BG49" sqref="BG49"/>
      <selection pane="bottomLeft" activeCell="BG49" sqref="BG49"/>
      <selection pane="bottomRight" activeCell="BG49" sqref="BG49"/>
    </sheetView>
  </sheetViews>
  <sheetFormatPr defaultRowHeight="14.4" x14ac:dyDescent="0.3"/>
  <cols>
    <col min="2" max="2" width="64.5546875" style="5" customWidth="1"/>
    <col min="3" max="4" width="9.109375" customWidth="1"/>
    <col min="5" max="9" width="8" customWidth="1"/>
    <col min="10" max="10" width="1.6640625" customWidth="1"/>
    <col min="11" max="12" width="9.109375" customWidth="1"/>
    <col min="13" max="17" width="8" customWidth="1"/>
    <col min="18" max="18" width="1.6640625" customWidth="1"/>
    <col min="19" max="20" width="9.109375" customWidth="1"/>
    <col min="21" max="25" width="8" customWidth="1"/>
    <col min="26" max="26" width="1.6640625" customWidth="1"/>
    <col min="27" max="28" width="9.109375" customWidth="1"/>
    <col min="29" max="33" width="8" customWidth="1"/>
    <col min="34" max="34" width="1.6640625" customWidth="1"/>
    <col min="35" max="36" width="9.109375" customWidth="1"/>
    <col min="37" max="41" width="8" customWidth="1"/>
    <col min="42" max="42" width="1.6640625" customWidth="1"/>
    <col min="43" max="44" width="9.109375" customWidth="1"/>
    <col min="45" max="49" width="8" customWidth="1"/>
    <col min="50" max="50" width="1.6640625" customWidth="1"/>
    <col min="51" max="52" width="9.109375" customWidth="1"/>
    <col min="53" max="57" width="8" customWidth="1"/>
    <col min="58" max="58" width="1.6640625" customWidth="1"/>
    <col min="59" max="60" width="9.109375" customWidth="1"/>
    <col min="61" max="65" width="8" customWidth="1"/>
    <col min="66" max="66" width="1.6640625" customWidth="1"/>
    <col min="67" max="68" width="9.109375" customWidth="1"/>
    <col min="69" max="73" width="8" customWidth="1"/>
    <col min="74" max="74" width="1.6640625" customWidth="1"/>
    <col min="75" max="76" width="9.109375" customWidth="1"/>
    <col min="77" max="81" width="8" customWidth="1"/>
  </cols>
  <sheetData>
    <row r="1" spans="1:81" x14ac:dyDescent="0.3">
      <c r="A1" s="4" t="s">
        <v>11</v>
      </c>
    </row>
    <row r="2" spans="1:81" x14ac:dyDescent="0.3">
      <c r="A2" s="6" t="s">
        <v>12</v>
      </c>
      <c r="B2" s="50" t="s">
        <v>58</v>
      </c>
      <c r="C2" s="51" t="s">
        <v>14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S2" s="51" t="s">
        <v>15</v>
      </c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I2" s="51" t="s">
        <v>16</v>
      </c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Y2" s="51" t="s">
        <v>17</v>
      </c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O2" s="51" t="s">
        <v>18</v>
      </c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</row>
    <row r="3" spans="1:81" x14ac:dyDescent="0.3">
      <c r="A3" s="6" t="s">
        <v>19</v>
      </c>
      <c r="B3" s="50"/>
      <c r="C3" s="49" t="s">
        <v>20</v>
      </c>
      <c r="D3" s="49"/>
      <c r="E3" s="49"/>
      <c r="F3" s="49"/>
      <c r="G3" s="49"/>
      <c r="H3" s="49"/>
      <c r="I3" s="49"/>
      <c r="K3" s="49" t="s">
        <v>21</v>
      </c>
      <c r="L3" s="49"/>
      <c r="M3" s="49"/>
      <c r="N3" s="49"/>
      <c r="O3" s="49"/>
      <c r="P3" s="49"/>
      <c r="Q3" s="49"/>
      <c r="S3" s="49" t="s">
        <v>20</v>
      </c>
      <c r="T3" s="49"/>
      <c r="U3" s="49"/>
      <c r="V3" s="49"/>
      <c r="W3" s="49"/>
      <c r="X3" s="49"/>
      <c r="Y3" s="49"/>
      <c r="AA3" s="49" t="s">
        <v>21</v>
      </c>
      <c r="AB3" s="49"/>
      <c r="AC3" s="49"/>
      <c r="AD3" s="49"/>
      <c r="AE3" s="49"/>
      <c r="AF3" s="49"/>
      <c r="AG3" s="49"/>
      <c r="AI3" s="49" t="s">
        <v>20</v>
      </c>
      <c r="AJ3" s="49"/>
      <c r="AK3" s="49"/>
      <c r="AL3" s="49"/>
      <c r="AM3" s="49"/>
      <c r="AN3" s="49"/>
      <c r="AO3" s="49"/>
      <c r="AQ3" s="49" t="s">
        <v>21</v>
      </c>
      <c r="AR3" s="49"/>
      <c r="AS3" s="49"/>
      <c r="AT3" s="49"/>
      <c r="AU3" s="49"/>
      <c r="AV3" s="49"/>
      <c r="AW3" s="49"/>
      <c r="AY3" s="49" t="s">
        <v>20</v>
      </c>
      <c r="AZ3" s="49"/>
      <c r="BA3" s="49"/>
      <c r="BB3" s="49"/>
      <c r="BC3" s="49"/>
      <c r="BD3" s="49"/>
      <c r="BE3" s="49"/>
      <c r="BG3" s="49" t="s">
        <v>21</v>
      </c>
      <c r="BH3" s="49"/>
      <c r="BI3" s="49"/>
      <c r="BJ3" s="49"/>
      <c r="BK3" s="49"/>
      <c r="BL3" s="49"/>
      <c r="BM3" s="49"/>
      <c r="BO3" s="49" t="s">
        <v>20</v>
      </c>
      <c r="BP3" s="49"/>
      <c r="BQ3" s="49"/>
      <c r="BR3" s="49"/>
      <c r="BS3" s="49"/>
      <c r="BT3" s="49"/>
      <c r="BU3" s="49"/>
      <c r="BW3" s="49" t="s">
        <v>21</v>
      </c>
      <c r="BX3" s="49"/>
      <c r="BY3" s="49"/>
      <c r="BZ3" s="49"/>
      <c r="CA3" s="49"/>
      <c r="CB3" s="49"/>
      <c r="CC3" s="49"/>
    </row>
    <row r="4" spans="1:81" ht="15" thickBot="1" x14ac:dyDescent="0.35">
      <c r="A4" s="6" t="s">
        <v>22</v>
      </c>
      <c r="B4" s="50"/>
      <c r="C4" s="7" t="s">
        <v>23</v>
      </c>
      <c r="D4" s="7" t="s">
        <v>24</v>
      </c>
      <c r="E4" s="7" t="s">
        <v>25</v>
      </c>
      <c r="F4" s="48" t="s">
        <v>26</v>
      </c>
      <c r="G4" s="48"/>
      <c r="H4" s="8" t="s">
        <v>27</v>
      </c>
      <c r="J4" s="9"/>
      <c r="K4" s="7" t="s">
        <v>23</v>
      </c>
      <c r="L4" s="7" t="s">
        <v>24</v>
      </c>
      <c r="M4" s="7" t="s">
        <v>25</v>
      </c>
      <c r="N4" s="48" t="s">
        <v>26</v>
      </c>
      <c r="O4" s="48"/>
      <c r="P4" s="8" t="s">
        <v>27</v>
      </c>
      <c r="S4" s="7" t="s">
        <v>23</v>
      </c>
      <c r="T4" s="7" t="s">
        <v>24</v>
      </c>
      <c r="U4" s="7" t="s">
        <v>25</v>
      </c>
      <c r="V4" s="48" t="s">
        <v>26</v>
      </c>
      <c r="W4" s="48"/>
      <c r="X4" s="8" t="s">
        <v>27</v>
      </c>
      <c r="Z4" s="9"/>
      <c r="AA4" s="7" t="s">
        <v>23</v>
      </c>
      <c r="AB4" s="7" t="s">
        <v>24</v>
      </c>
      <c r="AC4" s="7" t="s">
        <v>25</v>
      </c>
      <c r="AD4" s="48" t="s">
        <v>26</v>
      </c>
      <c r="AE4" s="48"/>
      <c r="AF4" s="8" t="s">
        <v>27</v>
      </c>
      <c r="AI4" s="7" t="s">
        <v>23</v>
      </c>
      <c r="AJ4" s="7" t="s">
        <v>24</v>
      </c>
      <c r="AK4" s="7" t="s">
        <v>25</v>
      </c>
      <c r="AL4" s="48" t="s">
        <v>26</v>
      </c>
      <c r="AM4" s="48"/>
      <c r="AN4" s="8" t="s">
        <v>27</v>
      </c>
      <c r="AP4" s="9"/>
      <c r="AQ4" s="7" t="s">
        <v>23</v>
      </c>
      <c r="AR4" s="7" t="s">
        <v>24</v>
      </c>
      <c r="AS4" s="7" t="s">
        <v>25</v>
      </c>
      <c r="AT4" s="48" t="s">
        <v>26</v>
      </c>
      <c r="AU4" s="48"/>
      <c r="AV4" s="8" t="s">
        <v>27</v>
      </c>
      <c r="AY4" s="7" t="s">
        <v>23</v>
      </c>
      <c r="AZ4" s="7" t="s">
        <v>24</v>
      </c>
      <c r="BA4" s="7" t="s">
        <v>25</v>
      </c>
      <c r="BB4" s="48" t="s">
        <v>26</v>
      </c>
      <c r="BC4" s="48"/>
      <c r="BD4" s="8" t="s">
        <v>27</v>
      </c>
      <c r="BF4" s="9"/>
      <c r="BG4" s="7" t="s">
        <v>23</v>
      </c>
      <c r="BH4" s="7" t="s">
        <v>24</v>
      </c>
      <c r="BI4" s="7" t="s">
        <v>25</v>
      </c>
      <c r="BJ4" s="48" t="s">
        <v>26</v>
      </c>
      <c r="BK4" s="48"/>
      <c r="BL4" s="8" t="s">
        <v>27</v>
      </c>
      <c r="BO4" s="7" t="s">
        <v>23</v>
      </c>
      <c r="BP4" s="7" t="s">
        <v>24</v>
      </c>
      <c r="BQ4" s="7" t="s">
        <v>25</v>
      </c>
      <c r="BR4" s="48" t="s">
        <v>26</v>
      </c>
      <c r="BS4" s="48"/>
      <c r="BT4" s="8" t="s">
        <v>27</v>
      </c>
      <c r="BV4" s="9"/>
      <c r="BW4" s="7" t="s">
        <v>23</v>
      </c>
      <c r="BX4" s="7" t="s">
        <v>24</v>
      </c>
      <c r="BY4" s="7" t="s">
        <v>25</v>
      </c>
      <c r="BZ4" s="48" t="s">
        <v>26</v>
      </c>
      <c r="CA4" s="48"/>
      <c r="CB4" s="8" t="s">
        <v>27</v>
      </c>
    </row>
    <row r="5" spans="1:81" x14ac:dyDescent="0.3">
      <c r="A5" s="6"/>
      <c r="B5" s="10" t="s">
        <v>28</v>
      </c>
      <c r="C5" s="11"/>
      <c r="D5" s="11"/>
      <c r="E5" s="11"/>
      <c r="F5" s="11"/>
      <c r="G5" s="11"/>
      <c r="H5" s="12"/>
      <c r="J5" s="12"/>
      <c r="K5" s="11"/>
      <c r="L5" s="11"/>
      <c r="M5" s="11"/>
      <c r="N5" s="11"/>
      <c r="O5" s="11"/>
      <c r="P5" s="12"/>
      <c r="S5" s="11"/>
      <c r="T5" s="11"/>
      <c r="U5" s="11"/>
      <c r="V5" s="11"/>
      <c r="W5" s="11"/>
      <c r="X5" s="12"/>
      <c r="Z5" s="12"/>
      <c r="AA5" s="11"/>
      <c r="AB5" s="11"/>
      <c r="AC5" s="11"/>
      <c r="AD5" s="11"/>
      <c r="AE5" s="11"/>
      <c r="AF5" s="12"/>
      <c r="AI5" s="11"/>
      <c r="AJ5" s="11"/>
      <c r="AK5" s="11"/>
      <c r="AL5" s="11"/>
      <c r="AM5" s="11"/>
      <c r="AN5" s="12"/>
      <c r="AP5" s="12"/>
      <c r="AQ5" s="11"/>
      <c r="AR5" s="11"/>
      <c r="AS5" s="11"/>
      <c r="AT5" s="11"/>
      <c r="AU5" s="11"/>
      <c r="AV5" s="12"/>
      <c r="AY5" s="11"/>
      <c r="AZ5" s="11"/>
      <c r="BA5" s="11"/>
      <c r="BB5" s="11"/>
      <c r="BC5" s="11"/>
      <c r="BD5" s="12"/>
      <c r="BF5" s="12"/>
      <c r="BG5" s="11"/>
      <c r="BH5" s="11"/>
      <c r="BI5" s="11"/>
      <c r="BJ5" s="11"/>
      <c r="BK5" s="11"/>
      <c r="BL5" s="12"/>
      <c r="BO5" s="11"/>
      <c r="BP5" s="11"/>
      <c r="BQ5" s="11"/>
      <c r="BR5" s="11"/>
      <c r="BS5" s="11"/>
      <c r="BT5" s="12"/>
      <c r="BV5" s="12"/>
      <c r="BW5" s="11"/>
      <c r="BX5" s="11"/>
      <c r="BY5" s="11"/>
      <c r="BZ5" s="11"/>
      <c r="CA5" s="11"/>
      <c r="CB5" s="12"/>
    </row>
    <row r="6" spans="1:81" x14ac:dyDescent="0.3">
      <c r="B6" s="13" t="s">
        <v>29</v>
      </c>
      <c r="C6" s="11"/>
      <c r="D6" s="11"/>
      <c r="E6" s="11"/>
      <c r="F6" s="11"/>
      <c r="G6" s="11"/>
      <c r="H6" s="12"/>
    </row>
    <row r="7" spans="1:81" x14ac:dyDescent="0.3">
      <c r="B7" s="14" t="s">
        <v>30</v>
      </c>
      <c r="C7" s="11"/>
      <c r="D7" s="11"/>
      <c r="E7" s="11"/>
      <c r="F7" s="11"/>
      <c r="G7" s="11"/>
      <c r="H7" s="12"/>
    </row>
    <row r="8" spans="1:81" x14ac:dyDescent="0.3">
      <c r="B8" s="14" t="s">
        <v>31</v>
      </c>
      <c r="C8" s="15">
        <f>'[3]Model 1'!C36</f>
        <v>2.4500000000000001E-2</v>
      </c>
      <c r="D8" s="15">
        <f>'[3]Model 1'!D36</f>
        <v>2.8199999999999999E-2</v>
      </c>
      <c r="E8" s="15">
        <f>EXP(C8)</f>
        <v>1.0248025911071987</v>
      </c>
      <c r="F8" s="15">
        <f>EXP(C8-(1.96*D8))</f>
        <v>0.96969663870721157</v>
      </c>
      <c r="G8" s="15">
        <f>EXP(C8+(1.96*D8))</f>
        <v>1.0830401063781863</v>
      </c>
      <c r="H8" s="16">
        <f>'[3]Model 1'!F36</f>
        <v>0.38590000000000002</v>
      </c>
      <c r="I8" t="str">
        <f>IF(H8="&lt;.0001","***",IF(H8&lt;0.001,"***",IF(H8&lt;0.01,"**",IF(H8&lt;0.05,"*"," "))))</f>
        <v xml:space="preserve"> </v>
      </c>
      <c r="K8" s="15">
        <f>'[3]GLMM 1'!B49</f>
        <v>-7.5199999999999998E-3</v>
      </c>
      <c r="L8" s="15">
        <f>'[3]GLMM 1'!C49</f>
        <v>2.8580000000000001E-2</v>
      </c>
      <c r="M8" s="15">
        <f>EXP(K8)</f>
        <v>0.99250820445654631</v>
      </c>
      <c r="N8" s="15">
        <f>EXP(K8-(1.96*L8))</f>
        <v>0.93843958408852557</v>
      </c>
      <c r="O8" s="15">
        <f>EXP(K8+(1.96*L8))</f>
        <v>1.0496920128005098</v>
      </c>
      <c r="P8" s="17">
        <f>'[3]GLMM 1'!F49</f>
        <v>0.79249999999999998</v>
      </c>
      <c r="Q8" t="str">
        <f>IF(P8="&lt;.0001","***",IF(P8&lt;0.001,"***",IF(P8&lt;0.01,"**",IF(P8&lt;0.05,"*"," "))))</f>
        <v xml:space="preserve"> </v>
      </c>
      <c r="S8" s="15">
        <f>'[3]Model 2'!C36</f>
        <v>9.4899999999999997E-4</v>
      </c>
      <c r="T8" s="15">
        <f>'[3]Model 2'!D36</f>
        <v>2.8500000000000001E-2</v>
      </c>
      <c r="U8" s="15">
        <f>EXP(S8)</f>
        <v>1.0009494504429788</v>
      </c>
      <c r="V8" s="15">
        <f>EXP(S8-(1.96*T8))</f>
        <v>0.94656938888031739</v>
      </c>
      <c r="W8" s="15">
        <f>EXP(S8+(1.96*T8))</f>
        <v>1.0584536264448965</v>
      </c>
      <c r="X8" s="17">
        <f>'[3]Model 2'!F36</f>
        <v>0.97340000000000004</v>
      </c>
      <c r="Y8" t="str">
        <f>IF(X8="&lt;.0001","***",IF(X8&lt;0.001,"***",IF(X8&lt;0.01,"**",IF(X8&lt;0.05,"*"," "))))</f>
        <v xml:space="preserve"> </v>
      </c>
      <c r="AA8" s="15">
        <f>'[3]GLMM 2'!B49</f>
        <v>-7.92E-3</v>
      </c>
      <c r="AB8" s="15">
        <f>'[3]GLMM 2'!C49</f>
        <v>2.8590000000000001E-2</v>
      </c>
      <c r="AC8" s="15">
        <f>EXP(AA8)</f>
        <v>0.99211128056483433</v>
      </c>
      <c r="AD8" s="15">
        <f>EXP(AA8-(1.96*AB8))</f>
        <v>0.938045897440277</v>
      </c>
      <c r="AE8" s="15">
        <f>EXP(AA8+(1.96*AB8))</f>
        <v>1.0492927858966117</v>
      </c>
      <c r="AF8" s="17">
        <f>'[3]GLMM 2'!F49</f>
        <v>0.78180000000000005</v>
      </c>
      <c r="AG8" t="str">
        <f>IF(AF8="&lt;.0001","***",IF(AF8&lt;0.001,"***",IF(AF8&lt;0.01,"**",IF(AF8&lt;0.05,"*"," "))))</f>
        <v xml:space="preserve"> </v>
      </c>
      <c r="AI8" s="15">
        <f>'[3]Model 3'!C36</f>
        <v>9.1399999999999999E-4</v>
      </c>
      <c r="AJ8" s="15">
        <f>'[3]Model 3'!D36</f>
        <v>2.8500000000000001E-2</v>
      </c>
      <c r="AK8" s="15">
        <f>EXP(AI8)</f>
        <v>1.0009144178252878</v>
      </c>
      <c r="AL8" s="15">
        <f>EXP(AI8-(1.96*AJ8))</f>
        <v>0.94653625953147358</v>
      </c>
      <c r="AM8" s="15">
        <f>EXP(AI8+(1.96*AJ8))</f>
        <v>1.0584165812162663</v>
      </c>
      <c r="AN8" s="17">
        <f>'[3]Model 3'!F36</f>
        <v>0.97440000000000004</v>
      </c>
      <c r="AO8" t="str">
        <f>IF(AN8="&lt;.0001","***",IF(AN8&lt;0.001,"***",IF(AN8&lt;0.01,"**",IF(AN8&lt;0.05,"*"," "))))</f>
        <v xml:space="preserve"> </v>
      </c>
      <c r="AQ8" s="15">
        <f>'[3]GLMM 3'!B49</f>
        <v>-7.9799999999999992E-3</v>
      </c>
      <c r="AR8" s="15">
        <f>'[3]GLMM 3'!C49</f>
        <v>2.8590000000000001E-2</v>
      </c>
      <c r="AS8" s="15">
        <f>EXP(AQ8)</f>
        <v>0.99205175567376502</v>
      </c>
      <c r="AT8" s="15">
        <f>EXP(AQ8-(1.96*AR8))</f>
        <v>0.93798961637487943</v>
      </c>
      <c r="AU8" s="15">
        <f>EXP(AQ8+(1.96*AR8))</f>
        <v>1.0492298302181471</v>
      </c>
      <c r="AV8" s="17">
        <f>'[3]GLMM 3'!F49</f>
        <v>0.7802</v>
      </c>
      <c r="AW8" t="str">
        <f>IF(AV8="&lt;.0001","***",IF(AV8&lt;0.001,"***",IF(AV8&lt;0.01,"**",IF(AV8&lt;0.05,"*"," "))))</f>
        <v xml:space="preserve"> </v>
      </c>
      <c r="AY8" s="15">
        <f>'[3]Model 4'!C36</f>
        <v>-5.2500000000000003E-3</v>
      </c>
      <c r="AZ8" s="15">
        <f>'[3]Model 4'!D36</f>
        <v>2.8500000000000001E-2</v>
      </c>
      <c r="BA8" s="15">
        <f>EXP(AY8)</f>
        <v>0.9947637571644331</v>
      </c>
      <c r="BB8" s="15">
        <f>EXP(AY8-(1.96*AZ8))</f>
        <v>0.94071975491140625</v>
      </c>
      <c r="BC8" s="15">
        <f>EXP(AY8+(1.96*AZ8))</f>
        <v>1.0519125673735767</v>
      </c>
      <c r="BD8" s="17">
        <f>'[3]Model 4'!F36</f>
        <v>0.85399999999999998</v>
      </c>
      <c r="BE8" t="str">
        <f>IF(BD8="&lt;.0001","***",IF(BD8&lt;0.001,"***",IF(BD8&lt;0.01,"**",IF(BD8&lt;0.05,"*"," "))))</f>
        <v xml:space="preserve"> </v>
      </c>
      <c r="BG8" s="15">
        <f>'[3]GLMM 4'!B49</f>
        <v>-8.5400000000000007E-3</v>
      </c>
      <c r="BH8" s="15">
        <f>'[3]GLMM 4'!C49</f>
        <v>2.8590000000000001E-2</v>
      </c>
      <c r="BI8" s="15">
        <f>EXP(BG8)</f>
        <v>0.99149636221527038</v>
      </c>
      <c r="BJ8" s="15">
        <f>EXP(BG8-(1.96*BH8))</f>
        <v>0.93746448923903081</v>
      </c>
      <c r="BK8" s="15">
        <f>EXP(BG8+(1.96*BH8))</f>
        <v>1.0486424260017564</v>
      </c>
      <c r="BL8" s="17">
        <f>'[3]GLMM 4'!F49</f>
        <v>0.76519999999999999</v>
      </c>
      <c r="BM8" t="str">
        <f>IF(BL8="&lt;.0001","***",IF(BL8&lt;0.001,"***",IF(BL8&lt;0.01,"**",IF(BL8&lt;0.05,"*"," "))))</f>
        <v xml:space="preserve"> </v>
      </c>
      <c r="BO8" s="15">
        <f>'[3]Model 5'!C36</f>
        <v>-4.8700000000000002E-3</v>
      </c>
      <c r="BP8" s="15">
        <f>'[3]Model 5'!D36</f>
        <v>2.8500000000000001E-2</v>
      </c>
      <c r="BQ8" s="15">
        <f>EXP(BO8)</f>
        <v>0.99514183922319721</v>
      </c>
      <c r="BR8" s="15">
        <f>EXP(BO8-(1.96*BP8))</f>
        <v>0.9410772963468429</v>
      </c>
      <c r="BS8" s="15">
        <f>EXP(BO8+(1.96*BP8))</f>
        <v>1.0523123701068871</v>
      </c>
      <c r="BT8" s="17">
        <f>'[3]Model 5'!F36</f>
        <v>0.86460000000000004</v>
      </c>
      <c r="BU8" t="str">
        <f>IF(BT8="&lt;.0001","***",IF(BT8&lt;0.001,"***",IF(BT8&lt;0.01,"**",IF(BT8&lt;0.05,"*"," "))))</f>
        <v xml:space="preserve"> </v>
      </c>
      <c r="BW8" s="15">
        <f>'[3]GLMM 5'!B49</f>
        <v>-8.5199999999999998E-3</v>
      </c>
      <c r="BX8" s="15">
        <f>'[3]GLMM 5'!C49</f>
        <v>2.8590000000000001E-2</v>
      </c>
      <c r="BY8" s="15">
        <f>EXP(BW8)</f>
        <v>0.99151619234081534</v>
      </c>
      <c r="BZ8" s="15">
        <f>EXP(BW8-(1.96*BX8))</f>
        <v>0.93748323871630979</v>
      </c>
      <c r="CA8" s="15">
        <f>EXP(BW8+(1.96*BX8))</f>
        <v>1.0486633990600063</v>
      </c>
      <c r="CB8" s="17">
        <f>'[3]GLMM 5'!F49</f>
        <v>0.76570000000000005</v>
      </c>
      <c r="CC8" t="str">
        <f>IF(CB8="&lt;.0001","***",IF(CB8&lt;0.001,"***",IF(CB8&lt;0.01,"**",IF(CB8&lt;0.05,"*"," "))))</f>
        <v xml:space="preserve"> </v>
      </c>
    </row>
    <row r="9" spans="1:81" x14ac:dyDescent="0.3">
      <c r="B9" s="13" t="s">
        <v>32</v>
      </c>
    </row>
    <row r="10" spans="1:81" x14ac:dyDescent="0.3">
      <c r="B10" s="14" t="s">
        <v>33</v>
      </c>
    </row>
    <row r="11" spans="1:81" x14ac:dyDescent="0.3">
      <c r="B11" s="14" t="s">
        <v>34</v>
      </c>
      <c r="C11" s="15">
        <f>'[3]Model 1'!C37</f>
        <v>-0.21740000000000001</v>
      </c>
      <c r="D11" s="15">
        <f>'[3]Model 1'!D37</f>
        <v>3.44E-2</v>
      </c>
      <c r="E11" s="15">
        <f>EXP(C11)</f>
        <v>0.80460806170309196</v>
      </c>
      <c r="F11" s="15">
        <f>EXP(C11-(1.96*D11))</f>
        <v>0.75214662047602288</v>
      </c>
      <c r="G11" s="15">
        <f>EXP(C11+(1.96*D11))</f>
        <v>0.86072863366437791</v>
      </c>
      <c r="H11" s="16" t="str">
        <f>'[3]Model 1'!F37</f>
        <v>&lt;.0001</v>
      </c>
      <c r="I11" t="str">
        <f>IF(H11="&lt;.0001","***",IF(H11&lt;0.001,"***",IF(H11&lt;0.01,"**",IF(H11&lt;0.05,"*"," "))))</f>
        <v>***</v>
      </c>
      <c r="K11" s="15">
        <f>'[3]GLMM 1'!B50</f>
        <v>-0.214</v>
      </c>
      <c r="L11" s="15">
        <f>'[3]GLMM 1'!C50</f>
        <v>3.4860000000000002E-2</v>
      </c>
      <c r="M11" s="15">
        <f>EXP(K11)</f>
        <v>0.80734838502268147</v>
      </c>
      <c r="N11" s="15">
        <f>EXP(K11-(1.96*L11))</f>
        <v>0.754028132999364</v>
      </c>
      <c r="O11" s="15">
        <f>EXP(K11+(1.96*L11))</f>
        <v>0.86443911874476664</v>
      </c>
      <c r="P11" s="17" t="str">
        <f>'[3]GLMM 1'!F50</f>
        <v>&lt;.0001</v>
      </c>
      <c r="Q11" t="str">
        <f t="shared" ref="Q11:Q13" si="0">IF(P11="&lt;.0001","***",IF(P11&lt;0.001,"***",IF(P11&lt;0.01,"**",IF(P11&lt;0.05,"*"," "))))</f>
        <v>***</v>
      </c>
      <c r="S11" s="15">
        <f>'[3]Model 2'!C37</f>
        <v>-0.22239999999999999</v>
      </c>
      <c r="T11" s="15">
        <f>'[3]Model 2'!D37</f>
        <v>3.4700000000000002E-2</v>
      </c>
      <c r="U11" s="15">
        <f>EXP(S11)</f>
        <v>0.80059506225361221</v>
      </c>
      <c r="V11" s="15">
        <f>EXP(S11-(1.96*T11))</f>
        <v>0.74795534648662765</v>
      </c>
      <c r="W11" s="15">
        <f>EXP(S11+(1.96*T11))</f>
        <v>0.85693946398753973</v>
      </c>
      <c r="X11" s="17" t="str">
        <f>'[3]Model 2'!F37</f>
        <v>&lt;.0001</v>
      </c>
      <c r="Y11" t="str">
        <f t="shared" ref="Y11:Y13" si="1">IF(X11="&lt;.0001","***",IF(X11&lt;0.001,"***",IF(X11&lt;0.01,"**",IF(X11&lt;0.05,"*"," "))))</f>
        <v>***</v>
      </c>
      <c r="AA11" s="15">
        <f>'[3]GLMM 2'!B50</f>
        <v>-0.215</v>
      </c>
      <c r="AB11" s="15">
        <f>'[3]GLMM 2'!C50</f>
        <v>3.4869999999999998E-2</v>
      </c>
      <c r="AC11" s="15">
        <f>EXP(AA11)</f>
        <v>0.80654144017732687</v>
      </c>
      <c r="AD11" s="15">
        <f>EXP(AA11-(1.96*AB11))</f>
        <v>0.75325971771963685</v>
      </c>
      <c r="AE11" s="15">
        <f>EXP(AA11+(1.96*AB11))</f>
        <v>0.86359203793961004</v>
      </c>
      <c r="AF11" s="17" t="str">
        <f>'[3]GLMM 2'!F50</f>
        <v>&lt;.0001</v>
      </c>
      <c r="AG11" t="str">
        <f t="shared" ref="AG11:AG13" si="2">IF(AF11="&lt;.0001","***",IF(AF11&lt;0.001,"***",IF(AF11&lt;0.01,"**",IF(AF11&lt;0.05,"*"," "))))</f>
        <v>***</v>
      </c>
      <c r="AI11" s="15">
        <f>'[3]Model 3'!C37</f>
        <v>-0.22239999999999999</v>
      </c>
      <c r="AJ11" s="15">
        <f>'[3]Model 3'!D37</f>
        <v>3.4700000000000002E-2</v>
      </c>
      <c r="AK11" s="15">
        <f>EXP(AI11)</f>
        <v>0.80059506225361221</v>
      </c>
      <c r="AL11" s="15">
        <f>EXP(AI11-(1.96*AJ11))</f>
        <v>0.74795534648662765</v>
      </c>
      <c r="AM11" s="15">
        <f>EXP(AI11+(1.96*AJ11))</f>
        <v>0.85693946398753973</v>
      </c>
      <c r="AN11" s="17" t="str">
        <f>'[3]Model 3'!F37</f>
        <v>&lt;.0001</v>
      </c>
      <c r="AO11" t="str">
        <f t="shared" ref="AO11:AO13" si="3">IF(AN11="&lt;.0001","***",IF(AN11&lt;0.001,"***",IF(AN11&lt;0.01,"**",IF(AN11&lt;0.05,"*"," "))))</f>
        <v>***</v>
      </c>
      <c r="AQ11" s="15">
        <f>'[3]GLMM 3'!B50</f>
        <v>-0.215</v>
      </c>
      <c r="AR11" s="15">
        <f>'[3]GLMM 3'!C50</f>
        <v>3.4869999999999998E-2</v>
      </c>
      <c r="AS11" s="15">
        <f>EXP(AQ11)</f>
        <v>0.80654144017732687</v>
      </c>
      <c r="AT11" s="15">
        <f>EXP(AQ11-(1.96*AR11))</f>
        <v>0.75325971771963685</v>
      </c>
      <c r="AU11" s="15">
        <f>EXP(AQ11+(1.96*AR11))</f>
        <v>0.86359203793961004</v>
      </c>
      <c r="AV11" s="17" t="str">
        <f>'[3]GLMM 3'!F50</f>
        <v>&lt;.0001</v>
      </c>
      <c r="AW11" t="str">
        <f t="shared" ref="AW11:AW13" si="4">IF(AV11="&lt;.0001","***",IF(AV11&lt;0.001,"***",IF(AV11&lt;0.01,"**",IF(AV11&lt;0.05,"*"," "))))</f>
        <v>***</v>
      </c>
      <c r="AY11" s="15">
        <f>'[3]Model 4'!C37</f>
        <v>-0.22209999999999999</v>
      </c>
      <c r="AZ11" s="15">
        <f>'[3]Model 4'!D37</f>
        <v>3.4799999999999998E-2</v>
      </c>
      <c r="BA11" s="15">
        <f>EXP(AY11)</f>
        <v>0.80083527680266908</v>
      </c>
      <c r="BB11" s="15">
        <f>EXP(AY11-(1.96*AZ11))</f>
        <v>0.74803313788774506</v>
      </c>
      <c r="BC11" s="15">
        <f>EXP(AY11+(1.96*AZ11))</f>
        <v>0.85736461138951714</v>
      </c>
      <c r="BD11" s="17" t="str">
        <f>'[3]Model 4'!F37</f>
        <v>&lt;.0001</v>
      </c>
      <c r="BE11" t="str">
        <f t="shared" ref="BE11:BE13" si="5">IF(BD11="&lt;.0001","***",IF(BD11&lt;0.001,"***",IF(BD11&lt;0.01,"**",IF(BD11&lt;0.05,"*"," "))))</f>
        <v>***</v>
      </c>
      <c r="BG11" s="15">
        <f>'[3]GLMM 4'!B50</f>
        <v>-0.21560000000000001</v>
      </c>
      <c r="BH11" s="15">
        <f>'[3]GLMM 4'!C50</f>
        <v>3.4869999999999998E-2</v>
      </c>
      <c r="BI11" s="15">
        <f>EXP(BG11)</f>
        <v>0.80605766046164851</v>
      </c>
      <c r="BJ11" s="15">
        <f>EXP(BG11-(1.96*BH11))</f>
        <v>0.75280789744864096</v>
      </c>
      <c r="BK11" s="15">
        <f>EXP(BG11+(1.96*BH11))</f>
        <v>0.86307403813232841</v>
      </c>
      <c r="BL11" s="17" t="str">
        <f>'[3]GLMM 4'!F50</f>
        <v>&lt;.0001</v>
      </c>
      <c r="BM11" t="str">
        <f t="shared" ref="BM11:BM13" si="6">IF(BL11="&lt;.0001","***",IF(BL11&lt;0.001,"***",IF(BL11&lt;0.01,"**",IF(BL11&lt;0.05,"*"," "))))</f>
        <v>***</v>
      </c>
      <c r="BO11" s="15">
        <f>'[3]Model 5'!C37</f>
        <v>-0.2215</v>
      </c>
      <c r="BP11" s="15">
        <f>'[3]Model 5'!D37</f>
        <v>3.4799999999999998E-2</v>
      </c>
      <c r="BQ11" s="15">
        <f>EXP(BO11)</f>
        <v>0.8013159221479349</v>
      </c>
      <c r="BR11" s="15">
        <f>EXP(BO11-(1.96*BP11))</f>
        <v>0.74848209244337571</v>
      </c>
      <c r="BS11" s="15">
        <f>EXP(BO11+(1.96*BP11))</f>
        <v>0.85787918451285061</v>
      </c>
      <c r="BT11" s="17" t="str">
        <f>'[3]Model 5'!F37</f>
        <v>&lt;.0001</v>
      </c>
      <c r="BU11" t="str">
        <f t="shared" ref="BU11:BU13" si="7">IF(BT11="&lt;.0001","***",IF(BT11&lt;0.001,"***",IF(BT11&lt;0.01,"**",IF(BT11&lt;0.05,"*"," "))))</f>
        <v>***</v>
      </c>
      <c r="BW11" s="15">
        <f>'[3]GLMM 5'!B50</f>
        <v>-0.21560000000000001</v>
      </c>
      <c r="BX11" s="15">
        <f>'[3]GLMM 5'!C50</f>
        <v>3.4869999999999998E-2</v>
      </c>
      <c r="BY11" s="15">
        <f>EXP(BW11)</f>
        <v>0.80605766046164851</v>
      </c>
      <c r="BZ11" s="15">
        <f>EXP(BW11-(1.96*BX11))</f>
        <v>0.75280789744864096</v>
      </c>
      <c r="CA11" s="15">
        <f>EXP(BW11+(1.96*BX11))</f>
        <v>0.86307403813232841</v>
      </c>
      <c r="CB11" s="17" t="str">
        <f>'[3]GLMM 5'!F50</f>
        <v>&lt;.0001</v>
      </c>
      <c r="CC11" t="str">
        <f t="shared" ref="CC11:CC13" si="8">IF(CB11="&lt;.0001","***",IF(CB11&lt;0.001,"***",IF(CB11&lt;0.01,"**",IF(CB11&lt;0.05,"*"," "))))</f>
        <v>***</v>
      </c>
    </row>
    <row r="12" spans="1:81" x14ac:dyDescent="0.3">
      <c r="B12" s="14" t="s">
        <v>35</v>
      </c>
      <c r="C12" s="15">
        <f>'[3]Model 1'!C38</f>
        <v>-0.52380000000000004</v>
      </c>
      <c r="D12" s="15">
        <f>'[3]Model 1'!D38</f>
        <v>5.0799999999999998E-2</v>
      </c>
      <c r="E12" s="15">
        <f>EXP(C12)</f>
        <v>0.59226565689433663</v>
      </c>
      <c r="F12" s="15">
        <f>EXP(C12-(1.96*D12))</f>
        <v>0.53613568837232983</v>
      </c>
      <c r="G12" s="15">
        <f>EXP(C12+(1.96*D12))</f>
        <v>0.65427207317874925</v>
      </c>
      <c r="H12" s="16" t="str">
        <f>'[3]Model 1'!F38</f>
        <v>&lt;.0001</v>
      </c>
      <c r="I12" t="str">
        <f>IF(H12="&lt;.0001","***",IF(H12&lt;0.001,"***",IF(H12&lt;0.01,"**",IF(H12&lt;0.05,"*"," "))))</f>
        <v>***</v>
      </c>
      <c r="K12" s="15">
        <f>'[3]GLMM 1'!B51</f>
        <v>-0.54120000000000001</v>
      </c>
      <c r="L12" s="15">
        <f>'[3]GLMM 1'!C51</f>
        <v>5.142E-2</v>
      </c>
      <c r="M12" s="15">
        <f>EXP(K12)</f>
        <v>0.58204937388210143</v>
      </c>
      <c r="N12" s="15">
        <f>EXP(K12-(1.96*L12))</f>
        <v>0.52624773396477231</v>
      </c>
      <c r="O12" s="15">
        <f>EXP(K12+(1.96*L12))</f>
        <v>0.64376804263678744</v>
      </c>
      <c r="P12" s="17" t="str">
        <f>'[3]GLMM 1'!F51</f>
        <v>&lt;.0001</v>
      </c>
      <c r="Q12" t="str">
        <f t="shared" si="0"/>
        <v>***</v>
      </c>
      <c r="S12" s="15">
        <f>'[3]Model 2'!C38</f>
        <v>-0.54779999999999995</v>
      </c>
      <c r="T12" s="15">
        <f>'[3]Model 2'!D38</f>
        <v>5.1200000000000002E-2</v>
      </c>
      <c r="U12" s="15">
        <f>EXP(S12)</f>
        <v>0.57822049720632185</v>
      </c>
      <c r="V12" s="15">
        <f>EXP(S12-(1.96*T12))</f>
        <v>0.52301140932614931</v>
      </c>
      <c r="W12" s="15">
        <f>EXP(S12+(1.96*T12))</f>
        <v>0.63925745677382106</v>
      </c>
      <c r="X12" s="17" t="str">
        <f>'[3]Model 2'!F38</f>
        <v>&lt;.0001</v>
      </c>
      <c r="Y12" t="str">
        <f t="shared" si="1"/>
        <v>***</v>
      </c>
      <c r="AA12" s="15">
        <f>'[3]GLMM 2'!B51</f>
        <v>-0.54320000000000002</v>
      </c>
      <c r="AB12" s="15">
        <f>'[3]GLMM 2'!C51</f>
        <v>5.1429999999999997E-2</v>
      </c>
      <c r="AC12" s="15">
        <f>EXP(AA12)</f>
        <v>0.58088643845740706</v>
      </c>
      <c r="AD12" s="15">
        <f>EXP(AA12-(1.96*AB12))</f>
        <v>0.52518599654458709</v>
      </c>
      <c r="AE12" s="15">
        <f>EXP(AA12+(1.96*AB12))</f>
        <v>0.64249438599622666</v>
      </c>
      <c r="AF12" s="17" t="str">
        <f>'[3]GLMM 2'!F51</f>
        <v>&lt;.0001</v>
      </c>
      <c r="AG12" t="str">
        <f t="shared" si="2"/>
        <v>***</v>
      </c>
      <c r="AI12" s="15">
        <f>'[3]Model 3'!C38</f>
        <v>-0.54790000000000005</v>
      </c>
      <c r="AJ12" s="15">
        <f>'[3]Model 3'!D38</f>
        <v>5.1200000000000002E-2</v>
      </c>
      <c r="AK12" s="15">
        <f>EXP(AI12)</f>
        <v>0.57816267804760735</v>
      </c>
      <c r="AL12" s="15">
        <f>EXP(AI12-(1.96*AJ12))</f>
        <v>0.52295911080018653</v>
      </c>
      <c r="AM12" s="15">
        <f>EXP(AI12+(1.96*AJ12))</f>
        <v>0.63919353422432434</v>
      </c>
      <c r="AN12" s="17" t="str">
        <f>'[3]Model 3'!F38</f>
        <v>&lt;.0001</v>
      </c>
      <c r="AO12" t="str">
        <f t="shared" si="3"/>
        <v>***</v>
      </c>
      <c r="AQ12" s="15">
        <f>'[3]GLMM 3'!B51</f>
        <v>-0.54320000000000002</v>
      </c>
      <c r="AR12" s="15">
        <f>'[3]GLMM 3'!C51</f>
        <v>5.1429999999999997E-2</v>
      </c>
      <c r="AS12" s="15">
        <f>EXP(AQ12)</f>
        <v>0.58088643845740706</v>
      </c>
      <c r="AT12" s="15">
        <f>EXP(AQ12-(1.96*AR12))</f>
        <v>0.52518599654458709</v>
      </c>
      <c r="AU12" s="15">
        <f>EXP(AQ12+(1.96*AR12))</f>
        <v>0.64249438599622666</v>
      </c>
      <c r="AV12" s="17" t="str">
        <f>'[3]GLMM 3'!F51</f>
        <v>&lt;.0001</v>
      </c>
      <c r="AW12" t="str">
        <f t="shared" si="4"/>
        <v>***</v>
      </c>
      <c r="AY12" s="15">
        <f>'[3]Model 4'!C38</f>
        <v>-0.54779999999999995</v>
      </c>
      <c r="AZ12" s="15">
        <f>'[3]Model 4'!D38</f>
        <v>5.1299999999999998E-2</v>
      </c>
      <c r="BA12" s="15">
        <f>EXP(AY12)</f>
        <v>0.57822049720632185</v>
      </c>
      <c r="BB12" s="15">
        <f>EXP(AY12-(1.96*AZ12))</f>
        <v>0.52290890913526822</v>
      </c>
      <c r="BC12" s="15">
        <f>EXP(AY12+(1.96*AZ12))</f>
        <v>0.63938276351500811</v>
      </c>
      <c r="BD12" s="17" t="str">
        <f>'[3]Model 4'!F38</f>
        <v>&lt;.0001</v>
      </c>
      <c r="BE12" t="str">
        <f t="shared" si="5"/>
        <v>***</v>
      </c>
      <c r="BG12" s="15">
        <f>'[3]GLMM 4'!B51</f>
        <v>-0.54379999999999995</v>
      </c>
      <c r="BH12" s="15">
        <f>'[3]GLMM 4'!C51</f>
        <v>5.1429999999999997E-2</v>
      </c>
      <c r="BI12" s="15">
        <f>EXP(BG12)</f>
        <v>0.58053801113298276</v>
      </c>
      <c r="BJ12" s="15">
        <f>EXP(BG12-(1.96*BH12))</f>
        <v>0.52487097946123584</v>
      </c>
      <c r="BK12" s="15">
        <f>EXP(BG12+(1.96*BH12))</f>
        <v>0.64210900499049217</v>
      </c>
      <c r="BL12" s="17" t="str">
        <f>'[3]GLMM 4'!F51</f>
        <v>&lt;.0001</v>
      </c>
      <c r="BM12" t="str">
        <f t="shared" si="6"/>
        <v>***</v>
      </c>
      <c r="BO12" s="15">
        <f>'[3]Model 5'!C38</f>
        <v>-0.54459999999999997</v>
      </c>
      <c r="BP12" s="15">
        <f>'[3]Model 5'!D38</f>
        <v>5.1299999999999998E-2</v>
      </c>
      <c r="BQ12" s="15">
        <f>EXP(BO12)</f>
        <v>0.5800737664467106</v>
      </c>
      <c r="BR12" s="15">
        <f>EXP(BO12-(1.96*BP12))</f>
        <v>0.52458489779618178</v>
      </c>
      <c r="BS12" s="15">
        <f>EXP(BO12+(1.96*BP12))</f>
        <v>0.64143206549268306</v>
      </c>
      <c r="BT12" s="17" t="str">
        <f>'[3]Model 5'!F38</f>
        <v>&lt;.0001</v>
      </c>
      <c r="BU12" t="str">
        <f t="shared" si="7"/>
        <v>***</v>
      </c>
      <c r="BW12" s="15">
        <f>'[3]GLMM 5'!B51</f>
        <v>-0.54379999999999995</v>
      </c>
      <c r="BX12" s="15">
        <f>'[3]GLMM 5'!C51</f>
        <v>5.1429999999999997E-2</v>
      </c>
      <c r="BY12" s="15">
        <f>EXP(BW12)</f>
        <v>0.58053801113298276</v>
      </c>
      <c r="BZ12" s="15">
        <f>EXP(BW12-(1.96*BX12))</f>
        <v>0.52487097946123584</v>
      </c>
      <c r="CA12" s="15">
        <f>EXP(BW12+(1.96*BX12))</f>
        <v>0.64210900499049217</v>
      </c>
      <c r="CB12" s="17" t="str">
        <f>'[3]GLMM 5'!F51</f>
        <v>&lt;.0001</v>
      </c>
      <c r="CC12" t="str">
        <f t="shared" si="8"/>
        <v>***</v>
      </c>
    </row>
    <row r="13" spans="1:81" x14ac:dyDescent="0.3">
      <c r="B13" s="14" t="s">
        <v>36</v>
      </c>
      <c r="C13" s="15">
        <f>'[3]Model 1'!C39</f>
        <v>-0.92159999999999997</v>
      </c>
      <c r="D13" s="15">
        <f>'[3]Model 1'!D39</f>
        <v>7.5600000000000001E-2</v>
      </c>
      <c r="E13" s="15">
        <f>EXP(C13)</f>
        <v>0.39788192045120468</v>
      </c>
      <c r="F13" s="15">
        <f>EXP(C13-(1.96*D13))</f>
        <v>0.34308535993264871</v>
      </c>
      <c r="G13" s="15">
        <f>EXP(C13+(1.96*D13))</f>
        <v>0.46143042260100137</v>
      </c>
      <c r="H13" s="16" t="str">
        <f>'[3]Model 1'!F39</f>
        <v>&lt;.0001</v>
      </c>
      <c r="I13" t="str">
        <f>IF(H13="&lt;.0001","***",IF(H13&lt;0.001,"***",IF(H13&lt;0.01,"**",IF(H13&lt;0.05,"*"," "))))</f>
        <v>***</v>
      </c>
      <c r="K13" s="15">
        <f>'[3]GLMM 1'!B52</f>
        <v>-0.93830000000000002</v>
      </c>
      <c r="L13" s="15">
        <f>'[3]GLMM 1'!C52</f>
        <v>7.639E-2</v>
      </c>
      <c r="M13" s="15">
        <f>EXP(K13)</f>
        <v>0.39129246745584773</v>
      </c>
      <c r="N13" s="15">
        <f>EXP(K13-(1.96*L13))</f>
        <v>0.33688137956970193</v>
      </c>
      <c r="O13" s="15">
        <f>EXP(K13+(1.96*L13))</f>
        <v>0.4544917124337729</v>
      </c>
      <c r="P13" s="17" t="str">
        <f>'[3]GLMM 1'!F52</f>
        <v>&lt;.0001</v>
      </c>
      <c r="Q13" t="str">
        <f t="shared" si="0"/>
        <v>***</v>
      </c>
      <c r="S13" s="15">
        <f>'[3]Model 2'!C39</f>
        <v>-0.95120000000000005</v>
      </c>
      <c r="T13" s="15">
        <f>'[3]Model 2'!D39</f>
        <v>7.6100000000000001E-2</v>
      </c>
      <c r="U13" s="15">
        <f>EXP(S13)</f>
        <v>0.38627721256854469</v>
      </c>
      <c r="V13" s="15">
        <f>EXP(S13-(1.96*T13))</f>
        <v>0.33275260268315499</v>
      </c>
      <c r="W13" s="15">
        <f>EXP(S13+(1.96*T13))</f>
        <v>0.44841147370919765</v>
      </c>
      <c r="X13" s="17" t="str">
        <f>'[3]Model 2'!F39</f>
        <v>&lt;.0001</v>
      </c>
      <c r="Y13" t="str">
        <f t="shared" si="1"/>
        <v>***</v>
      </c>
      <c r="AA13" s="15">
        <f>'[3]GLMM 2'!B52</f>
        <v>-0.94030000000000002</v>
      </c>
      <c r="AB13" s="15">
        <f>'[3]GLMM 2'!C52</f>
        <v>7.6399999999999996E-2</v>
      </c>
      <c r="AC13" s="15">
        <f>EXP(AA13)</f>
        <v>0.39051066458440842</v>
      </c>
      <c r="AD13" s="15">
        <f>EXP(AA13-(1.96*AB13))</f>
        <v>0.33620170050646303</v>
      </c>
      <c r="AE13" s="15">
        <f>EXP(AA13+(1.96*AB13))</f>
        <v>0.45359252771306185</v>
      </c>
      <c r="AF13" s="17" t="str">
        <f>'[3]GLMM 2'!F52</f>
        <v>&lt;.0001</v>
      </c>
      <c r="AG13" t="str">
        <f t="shared" si="2"/>
        <v>***</v>
      </c>
      <c r="AI13" s="15">
        <f>'[3]Model 3'!C39</f>
        <v>-0.95130000000000003</v>
      </c>
      <c r="AJ13" s="15">
        <f>'[3]Model 3'!D39</f>
        <v>7.6100000000000001E-2</v>
      </c>
      <c r="AK13" s="15">
        <f>EXP(AI13)</f>
        <v>0.38623858677860951</v>
      </c>
      <c r="AL13" s="15">
        <f>EXP(AI13-(1.96*AJ13))</f>
        <v>0.33271932908659424</v>
      </c>
      <c r="AM13" s="15">
        <f>EXP(AI13+(1.96*AJ13))</f>
        <v>0.44836663480380939</v>
      </c>
      <c r="AN13" s="17" t="str">
        <f>'[3]Model 3'!F39</f>
        <v>&lt;.0001</v>
      </c>
      <c r="AO13" t="str">
        <f t="shared" si="3"/>
        <v>***</v>
      </c>
      <c r="AQ13" s="15">
        <f>'[3]GLMM 3'!B52</f>
        <v>-0.94030000000000002</v>
      </c>
      <c r="AR13" s="15">
        <f>'[3]GLMM 3'!C52</f>
        <v>7.6410000000000006E-2</v>
      </c>
      <c r="AS13" s="15">
        <f>EXP(AQ13)</f>
        <v>0.39051066458440842</v>
      </c>
      <c r="AT13" s="15">
        <f>EXP(AQ13-(1.96*AR13))</f>
        <v>0.33619511101771027</v>
      </c>
      <c r="AU13" s="15">
        <f>EXP(AQ13+(1.96*AR13))</f>
        <v>0.45360141821373162</v>
      </c>
      <c r="AV13" s="17" t="str">
        <f>'[3]GLMM 3'!F52</f>
        <v>&lt;.0001</v>
      </c>
      <c r="AW13" t="str">
        <f t="shared" si="4"/>
        <v>***</v>
      </c>
      <c r="AY13" s="15">
        <f>'[3]Model 4'!C39</f>
        <v>-0.94510000000000005</v>
      </c>
      <c r="AZ13" s="15">
        <f>'[3]Model 4'!D39</f>
        <v>7.6200000000000004E-2</v>
      </c>
      <c r="BA13" s="15">
        <f>EXP(AY13)</f>
        <v>0.3886407048879959</v>
      </c>
      <c r="BB13" s="15">
        <f>EXP(AY13-(1.96*AZ13))</f>
        <v>0.33472298489418345</v>
      </c>
      <c r="BC13" s="15">
        <f>EXP(AY13+(1.96*AZ13))</f>
        <v>0.45124357845813118</v>
      </c>
      <c r="BD13" s="17" t="str">
        <f>'[3]Model 4'!F39</f>
        <v>&lt;.0001</v>
      </c>
      <c r="BE13" t="str">
        <f t="shared" si="5"/>
        <v>***</v>
      </c>
      <c r="BG13" s="15">
        <f>'[3]GLMM 4'!B52</f>
        <v>-0.94030000000000002</v>
      </c>
      <c r="BH13" s="15">
        <f>'[3]GLMM 4'!C52</f>
        <v>7.6399999999999996E-2</v>
      </c>
      <c r="BI13" s="15">
        <f>EXP(BG13)</f>
        <v>0.39051066458440842</v>
      </c>
      <c r="BJ13" s="15">
        <f>EXP(BG13-(1.96*BH13))</f>
        <v>0.33620170050646303</v>
      </c>
      <c r="BK13" s="15">
        <f>EXP(BG13+(1.96*BH13))</f>
        <v>0.45359252771306185</v>
      </c>
      <c r="BL13" s="17" t="str">
        <f>'[3]GLMM 4'!F52</f>
        <v>&lt;.0001</v>
      </c>
      <c r="BM13" t="str">
        <f t="shared" si="6"/>
        <v>***</v>
      </c>
      <c r="BO13" s="15">
        <f>'[3]Model 5'!C39</f>
        <v>-0.94620000000000004</v>
      </c>
      <c r="BP13" s="15">
        <f>'[3]Model 5'!D39</f>
        <v>7.6200000000000004E-2</v>
      </c>
      <c r="BQ13" s="15">
        <f>EXP(BO13)</f>
        <v>0.38821343515405582</v>
      </c>
      <c r="BR13" s="15">
        <f>EXP(BO13-(1.96*BP13))</f>
        <v>0.3343549920439734</v>
      </c>
      <c r="BS13" s="15">
        <f>EXP(BO13+(1.96*BP13))</f>
        <v>0.45074748342411886</v>
      </c>
      <c r="BT13" s="17" t="str">
        <f>'[3]Model 5'!F39</f>
        <v>&lt;.0001</v>
      </c>
      <c r="BU13" t="str">
        <f t="shared" si="7"/>
        <v>***</v>
      </c>
      <c r="BW13" s="15">
        <f>'[3]GLMM 5'!B52</f>
        <v>-0.94030000000000002</v>
      </c>
      <c r="BX13" s="15">
        <f>'[3]GLMM 5'!C52</f>
        <v>7.6399999999999996E-2</v>
      </c>
      <c r="BY13" s="15">
        <f>EXP(BW13)</f>
        <v>0.39051066458440842</v>
      </c>
      <c r="BZ13" s="15">
        <f>EXP(BW13-(1.96*BX13))</f>
        <v>0.33620170050646303</v>
      </c>
      <c r="CA13" s="15">
        <f>EXP(BW13+(1.96*BX13))</f>
        <v>0.45359252771306185</v>
      </c>
      <c r="CB13" s="17" t="str">
        <f>'[3]GLMM 5'!F52</f>
        <v>&lt;.0001</v>
      </c>
      <c r="CC13" t="str">
        <f t="shared" si="8"/>
        <v>***</v>
      </c>
    </row>
    <row r="14" spans="1:81" x14ac:dyDescent="0.3">
      <c r="B14" s="13" t="s">
        <v>37</v>
      </c>
    </row>
    <row r="15" spans="1:81" x14ac:dyDescent="0.3">
      <c r="B15" s="18" t="s">
        <v>38</v>
      </c>
    </row>
    <row r="16" spans="1:81" x14ac:dyDescent="0.3">
      <c r="B16" s="18" t="s">
        <v>39</v>
      </c>
      <c r="C16" s="15">
        <f>'[3]Model 1'!C40</f>
        <v>0.1231</v>
      </c>
      <c r="D16" s="15">
        <f>'[3]Model 1'!D40</f>
        <v>4.5199999999999997E-2</v>
      </c>
      <c r="E16" s="15">
        <f>EXP(C16)</f>
        <v>1.1309975150441947</v>
      </c>
      <c r="F16" s="15">
        <f>EXP(C16-(1.96*D16))</f>
        <v>1.0351103092254648</v>
      </c>
      <c r="G16" s="15">
        <f>EXP(C16+(1.96*D16))</f>
        <v>1.2357672101568467</v>
      </c>
      <c r="H16" s="16">
        <f>'[3]Model 1'!F40</f>
        <v>6.4999999999999997E-3</v>
      </c>
      <c r="I16" t="str">
        <f>IF(H16="&lt;.0001","***",IF(H16&lt;0.001,"***",IF(H16&lt;0.01,"**",IF(H16&lt;0.05,"*"," "))))</f>
        <v>**</v>
      </c>
      <c r="K16" s="15">
        <f>'[3]GLMM 1'!B53</f>
        <v>-1.4789999999999999E-2</v>
      </c>
      <c r="L16" s="15">
        <f>'[3]GLMM 1'!C53</f>
        <v>4.6769999999999999E-2</v>
      </c>
      <c r="M16" s="15">
        <f>EXP(K16)</f>
        <v>0.98531883483361815</v>
      </c>
      <c r="N16" s="15">
        <f>EXP(K16-(1.96*L16))</f>
        <v>0.8990117270914415</v>
      </c>
      <c r="O16" s="15">
        <f>EXP(K16+(1.96*L16))</f>
        <v>1.0799116151897874</v>
      </c>
      <c r="P16" s="17">
        <f>'[3]GLMM 1'!F53</f>
        <v>0.75190000000000001</v>
      </c>
      <c r="Q16" t="str">
        <f t="shared" ref="Q16:Q18" si="9">IF(P16="&lt;.0001","***",IF(P16&lt;0.001,"***",IF(P16&lt;0.01,"**",IF(P16&lt;0.05,"*"," "))))</f>
        <v xml:space="preserve"> </v>
      </c>
      <c r="S16" s="15">
        <f>'[3]Model 2'!C40</f>
        <v>1.2099999999999999E-3</v>
      </c>
      <c r="T16" s="15">
        <f>'[3]Model 2'!D40</f>
        <v>4.6199999999999998E-2</v>
      </c>
      <c r="U16" s="15">
        <f>EXP(S16)</f>
        <v>1.0012107323453494</v>
      </c>
      <c r="V16" s="15">
        <f>EXP(S16-(1.96*T16))</f>
        <v>0.91453274988418964</v>
      </c>
      <c r="W16" s="15">
        <f>EXP(S16+(1.96*T16))</f>
        <v>1.096103918301943</v>
      </c>
      <c r="X16" s="17">
        <f>'[3]Model 2'!F40</f>
        <v>0.97919999999999996</v>
      </c>
      <c r="Y16" t="str">
        <f t="shared" ref="Y16:Y18" si="10">IF(X16="&lt;.0001","***",IF(X16&lt;0.001,"***",IF(X16&lt;0.01,"**",IF(X16&lt;0.05,"*"," "))))</f>
        <v xml:space="preserve"> </v>
      </c>
      <c r="AA16" s="15">
        <f>'[3]GLMM 2'!B53</f>
        <v>-1.7430000000000001E-2</v>
      </c>
      <c r="AB16" s="15">
        <f>'[3]GLMM 2'!C53</f>
        <v>4.6769999999999999E-2</v>
      </c>
      <c r="AC16" s="15">
        <f>EXP(AA16)</f>
        <v>0.98272102372912384</v>
      </c>
      <c r="AD16" s="15">
        <f>EXP(AA16-(1.96*AB16))</f>
        <v>0.89664146625287433</v>
      </c>
      <c r="AE16" s="15">
        <f>EXP(AA16+(1.96*AB16))</f>
        <v>1.0770644084921845</v>
      </c>
      <c r="AF16" s="17">
        <f>'[3]GLMM 2'!F53</f>
        <v>0.70940000000000003</v>
      </c>
      <c r="AG16" t="str">
        <f t="shared" ref="AG16:AG18" si="11">IF(AF16="&lt;.0001","***",IF(AF16&lt;0.001,"***",IF(AF16&lt;0.01,"**",IF(AF16&lt;0.05,"*"," "))))</f>
        <v xml:space="preserve"> </v>
      </c>
      <c r="AI16" s="15">
        <f>'[3]Model 3'!C40</f>
        <v>1.2099999999999999E-3</v>
      </c>
      <c r="AJ16" s="15">
        <f>'[3]Model 3'!D40</f>
        <v>4.6199999999999998E-2</v>
      </c>
      <c r="AK16" s="15">
        <f>EXP(AI16)</f>
        <v>1.0012107323453494</v>
      </c>
      <c r="AL16" s="15">
        <f>EXP(AI16-(1.96*AJ16))</f>
        <v>0.91453274988418964</v>
      </c>
      <c r="AM16" s="15">
        <f>EXP(AI16+(1.96*AJ16))</f>
        <v>1.096103918301943</v>
      </c>
      <c r="AN16" s="17">
        <f>'[3]Model 3'!F40</f>
        <v>0.97909999999999997</v>
      </c>
      <c r="AO16" t="str">
        <f t="shared" ref="AO16:AO18" si="12">IF(AN16="&lt;.0001","***",IF(AN16&lt;0.001,"***",IF(AN16&lt;0.01,"**",IF(AN16&lt;0.05,"*"," "))))</f>
        <v xml:space="preserve"> </v>
      </c>
      <c r="AQ16" s="15">
        <f>'[3]GLMM 3'!B53</f>
        <v>-1.762E-2</v>
      </c>
      <c r="AR16" s="15">
        <f>'[3]GLMM 3'!C53</f>
        <v>4.6769999999999999E-2</v>
      </c>
      <c r="AS16" s="15">
        <f>EXP(AQ16)</f>
        <v>0.98253432447160649</v>
      </c>
      <c r="AT16" s="15">
        <f>EXP(AQ16-(1.96*AR16))</f>
        <v>0.89647112055763978</v>
      </c>
      <c r="AU16" s="15">
        <f>EXP(AQ16+(1.96*AR16))</f>
        <v>1.0768597856943525</v>
      </c>
      <c r="AV16" s="17">
        <f>'[3]GLMM 3'!F53</f>
        <v>0.70640000000000003</v>
      </c>
      <c r="AW16" t="str">
        <f t="shared" ref="AW16:AW18" si="13">IF(AV16="&lt;.0001","***",IF(AV16&lt;0.001,"***",IF(AV16&lt;0.01,"**",IF(AV16&lt;0.05,"*"," "))))</f>
        <v xml:space="preserve"> </v>
      </c>
      <c r="AY16" s="15">
        <f>'[3]Model 4'!C40</f>
        <v>-1.7000000000000001E-2</v>
      </c>
      <c r="AZ16" s="15">
        <f>'[3]Model 4'!D40</f>
        <v>4.6300000000000001E-2</v>
      </c>
      <c r="BA16" s="15">
        <f>EXP(AY16)</f>
        <v>0.98314368463490964</v>
      </c>
      <c r="BB16" s="15">
        <f>EXP(AY16-(1.96*AZ16))</f>
        <v>0.89785382708860106</v>
      </c>
      <c r="BC16" s="15">
        <f>EXP(AY16+(1.96*AZ16))</f>
        <v>1.0765354843691326</v>
      </c>
      <c r="BD16" s="17">
        <f>'[3]Model 4'!F40</f>
        <v>0.71240000000000003</v>
      </c>
      <c r="BE16" t="str">
        <f t="shared" ref="BE16:BE18" si="14">IF(BD16="&lt;.0001","***",IF(BD16&lt;0.001,"***",IF(BD16&lt;0.01,"**",IF(BD16&lt;0.05,"*"," "))))</f>
        <v xml:space="preserve"> </v>
      </c>
      <c r="BG16" s="15">
        <f>'[3]GLMM 4'!B53</f>
        <v>-1.9539999999999998E-2</v>
      </c>
      <c r="BH16" s="15">
        <f>'[3]GLMM 4'!C53</f>
        <v>4.6760000000000003E-2</v>
      </c>
      <c r="BI16" s="15">
        <f>EXP(BG16)</f>
        <v>0.98064966841739931</v>
      </c>
      <c r="BJ16" s="15">
        <f>EXP(BG16-(1.96*BH16))</f>
        <v>0.89476908462691818</v>
      </c>
      <c r="BK16" s="15">
        <f>EXP(BG16+(1.96*BH16))</f>
        <v>1.0747731327442247</v>
      </c>
      <c r="BL16" s="17">
        <f>'[3]GLMM 4'!F53</f>
        <v>0.67610000000000003</v>
      </c>
      <c r="BM16" t="str">
        <f t="shared" ref="BM16:BM18" si="15">IF(BL16="&lt;.0001","***",IF(BL16&lt;0.001,"***",IF(BL16&lt;0.01,"**",IF(BL16&lt;0.05,"*"," "))))</f>
        <v xml:space="preserve"> </v>
      </c>
      <c r="BO16" s="15">
        <f>'[3]Model 5'!C40</f>
        <v>-4.5199999999999997E-3</v>
      </c>
      <c r="BP16" s="15">
        <f>'[3]Model 5'!D40</f>
        <v>4.6399999999999997E-2</v>
      </c>
      <c r="BQ16" s="15">
        <f>EXP(BO16)</f>
        <v>0.99549019982647469</v>
      </c>
      <c r="BR16" s="15">
        <f>EXP(BO16-(1.96*BP16))</f>
        <v>0.90895108330367691</v>
      </c>
      <c r="BS16" s="15">
        <f>EXP(BO16+(1.96*BP16))</f>
        <v>1.0902685041626878</v>
      </c>
      <c r="BT16" s="17">
        <f>'[3]Model 5'!F40</f>
        <v>0.92230000000000001</v>
      </c>
      <c r="BU16" t="str">
        <f t="shared" ref="BU16:BU18" si="16">IF(BT16="&lt;.0001","***",IF(BT16&lt;0.001,"***",IF(BT16&lt;0.01,"**",IF(BT16&lt;0.05,"*"," "))))</f>
        <v xml:space="preserve"> </v>
      </c>
      <c r="BW16" s="15">
        <f>'[3]GLMM 5'!B53</f>
        <v>-1.9300000000000001E-2</v>
      </c>
      <c r="BX16" s="15">
        <f>'[3]GLMM 5'!C53</f>
        <v>4.6780000000000002E-2</v>
      </c>
      <c r="BY16" s="15">
        <f>EXP(BW16)</f>
        <v>0.98088505258278946</v>
      </c>
      <c r="BZ16" s="15">
        <f>EXP(BW16-(1.96*BX16))</f>
        <v>0.89494877229914982</v>
      </c>
      <c r="CA16" s="15">
        <f>EXP(BW16+(1.96*BX16))</f>
        <v>1.0750732512974874</v>
      </c>
      <c r="CB16" s="17">
        <f>'[3]GLMM 5'!F53</f>
        <v>0.68</v>
      </c>
      <c r="CC16" t="str">
        <f t="shared" ref="CC16:CC18" si="17">IF(CB16="&lt;.0001","***",IF(CB16&lt;0.001,"***",IF(CB16&lt;0.01,"**",IF(CB16&lt;0.05,"*"," "))))</f>
        <v xml:space="preserve"> </v>
      </c>
    </row>
    <row r="17" spans="2:81" x14ac:dyDescent="0.3">
      <c r="B17" s="18" t="s">
        <v>40</v>
      </c>
      <c r="C17" s="15">
        <f>'[3]Model 1'!C41</f>
        <v>-0.2162</v>
      </c>
      <c r="D17" s="15">
        <f>'[3]Model 1'!D41</f>
        <v>3.6499999999999998E-2</v>
      </c>
      <c r="E17" s="15">
        <f>EXP(C17)</f>
        <v>0.80557417092673678</v>
      </c>
      <c r="F17" s="15">
        <f>EXP(C17-(1.96*D17))</f>
        <v>0.74995655559716168</v>
      </c>
      <c r="G17" s="15">
        <f>EXP(C17+(1.96*D17))</f>
        <v>0.86531645069435448</v>
      </c>
      <c r="H17" s="16" t="str">
        <f>'[3]Model 1'!F41</f>
        <v>&lt;.0001</v>
      </c>
      <c r="I17" t="str">
        <f>IF(H17="&lt;.0001","***",IF(H17&lt;0.001,"***",IF(H17&lt;0.01,"**",IF(H17&lt;0.05,"*"," "))))</f>
        <v>***</v>
      </c>
      <c r="K17" s="15">
        <f>'[3]GLMM 1'!B54</f>
        <v>-0.15740000000000001</v>
      </c>
      <c r="L17" s="15">
        <f>'[3]GLMM 1'!C54</f>
        <v>3.7019999999999997E-2</v>
      </c>
      <c r="M17" s="15">
        <f>EXP(K17)</f>
        <v>0.85436224556136675</v>
      </c>
      <c r="N17" s="15">
        <f>EXP(K17-(1.96*L17))</f>
        <v>0.79456602013563138</v>
      </c>
      <c r="O17" s="15">
        <f>EXP(K17+(1.96*L17))</f>
        <v>0.91865852319743335</v>
      </c>
      <c r="P17" s="17" t="str">
        <f>'[3]GLMM 1'!F54</f>
        <v>&lt;.0001</v>
      </c>
      <c r="Q17" t="str">
        <f t="shared" si="9"/>
        <v>***</v>
      </c>
      <c r="S17" s="15">
        <f>'[3]Model 2'!C41</f>
        <v>-0.1668</v>
      </c>
      <c r="T17" s="15">
        <f>'[3]Model 2'!D41</f>
        <v>3.6900000000000002E-2</v>
      </c>
      <c r="U17" s="15">
        <f>EXP(S17)</f>
        <v>0.84636886818457624</v>
      </c>
      <c r="V17" s="15">
        <f>EXP(S17-(1.96*T17))</f>
        <v>0.78731724898066913</v>
      </c>
      <c r="W17" s="15">
        <f>EXP(S17+(1.96*T17))</f>
        <v>0.90984957075369344</v>
      </c>
      <c r="X17" s="17" t="str">
        <f>'[3]Model 2'!F41</f>
        <v>&lt;.0001</v>
      </c>
      <c r="Y17" t="str">
        <f t="shared" si="10"/>
        <v>***</v>
      </c>
      <c r="AA17" s="15">
        <f>'[3]GLMM 2'!B54</f>
        <v>-0.15590000000000001</v>
      </c>
      <c r="AB17" s="15">
        <f>'[3]GLMM 2'!C54</f>
        <v>3.7019999999999997E-2</v>
      </c>
      <c r="AC17" s="15">
        <f>EXP(AA17)</f>
        <v>0.85564475056799416</v>
      </c>
      <c r="AD17" s="15">
        <f>EXP(AA17-(1.96*AB17))</f>
        <v>0.79575876349971852</v>
      </c>
      <c r="AE17" s="15">
        <f>EXP(AA17+(1.96*AB17))</f>
        <v>0.92003754499000734</v>
      </c>
      <c r="AF17" s="17" t="str">
        <f>'[3]GLMM 2'!F54</f>
        <v>&lt;.0001</v>
      </c>
      <c r="AG17" t="str">
        <f t="shared" si="11"/>
        <v>***</v>
      </c>
      <c r="AI17" s="15">
        <f>'[3]Model 3'!C41</f>
        <v>-0.1668</v>
      </c>
      <c r="AJ17" s="15">
        <f>'[3]Model 3'!D41</f>
        <v>3.6900000000000002E-2</v>
      </c>
      <c r="AK17" s="15">
        <f>EXP(AI17)</f>
        <v>0.84636886818457624</v>
      </c>
      <c r="AL17" s="15">
        <f>EXP(AI17-(1.96*AJ17))</f>
        <v>0.78731724898066913</v>
      </c>
      <c r="AM17" s="15">
        <f>EXP(AI17+(1.96*AJ17))</f>
        <v>0.90984957075369344</v>
      </c>
      <c r="AN17" s="17" t="str">
        <f>'[3]Model 3'!F41</f>
        <v>&lt;.0001</v>
      </c>
      <c r="AO17" t="str">
        <f t="shared" si="12"/>
        <v>***</v>
      </c>
      <c r="AQ17" s="15">
        <f>'[3]GLMM 3'!B54</f>
        <v>-0.15579999999999999</v>
      </c>
      <c r="AR17" s="15">
        <f>'[3]GLMM 3'!C54</f>
        <v>3.703E-2</v>
      </c>
      <c r="AS17" s="15">
        <f>EXP(AQ17)</f>
        <v>0.8557303193214173</v>
      </c>
      <c r="AT17" s="15">
        <f>EXP(AQ17-(1.96*AR17))</f>
        <v>0.79582274507632877</v>
      </c>
      <c r="AU17" s="15">
        <f>EXP(AQ17+(1.96*AR17))</f>
        <v>0.92014758806083263</v>
      </c>
      <c r="AV17" s="17" t="str">
        <f>'[3]GLMM 3'!F54</f>
        <v>&lt;.0001</v>
      </c>
      <c r="AW17" t="str">
        <f t="shared" si="13"/>
        <v>***</v>
      </c>
      <c r="AY17" s="15">
        <f>'[3]Model 4'!C41</f>
        <v>-0.15820000000000001</v>
      </c>
      <c r="AZ17" s="15">
        <f>'[3]Model 4'!D41</f>
        <v>3.6900000000000002E-2</v>
      </c>
      <c r="BA17" s="15">
        <f>EXP(AY17)</f>
        <v>0.85367902908794524</v>
      </c>
      <c r="BB17" s="15">
        <f>EXP(AY17-(1.96*AZ17))</f>
        <v>0.79411737595650134</v>
      </c>
      <c r="BC17" s="15">
        <f>EXP(AY17+(1.96*AZ17))</f>
        <v>0.91770801995957829</v>
      </c>
      <c r="BD17" s="17" t="str">
        <f>'[3]Model 4'!F41</f>
        <v>&lt;.0001</v>
      </c>
      <c r="BE17" t="str">
        <f t="shared" si="14"/>
        <v>***</v>
      </c>
      <c r="BG17" s="15">
        <f>'[3]GLMM 4'!B54</f>
        <v>-0.15529999999999999</v>
      </c>
      <c r="BH17" s="15">
        <f>'[3]GLMM 4'!C54</f>
        <v>3.7019999999999997E-2</v>
      </c>
      <c r="BI17" s="15">
        <f>EXP(BG17)</f>
        <v>0.85615829146519784</v>
      </c>
      <c r="BJ17" s="15">
        <f>EXP(BG17-(1.96*BH17))</f>
        <v>0.79623636202304737</v>
      </c>
      <c r="BK17" s="15">
        <f>EXP(BG17+(1.96*BH17))</f>
        <v>0.92058973315688575</v>
      </c>
      <c r="BL17" s="17" t="str">
        <f>'[3]GLMM 4'!F54</f>
        <v>&lt;.0001</v>
      </c>
      <c r="BM17" t="str">
        <f t="shared" si="15"/>
        <v>***</v>
      </c>
      <c r="BO17" s="15">
        <f>'[3]Model 5'!C41</f>
        <v>-0.1578</v>
      </c>
      <c r="BP17" s="15">
        <f>'[3]Model 5'!D41</f>
        <v>3.6900000000000002E-2</v>
      </c>
      <c r="BQ17" s="15">
        <f>EXP(BO17)</f>
        <v>0.8540205690030096</v>
      </c>
      <c r="BR17" s="15">
        <f>EXP(BO17-(1.96*BP17))</f>
        <v>0.79443508644474548</v>
      </c>
      <c r="BS17" s="15">
        <f>EXP(BO17+(1.96*BP17))</f>
        <v>0.91807517659399362</v>
      </c>
      <c r="BT17" s="17" t="str">
        <f>'[3]Model 5'!F41</f>
        <v>&lt;.0001</v>
      </c>
      <c r="BU17" t="str">
        <f t="shared" si="16"/>
        <v>***</v>
      </c>
      <c r="BW17" s="15">
        <f>'[3]GLMM 5'!B54</f>
        <v>-0.15529999999999999</v>
      </c>
      <c r="BX17" s="15">
        <f>'[3]GLMM 5'!C54</f>
        <v>3.703E-2</v>
      </c>
      <c r="BY17" s="15">
        <f>EXP(BW17)</f>
        <v>0.85615829146519784</v>
      </c>
      <c r="BZ17" s="15">
        <f>EXP(BW17-(1.96*BX17))</f>
        <v>0.79622075594329178</v>
      </c>
      <c r="CA17" s="15">
        <f>EXP(BW17+(1.96*BX17))</f>
        <v>0.92060777689248374</v>
      </c>
      <c r="CB17" s="17" t="str">
        <f>'[3]GLMM 5'!F54</f>
        <v>&lt;.0001</v>
      </c>
      <c r="CC17" t="str">
        <f t="shared" si="17"/>
        <v>***</v>
      </c>
    </row>
    <row r="18" spans="2:81" x14ac:dyDescent="0.3">
      <c r="B18" s="18" t="s">
        <v>41</v>
      </c>
      <c r="C18" s="15">
        <f>'[3]Model 1'!C42</f>
        <v>-5.7799999999999997E-2</v>
      </c>
      <c r="D18" s="15">
        <f>'[3]Model 1'!D42</f>
        <v>3.7999999999999999E-2</v>
      </c>
      <c r="E18" s="15">
        <f>EXP(C18)</f>
        <v>0.94383869630054307</v>
      </c>
      <c r="F18" s="15">
        <f>EXP(C18-(1.96*D18))</f>
        <v>0.87609565395011213</v>
      </c>
      <c r="G18" s="15">
        <f>EXP(C18+(1.96*D18))</f>
        <v>1.0168198878943826</v>
      </c>
      <c r="H18" s="16">
        <f>'[3]Model 1'!F42</f>
        <v>0.12820000000000001</v>
      </c>
      <c r="I18" t="str">
        <f>IF(H18="&lt;.0001","***",IF(H18&lt;0.001,"***",IF(H18&lt;0.01,"**",IF(H18&lt;0.05,"*"," "))))</f>
        <v xml:space="preserve"> </v>
      </c>
      <c r="K18" s="15">
        <f>'[3]GLMM 1'!B55</f>
        <v>7.7340000000000004E-3</v>
      </c>
      <c r="L18" s="15">
        <f>'[3]GLMM 1'!C55</f>
        <v>3.8690000000000002E-2</v>
      </c>
      <c r="M18" s="15">
        <f>EXP(K18)</f>
        <v>1.0077639846285267</v>
      </c>
      <c r="N18" s="15">
        <f>EXP(K18-(1.96*L18))</f>
        <v>0.9341685468694817</v>
      </c>
      <c r="O18" s="15">
        <f>EXP(K18+(1.96*L18))</f>
        <v>1.0871574001476836</v>
      </c>
      <c r="P18" s="17">
        <f>'[3]GLMM 1'!F55</f>
        <v>0.84160000000000001</v>
      </c>
      <c r="Q18" t="str">
        <f t="shared" si="9"/>
        <v xml:space="preserve"> </v>
      </c>
      <c r="S18" s="15">
        <f>'[3]Model 2'!C42</f>
        <v>4.8399999999999997E-3</v>
      </c>
      <c r="T18" s="15">
        <f>'[3]Model 2'!D42</f>
        <v>3.85E-2</v>
      </c>
      <c r="U18" s="15">
        <f>EXP(S18)</f>
        <v>1.0048517317195378</v>
      </c>
      <c r="V18" s="15">
        <f>EXP(S18-(1.96*T18))</f>
        <v>0.93181591490666849</v>
      </c>
      <c r="W18" s="15">
        <f>EXP(S18+(1.96*T18))</f>
        <v>1.0836121025480543</v>
      </c>
      <c r="X18" s="17">
        <f>'[3]Model 2'!F42</f>
        <v>0.89980000000000004</v>
      </c>
      <c r="Y18" t="str">
        <f t="shared" si="10"/>
        <v xml:space="preserve"> </v>
      </c>
      <c r="AA18" s="15">
        <f>'[3]GLMM 2'!B55</f>
        <v>1.2330000000000001E-2</v>
      </c>
      <c r="AB18" s="15">
        <f>'[3]GLMM 2'!C55</f>
        <v>3.8699999999999998E-2</v>
      </c>
      <c r="AC18" s="15">
        <f>EXP(AA18)</f>
        <v>1.0124063278348019</v>
      </c>
      <c r="AD18" s="15">
        <f>EXP(AA18-(1.96*AB18))</f>
        <v>0.93845347309714844</v>
      </c>
      <c r="AE18" s="15">
        <f>EXP(AA18+(1.96*AB18))</f>
        <v>1.0921868819530112</v>
      </c>
      <c r="AF18" s="17">
        <f>'[3]GLMM 2'!F55</f>
        <v>0.75</v>
      </c>
      <c r="AG18" t="str">
        <f t="shared" si="11"/>
        <v xml:space="preserve"> </v>
      </c>
      <c r="AI18" s="15">
        <f>'[3]Model 3'!C42</f>
        <v>4.8199999999999996E-3</v>
      </c>
      <c r="AJ18" s="15">
        <f>'[3]Model 3'!D42</f>
        <v>3.85E-2</v>
      </c>
      <c r="AK18" s="15">
        <f>EXP(AI18)</f>
        <v>1.0048316348858723</v>
      </c>
      <c r="AL18" s="15">
        <f>EXP(AI18-(1.96*AJ18))</f>
        <v>0.9317972787747324</v>
      </c>
      <c r="AM18" s="15">
        <f>EXP(AI18+(1.96*AJ18))</f>
        <v>1.0835904305227242</v>
      </c>
      <c r="AN18" s="17">
        <f>'[3]Model 3'!F42</f>
        <v>0.90039999999999998</v>
      </c>
      <c r="AO18" t="str">
        <f t="shared" si="12"/>
        <v xml:space="preserve"> </v>
      </c>
      <c r="AQ18" s="15">
        <f>'[3]GLMM 3'!B55</f>
        <v>1.235E-2</v>
      </c>
      <c r="AR18" s="15">
        <f>'[3]GLMM 3'!C55</f>
        <v>3.8699999999999998E-2</v>
      </c>
      <c r="AS18" s="15">
        <f>EXP(AQ18)</f>
        <v>1.0124265761638414</v>
      </c>
      <c r="AT18" s="15">
        <f>EXP(AQ18-(1.96*AR18))</f>
        <v>0.93847224235430238</v>
      </c>
      <c r="AU18" s="15">
        <f>EXP(AQ18+(1.96*AR18))</f>
        <v>1.0922087259090889</v>
      </c>
      <c r="AV18" s="17">
        <f>'[3]GLMM 3'!F55</f>
        <v>0.74980000000000002</v>
      </c>
      <c r="AW18" t="str">
        <f t="shared" si="13"/>
        <v xml:space="preserve"> </v>
      </c>
      <c r="AY18" s="15">
        <f>'[3]Model 4'!C42</f>
        <v>1.18E-2</v>
      </c>
      <c r="AZ18" s="15">
        <f>'[3]Model 4'!D42</f>
        <v>3.85E-2</v>
      </c>
      <c r="BA18" s="15">
        <f>EXP(AY18)</f>
        <v>1.011869894648401</v>
      </c>
      <c r="BB18" s="15">
        <f>EXP(AY18-(1.96*AZ18))</f>
        <v>0.93832397545340396</v>
      </c>
      <c r="BC18" s="15">
        <f>EXP(AY18+(1.96*AZ18))</f>
        <v>1.0911803497305081</v>
      </c>
      <c r="BD18" s="17">
        <f>'[3]Model 4'!F42</f>
        <v>0.75970000000000004</v>
      </c>
      <c r="BE18" t="str">
        <f t="shared" si="14"/>
        <v xml:space="preserve"> </v>
      </c>
      <c r="BG18" s="15">
        <f>'[3]GLMM 4'!B55</f>
        <v>1.269E-2</v>
      </c>
      <c r="BH18" s="15">
        <f>'[3]GLMM 4'!C55</f>
        <v>3.8699999999999998E-2</v>
      </c>
      <c r="BI18" s="15">
        <f>EXP(BG18)</f>
        <v>1.0127708597246257</v>
      </c>
      <c r="BJ18" s="15">
        <f>EXP(BG18-(1.96*BH18))</f>
        <v>0.93879137716654659</v>
      </c>
      <c r="BK18" s="15">
        <f>EXP(BG18+(1.96*BH18))</f>
        <v>1.0925801400127177</v>
      </c>
      <c r="BL18" s="17">
        <f>'[3]GLMM 4'!F55</f>
        <v>0.74299999999999999</v>
      </c>
      <c r="BM18" t="str">
        <f t="shared" si="15"/>
        <v xml:space="preserve"> </v>
      </c>
      <c r="BO18" s="15">
        <f>'[3]Model 5'!C42</f>
        <v>1.12E-2</v>
      </c>
      <c r="BP18" s="15">
        <f>'[3]Model 5'!D42</f>
        <v>3.8600000000000002E-2</v>
      </c>
      <c r="BQ18" s="15">
        <f>EXP(BO18)</f>
        <v>1.0112629548117711</v>
      </c>
      <c r="BR18" s="15">
        <f>EXP(BO18-(1.96*BP18))</f>
        <v>0.93757736675862557</v>
      </c>
      <c r="BS18" s="15">
        <f>EXP(BO18+(1.96*BP18))</f>
        <v>1.0907396019062723</v>
      </c>
      <c r="BT18" s="17">
        <f>'[3]Model 5'!F42</f>
        <v>0.77090000000000003</v>
      </c>
      <c r="BU18" t="str">
        <f t="shared" si="16"/>
        <v xml:space="preserve"> </v>
      </c>
      <c r="BW18" s="15">
        <f>'[3]GLMM 5'!B55</f>
        <v>1.2630000000000001E-2</v>
      </c>
      <c r="BX18" s="15">
        <f>'[3]GLMM 5'!C55</f>
        <v>3.8699999999999998E-2</v>
      </c>
      <c r="BY18" s="15">
        <f>EXP(BW18)</f>
        <v>1.0127100952959933</v>
      </c>
      <c r="BZ18" s="15">
        <f>EXP(BW18-(1.96*BX18))</f>
        <v>0.93873505137370727</v>
      </c>
      <c r="CA18" s="15">
        <f>EXP(BW18+(1.96*BX18))</f>
        <v>1.0925145871709219</v>
      </c>
      <c r="CB18" s="17">
        <f>'[3]GLMM 5'!F55</f>
        <v>0.74429999999999996</v>
      </c>
      <c r="CC18" t="str">
        <f t="shared" si="17"/>
        <v xml:space="preserve"> </v>
      </c>
    </row>
    <row r="19" spans="2:81" x14ac:dyDescent="0.3">
      <c r="B19" s="10" t="s">
        <v>42</v>
      </c>
      <c r="K19" s="15"/>
      <c r="L19" s="15"/>
      <c r="M19" s="15"/>
      <c r="N19" s="15"/>
      <c r="O19" s="15"/>
      <c r="P19" s="17"/>
    </row>
    <row r="20" spans="2:81" ht="28.8" x14ac:dyDescent="0.3">
      <c r="B20" s="13" t="s">
        <v>43</v>
      </c>
    </row>
    <row r="21" spans="2:81" x14ac:dyDescent="0.3">
      <c r="B21" s="19" t="s">
        <v>44</v>
      </c>
    </row>
    <row r="22" spans="2:81" x14ac:dyDescent="0.3">
      <c r="B22" s="19" t="s">
        <v>45</v>
      </c>
      <c r="S22" s="15">
        <f>'[3]Model 2'!C43</f>
        <v>0.1013</v>
      </c>
      <c r="T22" s="15">
        <f>'[3]Model 2'!D43</f>
        <v>4.9200000000000001E-2</v>
      </c>
      <c r="U22" s="15">
        <f>EXP(S22)</f>
        <v>1.10660857454338</v>
      </c>
      <c r="V22" s="15">
        <f>EXP(S22-(1.96*T22))</f>
        <v>1.0048798679619315</v>
      </c>
      <c r="W22" s="15">
        <f>EXP(S22+(1.96*T22))</f>
        <v>1.2186357556715657</v>
      </c>
      <c r="X22" s="17">
        <f>'[3]Model 2'!F43</f>
        <v>3.9600000000000003E-2</v>
      </c>
      <c r="Y22" t="str">
        <f t="shared" ref="Y22:Y24" si="18">IF(X22="&lt;.0001","***",IF(X22&lt;0.001,"***",IF(X22&lt;0.01,"**",IF(X22&lt;0.05,"*"," "))))</f>
        <v>*</v>
      </c>
      <c r="AA22" s="15">
        <f>'[3]GLMM 2'!B56</f>
        <v>-3.0839999999999999E-2</v>
      </c>
      <c r="AB22" s="15">
        <f>'[3]GLMM 2'!C56</f>
        <v>0.1255</v>
      </c>
      <c r="AC22" s="15">
        <f>EXP(AA22)</f>
        <v>0.96963070157766729</v>
      </c>
      <c r="AD22" s="15">
        <f>EXP(AA22-(1.96*AB22))</f>
        <v>0.75819095920120794</v>
      </c>
      <c r="AE22" s="15">
        <f>EXP(AA22+(1.96*AB22))</f>
        <v>1.2400354897828507</v>
      </c>
      <c r="AF22" s="17">
        <f>'[3]GLMM 2'!F56</f>
        <v>0.80600000000000005</v>
      </c>
      <c r="AG22" t="str">
        <f t="shared" ref="AG22:AG24" si="19">IF(AF22="&lt;.0001","***",IF(AF22&lt;0.001,"***",IF(AF22&lt;0.01,"**",IF(AF22&lt;0.05,"*"," "))))</f>
        <v xml:space="preserve"> </v>
      </c>
      <c r="AI22" s="15">
        <f>'[3]Model 3'!C43</f>
        <v>0.1026</v>
      </c>
      <c r="AJ22" s="15">
        <f>'[3]Model 3'!D43</f>
        <v>5.0099999999999999E-2</v>
      </c>
      <c r="AK22" s="15">
        <f>EXP(AI22)</f>
        <v>1.1080481011798669</v>
      </c>
      <c r="AL22" s="15">
        <f>EXP(AI22-(1.96*AJ22))</f>
        <v>1.0044137118597762</v>
      </c>
      <c r="AM22" s="15">
        <f>EXP(AI22+(1.96*AJ22))</f>
        <v>1.2223753818085215</v>
      </c>
      <c r="AN22" s="17">
        <f>'[3]Model 3'!F43</f>
        <v>4.0500000000000001E-2</v>
      </c>
      <c r="AO22" t="str">
        <f t="shared" ref="AO22:AO24" si="20">IF(AN22="&lt;.0001","***",IF(AN22&lt;0.001,"***",IF(AN22&lt;0.01,"**",IF(AN22&lt;0.05,"*"," "))))</f>
        <v>*</v>
      </c>
      <c r="AQ22" s="15">
        <f>'[3]GLMM 3'!B56</f>
        <v>-3.4610000000000002E-2</v>
      </c>
      <c r="AR22" s="15">
        <f>'[3]GLMM 3'!C56</f>
        <v>0.13059999999999999</v>
      </c>
      <c r="AS22" s="15">
        <f>EXP(AQ22)</f>
        <v>0.96598207581374618</v>
      </c>
      <c r="AT22" s="15">
        <f>EXP(AQ22-(1.96*AR22))</f>
        <v>0.7478252135782304</v>
      </c>
      <c r="AU22" s="15">
        <f>EXP(AQ22+(1.96*AR22))</f>
        <v>1.2477800344930732</v>
      </c>
      <c r="AV22" s="17">
        <f>'[3]GLMM 3'!F56</f>
        <v>0.79100000000000004</v>
      </c>
      <c r="AW22" t="str">
        <f t="shared" ref="AW22:AW24" si="21">IF(AV22="&lt;.0001","***",IF(AV22&lt;0.001,"***",IF(AV22&lt;0.01,"**",IF(AV22&lt;0.05,"*"," "))))</f>
        <v xml:space="preserve"> </v>
      </c>
      <c r="AY22" s="15">
        <f>'[3]Model 4'!C43</f>
        <v>0.1847</v>
      </c>
      <c r="AZ22" s="15">
        <f>'[3]Model 4'!D43</f>
        <v>5.1900000000000002E-2</v>
      </c>
      <c r="BA22" s="15">
        <f>EXP(AY22)</f>
        <v>1.2028575287350729</v>
      </c>
      <c r="BB22" s="15">
        <f>EXP(AY22-(1.96*AZ22))</f>
        <v>1.0865157318577545</v>
      </c>
      <c r="BC22" s="15">
        <f>EXP(AY22+(1.96*AZ22))</f>
        <v>1.3316569581194695</v>
      </c>
      <c r="BD22" s="17">
        <f>'[3]Model 4'!F43</f>
        <v>4.0000000000000002E-4</v>
      </c>
      <c r="BE22" t="str">
        <f t="shared" ref="BE22:BE24" si="22">IF(BD22="&lt;.0001","***",IF(BD22&lt;0.001,"***",IF(BD22&lt;0.01,"**",IF(BD22&lt;0.05,"*"," "))))</f>
        <v>***</v>
      </c>
      <c r="BG22" s="15">
        <f>'[3]GLMM 4'!B56</f>
        <v>7.2239999999999999E-2</v>
      </c>
      <c r="BH22" s="15">
        <f>'[3]GLMM 4'!C56</f>
        <v>0.12709999999999999</v>
      </c>
      <c r="BI22" s="15">
        <f>EXP(BG22)</f>
        <v>1.0749132922989391</v>
      </c>
      <c r="BJ22" s="15">
        <f>EXP(BG22-(1.96*BH22))</f>
        <v>0.83788367565739197</v>
      </c>
      <c r="BK22" s="15">
        <f>EXP(BG22+(1.96*BH22))</f>
        <v>1.3789964162440604</v>
      </c>
      <c r="BL22" s="17">
        <f>'[3]GLMM 4'!F56</f>
        <v>0.56969999999999998</v>
      </c>
      <c r="BM22" t="str">
        <f t="shared" ref="BM22:BM24" si="23">IF(BL22="&lt;.0001","***",IF(BL22&lt;0.001,"***",IF(BL22&lt;0.01,"**",IF(BL22&lt;0.05,"*"," "))))</f>
        <v xml:space="preserve"> </v>
      </c>
      <c r="BO22" s="15">
        <f>'[3]Model 5'!C43</f>
        <v>0.1196</v>
      </c>
      <c r="BP22" s="15">
        <f>'[3]Model 5'!D43</f>
        <v>5.4399999999999997E-2</v>
      </c>
      <c r="BQ22" s="15">
        <f>EXP(BO22)</f>
        <v>1.1270459430264665</v>
      </c>
      <c r="BR22" s="15">
        <f>EXP(BO22-(1.96*BP22))</f>
        <v>1.0130605536147586</v>
      </c>
      <c r="BS22" s="15">
        <f>EXP(BO22+(1.96*BP22))</f>
        <v>1.2538564976792639</v>
      </c>
      <c r="BT22" s="17">
        <f>'[3]Model 5'!F43</f>
        <v>2.8000000000000001E-2</v>
      </c>
      <c r="BU22" t="str">
        <f t="shared" ref="BU22:BU24" si="24">IF(BT22="&lt;.0001","***",IF(BT22&lt;0.001,"***",IF(BT22&lt;0.01,"**",IF(BT22&lt;0.05,"*"," "))))</f>
        <v>*</v>
      </c>
      <c r="BW22" s="15">
        <f>'[3]GLMM 5'!B56</f>
        <v>6.3390000000000002E-2</v>
      </c>
      <c r="BX22" s="15">
        <f>'[3]GLMM 5'!C56</f>
        <v>0.1323</v>
      </c>
      <c r="BY22" s="15">
        <f>EXP(BW22)</f>
        <v>1.0654422807044273</v>
      </c>
      <c r="BZ22" s="15">
        <f>EXP(BW22-(1.96*BX22))</f>
        <v>0.82207964244511089</v>
      </c>
      <c r="CA22" s="15">
        <f>EXP(BW22+(1.96*BX22))</f>
        <v>1.3808482717517787</v>
      </c>
      <c r="CB22" s="17">
        <f>'[3]GLMM 5'!F56</f>
        <v>0.63190000000000002</v>
      </c>
      <c r="CC22" t="str">
        <f t="shared" ref="CC22:CC24" si="25">IF(CB22="&lt;.0001","***",IF(CB22&lt;0.001,"***",IF(CB22&lt;0.01,"**",IF(CB22&lt;0.05,"*"," "))))</f>
        <v xml:space="preserve"> </v>
      </c>
    </row>
    <row r="23" spans="2:81" x14ac:dyDescent="0.3">
      <c r="B23" s="19" t="s">
        <v>46</v>
      </c>
      <c r="S23" s="15">
        <f>'[3]Model 2'!C44</f>
        <v>8.4099999999999994E-2</v>
      </c>
      <c r="T23" s="15">
        <f>'[3]Model 2'!D44</f>
        <v>5.6399999999999999E-2</v>
      </c>
      <c r="U23" s="15">
        <f>EXP(S23)</f>
        <v>1.0877376621365327</v>
      </c>
      <c r="V23" s="15">
        <f>EXP(S23-(1.96*T23))</f>
        <v>0.97390258085301207</v>
      </c>
      <c r="W23" s="15">
        <f>EXP(S23+(1.96*T23))</f>
        <v>1.2148784127812291</v>
      </c>
      <c r="X23" s="17">
        <f>'[3]Model 2'!F44</f>
        <v>0.13600000000000001</v>
      </c>
      <c r="Y23" t="str">
        <f t="shared" si="18"/>
        <v xml:space="preserve"> </v>
      </c>
      <c r="AA23" s="15">
        <f>'[3]GLMM 2'!B57</f>
        <v>0.10059999999999999</v>
      </c>
      <c r="AB23" s="15">
        <f>'[3]GLMM 2'!C57</f>
        <v>0.1384</v>
      </c>
      <c r="AC23" s="15">
        <f>EXP(AA23)</f>
        <v>1.1058342195970503</v>
      </c>
      <c r="AD23" s="15">
        <f>EXP(AA23-(1.96*AB23))</f>
        <v>0.84310480910122754</v>
      </c>
      <c r="AE23" s="15">
        <f>EXP(AA23+(1.96*AB23))</f>
        <v>1.4504357086225486</v>
      </c>
      <c r="AF23" s="17">
        <f>'[3]GLMM 2'!F57</f>
        <v>0.4672</v>
      </c>
      <c r="AG23" t="str">
        <f t="shared" si="19"/>
        <v xml:space="preserve"> </v>
      </c>
      <c r="AI23" s="15">
        <f>'[3]Model 3'!C44</f>
        <v>8.5199999999999998E-2</v>
      </c>
      <c r="AJ23" s="15">
        <f>'[3]Model 3'!D44</f>
        <v>5.6899999999999999E-2</v>
      </c>
      <c r="AK23" s="15">
        <f>EXP(AI23)</f>
        <v>1.0889348318875314</v>
      </c>
      <c r="AL23" s="15">
        <f>EXP(AI23-(1.96*AJ23))</f>
        <v>0.97401945617509356</v>
      </c>
      <c r="AM23" s="15">
        <f>EXP(AI23+(1.96*AJ23))</f>
        <v>1.2174079897278418</v>
      </c>
      <c r="AN23" s="17">
        <f>'[3]Model 3'!F44</f>
        <v>0.13450000000000001</v>
      </c>
      <c r="AO23" t="str">
        <f t="shared" si="20"/>
        <v xml:space="preserve"> </v>
      </c>
      <c r="AQ23" s="15">
        <f>'[3]GLMM 3'!B57</f>
        <v>9.9000000000000005E-2</v>
      </c>
      <c r="AR23" s="15">
        <f>'[3]GLMM 3'!C57</f>
        <v>0.14080000000000001</v>
      </c>
      <c r="AS23" s="15">
        <f>EXP(AQ23)</f>
        <v>1.1040662995588819</v>
      </c>
      <c r="AT23" s="15">
        <f>EXP(AQ23-(1.96*AR23))</f>
        <v>0.83780659390504642</v>
      </c>
      <c r="AU23" s="15">
        <f>EXP(AQ23+(1.96*AR23))</f>
        <v>1.4549448556378812</v>
      </c>
      <c r="AV23" s="17">
        <f>'[3]GLMM 3'!F57</f>
        <v>0.48209999999999997</v>
      </c>
      <c r="AW23" t="str">
        <f t="shared" si="21"/>
        <v xml:space="preserve"> </v>
      </c>
      <c r="AY23" s="15">
        <f>'[3]Model 4'!C44</f>
        <v>0.13070000000000001</v>
      </c>
      <c r="AZ23" s="15">
        <f>'[3]Model 4'!D44</f>
        <v>5.7799999999999997E-2</v>
      </c>
      <c r="BA23" s="15">
        <f>EXP(AY23)</f>
        <v>1.1396258422710175</v>
      </c>
      <c r="BB23" s="15">
        <f>EXP(AY23-(1.96*AZ23))</f>
        <v>1.0175644725370534</v>
      </c>
      <c r="BC23" s="15">
        <f>EXP(AY23+(1.96*AZ23))</f>
        <v>1.2763290144493853</v>
      </c>
      <c r="BD23" s="17">
        <f>'[3]Model 4'!F44</f>
        <v>2.3599999999999999E-2</v>
      </c>
      <c r="BE23" t="str">
        <f t="shared" si="22"/>
        <v>*</v>
      </c>
      <c r="BG23" s="15">
        <f>'[3]GLMM 4'!B57</f>
        <v>0.16170000000000001</v>
      </c>
      <c r="BH23" s="15">
        <f>'[3]GLMM 4'!C57</f>
        <v>0.1308</v>
      </c>
      <c r="BI23" s="15">
        <f>EXP(BG23)</f>
        <v>1.1755075361570233</v>
      </c>
      <c r="BJ23" s="15">
        <f>EXP(BG23-(1.96*BH23))</f>
        <v>0.90967489640538279</v>
      </c>
      <c r="BK23" s="15">
        <f>EXP(BG23+(1.96*BH23))</f>
        <v>1.5190239645199235</v>
      </c>
      <c r="BL23" s="17">
        <f>'[3]GLMM 4'!F57</f>
        <v>0.21659999999999999</v>
      </c>
      <c r="BM23" t="str">
        <f t="shared" si="23"/>
        <v xml:space="preserve"> </v>
      </c>
      <c r="BO23" s="15">
        <f>'[3]Model 5'!C44</f>
        <v>0.1172</v>
      </c>
      <c r="BP23" s="15">
        <f>'[3]Model 5'!D44</f>
        <v>5.79E-2</v>
      </c>
      <c r="BQ23" s="15">
        <f>EXP(BO23)</f>
        <v>1.1243442760603624</v>
      </c>
      <c r="BR23" s="15">
        <f>EXP(BO23-(1.96*BP23))</f>
        <v>1.0037229128881118</v>
      </c>
      <c r="BS23" s="15">
        <f>EXP(BO23+(1.96*BP23))</f>
        <v>1.2594611868251924</v>
      </c>
      <c r="BT23" s="17">
        <f>'[3]Model 5'!F44</f>
        <v>4.2799999999999998E-2</v>
      </c>
      <c r="BU23" t="str">
        <f t="shared" si="24"/>
        <v>*</v>
      </c>
      <c r="BW23" s="15">
        <f>'[3]GLMM 5'!B57</f>
        <v>0.15709999999999999</v>
      </c>
      <c r="BX23" s="15">
        <f>'[3]GLMM 5'!C57</f>
        <v>0.13300000000000001</v>
      </c>
      <c r="BY23" s="15">
        <f>EXP(BW23)</f>
        <v>1.1701126193124767</v>
      </c>
      <c r="BZ23" s="15">
        <f>EXP(BW23-(1.96*BX23))</f>
        <v>0.90160389154532239</v>
      </c>
      <c r="CA23" s="15">
        <f>EXP(BW23+(1.96*BX23))</f>
        <v>1.5185865486090564</v>
      </c>
      <c r="CB23" s="17">
        <f>'[3]GLMM 5'!F57</f>
        <v>0.23749999999999999</v>
      </c>
      <c r="CC23" t="str">
        <f t="shared" si="25"/>
        <v xml:space="preserve"> </v>
      </c>
    </row>
    <row r="24" spans="2:81" x14ac:dyDescent="0.3">
      <c r="B24" s="19" t="s">
        <v>47</v>
      </c>
      <c r="S24" s="15">
        <f>'[3]Model 2'!C45</f>
        <v>-5.2900000000000003E-2</v>
      </c>
      <c r="T24" s="15">
        <f>'[3]Model 2'!D45</f>
        <v>6.4199999999999993E-2</v>
      </c>
      <c r="U24" s="15">
        <f>EXP(S24)</f>
        <v>0.9484748552256046</v>
      </c>
      <c r="V24" s="15">
        <f>EXP(S24-(1.96*T24))</f>
        <v>0.83633000580699157</v>
      </c>
      <c r="W24" s="15">
        <f>EXP(S24+(1.96*T24))</f>
        <v>1.075657389725226</v>
      </c>
      <c r="X24" s="17">
        <f>'[3]Model 2'!F45</f>
        <v>0.4103</v>
      </c>
      <c r="Y24" t="str">
        <f t="shared" si="18"/>
        <v xml:space="preserve"> </v>
      </c>
      <c r="AA24" s="15">
        <f>'[3]GLMM 2'!B58</f>
        <v>4.4740000000000002E-2</v>
      </c>
      <c r="AB24" s="15">
        <f>'[3]GLMM 2'!C58</f>
        <v>0.1467</v>
      </c>
      <c r="AC24" s="15">
        <f>EXP(AA24)</f>
        <v>1.0457559280178184</v>
      </c>
      <c r="AD24" s="15">
        <f>EXP(AA24-(1.96*AB24))</f>
        <v>0.78443465921295863</v>
      </c>
      <c r="AE24" s="15">
        <f>EXP(AA24+(1.96*AB24))</f>
        <v>1.3941320008496922</v>
      </c>
      <c r="AF24" s="17">
        <f>'[3]GLMM 2'!F58</f>
        <v>0.76039999999999996</v>
      </c>
      <c r="AG24" t="str">
        <f t="shared" si="19"/>
        <v xml:space="preserve"> </v>
      </c>
      <c r="AI24" s="15">
        <f>'[3]Model 3'!C45</f>
        <v>-5.5300000000000002E-2</v>
      </c>
      <c r="AJ24" s="15">
        <f>'[3]Model 3'!D45</f>
        <v>6.6400000000000001E-2</v>
      </c>
      <c r="AK24" s="15">
        <f>EXP(AI24)</f>
        <v>0.94620124499667058</v>
      </c>
      <c r="AL24" s="15">
        <f>EXP(AI24-(1.96*AJ24))</f>
        <v>0.83073535545825949</v>
      </c>
      <c r="AM24" s="15">
        <f>EXP(AI24+(1.96*AJ24))</f>
        <v>1.0777160140721058</v>
      </c>
      <c r="AN24" s="17">
        <f>'[3]Model 3'!F45</f>
        <v>0.40500000000000003</v>
      </c>
      <c r="AO24" t="str">
        <f t="shared" si="20"/>
        <v xml:space="preserve"> </v>
      </c>
      <c r="AQ24" s="15">
        <f>'[3]GLMM 3'!B58</f>
        <v>4.5400000000000003E-2</v>
      </c>
      <c r="AR24" s="15">
        <f>'[3]GLMM 3'!C58</f>
        <v>0.1489</v>
      </c>
      <c r="AS24" s="15">
        <f>EXP(AQ24)</f>
        <v>1.0464463547460681</v>
      </c>
      <c r="AT24" s="15">
        <f>EXP(AQ24-(1.96*AR24))</f>
        <v>0.7815751285187148</v>
      </c>
      <c r="AU24" s="15">
        <f>EXP(AQ24+(1.96*AR24))</f>
        <v>1.4010808857706796</v>
      </c>
      <c r="AV24" s="17">
        <f>'[3]GLMM 3'!F58</f>
        <v>0.76039999999999996</v>
      </c>
      <c r="AW24" t="str">
        <f t="shared" si="21"/>
        <v xml:space="preserve"> </v>
      </c>
      <c r="AY24" s="15">
        <f>'[3]Model 4'!C45</f>
        <v>0.11559999999999999</v>
      </c>
      <c r="AZ24" s="15">
        <f>'[3]Model 4'!D45</f>
        <v>7.0699999999999999E-2</v>
      </c>
      <c r="BA24" s="15">
        <f>EXP(AY24)</f>
        <v>1.1225467636120938</v>
      </c>
      <c r="BB24" s="15">
        <f>EXP(AY24-(1.96*AZ24))</f>
        <v>0.97728984750591319</v>
      </c>
      <c r="BC24" s="15">
        <f>EXP(AY24+(1.96*AZ24))</f>
        <v>1.2893935608886611</v>
      </c>
      <c r="BD24" s="17">
        <f>'[3]Model 4'!F45</f>
        <v>0.1018</v>
      </c>
      <c r="BE24" t="str">
        <f t="shared" si="22"/>
        <v xml:space="preserve"> </v>
      </c>
      <c r="BG24" s="15">
        <f>'[3]GLMM 4'!B58</f>
        <v>0.12089999999999999</v>
      </c>
      <c r="BH24" s="15">
        <f>'[3]GLMM 4'!C58</f>
        <v>0.14149999999999999</v>
      </c>
      <c r="BI24" s="15">
        <f>EXP(BG24)</f>
        <v>1.1285120555190438</v>
      </c>
      <c r="BJ24" s="15">
        <f>EXP(BG24-(1.96*BH24))</f>
        <v>0.85518282713323956</v>
      </c>
      <c r="BK24" s="15">
        <f>EXP(BG24+(1.96*BH24))</f>
        <v>1.4892013953565939</v>
      </c>
      <c r="BL24" s="17">
        <f>'[3]GLMM 4'!F58</f>
        <v>0.39279999999999998</v>
      </c>
      <c r="BM24" t="str">
        <f t="shared" si="23"/>
        <v xml:space="preserve"> </v>
      </c>
      <c r="BO24" s="15">
        <f>'[3]Model 5'!C45</f>
        <v>6.2399999999999997E-2</v>
      </c>
      <c r="BP24" s="15">
        <f>'[3]Model 5'!D45</f>
        <v>7.2099999999999997E-2</v>
      </c>
      <c r="BQ24" s="15">
        <f>EXP(BO24)</f>
        <v>1.0643880147942626</v>
      </c>
      <c r="BR24" s="15">
        <f>EXP(BO24-(1.96*BP24))</f>
        <v>0.9241175470588443</v>
      </c>
      <c r="BS24" s="15">
        <f>EXP(BO24+(1.96*BP24))</f>
        <v>1.2259499342300997</v>
      </c>
      <c r="BT24" s="17">
        <f>'[3]Model 5'!F45</f>
        <v>0.38619999999999999</v>
      </c>
      <c r="BU24" t="str">
        <f t="shared" si="24"/>
        <v xml:space="preserve"> </v>
      </c>
      <c r="BW24" s="15">
        <f>'[3]GLMM 5'!B58</f>
        <v>0.1157</v>
      </c>
      <c r="BX24" s="15">
        <f>'[3]GLMM 5'!C58</f>
        <v>0.14419999999999999</v>
      </c>
      <c r="BY24" s="15">
        <f>EXP(BW24)</f>
        <v>1.1226590239013758</v>
      </c>
      <c r="BZ24" s="15">
        <f>EXP(BW24-(1.96*BX24))</f>
        <v>0.84625715486721709</v>
      </c>
      <c r="CA24" s="15">
        <f>EXP(BW24+(1.96*BX24))</f>
        <v>1.4893384081874603</v>
      </c>
      <c r="CB24" s="17">
        <f>'[3]GLMM 5'!F58</f>
        <v>0.42230000000000001</v>
      </c>
      <c r="CC24" t="str">
        <f t="shared" si="25"/>
        <v xml:space="preserve"> </v>
      </c>
    </row>
    <row r="25" spans="2:81" ht="28.8" x14ac:dyDescent="0.3">
      <c r="B25" s="20" t="s">
        <v>48</v>
      </c>
    </row>
    <row r="26" spans="2:81" x14ac:dyDescent="0.3">
      <c r="B26" s="19" t="s">
        <v>44</v>
      </c>
    </row>
    <row r="27" spans="2:81" x14ac:dyDescent="0.3">
      <c r="B27" s="19" t="s">
        <v>45</v>
      </c>
      <c r="S27" s="15">
        <f>'[3]Model 2'!C46</f>
        <v>4.5900000000000003E-2</v>
      </c>
      <c r="T27" s="15">
        <f>'[3]Model 2'!D46</f>
        <v>5.2999999999999999E-2</v>
      </c>
      <c r="U27" s="15">
        <f>EXP(S27)</f>
        <v>1.046969708751039</v>
      </c>
      <c r="V27" s="15">
        <f>EXP(S27-(1.96*T27))</f>
        <v>0.94366882062447854</v>
      </c>
      <c r="W27" s="15">
        <f>EXP(S27+(1.96*T27))</f>
        <v>1.1615786673092099</v>
      </c>
      <c r="X27" s="17">
        <f>'[3]Model 2'!F46</f>
        <v>0.38619999999999999</v>
      </c>
      <c r="Y27" t="str">
        <f t="shared" ref="Y27:Y29" si="26">IF(X27="&lt;.0001","***",IF(X27&lt;0.001,"***",IF(X27&lt;0.01,"**",IF(X27&lt;0.05,"*"," "))))</f>
        <v xml:space="preserve"> </v>
      </c>
      <c r="AA27" s="15">
        <f>'[3]GLMM 2'!B59</f>
        <v>0.1108</v>
      </c>
      <c r="AB27" s="15">
        <f>'[3]GLMM 2'!C59</f>
        <v>0.129</v>
      </c>
      <c r="AC27" s="15">
        <f>EXP(AA27)</f>
        <v>1.1171714502194958</v>
      </c>
      <c r="AD27" s="15">
        <f>EXP(AA27-(1.96*AB27))</f>
        <v>0.86758655232974236</v>
      </c>
      <c r="AE27" s="15">
        <f>EXP(AA27+(1.96*AB27))</f>
        <v>1.4385562406817693</v>
      </c>
      <c r="AF27" s="17">
        <f>'[3]GLMM 2'!F59</f>
        <v>0.39029999999999998</v>
      </c>
      <c r="AG27" t="str">
        <f t="shared" ref="AG27:AG29" si="27">IF(AF27="&lt;.0001","***",IF(AF27&lt;0.001,"***",IF(AF27&lt;0.01,"**",IF(AF27&lt;0.05,"*"," "))))</f>
        <v xml:space="preserve"> </v>
      </c>
      <c r="AI27" s="15">
        <f>'[3]Model 3'!C46</f>
        <v>4.65E-2</v>
      </c>
      <c r="AJ27" s="15">
        <f>'[3]Model 3'!D46</f>
        <v>5.3100000000000001E-2</v>
      </c>
      <c r="AK27" s="15">
        <f>EXP(AI27)</f>
        <v>1.0475980790685337</v>
      </c>
      <c r="AL27" s="15">
        <f>EXP(AI27-(1.96*AJ27))</f>
        <v>0.94405013984930775</v>
      </c>
      <c r="AM27" s="15">
        <f>EXP(AI27+(1.96*AJ27))</f>
        <v>1.1625036520234637</v>
      </c>
      <c r="AN27" s="17">
        <f>'[3]Model 3'!F46</f>
        <v>0.38169999999999998</v>
      </c>
      <c r="AO27" t="str">
        <f t="shared" ref="AO27:AO29" si="28">IF(AN27="&lt;.0001","***",IF(AN27&lt;0.001,"***",IF(AN27&lt;0.01,"**",IF(AN27&lt;0.05,"*"," "))))</f>
        <v xml:space="preserve"> </v>
      </c>
      <c r="AQ27" s="15">
        <f>'[3]GLMM 3'!B59</f>
        <v>0.1111</v>
      </c>
      <c r="AR27" s="15">
        <f>'[3]GLMM 3'!C59</f>
        <v>0.13189999999999999</v>
      </c>
      <c r="AS27" s="23">
        <f>EXP(AQ27)</f>
        <v>1.1175066519323045</v>
      </c>
      <c r="AT27" s="15">
        <f>EXP(AQ27-(1.96*AR27))</f>
        <v>0.8629280183586977</v>
      </c>
      <c r="AU27" s="15">
        <f>EXP(AQ27+(1.96*AR27))</f>
        <v>1.4471903687728502</v>
      </c>
      <c r="AV27" s="17">
        <f>'[3]GLMM 3'!F59</f>
        <v>0.39950000000000002</v>
      </c>
      <c r="AW27" t="str">
        <f t="shared" ref="AW27:AW29" si="29">IF(AV27="&lt;.0001","***",IF(AV27&lt;0.001,"***",IF(AV27&lt;0.01,"**",IF(AV27&lt;0.05,"*"," "))))</f>
        <v xml:space="preserve"> </v>
      </c>
      <c r="AY27" s="15">
        <f>'[3]Model 4'!C46</f>
        <v>0.14030000000000001</v>
      </c>
      <c r="AZ27" s="15">
        <f>'[3]Model 4'!D46</f>
        <v>5.5300000000000002E-2</v>
      </c>
      <c r="BA27" s="15">
        <f>EXP(AY27)</f>
        <v>1.1506189327643821</v>
      </c>
      <c r="BB27" s="15">
        <f>EXP(AY27-(1.96*AZ27))</f>
        <v>1.0324266477624422</v>
      </c>
      <c r="BC27" s="15">
        <f>EXP(AY27+(1.96*AZ27))</f>
        <v>1.2823418799826212</v>
      </c>
      <c r="BD27" s="17">
        <f>'[3]Model 4'!F46</f>
        <v>1.12E-2</v>
      </c>
      <c r="BE27" t="str">
        <f t="shared" ref="BE27:BE29" si="30">IF(BD27="&lt;.0001","***",IF(BD27&lt;0.001,"***",IF(BD27&lt;0.01,"**",IF(BD27&lt;0.05,"*"," "))))</f>
        <v>*</v>
      </c>
      <c r="BG27" s="15">
        <f>'[3]GLMM 4'!B59</f>
        <v>0.1109</v>
      </c>
      <c r="BH27" s="15">
        <f>'[3]GLMM 4'!C59</f>
        <v>0.11990000000000001</v>
      </c>
      <c r="BI27" s="23">
        <f>EXP(BG27)</f>
        <v>1.117283172950561</v>
      </c>
      <c r="BJ27" s="15">
        <f>EXP(BG27-(1.96*BH27))</f>
        <v>0.88328797415645166</v>
      </c>
      <c r="BK27" s="15">
        <f>EXP(BG27+(1.96*BH27))</f>
        <v>1.4132669356793095</v>
      </c>
      <c r="BL27" s="17">
        <f>'[3]GLMM 4'!F59</f>
        <v>0.35510000000000003</v>
      </c>
      <c r="BM27" t="str">
        <f t="shared" ref="BM27:BM29" si="31">IF(BL27="&lt;.0001","***",IF(BL27&lt;0.001,"***",IF(BL27&lt;0.01,"**",IF(BL27&lt;0.05,"*"," "))))</f>
        <v xml:space="preserve"> </v>
      </c>
      <c r="BO27" s="15">
        <f>'[3]Model 5'!C46</f>
        <v>0.1585</v>
      </c>
      <c r="BP27" s="15">
        <f>'[3]Model 5'!D46</f>
        <v>5.5399999999999998E-2</v>
      </c>
      <c r="BQ27" s="15">
        <f>EXP(BO27)</f>
        <v>1.1717519242251999</v>
      </c>
      <c r="BR27" s="15">
        <f>EXP(BO27-(1.96*BP27))</f>
        <v>1.0511827933127091</v>
      </c>
      <c r="BS27" s="15">
        <f>EXP(BO27+(1.96*BP27))</f>
        <v>1.3061501583359858</v>
      </c>
      <c r="BT27" s="17">
        <f>'[3]Model 5'!F46</f>
        <v>4.1999999999999997E-3</v>
      </c>
      <c r="BU27" t="str">
        <f t="shared" ref="BU27:BU29" si="32">IF(BT27="&lt;.0001","***",IF(BT27&lt;0.001,"***",IF(BT27&lt;0.01,"**",IF(BT27&lt;0.05,"*"," "))))</f>
        <v>**</v>
      </c>
      <c r="BW27" s="15">
        <f>'[3]GLMM 5'!B59</f>
        <v>0.1171</v>
      </c>
      <c r="BX27" s="15">
        <f>'[3]GLMM 5'!C59</f>
        <v>0.1234</v>
      </c>
      <c r="BY27" s="23">
        <f>EXP(BW27)</f>
        <v>1.1242318472542905</v>
      </c>
      <c r="BZ27" s="15">
        <f>EXP(BW27-(1.96*BX27))</f>
        <v>0.88270519643131251</v>
      </c>
      <c r="CA27" s="15">
        <f>EXP(BW27+(1.96*BX27))</f>
        <v>1.43184525421466</v>
      </c>
      <c r="CB27" s="17">
        <f>'[3]GLMM 5'!F59</f>
        <v>0.34289999999999998</v>
      </c>
      <c r="CC27" t="str">
        <f t="shared" ref="CC27:CC29" si="33">IF(CB27="&lt;.0001","***",IF(CB27&lt;0.001,"***",IF(CB27&lt;0.01,"**",IF(CB27&lt;0.05,"*"," "))))</f>
        <v xml:space="preserve"> </v>
      </c>
    </row>
    <row r="28" spans="2:81" x14ac:dyDescent="0.3">
      <c r="B28" s="19" t="s">
        <v>46</v>
      </c>
      <c r="S28" s="15">
        <f>'[3]Model 2'!C47</f>
        <v>0.32850000000000001</v>
      </c>
      <c r="T28" s="15">
        <f>'[3]Model 2'!D47</f>
        <v>6.2300000000000001E-2</v>
      </c>
      <c r="U28" s="15">
        <f>EXP(S28)</f>
        <v>1.3888832403281028</v>
      </c>
      <c r="V28" s="15">
        <f>EXP(S28-(1.96*T28))</f>
        <v>1.2292349696711815</v>
      </c>
      <c r="W28" s="15">
        <f>EXP(S28+(1.96*T28))</f>
        <v>1.5692660092319815</v>
      </c>
      <c r="X28" s="17" t="str">
        <f>'[3]Model 2'!F47</f>
        <v>&lt;.0001</v>
      </c>
      <c r="Y28" t="str">
        <f t="shared" si="26"/>
        <v>***</v>
      </c>
      <c r="AA28" s="15">
        <f>'[3]GLMM 2'!B60</f>
        <v>0.4138</v>
      </c>
      <c r="AB28" s="15">
        <f>'[3]GLMM 2'!C60</f>
        <v>0.13350000000000001</v>
      </c>
      <c r="AC28" s="15">
        <f>EXP(AA28)</f>
        <v>1.5125545857141431</v>
      </c>
      <c r="AD28" s="15">
        <f>EXP(AA28-(1.96*AB28))</f>
        <v>1.1643232302745157</v>
      </c>
      <c r="AE28" s="15">
        <f>EXP(AA28+(1.96*AB28))</f>
        <v>1.9649366389653475</v>
      </c>
      <c r="AF28" s="17">
        <f>'[3]GLMM 2'!F60</f>
        <v>1.9E-3</v>
      </c>
      <c r="AG28" t="str">
        <f t="shared" si="27"/>
        <v>**</v>
      </c>
      <c r="AI28" s="15">
        <f>'[3]Model 3'!C47</f>
        <v>0.32740000000000002</v>
      </c>
      <c r="AJ28" s="15">
        <f>'[3]Model 3'!D47</f>
        <v>6.2799999999999995E-2</v>
      </c>
      <c r="AK28" s="15">
        <f>EXP(AI28)</f>
        <v>1.3873563087300864</v>
      </c>
      <c r="AL28" s="15">
        <f>EXP(AI28-(1.96*AJ28))</f>
        <v>1.2266808181726807</v>
      </c>
      <c r="AM28" s="15">
        <f>EXP(AI28+(1.96*AJ28))</f>
        <v>1.569077708609137</v>
      </c>
      <c r="AN28" s="17" t="str">
        <f>'[3]Model 3'!F47</f>
        <v>&lt;.0001</v>
      </c>
      <c r="AO28" t="str">
        <f t="shared" si="28"/>
        <v>***</v>
      </c>
      <c r="AQ28" s="15">
        <f>'[3]GLMM 3'!B60</f>
        <v>0.41320000000000001</v>
      </c>
      <c r="AR28" s="15">
        <f>'[3]GLMM 3'!C60</f>
        <v>0.1356</v>
      </c>
      <c r="AS28" s="23">
        <f>EXP(AQ28)</f>
        <v>1.5116473251680964</v>
      </c>
      <c r="AT28" s="15">
        <f>EXP(AQ28-(1.96*AR28))</f>
        <v>1.1588452092470185</v>
      </c>
      <c r="AU28" s="15">
        <f>EXP(AQ28+(1.96*AR28))</f>
        <v>1.9718575159599034</v>
      </c>
      <c r="AV28" s="17">
        <f>'[3]GLMM 3'!F60</f>
        <v>2.3E-3</v>
      </c>
      <c r="AW28" t="str">
        <f t="shared" si="29"/>
        <v>**</v>
      </c>
      <c r="AY28" s="15">
        <f>'[3]Model 4'!C47</f>
        <v>0.4123</v>
      </c>
      <c r="AZ28" s="15">
        <f>'[3]Model 4'!D47</f>
        <v>6.4000000000000001E-2</v>
      </c>
      <c r="BA28" s="15">
        <f>EXP(AY28)</f>
        <v>1.5102874546089879</v>
      </c>
      <c r="BB28" s="15">
        <f>EXP(AY28-(1.96*AZ28))</f>
        <v>1.3322376871429371</v>
      </c>
      <c r="BC28" s="15">
        <f>EXP(AY28+(1.96*AZ28))</f>
        <v>1.7121330657151481</v>
      </c>
      <c r="BD28" s="17" t="str">
        <f>'[3]Model 4'!F47</f>
        <v>&lt;.0001</v>
      </c>
      <c r="BE28" t="str">
        <f t="shared" si="30"/>
        <v>***</v>
      </c>
      <c r="BG28" s="15">
        <f>'[3]GLMM 4'!B60</f>
        <v>0.3967</v>
      </c>
      <c r="BH28" s="15">
        <f>'[3]GLMM 4'!C60</f>
        <v>0.12520000000000001</v>
      </c>
      <c r="BI28" s="23">
        <f>EXP(BG28)</f>
        <v>1.4869097901966155</v>
      </c>
      <c r="BJ28" s="15">
        <f>EXP(BG28-(1.96*BH28))</f>
        <v>1.1633549162214307</v>
      </c>
      <c r="BK28" s="15">
        <f>EXP(BG28+(1.96*BH28))</f>
        <v>1.9004524701400105</v>
      </c>
      <c r="BL28" s="17">
        <f>'[3]GLMM 4'!F60</f>
        <v>1.5E-3</v>
      </c>
      <c r="BM28" t="str">
        <f t="shared" si="31"/>
        <v>**</v>
      </c>
      <c r="BO28" s="15">
        <f>'[3]Model 5'!C47</f>
        <v>0.4239</v>
      </c>
      <c r="BP28" s="15">
        <f>'[3]Model 5'!D47</f>
        <v>6.3899999999999998E-2</v>
      </c>
      <c r="BQ28" s="15">
        <f>EXP(BO28)</f>
        <v>1.5279087952647321</v>
      </c>
      <c r="BR28" s="15">
        <f>EXP(BO28-(1.96*BP28))</f>
        <v>1.3480458159419051</v>
      </c>
      <c r="BS28" s="15">
        <f>EXP(BO28+(1.96*BP28))</f>
        <v>1.7317699881113919</v>
      </c>
      <c r="BT28" s="17" t="str">
        <f>'[3]Model 5'!F47</f>
        <v>&lt;.0001</v>
      </c>
      <c r="BU28" t="str">
        <f t="shared" si="32"/>
        <v>***</v>
      </c>
      <c r="BW28" s="15">
        <f>'[3]GLMM 5'!B60</f>
        <v>0.3982</v>
      </c>
      <c r="BX28" s="15">
        <f>'[3]GLMM 5'!C60</f>
        <v>0.12640000000000001</v>
      </c>
      <c r="BY28" s="23">
        <f>EXP(BW28)</f>
        <v>1.489141828492125</v>
      </c>
      <c r="BZ28" s="15">
        <f>EXP(BW28-(1.96*BX28))</f>
        <v>1.1623641599549124</v>
      </c>
      <c r="CA28" s="15">
        <f>EXP(BW28+(1.96*BX28))</f>
        <v>1.9077871305416769</v>
      </c>
      <c r="CB28" s="17">
        <f>'[3]GLMM 5'!F60</f>
        <v>1.6000000000000001E-3</v>
      </c>
      <c r="CC28" t="str">
        <f t="shared" si="33"/>
        <v>**</v>
      </c>
    </row>
    <row r="29" spans="2:81" x14ac:dyDescent="0.3">
      <c r="B29" s="19" t="s">
        <v>47</v>
      </c>
      <c r="S29" s="15">
        <f>'[3]Model 2'!C48</f>
        <v>0.27410000000000001</v>
      </c>
      <c r="T29" s="15">
        <f>'[3]Model 2'!D48</f>
        <v>6.9199999999999998E-2</v>
      </c>
      <c r="U29" s="15">
        <f>EXP(S29)</f>
        <v>1.3153463302952415</v>
      </c>
      <c r="V29" s="15">
        <f>EXP(S29-(1.96*T29))</f>
        <v>1.1485129285684197</v>
      </c>
      <c r="W29" s="15">
        <f>EXP(S29+(1.96*T29))</f>
        <v>1.5064140120544498</v>
      </c>
      <c r="X29" s="17" t="str">
        <f>'[3]Model 2'!F48</f>
        <v>&lt;.0001</v>
      </c>
      <c r="Y29" t="str">
        <f t="shared" si="26"/>
        <v>***</v>
      </c>
      <c r="AA29" s="15">
        <f>'[3]GLMM 2'!B61</f>
        <v>0.4577</v>
      </c>
      <c r="AB29" s="15">
        <f>'[3]GLMM 2'!C61</f>
        <v>0.1598</v>
      </c>
      <c r="AC29" s="15">
        <f>EXP(AA29)</f>
        <v>1.5804348014942928</v>
      </c>
      <c r="AD29" s="15">
        <f>EXP(AA29-(1.96*AB29))</f>
        <v>1.1554524513071678</v>
      </c>
      <c r="AE29" s="15">
        <f>EXP(AA29+(1.96*AB29))</f>
        <v>2.1617282121376467</v>
      </c>
      <c r="AF29" s="17">
        <f>'[3]GLMM 2'!F61</f>
        <v>4.1999999999999997E-3</v>
      </c>
      <c r="AG29" t="str">
        <f t="shared" si="27"/>
        <v>**</v>
      </c>
      <c r="AI29" s="15">
        <f>'[3]Model 3'!C48</f>
        <v>0.2742</v>
      </c>
      <c r="AJ29" s="15">
        <f>'[3]Model 3'!D48</f>
        <v>6.9199999999999998E-2</v>
      </c>
      <c r="AK29" s="15">
        <f>EXP(AI29)</f>
        <v>1.315477871505222</v>
      </c>
      <c r="AL29" s="15">
        <f>EXP(AI29-(1.96*AJ29))</f>
        <v>1.1486277856040326</v>
      </c>
      <c r="AM29" s="15">
        <f>EXP(AI29+(1.96*AJ29))</f>
        <v>1.5065646609879764</v>
      </c>
      <c r="AN29" s="17" t="str">
        <f>'[3]Model 3'!F48</f>
        <v>&lt;.0001</v>
      </c>
      <c r="AO29" t="str">
        <f t="shared" si="28"/>
        <v>***</v>
      </c>
      <c r="AQ29" s="15">
        <f>'[3]GLMM 3'!B61</f>
        <v>0.45900000000000002</v>
      </c>
      <c r="AR29" s="15">
        <f>'[3]GLMM 3'!C61</f>
        <v>0.1628</v>
      </c>
      <c r="AS29" s="23">
        <f>EXP(AQ29)</f>
        <v>1.5824907027825335</v>
      </c>
      <c r="AT29" s="15">
        <f>EXP(AQ29-(1.96*AR29))</f>
        <v>1.1501725792166573</v>
      </c>
      <c r="AU29" s="15">
        <f>EXP(AQ29+(1.96*AR29))</f>
        <v>2.1773052754385196</v>
      </c>
      <c r="AV29" s="17">
        <f>'[3]GLMM 3'!F61</f>
        <v>4.7999999999999996E-3</v>
      </c>
      <c r="AW29" t="str">
        <f t="shared" si="29"/>
        <v>**</v>
      </c>
      <c r="AY29" s="15">
        <f>'[3]Model 4'!C48</f>
        <v>0.36349999999999999</v>
      </c>
      <c r="AZ29" s="15">
        <f>'[3]Model 4'!D48</f>
        <v>7.0499999999999993E-2</v>
      </c>
      <c r="BA29" s="15">
        <f>EXP(AY29)</f>
        <v>1.4383548569052671</v>
      </c>
      <c r="BB29" s="15">
        <f>EXP(AY29-(1.96*AZ29))</f>
        <v>1.2527235235868086</v>
      </c>
      <c r="BC29" s="15">
        <f>EXP(AY29+(1.96*AZ29))</f>
        <v>1.6514934504138472</v>
      </c>
      <c r="BD29" s="17" t="str">
        <f>'[3]Model 4'!F48</f>
        <v>&lt;.0001</v>
      </c>
      <c r="BE29" t="str">
        <f t="shared" si="30"/>
        <v>***</v>
      </c>
      <c r="BG29" s="15">
        <f>'[3]GLMM 4'!B61</f>
        <v>0.4531</v>
      </c>
      <c r="BH29" s="15">
        <f>'[3]GLMM 4'!C61</f>
        <v>0.14849999999999999</v>
      </c>
      <c r="BI29" s="23">
        <f>EXP(BG29)</f>
        <v>1.5731814967982096</v>
      </c>
      <c r="BJ29" s="15">
        <f>EXP(BG29-(1.96*BH29))</f>
        <v>1.1759072766713532</v>
      </c>
      <c r="BK29" s="15">
        <f>EXP(BG29+(1.96*BH29))</f>
        <v>2.1046727671198422</v>
      </c>
      <c r="BL29" s="17">
        <f>'[3]GLMM 4'!F61</f>
        <v>2.3E-3</v>
      </c>
      <c r="BM29" t="str">
        <f t="shared" si="31"/>
        <v>**</v>
      </c>
      <c r="BO29" s="15">
        <f>'[3]Model 5'!C48</f>
        <v>0.36270000000000002</v>
      </c>
      <c r="BP29" s="15">
        <f>'[3]Model 5'!D48</f>
        <v>7.0300000000000001E-2</v>
      </c>
      <c r="BQ29" s="15">
        <f>EXP(BO29)</f>
        <v>1.4372046331705821</v>
      </c>
      <c r="BR29" s="15">
        <f>EXP(BO29-(1.96*BP29))</f>
        <v>1.2522125166416909</v>
      </c>
      <c r="BS29" s="15">
        <f>EXP(BO29+(1.96*BP29))</f>
        <v>1.6495260430287071</v>
      </c>
      <c r="BT29" s="17" t="str">
        <f>'[3]Model 5'!F48</f>
        <v>&lt;.0001</v>
      </c>
      <c r="BU29" t="str">
        <f t="shared" si="32"/>
        <v>***</v>
      </c>
      <c r="BW29" s="15">
        <f>'[3]GLMM 5'!B61</f>
        <v>0.4511</v>
      </c>
      <c r="BX29" s="15">
        <f>'[3]GLMM 5'!C61</f>
        <v>0.14979999999999999</v>
      </c>
      <c r="BY29" s="23">
        <f>EXP(BW29)</f>
        <v>1.5700382780710798</v>
      </c>
      <c r="BZ29" s="15">
        <f>EXP(BW29-(1.96*BX29))</f>
        <v>1.1705713933730884</v>
      </c>
      <c r="CA29" s="15">
        <f>EXP(BW29+(1.96*BX29))</f>
        <v>2.1058264438747836</v>
      </c>
      <c r="CB29" s="17">
        <f>'[3]GLMM 5'!F61</f>
        <v>2.5999999999999999E-3</v>
      </c>
      <c r="CC29" t="str">
        <f t="shared" si="33"/>
        <v>**</v>
      </c>
    </row>
    <row r="30" spans="2:81" ht="28.8" x14ac:dyDescent="0.3">
      <c r="B30" s="21" t="s">
        <v>49</v>
      </c>
    </row>
    <row r="31" spans="2:81" x14ac:dyDescent="0.3">
      <c r="B31" s="19" t="s">
        <v>50</v>
      </c>
      <c r="S31" s="15">
        <f>'[3]Model 2'!C49</f>
        <v>0.114</v>
      </c>
      <c r="T31" s="15">
        <f>'[3]Model 2'!D49</f>
        <v>4.6399999999999997E-2</v>
      </c>
      <c r="U31" s="15">
        <f>EXP(S31)</f>
        <v>1.120752124884153</v>
      </c>
      <c r="V31" s="15">
        <f>EXP(S31-(1.96*T31))</f>
        <v>1.023323844077944</v>
      </c>
      <c r="W31" s="15">
        <f>EXP(S31+(1.96*T31))</f>
        <v>1.2274563254842632</v>
      </c>
      <c r="X31" s="17">
        <f>'[3]Model 2'!F49</f>
        <v>1.3899999999999999E-2</v>
      </c>
      <c r="Y31" t="str">
        <f t="shared" ref="Y31" si="34">IF(X31="&lt;.0001","***",IF(X31&lt;0.001,"***",IF(X31&lt;0.01,"**",IF(X31&lt;0.05,"*"," "))))</f>
        <v>*</v>
      </c>
      <c r="AA31" s="15">
        <f>'[3]GLMM 2'!B62</f>
        <v>6.6750000000000004E-2</v>
      </c>
      <c r="AB31" s="15">
        <f>'[3]GLMM 2'!C62</f>
        <v>0.1109</v>
      </c>
      <c r="AC31" s="15">
        <f>EXP(AA31)</f>
        <v>1.0690281877177559</v>
      </c>
      <c r="AD31" s="15">
        <f>EXP(AA31-(1.96*AB31))</f>
        <v>0.8601796639360646</v>
      </c>
      <c r="AE31" s="15">
        <f>EXP(AA31+(1.96*AB31))</f>
        <v>1.3285843807393858</v>
      </c>
      <c r="AF31" s="17">
        <f>'[3]GLMM 2'!F62</f>
        <v>0.5474</v>
      </c>
      <c r="AG31" t="str">
        <f t="shared" ref="AG31" si="35">IF(AF31="&lt;.0001","***",IF(AF31&lt;0.001,"***",IF(AF31&lt;0.01,"**",IF(AF31&lt;0.05,"*"," "))))</f>
        <v xml:space="preserve"> </v>
      </c>
      <c r="AI31" s="15">
        <f>'[3]Model 3'!C49</f>
        <v>0.1125</v>
      </c>
      <c r="AJ31" s="15">
        <f>'[3]Model 3'!D49</f>
        <v>4.7600000000000003E-2</v>
      </c>
      <c r="AK31" s="15">
        <f>EXP(AI31)</f>
        <v>1.1190722569127807</v>
      </c>
      <c r="AL31" s="15">
        <f>EXP(AI31-(1.96*AJ31))</f>
        <v>1.0193895828822999</v>
      </c>
      <c r="AM31" s="15">
        <f>EXP(AI31+(1.96*AJ31))</f>
        <v>1.2285025639078551</v>
      </c>
      <c r="AN31" s="17">
        <f>'[3]Model 3'!F49</f>
        <v>1.8100000000000002E-2</v>
      </c>
      <c r="AO31" t="str">
        <f t="shared" ref="AO31" si="36">IF(AN31="&lt;.0001","***",IF(AN31&lt;0.001,"***",IF(AN31&lt;0.01,"**",IF(AN31&lt;0.05,"*"," "))))</f>
        <v>*</v>
      </c>
      <c r="AQ31" s="15">
        <f>'[3]GLMM 3'!B62</f>
        <v>6.7070000000000005E-2</v>
      </c>
      <c r="AR31" s="15">
        <f>'[3]GLMM 3'!C62</f>
        <v>0.1133</v>
      </c>
      <c r="AS31" s="15">
        <f>EXP(AQ31)</f>
        <v>1.0693703314779075</v>
      </c>
      <c r="AT31" s="15">
        <f>EXP(AQ31-(1.96*AR31))</f>
        <v>0.85641689031568136</v>
      </c>
      <c r="AU31" s="15">
        <f>EXP(AQ31+(1.96*AR31))</f>
        <v>1.3352759839003736</v>
      </c>
      <c r="AV31" s="17">
        <f>'[3]GLMM 3'!F62</f>
        <v>0.55389999999999995</v>
      </c>
      <c r="AW31" t="str">
        <f t="shared" ref="AW31" si="37">IF(AV31="&lt;.0001","***",IF(AV31&lt;0.001,"***",IF(AV31&lt;0.01,"**",IF(AV31&lt;0.05,"*"," "))))</f>
        <v xml:space="preserve"> </v>
      </c>
      <c r="AY31" s="15">
        <f>'[3]Model 4'!C49</f>
        <v>0.12470000000000001</v>
      </c>
      <c r="AZ31" s="15">
        <f>'[3]Model 4'!D49</f>
        <v>4.7800000000000002E-2</v>
      </c>
      <c r="BA31" s="15">
        <f>EXP(AY31)</f>
        <v>1.1328085595174879</v>
      </c>
      <c r="BB31" s="15">
        <f>EXP(AY31-(1.96*AZ31))</f>
        <v>1.0314978817868365</v>
      </c>
      <c r="BC31" s="15">
        <f>EXP(AY31+(1.96*AZ31))</f>
        <v>1.2440696730206917</v>
      </c>
      <c r="BD31" s="17">
        <f>'[3]Model 4'!F49</f>
        <v>9.1000000000000004E-3</v>
      </c>
      <c r="BE31" t="str">
        <f t="shared" ref="BE31" si="38">IF(BD31="&lt;.0001","***",IF(BD31&lt;0.001,"***",IF(BD31&lt;0.01,"**",IF(BD31&lt;0.05,"*"," "))))</f>
        <v>**</v>
      </c>
      <c r="BG31" s="15">
        <f>'[3]GLMM 4'!B62</f>
        <v>9.2119999999999994E-2</v>
      </c>
      <c r="BH31" s="15">
        <f>'[3]GLMM 4'!C62</f>
        <v>0.1037</v>
      </c>
      <c r="BI31" s="15">
        <f>EXP(BG31)</f>
        <v>1.0964963937536092</v>
      </c>
      <c r="BJ31" s="15">
        <f>EXP(BG31-(1.96*BH31))</f>
        <v>0.8948206248105357</v>
      </c>
      <c r="BK31" s="15">
        <f>EXP(BG31+(1.96*BH31))</f>
        <v>1.3436260946368319</v>
      </c>
      <c r="BL31" s="17">
        <f>'[3]GLMM 4'!F62</f>
        <v>0.37459999999999999</v>
      </c>
      <c r="BM31" t="str">
        <f t="shared" ref="BM31" si="39">IF(BL31="&lt;.0001","***",IF(BL31&lt;0.001,"***",IF(BL31&lt;0.01,"**",IF(BL31&lt;0.05,"*"," "))))</f>
        <v xml:space="preserve"> </v>
      </c>
      <c r="BO31" s="15">
        <f>'[3]Model 5'!C49</f>
        <v>4.1500000000000002E-2</v>
      </c>
      <c r="BP31" s="15">
        <f>'[3]Model 5'!D49</f>
        <v>5.1999999999999998E-2</v>
      </c>
      <c r="BQ31" s="15">
        <f>EXP(BO31)</f>
        <v>1.0423731618514736</v>
      </c>
      <c r="BR31" s="15">
        <f>EXP(BO31-(1.96*BP31))</f>
        <v>0.94136907553214755</v>
      </c>
      <c r="BS31" s="15">
        <f>EXP(BO31+(1.96*BP31))</f>
        <v>1.1542144699559265</v>
      </c>
      <c r="BT31" s="17">
        <f>'[3]Model 5'!F49</f>
        <v>0.42530000000000001</v>
      </c>
      <c r="BU31" t="str">
        <f t="shared" ref="BU31" si="40">IF(BT31="&lt;.0001","***",IF(BT31&lt;0.001,"***",IF(BT31&lt;0.01,"**",IF(BT31&lt;0.05,"*"," "))))</f>
        <v xml:space="preserve"> </v>
      </c>
      <c r="BW31" s="15">
        <f>'[3]GLMM 5'!B62</f>
        <v>8.3349999999999994E-2</v>
      </c>
      <c r="BX31" s="15">
        <f>'[3]GLMM 5'!C62</f>
        <v>0.1109</v>
      </c>
      <c r="BY31" s="15">
        <f>EXP(BW31)</f>
        <v>1.0869221647396807</v>
      </c>
      <c r="BZ31" s="15">
        <f>EXP(BW31-(1.96*BX31))</f>
        <v>0.87457782042813903</v>
      </c>
      <c r="CA31" s="15">
        <f>EXP(BW31+(1.96*BX31))</f>
        <v>1.3508229509228276</v>
      </c>
      <c r="CB31" s="17">
        <f>'[3]GLMM 5'!F62</f>
        <v>0.45250000000000001</v>
      </c>
      <c r="CC31" t="str">
        <f t="shared" ref="CC31" si="41">IF(CB31="&lt;.0001","***",IF(CB31&lt;0.001,"***",IF(CB31&lt;0.01,"**",IF(CB31&lt;0.05,"*"," "))))</f>
        <v xml:space="preserve"> </v>
      </c>
    </row>
    <row r="32" spans="2:81" x14ac:dyDescent="0.3">
      <c r="B32" s="20" t="s">
        <v>51</v>
      </c>
    </row>
    <row r="33" spans="2:81" x14ac:dyDescent="0.3">
      <c r="B33" s="19" t="s">
        <v>50</v>
      </c>
      <c r="S33" s="15">
        <f>'[3]Model 2'!C50</f>
        <v>0.29320000000000002</v>
      </c>
      <c r="T33" s="15">
        <f>'[3]Model 2'!D50</f>
        <v>3.7400000000000003E-2</v>
      </c>
      <c r="U33" s="15">
        <f>EXP(S33)</f>
        <v>1.340710905800411</v>
      </c>
      <c r="V33" s="15">
        <f>EXP(S33-(1.96*T33))</f>
        <v>1.2459471453459492</v>
      </c>
      <c r="W33" s="15">
        <f>EXP(S33+(1.96*T33))</f>
        <v>1.4426821712674369</v>
      </c>
      <c r="X33" s="17" t="str">
        <f>'[3]Model 2'!F50</f>
        <v>&lt;.0001</v>
      </c>
      <c r="Y33" t="str">
        <f t="shared" ref="Y33" si="42">IF(X33="&lt;.0001","***",IF(X33&lt;0.001,"***",IF(X33&lt;0.01,"**",IF(X33&lt;0.05,"*"," "))))</f>
        <v>***</v>
      </c>
      <c r="AA33" s="15">
        <f>'[3]GLMM 2'!B63</f>
        <v>0.1086</v>
      </c>
      <c r="AB33" s="15">
        <f>'[3]GLMM 2'!C63</f>
        <v>0.10580000000000001</v>
      </c>
      <c r="AC33" s="15">
        <f>EXP(AA33)</f>
        <v>1.1147163746024054</v>
      </c>
      <c r="AD33" s="15">
        <f>EXP(AA33-(1.96*AB33))</f>
        <v>0.9059528647090429</v>
      </c>
      <c r="AE33" s="15">
        <f>EXP(AA33+(1.96*AB33))</f>
        <v>1.37158636416013</v>
      </c>
      <c r="AF33" s="17">
        <f>'[3]GLMM 2'!F63</f>
        <v>0.3049</v>
      </c>
      <c r="AG33" t="str">
        <f t="shared" ref="AG33" si="43">IF(AF33="&lt;.0001","***",IF(AF33&lt;0.001,"***",IF(AF33&lt;0.01,"**",IF(AF33&lt;0.05,"*"," "))))</f>
        <v xml:space="preserve"> </v>
      </c>
      <c r="AI33" s="15">
        <f>'[3]Model 3'!C50</f>
        <v>0.29210000000000003</v>
      </c>
      <c r="AJ33" s="15">
        <f>'[3]Model 3'!D50</f>
        <v>3.8100000000000002E-2</v>
      </c>
      <c r="AK33" s="15">
        <f>EXP(AI33)</f>
        <v>1.3392369346367961</v>
      </c>
      <c r="AL33" s="15">
        <f>EXP(AI33-(1.96*AJ33))</f>
        <v>1.2428709677246816</v>
      </c>
      <c r="AM33" s="15">
        <f>EXP(AI33+(1.96*AJ33))</f>
        <v>1.4430746341905594</v>
      </c>
      <c r="AN33" s="17" t="str">
        <f>'[3]Model 3'!F50</f>
        <v>&lt;.0001</v>
      </c>
      <c r="AO33" t="str">
        <f t="shared" ref="AO33" si="44">IF(AN33="&lt;.0001","***",IF(AN33&lt;0.001,"***",IF(AN33&lt;0.01,"**",IF(AN33&lt;0.05,"*"," "))))</f>
        <v>***</v>
      </c>
      <c r="AQ33" s="15">
        <f>'[3]GLMM 3'!B63</f>
        <v>0.10929999999999999</v>
      </c>
      <c r="AR33" s="15">
        <f>'[3]GLMM 3'!C63</f>
        <v>0.1128</v>
      </c>
      <c r="AS33" s="15">
        <f>EXP(AQ33)</f>
        <v>1.1154969492338747</v>
      </c>
      <c r="AT33" s="15">
        <f>EXP(AQ33-(1.96*AR33))</f>
        <v>0.89423381497532972</v>
      </c>
      <c r="AU33" s="15">
        <f>EXP(AQ33+(1.96*AR33))</f>
        <v>1.3915079288121197</v>
      </c>
      <c r="AV33" s="17">
        <f>'[3]GLMM 3'!F63</f>
        <v>0.33239999999999997</v>
      </c>
      <c r="AW33" t="str">
        <f t="shared" ref="AW33" si="45">IF(AV33="&lt;.0001","***",IF(AV33&lt;0.001,"***",IF(AV33&lt;0.01,"**",IF(AV33&lt;0.05,"*"," "))))</f>
        <v xml:space="preserve"> </v>
      </c>
      <c r="AY33" s="15">
        <f>'[3]Model 4'!C50</f>
        <v>8.3099999999999993E-2</v>
      </c>
      <c r="AZ33" s="15">
        <f>'[3]Model 4'!D50</f>
        <v>4.9000000000000002E-2</v>
      </c>
      <c r="BA33" s="15">
        <f>EXP(AY33)</f>
        <v>1.0866504681619831</v>
      </c>
      <c r="BB33" s="15">
        <f>EXP(AY33-(1.96*AZ33))</f>
        <v>0.98714336184517582</v>
      </c>
      <c r="BC33" s="15">
        <f>EXP(AY33+(1.96*AZ33))</f>
        <v>1.1961881987936174</v>
      </c>
      <c r="BD33" s="17">
        <f>'[3]Model 4'!F50</f>
        <v>9.01E-2</v>
      </c>
      <c r="BE33" t="str">
        <f t="shared" ref="BE33" si="46">IF(BD33="&lt;.0001","***",IF(BD33&lt;0.001,"***",IF(BD33&lt;0.01,"**",IF(BD33&lt;0.05,"*"," "))))</f>
        <v xml:space="preserve"> </v>
      </c>
      <c r="BG33" s="15">
        <f>'[3]GLMM 4'!B63</f>
        <v>4.7480000000000001E-2</v>
      </c>
      <c r="BH33" s="15">
        <f>'[3]GLMM 4'!C63</f>
        <v>0.1076</v>
      </c>
      <c r="BI33" s="15">
        <f>EXP(BG33)</f>
        <v>1.0486252284069906</v>
      </c>
      <c r="BJ33" s="15">
        <f>EXP(BG33-(1.96*BH33))</f>
        <v>0.84923783198344338</v>
      </c>
      <c r="BK33" s="15">
        <f>EXP(BG33+(1.96*BH33))</f>
        <v>1.2948255815257312</v>
      </c>
      <c r="BL33" s="17">
        <f>'[3]GLMM 4'!F63</f>
        <v>0.65890000000000004</v>
      </c>
      <c r="BM33" t="str">
        <f t="shared" ref="BM33" si="47">IF(BL33="&lt;.0001","***",IF(BL33&lt;0.001,"***",IF(BL33&lt;0.01,"**",IF(BL33&lt;0.05,"*"," "))))</f>
        <v xml:space="preserve"> </v>
      </c>
      <c r="BO33" s="15">
        <f>'[3]Model 5'!C50</f>
        <v>0.14710000000000001</v>
      </c>
      <c r="BP33" s="15">
        <f>'[3]Model 5'!D50</f>
        <v>5.16E-2</v>
      </c>
      <c r="BQ33" s="15">
        <f>EXP(BO33)</f>
        <v>1.1584698042181212</v>
      </c>
      <c r="BR33" s="15">
        <f>EXP(BO33-(1.96*BP33))</f>
        <v>1.0470367169566388</v>
      </c>
      <c r="BS33" s="15">
        <f>EXP(BO33+(1.96*BP33))</f>
        <v>1.2817623924269226</v>
      </c>
      <c r="BT33" s="17">
        <f>'[3]Model 5'!F50</f>
        <v>4.3E-3</v>
      </c>
      <c r="BU33" t="str">
        <f t="shared" ref="BU33" si="48">IF(BT33="&lt;.0001","***",IF(BT33&lt;0.001,"***",IF(BT33&lt;0.01,"**",IF(BT33&lt;0.05,"*"," "))))</f>
        <v>**</v>
      </c>
      <c r="BW33" s="15">
        <f>'[3]GLMM 5'!B63</f>
        <v>5.4870000000000002E-2</v>
      </c>
      <c r="BX33" s="15">
        <f>'[3]GLMM 5'!C63</f>
        <v>0.1132</v>
      </c>
      <c r="BY33" s="15">
        <f>EXP(BW33)</f>
        <v>1.0564032733229678</v>
      </c>
      <c r="BZ33" s="15">
        <f>EXP(BW33-(1.96*BX33))</f>
        <v>0.84619791893965801</v>
      </c>
      <c r="CA33" s="15">
        <f>EXP(BW33+(1.96*BX33))</f>
        <v>1.3188260700119514</v>
      </c>
      <c r="CB33" s="17">
        <f>'[3]GLMM 5'!F63</f>
        <v>0.62780000000000002</v>
      </c>
      <c r="CC33" t="str">
        <f t="shared" ref="CC33" si="49">IF(CB33="&lt;.0001","***",IF(CB33&lt;0.001,"***",IF(CB33&lt;0.01,"**",IF(CB33&lt;0.05,"*"," "))))</f>
        <v xml:space="preserve"> </v>
      </c>
    </row>
    <row r="34" spans="2:81" x14ac:dyDescent="0.3">
      <c r="B34" s="22" t="s">
        <v>52</v>
      </c>
      <c r="S34" s="15"/>
      <c r="T34" s="15"/>
      <c r="U34" s="15"/>
      <c r="V34" s="15"/>
      <c r="W34" s="15"/>
      <c r="X34" s="16"/>
      <c r="AA34" s="15"/>
      <c r="AB34" s="15"/>
      <c r="AC34" s="15"/>
      <c r="AD34" s="15"/>
      <c r="AE34" s="15"/>
      <c r="AF34" s="17"/>
    </row>
    <row r="35" spans="2:81" x14ac:dyDescent="0.3">
      <c r="B35" s="20" t="s">
        <v>53</v>
      </c>
    </row>
    <row r="36" spans="2:81" x14ac:dyDescent="0.3">
      <c r="B36" s="19" t="s">
        <v>50</v>
      </c>
      <c r="AI36" s="15">
        <f>'[3]Model 3'!C51</f>
        <v>6.77E-3</v>
      </c>
      <c r="AJ36" s="15">
        <f>'[3]Model 3'!D51</f>
        <v>4.7E-2</v>
      </c>
      <c r="AK36" s="15">
        <f>EXP(AI36)</f>
        <v>1.0067929682524348</v>
      </c>
      <c r="AL36" s="15">
        <f>EXP(AI36-(1.96*AJ36))</f>
        <v>0.91819086135423134</v>
      </c>
      <c r="AM36" s="15">
        <f>EXP(AI36+(1.96*AJ36))</f>
        <v>1.1039448589452867</v>
      </c>
      <c r="AN36" s="17">
        <f>'[3]Model 3'!F51</f>
        <v>0.88560000000000005</v>
      </c>
      <c r="AO36" t="str">
        <f t="shared" ref="AO36" si="50">IF(AN36="&lt;.0001","***",IF(AN36&lt;0.001,"***",IF(AN36&lt;0.01,"**",IF(AN36&lt;0.05,"*"," "))))</f>
        <v xml:space="preserve"> </v>
      </c>
      <c r="AQ36" s="15">
        <f>'[3]GLMM 3'!B64</f>
        <v>-6.8900000000000003E-3</v>
      </c>
      <c r="AR36" s="15">
        <f>'[3]GLMM 3'!C64</f>
        <v>0.1053</v>
      </c>
      <c r="AS36" s="15">
        <f>EXP(AQ36)</f>
        <v>0.99313368162997595</v>
      </c>
      <c r="AT36" s="15">
        <f>EXP(AQ36-(1.96*AR36))</f>
        <v>0.80793150103621791</v>
      </c>
      <c r="AU36" s="15">
        <f>EXP(AQ36+(1.96*AR36))</f>
        <v>1.2207897678490145</v>
      </c>
      <c r="AV36" s="17">
        <f>'[3]GLMM 3'!F64</f>
        <v>0.94779999999999998</v>
      </c>
      <c r="AW36" t="str">
        <f t="shared" ref="AW36" si="51">IF(AV36="&lt;.0001","***",IF(AV36&lt;0.001,"***",IF(AV36&lt;0.01,"**",IF(AV36&lt;0.05,"*"," "))))</f>
        <v xml:space="preserve"> </v>
      </c>
      <c r="AY36" s="15">
        <f>'[3]Model 4'!C51</f>
        <v>0.14649999999999999</v>
      </c>
      <c r="AZ36" s="15">
        <f>'[3]Model 4'!D51</f>
        <v>5.1400000000000001E-2</v>
      </c>
      <c r="BA36" s="15">
        <f>EXP(AY36)</f>
        <v>1.1577749308184564</v>
      </c>
      <c r="BB36" s="15">
        <f>EXP(AY36-(1.96*AZ36))</f>
        <v>1.0468189559674399</v>
      </c>
      <c r="BC36" s="15">
        <f>EXP(AY36+(1.96*AZ36))</f>
        <v>1.2804915145932594</v>
      </c>
      <c r="BD36" s="17">
        <f>'[3]Model 4'!F51</f>
        <v>4.4000000000000003E-3</v>
      </c>
      <c r="BE36" t="str">
        <f t="shared" ref="BE36" si="52">IF(BD36="&lt;.0001","***",IF(BD36&lt;0.001,"***",IF(BD36&lt;0.01,"**",IF(BD36&lt;0.05,"*"," "))))</f>
        <v>**</v>
      </c>
      <c r="BG36" s="15">
        <f>'[3]GLMM 4'!B64</f>
        <v>7.4719999999999995E-2</v>
      </c>
      <c r="BH36" s="15">
        <f>'[3]GLMM 4'!C64</f>
        <v>0.1036</v>
      </c>
      <c r="BI36" s="15">
        <f>EXP(BG36)</f>
        <v>1.0775823855714992</v>
      </c>
      <c r="BJ36" s="15">
        <f>EXP(BG36-(1.96*BH36))</f>
        <v>0.87955779806965262</v>
      </c>
      <c r="BK36" s="15">
        <f>EXP(BG36+(1.96*BH36))</f>
        <v>1.3201904414268049</v>
      </c>
      <c r="BL36" s="17">
        <f>'[3]GLMM 4'!F64</f>
        <v>0.47089999999999999</v>
      </c>
      <c r="BM36" t="str">
        <f t="shared" ref="BM36" si="53">IF(BL36="&lt;.0001","***",IF(BL36&lt;0.001,"***",IF(BL36&lt;0.01,"**",IF(BL36&lt;0.05,"*"," "))))</f>
        <v xml:space="preserve"> </v>
      </c>
      <c r="BO36" s="15">
        <f>'[3]Model 5'!C51</f>
        <v>0.14269999999999999</v>
      </c>
      <c r="BP36" s="15">
        <f>'[3]Model 5'!D51</f>
        <v>5.1499999999999997E-2</v>
      </c>
      <c r="BQ36" s="15">
        <f>EXP(BO36)</f>
        <v>1.1533837346381604</v>
      </c>
      <c r="BR36" s="15">
        <f>EXP(BO36-(1.96*BP36))</f>
        <v>1.0426442141088215</v>
      </c>
      <c r="BS36" s="15">
        <f>EXP(BO36+(1.96*BP36))</f>
        <v>1.2758849292276671</v>
      </c>
      <c r="BT36" s="17">
        <f>'[3]Model 5'!F51</f>
        <v>5.5999999999999999E-3</v>
      </c>
      <c r="BU36" t="str">
        <f t="shared" ref="BU36" si="54">IF(BT36="&lt;.0001","***",IF(BT36&lt;0.001,"***",IF(BT36&lt;0.01,"**",IF(BT36&lt;0.05,"*"," "))))</f>
        <v>**</v>
      </c>
      <c r="BW36" s="15">
        <f>'[3]GLMM 5'!B64</f>
        <v>7.4630000000000002E-2</v>
      </c>
      <c r="BX36" s="15">
        <f>'[3]GLMM 5'!C64</f>
        <v>0.10440000000000001</v>
      </c>
      <c r="BY36" s="15">
        <f>EXP(BW36)</f>
        <v>1.0774854075208755</v>
      </c>
      <c r="BZ36" s="15">
        <f>EXP(BW36-(1.96*BX36))</f>
        <v>0.87810069950895264</v>
      </c>
      <c r="CA36" s="15">
        <f>EXP(BW36+(1.96*BX36))</f>
        <v>1.3221431255773537</v>
      </c>
      <c r="CB36" s="17">
        <f>'[3]GLMM 5'!F64</f>
        <v>0.47449999999999998</v>
      </c>
      <c r="CC36" t="str">
        <f t="shared" ref="CC36" si="55">IF(CB36="&lt;.0001","***",IF(CB36&lt;0.001,"***",IF(CB36&lt;0.01,"**",IF(CB36&lt;0.05,"*"," "))))</f>
        <v xml:space="preserve"> </v>
      </c>
    </row>
    <row r="37" spans="2:81" x14ac:dyDescent="0.3">
      <c r="B37" s="10" t="s">
        <v>54</v>
      </c>
    </row>
    <row r="38" spans="2:81" x14ac:dyDescent="0.3">
      <c r="B38" s="13" t="s">
        <v>55</v>
      </c>
    </row>
    <row r="39" spans="2:81" x14ac:dyDescent="0.3">
      <c r="B39" s="19" t="s">
        <v>50</v>
      </c>
      <c r="AY39" s="15">
        <f>'[3]Model 4'!C52</f>
        <v>-0.28949999999999998</v>
      </c>
      <c r="AZ39" s="15">
        <f>'[3]Model 4'!D52</f>
        <v>4.2599999999999999E-2</v>
      </c>
      <c r="BA39" s="15">
        <f>EXP(AY39)</f>
        <v>0.74863779291089128</v>
      </c>
      <c r="BB39" s="15">
        <f>EXP(AY39-(1.96*AZ39))</f>
        <v>0.68866798751039648</v>
      </c>
      <c r="BC39" s="15">
        <f>EXP(AY39+(1.96*AZ39))</f>
        <v>0.8138298209571263</v>
      </c>
      <c r="BD39" s="17" t="str">
        <f>'[3]Model 4'!F52</f>
        <v>&lt;.0001</v>
      </c>
      <c r="BE39" t="str">
        <f t="shared" ref="BE39" si="56">IF(BD39="&lt;.0001","***",IF(BD39&lt;0.001,"***",IF(BD39&lt;0.01,"**",IF(BD39&lt;0.05,"*"," "))))</f>
        <v>***</v>
      </c>
      <c r="BG39" s="15">
        <f>'[3]GLMM 4'!B65</f>
        <v>-0.19120000000000001</v>
      </c>
      <c r="BH39" s="15">
        <f>'[3]GLMM 4'!C65</f>
        <v>9.0999999999999998E-2</v>
      </c>
      <c r="BI39" s="23">
        <f>EXP(BG39)</f>
        <v>0.8259673781551139</v>
      </c>
      <c r="BJ39" s="15">
        <f>EXP(BG39-(1.96*BH39))</f>
        <v>0.69103832061572601</v>
      </c>
      <c r="BK39" s="15">
        <f>EXP(BG39+(1.96*BH39))</f>
        <v>0.98724208111724165</v>
      </c>
      <c r="BL39" s="17">
        <f>'[3]GLMM 4'!F65</f>
        <v>3.5700000000000003E-2</v>
      </c>
      <c r="BM39" t="str">
        <f t="shared" ref="BM39" si="57">IF(BL39="&lt;.0001","***",IF(BL39&lt;0.001,"***",IF(BL39&lt;0.01,"**",IF(BL39&lt;0.05,"*"," "))))</f>
        <v>*</v>
      </c>
      <c r="BO39" s="15">
        <f>'[3]Model 5'!C52</f>
        <v>-0.32540000000000002</v>
      </c>
      <c r="BP39" s="15">
        <f>'[3]Model 5'!D52</f>
        <v>4.36E-2</v>
      </c>
      <c r="BQ39" s="15">
        <f>EXP(BO39)</f>
        <v>0.72223840049509747</v>
      </c>
      <c r="BR39" s="15">
        <f>EXP(BO39-(1.96*BP39))</f>
        <v>0.66308240859305634</v>
      </c>
      <c r="BS39" s="15">
        <f>EXP(BO39+(1.96*BP39))</f>
        <v>0.78667191346022858</v>
      </c>
      <c r="BT39" s="17" t="str">
        <f>'[3]Model 5'!F52</f>
        <v>&lt;.0001</v>
      </c>
      <c r="BU39" t="str">
        <f t="shared" ref="BU39:BU40" si="58">IF(BT39="&lt;.0001","***",IF(BT39&lt;0.001,"***",IF(BT39&lt;0.01,"**",IF(BT39&lt;0.05,"*"," "))))</f>
        <v>***</v>
      </c>
      <c r="BW39" s="15">
        <f>'[3]GLMM 5'!B65</f>
        <v>-0.193</v>
      </c>
      <c r="BX39" s="15">
        <f>'[3]GLMM 5'!C65</f>
        <v>9.2410000000000006E-2</v>
      </c>
      <c r="BY39" s="23">
        <f>EXP(BW39)</f>
        <v>0.82448197413910818</v>
      </c>
      <c r="BZ39" s="15">
        <f>EXP(BW39-(1.96*BX39))</f>
        <v>0.68789188313755878</v>
      </c>
      <c r="CA39" s="15">
        <f>EXP(BW39+(1.96*BX39))</f>
        <v>0.98819384607331728</v>
      </c>
      <c r="CB39" s="17">
        <f>'[3]GLMM 5'!F65</f>
        <v>3.6799999999999999E-2</v>
      </c>
      <c r="CC39" t="str">
        <f t="shared" ref="CC39:CC40" si="59">IF(CB39="&lt;.0001","***",IF(CB39&lt;0.001,"***",IF(CB39&lt;0.01,"**",IF(CB39&lt;0.05,"*"," "))))</f>
        <v>*</v>
      </c>
    </row>
    <row r="40" spans="2:81" x14ac:dyDescent="0.3">
      <c r="B40" s="13" t="s">
        <v>56</v>
      </c>
      <c r="AI40" s="15"/>
      <c r="AJ40" s="15"/>
      <c r="AK40" s="15"/>
      <c r="AL40" s="15"/>
      <c r="AM40" s="15"/>
      <c r="AN40" s="17"/>
      <c r="AQ40" s="15"/>
      <c r="AR40" s="15"/>
      <c r="AS40" s="15"/>
      <c r="AT40" s="15"/>
      <c r="AU40" s="15"/>
      <c r="AV40" s="17"/>
      <c r="AY40" s="15"/>
      <c r="AZ40" s="15"/>
      <c r="BA40" s="15"/>
      <c r="BB40" s="15"/>
      <c r="BC40" s="15"/>
      <c r="BD40" s="16"/>
      <c r="BG40" s="15"/>
      <c r="BH40" s="15"/>
      <c r="BI40" s="15"/>
      <c r="BJ40" s="15"/>
      <c r="BK40" s="15"/>
      <c r="BL40" s="17"/>
      <c r="BO40" s="15">
        <f>'[3]Model 5'!C53</f>
        <v>0.17130000000000001</v>
      </c>
      <c r="BP40" s="15">
        <f>'[3]Model 5'!D53</f>
        <v>4.2500000000000003E-2</v>
      </c>
      <c r="BQ40" s="15">
        <f>EXP(BO40)</f>
        <v>1.1868467496438415</v>
      </c>
      <c r="BR40" s="15">
        <f>EXP(BO40-(1.96*BP40))</f>
        <v>1.0919881220281975</v>
      </c>
      <c r="BS40" s="15">
        <f>EXP(BO40+(1.96*BP40))</f>
        <v>1.2899455394477068</v>
      </c>
      <c r="BT40" s="17" t="str">
        <f>'[3]Model 5'!F53</f>
        <v>&lt;.0001</v>
      </c>
      <c r="BU40" t="str">
        <f t="shared" si="58"/>
        <v>***</v>
      </c>
      <c r="BW40" s="15">
        <f>'[3]GLMM 5'!B66</f>
        <v>2.1100000000000001E-2</v>
      </c>
      <c r="BX40" s="15">
        <f>'[3]GLMM 5'!C66</f>
        <v>9.1840000000000005E-2</v>
      </c>
      <c r="BY40" s="15">
        <f>EXP(BW40)</f>
        <v>1.0213241789489729</v>
      </c>
      <c r="BZ40" s="15">
        <f>EXP(BW40-(1.96*BX40))</f>
        <v>0.85307620316498112</v>
      </c>
      <c r="CA40" s="15">
        <f>EXP(BW40+(1.96*BX40))</f>
        <v>1.2227548660199377</v>
      </c>
      <c r="CB40" s="17">
        <f>'[3]GLMM 5'!F66</f>
        <v>0.81830000000000003</v>
      </c>
      <c r="CC40" t="str">
        <f t="shared" si="59"/>
        <v xml:space="preserve"> </v>
      </c>
    </row>
  </sheetData>
  <mergeCells count="26">
    <mergeCell ref="BR4:BS4"/>
    <mergeCell ref="BZ4:CA4"/>
    <mergeCell ref="F4:G4"/>
    <mergeCell ref="N4:O4"/>
    <mergeCell ref="V4:W4"/>
    <mergeCell ref="AD4:AE4"/>
    <mergeCell ref="AL4:AM4"/>
    <mergeCell ref="AT4:AU4"/>
    <mergeCell ref="BO2:CC2"/>
    <mergeCell ref="C3:I3"/>
    <mergeCell ref="K3:Q3"/>
    <mergeCell ref="S3:Y3"/>
    <mergeCell ref="AA3:AG3"/>
    <mergeCell ref="AI3:AO3"/>
    <mergeCell ref="AQ3:AW3"/>
    <mergeCell ref="AY3:BE3"/>
    <mergeCell ref="BG3:BM3"/>
    <mergeCell ref="BO3:BU3"/>
    <mergeCell ref="BW3:CC3"/>
    <mergeCell ref="B2:B4"/>
    <mergeCell ref="C2:Q2"/>
    <mergeCell ref="S2:AG2"/>
    <mergeCell ref="AI2:AW2"/>
    <mergeCell ref="AY2:BM2"/>
    <mergeCell ref="BB4:BC4"/>
    <mergeCell ref="BJ4:BK4"/>
  </mergeCells>
  <conditionalFormatting sqref="P8 P11:P13 P16:P18 X8 X11:X13 X16:X18 X22:X24 X27:X29 X31 X33 AF8 AF11:AF13 AF16:AF18 AF22:AF24 AF27:AF29 AF31 AF33 AN8 AN11:AN13 AN16:AN18 AN22:AN24 AN27:AN29 AN31 AN33 AN36 AV8 AV11:AV13 AV16:AV18 AV22:AV24 AV27:AV29 AV31 AV33 AV36 BD8 BD11:BD13 BD16:BD18 BD22:BD24 BD27:BD29 BD31 BD33 BD36 BD39 BL8 BL11:BL13 BL16:BL18 BL22:BL24 BL27:BL29 BL31 BL33 BL36 BL39 BT8 BT11:BT13 BT16:BT18 BT22:BT24 BT27:BT29 BT31 BT33 BT36 BT39:BT40 CB8 CB11:CB13 CB16:CB18 CB22:CB24 CB27:CB29 CB31 CB33 CB36 CB39:CB40 H8 H11:H13 H16:H18">
    <cfRule type="cellIs" dxfId="13" priority="4" operator="equal">
      <formula>"&lt;.0001"</formula>
    </cfRule>
    <cfRule type="cellIs" dxfId="12" priority="5" operator="lessThan">
      <formula>0.001</formula>
    </cfRule>
    <cfRule type="cellIs" dxfId="11" priority="6" operator="lessThan">
      <formula>0.01</formula>
    </cfRule>
    <cfRule type="cellIs" dxfId="10" priority="7" operator="lessThan">
      <formula>0.05</formula>
    </cfRule>
  </conditionalFormatting>
  <conditionalFormatting sqref="A2:A5">
    <cfRule type="cellIs" dxfId="9" priority="1" operator="equal">
      <formula>"&lt;0.001"</formula>
    </cfRule>
    <cfRule type="cellIs" dxfId="8" priority="2" operator="equal">
      <formula>"&lt;0.01"</formula>
    </cfRule>
    <cfRule type="cellIs" dxfId="7" priority="3" operator="equal">
      <formula>"&lt;0.05"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C40"/>
  <sheetViews>
    <sheetView zoomScaleNormal="100" zoomScaleSheetLayoutView="100" workbookViewId="0">
      <pane xSplit="2" ySplit="4" topLeftCell="BZ35" activePane="bottomRight" state="frozen"/>
      <selection activeCell="BG49" sqref="BG49"/>
      <selection pane="topRight" activeCell="BG49" sqref="BG49"/>
      <selection pane="bottomLeft" activeCell="BG49" sqref="BG49"/>
      <selection pane="bottomRight" activeCell="BG49" sqref="BG49"/>
    </sheetView>
  </sheetViews>
  <sheetFormatPr defaultRowHeight="14.4" x14ac:dyDescent="0.3"/>
  <cols>
    <col min="2" max="2" width="64.5546875" style="5" customWidth="1"/>
    <col min="3" max="4" width="9.109375" customWidth="1"/>
    <col min="5" max="9" width="8" customWidth="1"/>
    <col min="10" max="10" width="1.6640625" customWidth="1"/>
    <col min="11" max="12" width="9.109375" customWidth="1"/>
    <col min="13" max="17" width="8" customWidth="1"/>
    <col min="18" max="18" width="1.6640625" customWidth="1"/>
    <col min="19" max="20" width="9.109375" customWidth="1"/>
    <col min="21" max="25" width="8" customWidth="1"/>
    <col min="26" max="26" width="1.6640625" customWidth="1"/>
    <col min="27" max="28" width="9.109375" customWidth="1"/>
    <col min="29" max="33" width="8" customWidth="1"/>
    <col min="34" max="34" width="1.6640625" customWidth="1"/>
    <col min="35" max="35" width="9.33203125" customWidth="1"/>
    <col min="36" max="36" width="9.109375" customWidth="1"/>
    <col min="37" max="41" width="8" customWidth="1"/>
    <col min="42" max="42" width="1.6640625" customWidth="1"/>
    <col min="43" max="44" width="9.109375" customWidth="1"/>
    <col min="45" max="49" width="8" customWidth="1"/>
    <col min="50" max="50" width="1.6640625" customWidth="1"/>
    <col min="51" max="52" width="9.109375" customWidth="1"/>
    <col min="53" max="57" width="8" customWidth="1"/>
    <col min="58" max="58" width="1.6640625" customWidth="1"/>
    <col min="59" max="60" width="9.109375" customWidth="1"/>
    <col min="61" max="65" width="8" customWidth="1"/>
    <col min="66" max="66" width="1.6640625" customWidth="1"/>
    <col min="67" max="68" width="9.109375" customWidth="1"/>
    <col min="69" max="73" width="8" customWidth="1"/>
    <col min="74" max="74" width="1.6640625" customWidth="1"/>
    <col min="75" max="76" width="9.109375" customWidth="1"/>
    <col min="77" max="81" width="8" customWidth="1"/>
  </cols>
  <sheetData>
    <row r="1" spans="1:81" x14ac:dyDescent="0.3">
      <c r="A1" s="4" t="s">
        <v>11</v>
      </c>
    </row>
    <row r="2" spans="1:81" x14ac:dyDescent="0.3">
      <c r="A2" s="6" t="s">
        <v>12</v>
      </c>
      <c r="B2" s="50" t="s">
        <v>59</v>
      </c>
      <c r="C2" s="51" t="s">
        <v>14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S2" s="51" t="s">
        <v>15</v>
      </c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I2" s="51" t="s">
        <v>16</v>
      </c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Y2" s="51" t="s">
        <v>17</v>
      </c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O2" s="51" t="s">
        <v>18</v>
      </c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</row>
    <row r="3" spans="1:81" x14ac:dyDescent="0.3">
      <c r="A3" s="6" t="s">
        <v>19</v>
      </c>
      <c r="B3" s="50"/>
      <c r="C3" s="49" t="s">
        <v>20</v>
      </c>
      <c r="D3" s="49"/>
      <c r="E3" s="49"/>
      <c r="F3" s="49"/>
      <c r="G3" s="49"/>
      <c r="H3" s="49"/>
      <c r="I3" s="49"/>
      <c r="K3" s="49" t="s">
        <v>21</v>
      </c>
      <c r="L3" s="49"/>
      <c r="M3" s="49"/>
      <c r="N3" s="49"/>
      <c r="O3" s="49"/>
      <c r="P3" s="49"/>
      <c r="Q3" s="49"/>
      <c r="S3" s="49" t="s">
        <v>20</v>
      </c>
      <c r="T3" s="49"/>
      <c r="U3" s="49"/>
      <c r="V3" s="49"/>
      <c r="W3" s="49"/>
      <c r="X3" s="49"/>
      <c r="Y3" s="49"/>
      <c r="AA3" s="49" t="s">
        <v>21</v>
      </c>
      <c r="AB3" s="49"/>
      <c r="AC3" s="49"/>
      <c r="AD3" s="49"/>
      <c r="AE3" s="49"/>
      <c r="AF3" s="49"/>
      <c r="AG3" s="49"/>
      <c r="AI3" s="49" t="s">
        <v>20</v>
      </c>
      <c r="AJ3" s="49"/>
      <c r="AK3" s="49"/>
      <c r="AL3" s="49"/>
      <c r="AM3" s="49"/>
      <c r="AN3" s="49"/>
      <c r="AO3" s="49"/>
      <c r="AQ3" s="49" t="s">
        <v>21</v>
      </c>
      <c r="AR3" s="49"/>
      <c r="AS3" s="49"/>
      <c r="AT3" s="49"/>
      <c r="AU3" s="49"/>
      <c r="AV3" s="49"/>
      <c r="AW3" s="49"/>
      <c r="AY3" s="49" t="s">
        <v>20</v>
      </c>
      <c r="AZ3" s="49"/>
      <c r="BA3" s="49"/>
      <c r="BB3" s="49"/>
      <c r="BC3" s="49"/>
      <c r="BD3" s="49"/>
      <c r="BE3" s="49"/>
      <c r="BG3" s="49" t="s">
        <v>21</v>
      </c>
      <c r="BH3" s="49"/>
      <c r="BI3" s="49"/>
      <c r="BJ3" s="49"/>
      <c r="BK3" s="49"/>
      <c r="BL3" s="49"/>
      <c r="BM3" s="49"/>
      <c r="BO3" s="49" t="s">
        <v>20</v>
      </c>
      <c r="BP3" s="49"/>
      <c r="BQ3" s="49"/>
      <c r="BR3" s="49"/>
      <c r="BS3" s="49"/>
      <c r="BT3" s="49"/>
      <c r="BU3" s="49"/>
      <c r="BW3" s="49" t="s">
        <v>21</v>
      </c>
      <c r="BX3" s="49"/>
      <c r="BY3" s="49"/>
      <c r="BZ3" s="49"/>
      <c r="CA3" s="49"/>
      <c r="CB3" s="49"/>
      <c r="CC3" s="49"/>
    </row>
    <row r="4" spans="1:81" ht="15" thickBot="1" x14ac:dyDescent="0.35">
      <c r="A4" s="6" t="s">
        <v>22</v>
      </c>
      <c r="B4" s="50"/>
      <c r="C4" s="25" t="s">
        <v>23</v>
      </c>
      <c r="D4" s="25" t="s">
        <v>24</v>
      </c>
      <c r="E4" s="25" t="s">
        <v>25</v>
      </c>
      <c r="F4" s="48" t="s">
        <v>26</v>
      </c>
      <c r="G4" s="48"/>
      <c r="H4" s="8" t="s">
        <v>27</v>
      </c>
      <c r="I4" s="8"/>
      <c r="J4" s="9"/>
      <c r="K4" s="25" t="s">
        <v>23</v>
      </c>
      <c r="L4" s="25" t="s">
        <v>24</v>
      </c>
      <c r="M4" s="25" t="s">
        <v>25</v>
      </c>
      <c r="N4" s="48" t="s">
        <v>26</v>
      </c>
      <c r="O4" s="48"/>
      <c r="P4" s="8" t="s">
        <v>27</v>
      </c>
      <c r="Q4" s="8"/>
      <c r="S4" s="25" t="s">
        <v>23</v>
      </c>
      <c r="T4" s="25" t="s">
        <v>24</v>
      </c>
      <c r="U4" s="25" t="s">
        <v>25</v>
      </c>
      <c r="V4" s="48" t="s">
        <v>26</v>
      </c>
      <c r="W4" s="48"/>
      <c r="X4" s="8" t="s">
        <v>27</v>
      </c>
      <c r="Y4" s="8"/>
      <c r="Z4" s="9"/>
      <c r="AA4" s="25" t="s">
        <v>23</v>
      </c>
      <c r="AB4" s="25" t="s">
        <v>24</v>
      </c>
      <c r="AC4" s="25" t="s">
        <v>25</v>
      </c>
      <c r="AD4" s="48" t="s">
        <v>26</v>
      </c>
      <c r="AE4" s="48"/>
      <c r="AF4" s="8" t="s">
        <v>27</v>
      </c>
      <c r="AG4" s="8"/>
      <c r="AI4" s="25" t="s">
        <v>23</v>
      </c>
      <c r="AJ4" s="25" t="s">
        <v>24</v>
      </c>
      <c r="AK4" s="25" t="s">
        <v>25</v>
      </c>
      <c r="AL4" s="48" t="s">
        <v>26</v>
      </c>
      <c r="AM4" s="48"/>
      <c r="AN4" s="8" t="s">
        <v>27</v>
      </c>
      <c r="AO4" s="8"/>
      <c r="AP4" s="9"/>
      <c r="AQ4" s="25" t="s">
        <v>23</v>
      </c>
      <c r="AR4" s="25" t="s">
        <v>24</v>
      </c>
      <c r="AS4" s="25" t="s">
        <v>25</v>
      </c>
      <c r="AT4" s="48" t="s">
        <v>26</v>
      </c>
      <c r="AU4" s="48"/>
      <c r="AV4" s="8" t="s">
        <v>27</v>
      </c>
      <c r="AW4" s="8"/>
      <c r="AY4" s="25" t="s">
        <v>23</v>
      </c>
      <c r="AZ4" s="25" t="s">
        <v>24</v>
      </c>
      <c r="BA4" s="25" t="s">
        <v>25</v>
      </c>
      <c r="BB4" s="48" t="s">
        <v>26</v>
      </c>
      <c r="BC4" s="48"/>
      <c r="BD4" s="8" t="s">
        <v>27</v>
      </c>
      <c r="BE4" s="8"/>
      <c r="BF4" s="9"/>
      <c r="BG4" s="25" t="s">
        <v>23</v>
      </c>
      <c r="BH4" s="25" t="s">
        <v>24</v>
      </c>
      <c r="BI4" s="25" t="s">
        <v>25</v>
      </c>
      <c r="BJ4" s="48" t="s">
        <v>26</v>
      </c>
      <c r="BK4" s="48"/>
      <c r="BL4" s="8" t="s">
        <v>27</v>
      </c>
      <c r="BM4" s="8"/>
      <c r="BO4" s="25" t="s">
        <v>23</v>
      </c>
      <c r="BP4" s="25" t="s">
        <v>24</v>
      </c>
      <c r="BQ4" s="25" t="s">
        <v>25</v>
      </c>
      <c r="BR4" s="48" t="s">
        <v>26</v>
      </c>
      <c r="BS4" s="48"/>
      <c r="BT4" s="8" t="s">
        <v>27</v>
      </c>
      <c r="BU4" s="8"/>
      <c r="BV4" s="9"/>
      <c r="BW4" s="25" t="s">
        <v>23</v>
      </c>
      <c r="BX4" s="25" t="s">
        <v>24</v>
      </c>
      <c r="BY4" s="25" t="s">
        <v>25</v>
      </c>
      <c r="BZ4" s="48" t="s">
        <v>26</v>
      </c>
      <c r="CA4" s="48"/>
      <c r="CB4" s="8" t="s">
        <v>27</v>
      </c>
      <c r="CC4" s="8"/>
    </row>
    <row r="5" spans="1:81" x14ac:dyDescent="0.3">
      <c r="A5" s="6"/>
      <c r="B5" s="10" t="s">
        <v>28</v>
      </c>
      <c r="C5" s="11"/>
      <c r="D5" s="11"/>
      <c r="E5" s="11"/>
      <c r="F5" s="11"/>
      <c r="G5" s="11"/>
      <c r="H5" s="12"/>
      <c r="J5" s="12"/>
      <c r="K5" s="11"/>
      <c r="L5" s="11"/>
      <c r="M5" s="11"/>
      <c r="N5" s="11"/>
      <c r="O5" s="11"/>
      <c r="P5" s="12"/>
      <c r="S5" s="11"/>
      <c r="T5" s="11"/>
      <c r="U5" s="11"/>
      <c r="V5" s="11"/>
      <c r="W5" s="11"/>
      <c r="X5" s="12"/>
      <c r="Z5" s="12"/>
      <c r="AA5" s="11"/>
      <c r="AB5" s="11"/>
      <c r="AC5" s="11"/>
      <c r="AD5" s="11"/>
      <c r="AE5" s="11"/>
      <c r="AF5" s="12"/>
      <c r="AI5" s="11"/>
      <c r="AJ5" s="11"/>
      <c r="AK5" s="11"/>
      <c r="AL5" s="11"/>
      <c r="AM5" s="11"/>
      <c r="AN5" s="12"/>
      <c r="AP5" s="12"/>
      <c r="AQ5" s="11"/>
      <c r="AR5" s="11"/>
      <c r="AS5" s="11"/>
      <c r="AT5" s="11"/>
      <c r="AU5" s="11"/>
      <c r="AV5" s="12"/>
      <c r="AY5" s="11"/>
      <c r="AZ5" s="11"/>
      <c r="BA5" s="11"/>
      <c r="BB5" s="11"/>
      <c r="BC5" s="11"/>
      <c r="BD5" s="12"/>
      <c r="BF5" s="12"/>
      <c r="BG5" s="11"/>
      <c r="BH5" s="11"/>
      <c r="BI5" s="11"/>
      <c r="BJ5" s="11"/>
      <c r="BK5" s="11"/>
      <c r="BL5" s="12"/>
      <c r="BO5" s="11"/>
      <c r="BP5" s="11"/>
      <c r="BQ5" s="11"/>
      <c r="BR5" s="11"/>
      <c r="BS5" s="11"/>
      <c r="BT5" s="12"/>
      <c r="BV5" s="12"/>
      <c r="BW5" s="11"/>
      <c r="BX5" s="11"/>
      <c r="BY5" s="11"/>
      <c r="BZ5" s="11"/>
      <c r="CA5" s="11"/>
      <c r="CB5" s="12"/>
    </row>
    <row r="6" spans="1:81" x14ac:dyDescent="0.3">
      <c r="B6" s="13" t="s">
        <v>29</v>
      </c>
      <c r="C6" s="11"/>
      <c r="D6" s="11"/>
      <c r="E6" s="11"/>
      <c r="F6" s="11"/>
      <c r="G6" s="11"/>
      <c r="H6" s="12"/>
    </row>
    <row r="7" spans="1:81" x14ac:dyDescent="0.3">
      <c r="B7" s="14" t="s">
        <v>30</v>
      </c>
      <c r="C7" s="11"/>
      <c r="D7" s="11"/>
      <c r="E7" s="11"/>
      <c r="F7" s="11"/>
      <c r="G7" s="11"/>
      <c r="H7" s="12"/>
    </row>
    <row r="8" spans="1:81" x14ac:dyDescent="0.3">
      <c r="B8" s="14" t="s">
        <v>31</v>
      </c>
      <c r="C8" s="15">
        <v>0.34010000000000001</v>
      </c>
      <c r="D8" s="15">
        <v>3.0200000000000001E-2</v>
      </c>
      <c r="E8" s="15">
        <v>1.4050880923476223</v>
      </c>
      <c r="F8" s="15">
        <v>1.3243317598086111</v>
      </c>
      <c r="G8" s="15">
        <v>1.4907688595661235</v>
      </c>
      <c r="H8" s="16" t="s">
        <v>60</v>
      </c>
      <c r="I8" t="str">
        <f>IF(H8="&lt;.0001","***",IF(H8&lt;0.001,"***",IF(H8&lt;0.01,"**",IF(H8&lt;0.05,"*"," "))))</f>
        <v>***</v>
      </c>
      <c r="K8" s="15">
        <v>0.34639999999999999</v>
      </c>
      <c r="L8" s="15">
        <v>3.0460000000000001E-2</v>
      </c>
      <c r="M8" s="15">
        <v>1.4139680899512912</v>
      </c>
      <c r="N8" s="15">
        <v>1.3320224149271584</v>
      </c>
      <c r="O8" s="15">
        <v>1.5009550417436741</v>
      </c>
      <c r="P8" s="17" t="s">
        <v>60</v>
      </c>
      <c r="Q8" t="str">
        <f>IF(P8="&lt;.0001","***",IF(P8&lt;0.001,"***",IF(P8&lt;0.01,"**",IF(P8&lt;0.05,"*"," "))))</f>
        <v>***</v>
      </c>
      <c r="S8" s="15">
        <v>0.3402</v>
      </c>
      <c r="T8" s="15">
        <v>3.0300000000000001E-2</v>
      </c>
      <c r="U8" s="15">
        <v>1.4052286081825316</v>
      </c>
      <c r="V8" s="15">
        <v>1.324204630061995</v>
      </c>
      <c r="W8" s="15">
        <v>1.4912101924626013</v>
      </c>
      <c r="X8" s="17" t="s">
        <v>60</v>
      </c>
      <c r="Y8" t="str">
        <f>IF(X8="&lt;.0001","***",IF(X8&lt;0.001,"***",IF(X8&lt;0.01,"**",IF(X8&lt;0.05,"*"," "))))</f>
        <v>***</v>
      </c>
      <c r="AA8" s="15">
        <v>0.34689999999999999</v>
      </c>
      <c r="AB8" s="15">
        <v>3.049E-2</v>
      </c>
      <c r="AC8" s="15">
        <v>1.4146752507717395</v>
      </c>
      <c r="AD8" s="15">
        <v>1.3326102328797294</v>
      </c>
      <c r="AE8" s="15">
        <v>1.5017940098068461</v>
      </c>
      <c r="AF8" s="17" t="s">
        <v>60</v>
      </c>
      <c r="AG8" t="str">
        <f>IF(AF8="&lt;.0001","***",IF(AF8&lt;0.001,"***",IF(AF8&lt;0.01,"**",IF(AF8&lt;0.05,"*"," "))))</f>
        <v>***</v>
      </c>
      <c r="AI8" s="15">
        <v>0.33950000000000002</v>
      </c>
      <c r="AJ8" s="15">
        <v>3.04E-2</v>
      </c>
      <c r="AK8" s="15">
        <v>1.4042452923574948</v>
      </c>
      <c r="AL8" s="15">
        <v>1.3230186741010719</v>
      </c>
      <c r="AM8" s="15">
        <v>1.4904588118894098</v>
      </c>
      <c r="AN8" s="17" t="s">
        <v>60</v>
      </c>
      <c r="AO8" t="str">
        <f>IF(AN8="&lt;.0001","***",IF(AN8&lt;0.001,"***",IF(AN8&lt;0.01,"**",IF(AN8&lt;0.05,"*"," "))))</f>
        <v>***</v>
      </c>
      <c r="AQ8" s="15">
        <v>0.34649999999999997</v>
      </c>
      <c r="AR8" s="15">
        <v>3.049E-2</v>
      </c>
      <c r="AS8" s="15">
        <v>1.4141094938303624</v>
      </c>
      <c r="AT8" s="15">
        <v>1.332077295381183</v>
      </c>
      <c r="AU8" s="15">
        <v>1.5011934123304267</v>
      </c>
      <c r="AV8" s="17" t="s">
        <v>60</v>
      </c>
      <c r="AW8" t="str">
        <f>IF(AV8="&lt;.0001","***",IF(AV8&lt;0.001,"***",IF(AV8&lt;0.01,"**",IF(AV8&lt;0.05,"*"," "))))</f>
        <v>***</v>
      </c>
      <c r="AY8" s="15">
        <v>0.33789999999999998</v>
      </c>
      <c r="AZ8" s="15">
        <v>3.04E-2</v>
      </c>
      <c r="BA8" s="15">
        <v>1.4020002963654488</v>
      </c>
      <c r="BB8" s="15">
        <v>1.3209035367835935</v>
      </c>
      <c r="BC8" s="15">
        <v>1.4880759845605862</v>
      </c>
      <c r="BD8" s="17" t="s">
        <v>60</v>
      </c>
      <c r="BE8" t="str">
        <f>IF(BD8="&lt;.0001","***",IF(BD8&lt;0.001,"***",IF(BD8&lt;0.01,"**",IF(BD8&lt;0.05,"*"," "))))</f>
        <v>***</v>
      </c>
      <c r="BG8" s="15">
        <v>0.34599999999999997</v>
      </c>
      <c r="BH8" s="15">
        <v>3.049E-2</v>
      </c>
      <c r="BI8" s="15">
        <v>1.4134026158176771</v>
      </c>
      <c r="BJ8" s="15">
        <v>1.3314114232154062</v>
      </c>
      <c r="BK8" s="15">
        <v>1.500443003242167</v>
      </c>
      <c r="BL8" s="17" t="s">
        <v>60</v>
      </c>
      <c r="BM8" t="str">
        <f>IF(BL8="&lt;.0001","***",IF(BL8&lt;0.001,"***",IF(BL8&lt;0.01,"**",IF(BL8&lt;0.05,"*"," "))))</f>
        <v>***</v>
      </c>
      <c r="BO8" s="15">
        <v>0.33789999999999998</v>
      </c>
      <c r="BP8" s="15">
        <v>3.04E-2</v>
      </c>
      <c r="BQ8" s="15">
        <v>1.4020002963654488</v>
      </c>
      <c r="BR8" s="15">
        <v>1.3209035367835935</v>
      </c>
      <c r="BS8" s="15">
        <v>1.4880759845605862</v>
      </c>
      <c r="BT8" s="17" t="s">
        <v>60</v>
      </c>
      <c r="BU8" t="str">
        <f>IF(BT8="&lt;.0001","***",IF(BT8&lt;0.001,"***",IF(BT8&lt;0.01,"**",IF(BT8&lt;0.05,"*"," "))))</f>
        <v>***</v>
      </c>
      <c r="BW8" s="15">
        <v>0.3458</v>
      </c>
      <c r="BX8" s="15">
        <v>3.049E-2</v>
      </c>
      <c r="BY8" s="15">
        <v>1.4131199635606815</v>
      </c>
      <c r="BZ8" s="15">
        <v>1.3311451675572163</v>
      </c>
      <c r="CA8" s="15">
        <v>1.5001429446483783</v>
      </c>
      <c r="CB8" s="17" t="s">
        <v>60</v>
      </c>
      <c r="CC8" t="str">
        <f>IF(CB8="&lt;.0001","***",IF(CB8&lt;0.001,"***",IF(CB8&lt;0.01,"**",IF(CB8&lt;0.05,"*"," "))))</f>
        <v>***</v>
      </c>
    </row>
    <row r="9" spans="1:81" x14ac:dyDescent="0.3">
      <c r="B9" s="13" t="s">
        <v>32</v>
      </c>
    </row>
    <row r="10" spans="1:81" x14ac:dyDescent="0.3">
      <c r="B10" s="14" t="s">
        <v>33</v>
      </c>
    </row>
    <row r="11" spans="1:81" x14ac:dyDescent="0.3">
      <c r="B11" s="14" t="s">
        <v>34</v>
      </c>
      <c r="C11" s="15">
        <v>-0.22689999999999999</v>
      </c>
      <c r="D11" s="15">
        <v>3.6600000000000001E-2</v>
      </c>
      <c r="E11" s="15">
        <v>0.79700047835310539</v>
      </c>
      <c r="F11" s="15">
        <v>0.7418293861928339</v>
      </c>
      <c r="G11" s="15">
        <v>0.85627473691094791</v>
      </c>
      <c r="H11" s="16" t="s">
        <v>60</v>
      </c>
      <c r="I11" t="str">
        <f t="shared" ref="I11:I13" si="0">IF(H11="&lt;.0001","***",IF(H11&lt;0.001,"***",IF(H11&lt;0.01,"**",IF(H11&lt;0.05,"*"," "))))</f>
        <v>***</v>
      </c>
      <c r="K11" s="15">
        <v>-0.22739999999999999</v>
      </c>
      <c r="L11" s="15">
        <v>3.6839999999999998E-2</v>
      </c>
      <c r="M11" s="15">
        <v>0.79660207772238656</v>
      </c>
      <c r="N11" s="15">
        <v>0.74110986412504265</v>
      </c>
      <c r="O11" s="15">
        <v>0.85624939155384849</v>
      </c>
      <c r="P11" s="17" t="s">
        <v>60</v>
      </c>
      <c r="Q11" t="str">
        <f t="shared" ref="Q11:Q13" si="1">IF(P11="&lt;.0001","***",IF(P11&lt;0.001,"***",IF(P11&lt;0.01,"**",IF(P11&lt;0.05,"*"," "))))</f>
        <v>***</v>
      </c>
      <c r="S11" s="15">
        <v>-0.2235</v>
      </c>
      <c r="T11" s="15">
        <v>3.6700000000000003E-2</v>
      </c>
      <c r="U11" s="15">
        <v>0.79971489186759603</v>
      </c>
      <c r="V11" s="15">
        <v>0.74421001928385244</v>
      </c>
      <c r="W11" s="15">
        <v>0.85935944384386154</v>
      </c>
      <c r="X11" s="17" t="s">
        <v>60</v>
      </c>
      <c r="Y11" t="str">
        <f t="shared" ref="Y11:Y13" si="2">IF(X11="&lt;.0001","***",IF(X11&lt;0.001,"***",IF(X11&lt;0.01,"**",IF(X11&lt;0.05,"*"," "))))</f>
        <v>***</v>
      </c>
      <c r="AA11" s="15">
        <v>-0.22839999999999999</v>
      </c>
      <c r="AB11" s="15">
        <v>3.6859999999999997E-2</v>
      </c>
      <c r="AC11" s="15">
        <v>0.79580587381296919</v>
      </c>
      <c r="AD11" s="15">
        <v>0.7403401027915073</v>
      </c>
      <c r="AE11" s="15">
        <v>0.85542710222949214</v>
      </c>
      <c r="AF11" s="17" t="s">
        <v>60</v>
      </c>
      <c r="AG11" t="str">
        <f t="shared" ref="AG11:AG13" si="3">IF(AF11="&lt;.0001","***",IF(AF11&lt;0.001,"***",IF(AF11&lt;0.01,"**",IF(AF11&lt;0.05,"*"," "))))</f>
        <v>***</v>
      </c>
      <c r="AI11" s="15">
        <v>-0.22420000000000001</v>
      </c>
      <c r="AJ11" s="15">
        <v>3.6700000000000003E-2</v>
      </c>
      <c r="AK11" s="15">
        <v>0.79915528732772823</v>
      </c>
      <c r="AL11" s="15">
        <v>0.74368925455927193</v>
      </c>
      <c r="AM11" s="15">
        <v>0.85875810272711639</v>
      </c>
      <c r="AN11" s="17" t="s">
        <v>60</v>
      </c>
      <c r="AO11" t="str">
        <f t="shared" ref="AO11:AO13" si="4">IF(AN11="&lt;.0001","***",IF(AN11&lt;0.001,"***",IF(AN11&lt;0.01,"**",IF(AN11&lt;0.05,"*"," "))))</f>
        <v>***</v>
      </c>
      <c r="AQ11" s="15">
        <v>-0.22800000000000001</v>
      </c>
      <c r="AR11" s="15">
        <v>3.6859999999999997E-2</v>
      </c>
      <c r="AS11" s="15">
        <v>0.79612425983545376</v>
      </c>
      <c r="AT11" s="15">
        <v>0.7406362980677299</v>
      </c>
      <c r="AU11" s="15">
        <v>0.85576934151367756</v>
      </c>
      <c r="AV11" s="17" t="s">
        <v>60</v>
      </c>
      <c r="AW11" t="str">
        <f t="shared" ref="AW11:AW13" si="5">IF(AV11="&lt;.0001","***",IF(AV11&lt;0.001,"***",IF(AV11&lt;0.01,"**",IF(AV11&lt;0.05,"*"," "))))</f>
        <v>***</v>
      </c>
      <c r="AY11" s="15">
        <v>-0.224</v>
      </c>
      <c r="AZ11" s="15">
        <v>3.6700000000000003E-2</v>
      </c>
      <c r="BA11" s="15">
        <v>0.79931513436936508</v>
      </c>
      <c r="BB11" s="15">
        <v>0.74383800728496041</v>
      </c>
      <c r="BC11" s="15">
        <v>0.85892987152396905</v>
      </c>
      <c r="BD11" s="17" t="s">
        <v>60</v>
      </c>
      <c r="BE11" t="str">
        <f t="shared" ref="BE11:BE13" si="6">IF(BD11="&lt;.0001","***",IF(BD11&lt;0.001,"***",IF(BD11&lt;0.01,"**",IF(BD11&lt;0.05,"*"," "))))</f>
        <v>***</v>
      </c>
      <c r="BG11" s="15">
        <v>-0.2281</v>
      </c>
      <c r="BH11" s="15">
        <v>3.6859999999999997E-2</v>
      </c>
      <c r="BI11" s="15">
        <v>0.79604465138995883</v>
      </c>
      <c r="BJ11" s="15">
        <v>0.74056223814098121</v>
      </c>
      <c r="BK11" s="15">
        <v>0.85568376885823028</v>
      </c>
      <c r="BL11" s="17" t="s">
        <v>60</v>
      </c>
      <c r="BM11" t="str">
        <f t="shared" ref="BM11:BM13" si="7">IF(BL11="&lt;.0001","***",IF(BL11&lt;0.001,"***",IF(BL11&lt;0.01,"**",IF(BL11&lt;0.05,"*"," "))))</f>
        <v>***</v>
      </c>
      <c r="BO11" s="15">
        <v>-0.22450000000000001</v>
      </c>
      <c r="BP11" s="15">
        <v>3.6700000000000003E-2</v>
      </c>
      <c r="BQ11" s="15">
        <v>0.79891557669992186</v>
      </c>
      <c r="BR11" s="15">
        <v>0.74346618124557418</v>
      </c>
      <c r="BS11" s="15">
        <v>0.8585005139365488</v>
      </c>
      <c r="BT11" s="17" t="s">
        <v>60</v>
      </c>
      <c r="BU11" t="str">
        <f t="shared" ref="BU11:BU13" si="8">IF(BT11="&lt;.0001","***",IF(BT11&lt;0.001,"***",IF(BT11&lt;0.01,"**",IF(BT11&lt;0.05,"*"," "))))</f>
        <v>***</v>
      </c>
      <c r="BW11" s="15">
        <v>-0.22800000000000001</v>
      </c>
      <c r="BX11" s="15">
        <v>3.6859999999999997E-2</v>
      </c>
      <c r="BY11" s="15">
        <v>0.79612425983545376</v>
      </c>
      <c r="BZ11" s="15">
        <v>0.7406362980677299</v>
      </c>
      <c r="CA11" s="15">
        <v>0.85576934151367756</v>
      </c>
      <c r="CB11" s="17" t="s">
        <v>60</v>
      </c>
      <c r="CC11" t="str">
        <f t="shared" ref="CC11:CC13" si="9">IF(CB11="&lt;.0001","***",IF(CB11&lt;0.001,"***",IF(CB11&lt;0.01,"**",IF(CB11&lt;0.05,"*"," "))))</f>
        <v>***</v>
      </c>
    </row>
    <row r="12" spans="1:81" x14ac:dyDescent="0.3">
      <c r="B12" s="14" t="s">
        <v>35</v>
      </c>
      <c r="C12" s="15">
        <v>-0.43709999999999999</v>
      </c>
      <c r="D12" s="15">
        <v>5.45E-2</v>
      </c>
      <c r="E12" s="15">
        <v>0.64590683749723288</v>
      </c>
      <c r="F12" s="15">
        <v>0.58046835075135328</v>
      </c>
      <c r="G12" s="15">
        <v>0.71872246296574549</v>
      </c>
      <c r="H12" s="16" t="s">
        <v>60</v>
      </c>
      <c r="I12" t="str">
        <f t="shared" si="0"/>
        <v>***</v>
      </c>
      <c r="K12" s="15">
        <v>-0.4536</v>
      </c>
      <c r="L12" s="15">
        <v>5.4859999999999999E-2</v>
      </c>
      <c r="M12" s="15">
        <v>0.63533681715262003</v>
      </c>
      <c r="N12" s="15">
        <v>0.57056647264472193</v>
      </c>
      <c r="O12" s="15">
        <v>0.70745985013558055</v>
      </c>
      <c r="P12" s="17" t="s">
        <v>60</v>
      </c>
      <c r="Q12" t="str">
        <f t="shared" si="1"/>
        <v>***</v>
      </c>
      <c r="S12" s="15">
        <v>-0.43240000000000001</v>
      </c>
      <c r="T12" s="15">
        <v>5.4600000000000003E-2</v>
      </c>
      <c r="U12" s="15">
        <v>0.64894974486429924</v>
      </c>
      <c r="V12" s="15">
        <v>0.58308867674761788</v>
      </c>
      <c r="W12" s="15">
        <v>0.72224995640195244</v>
      </c>
      <c r="X12" s="17" t="s">
        <v>60</v>
      </c>
      <c r="Y12" t="str">
        <f t="shared" si="2"/>
        <v>***</v>
      </c>
      <c r="AA12" s="15">
        <v>-0.4541</v>
      </c>
      <c r="AB12" s="15">
        <v>5.4890000000000001E-2</v>
      </c>
      <c r="AC12" s="15">
        <v>0.63501922814791134</v>
      </c>
      <c r="AD12" s="15">
        <v>0.57024772916503041</v>
      </c>
      <c r="AE12" s="15">
        <v>0.70714778769573705</v>
      </c>
      <c r="AF12" s="17" t="s">
        <v>60</v>
      </c>
      <c r="AG12" t="str">
        <f t="shared" si="3"/>
        <v>***</v>
      </c>
      <c r="AI12" s="15">
        <v>-0.43709999999999999</v>
      </c>
      <c r="AJ12" s="15">
        <v>5.4699999999999999E-2</v>
      </c>
      <c r="AK12" s="15">
        <v>0.64590683749723288</v>
      </c>
      <c r="AL12" s="15">
        <v>0.58024085175057605</v>
      </c>
      <c r="AM12" s="15">
        <v>0.71900425739932861</v>
      </c>
      <c r="AN12" s="17" t="s">
        <v>60</v>
      </c>
      <c r="AO12" t="str">
        <f t="shared" si="4"/>
        <v>***</v>
      </c>
      <c r="AQ12" s="15">
        <v>-0.4541</v>
      </c>
      <c r="AR12" s="15">
        <v>5.4890000000000001E-2</v>
      </c>
      <c r="AS12" s="15">
        <v>0.63501922814791134</v>
      </c>
      <c r="AT12" s="15">
        <v>0.57024772916503041</v>
      </c>
      <c r="AU12" s="15">
        <v>0.70714778769573705</v>
      </c>
      <c r="AV12" s="17" t="s">
        <v>60</v>
      </c>
      <c r="AW12" t="str">
        <f t="shared" si="5"/>
        <v>***</v>
      </c>
      <c r="AY12" s="15">
        <v>-0.43709999999999999</v>
      </c>
      <c r="AZ12" s="15">
        <v>5.4699999999999999E-2</v>
      </c>
      <c r="BA12" s="15">
        <v>0.64590683749723288</v>
      </c>
      <c r="BB12" s="15">
        <v>0.58024085175057605</v>
      </c>
      <c r="BC12" s="15">
        <v>0.71900425739932861</v>
      </c>
      <c r="BD12" s="17" t="s">
        <v>60</v>
      </c>
      <c r="BE12" t="str">
        <f t="shared" si="6"/>
        <v>***</v>
      </c>
      <c r="BG12" s="15">
        <v>-0.45440000000000003</v>
      </c>
      <c r="BH12" s="15">
        <v>5.4890000000000001E-2</v>
      </c>
      <c r="BI12" s="15">
        <v>0.63482875095247493</v>
      </c>
      <c r="BJ12" s="15">
        <v>0.57007668050486282</v>
      </c>
      <c r="BK12" s="15">
        <v>0.70693567517789691</v>
      </c>
      <c r="BL12" s="17" t="s">
        <v>60</v>
      </c>
      <c r="BM12" t="str">
        <f t="shared" si="7"/>
        <v>***</v>
      </c>
      <c r="BO12" s="15">
        <v>-0.4385</v>
      </c>
      <c r="BP12" s="15">
        <v>5.4699999999999999E-2</v>
      </c>
      <c r="BQ12" s="15">
        <v>0.6450032006181462</v>
      </c>
      <c r="BR12" s="15">
        <v>0.57942908292888939</v>
      </c>
      <c r="BS12" s="15">
        <v>0.71799835573443216</v>
      </c>
      <c r="BT12" s="17" t="s">
        <v>60</v>
      </c>
      <c r="BU12" t="str">
        <f t="shared" si="8"/>
        <v>***</v>
      </c>
      <c r="BW12" s="15">
        <v>-0.45419999999999999</v>
      </c>
      <c r="BX12" s="15">
        <v>5.4890000000000001E-2</v>
      </c>
      <c r="BY12" s="15">
        <v>0.63495572940008693</v>
      </c>
      <c r="BZ12" s="15">
        <v>0.5701907072432576</v>
      </c>
      <c r="CA12" s="15">
        <v>0.70707707645258855</v>
      </c>
      <c r="CB12" s="17" t="s">
        <v>60</v>
      </c>
      <c r="CC12" t="str">
        <f t="shared" si="9"/>
        <v>***</v>
      </c>
    </row>
    <row r="13" spans="1:81" x14ac:dyDescent="0.3">
      <c r="B13" s="14" t="s">
        <v>36</v>
      </c>
      <c r="C13" s="15">
        <v>-0.51290000000000002</v>
      </c>
      <c r="D13" s="15">
        <v>7.7200000000000005E-2</v>
      </c>
      <c r="E13" s="15">
        <v>0.59875666427847341</v>
      </c>
      <c r="F13" s="15">
        <v>0.51467893495594308</v>
      </c>
      <c r="G13" s="15">
        <v>0.69656929528031541</v>
      </c>
      <c r="H13" s="16" t="s">
        <v>60</v>
      </c>
      <c r="I13" t="str">
        <f t="shared" si="0"/>
        <v>***</v>
      </c>
      <c r="K13" s="15">
        <v>-0.54949999999999999</v>
      </c>
      <c r="L13" s="15">
        <v>7.7679999999999999E-2</v>
      </c>
      <c r="M13" s="15">
        <v>0.57723835741642449</v>
      </c>
      <c r="N13" s="15">
        <v>0.49571565145688323</v>
      </c>
      <c r="O13" s="15">
        <v>0.67216784520226835</v>
      </c>
      <c r="P13" s="17" t="s">
        <v>60</v>
      </c>
      <c r="Q13" t="str">
        <f t="shared" si="1"/>
        <v>***</v>
      </c>
      <c r="S13" s="15">
        <v>-0.51229999999999998</v>
      </c>
      <c r="T13" s="15">
        <v>7.7299999999999994E-2</v>
      </c>
      <c r="U13" s="15">
        <v>0.59911602607479864</v>
      </c>
      <c r="V13" s="15">
        <v>0.51488690725324071</v>
      </c>
      <c r="W13" s="15">
        <v>0.69712398517664897</v>
      </c>
      <c r="X13" s="17" t="s">
        <v>60</v>
      </c>
      <c r="Y13" t="str">
        <f t="shared" si="2"/>
        <v>***</v>
      </c>
      <c r="AA13" s="15">
        <v>-0.55000000000000004</v>
      </c>
      <c r="AB13" s="15">
        <v>7.7719999999999997E-2</v>
      </c>
      <c r="AC13" s="15">
        <v>0.57694981038048665</v>
      </c>
      <c r="AD13" s="15">
        <v>0.49542901242807885</v>
      </c>
      <c r="AE13" s="15">
        <v>0.67188451896809787</v>
      </c>
      <c r="AF13" s="17" t="s">
        <v>60</v>
      </c>
      <c r="AG13" t="str">
        <f t="shared" si="3"/>
        <v>***</v>
      </c>
      <c r="AI13" s="15">
        <v>-0.51680000000000004</v>
      </c>
      <c r="AJ13" s="15">
        <v>7.7299999999999994E-2</v>
      </c>
      <c r="AK13" s="15">
        <v>0.59642606091837858</v>
      </c>
      <c r="AL13" s="15">
        <v>0.51257512158948149</v>
      </c>
      <c r="AM13" s="15">
        <v>0.69399397504803362</v>
      </c>
      <c r="AN13" s="17" t="s">
        <v>60</v>
      </c>
      <c r="AO13" t="str">
        <f t="shared" si="4"/>
        <v>***</v>
      </c>
      <c r="AQ13" s="15">
        <v>-0.54969999999999997</v>
      </c>
      <c r="AR13" s="15">
        <v>7.7719999999999997E-2</v>
      </c>
      <c r="AS13" s="15">
        <v>0.57712292128893883</v>
      </c>
      <c r="AT13" s="15">
        <v>0.49557766342834247</v>
      </c>
      <c r="AU13" s="15">
        <v>0.67208611456161538</v>
      </c>
      <c r="AV13" s="17" t="s">
        <v>60</v>
      </c>
      <c r="AW13" t="str">
        <f t="shared" si="5"/>
        <v>***</v>
      </c>
      <c r="AY13" s="15">
        <v>-0.51519999999999999</v>
      </c>
      <c r="AZ13" s="15">
        <v>7.7399999999999997E-2</v>
      </c>
      <c r="BA13" s="15">
        <v>0.59738110644852915</v>
      </c>
      <c r="BB13" s="15">
        <v>0.51329528249484935</v>
      </c>
      <c r="BC13" s="15">
        <v>0.69524150817663088</v>
      </c>
      <c r="BD13" s="17" t="s">
        <v>60</v>
      </c>
      <c r="BE13" t="str">
        <f t="shared" si="6"/>
        <v>***</v>
      </c>
      <c r="BG13" s="15">
        <v>-0.54949999999999999</v>
      </c>
      <c r="BH13" s="15">
        <v>7.7729999999999994E-2</v>
      </c>
      <c r="BI13" s="15">
        <v>0.57723835741642449</v>
      </c>
      <c r="BJ13" s="15">
        <v>0.49566707370338925</v>
      </c>
      <c r="BK13" s="15">
        <v>0.67223372087895361</v>
      </c>
      <c r="BL13" s="17" t="s">
        <v>60</v>
      </c>
      <c r="BM13" t="str">
        <f t="shared" si="7"/>
        <v>***</v>
      </c>
      <c r="BO13" s="15">
        <v>-0.51500000000000001</v>
      </c>
      <c r="BP13" s="15">
        <v>7.7399999999999997E-2</v>
      </c>
      <c r="BQ13" s="15">
        <v>0.59750059461823746</v>
      </c>
      <c r="BR13" s="15">
        <v>0.51339795181793835</v>
      </c>
      <c r="BS13" s="15">
        <v>0.69538057038402334</v>
      </c>
      <c r="BT13" s="17" t="s">
        <v>60</v>
      </c>
      <c r="BU13" t="str">
        <f t="shared" si="8"/>
        <v>***</v>
      </c>
      <c r="BW13" s="15">
        <v>-0.54930000000000001</v>
      </c>
      <c r="BX13" s="15">
        <v>7.7729999999999994E-2</v>
      </c>
      <c r="BY13" s="15">
        <v>0.57735381663344465</v>
      </c>
      <c r="BZ13" s="15">
        <v>0.49576621703213231</v>
      </c>
      <c r="CA13" s="15">
        <v>0.67236818106870011</v>
      </c>
      <c r="CB13" s="17" t="s">
        <v>60</v>
      </c>
      <c r="CC13" t="str">
        <f t="shared" si="9"/>
        <v>***</v>
      </c>
    </row>
    <row r="14" spans="1:81" x14ac:dyDescent="0.3">
      <c r="B14" s="13" t="s">
        <v>37</v>
      </c>
    </row>
    <row r="15" spans="1:81" x14ac:dyDescent="0.3">
      <c r="B15" s="18" t="s">
        <v>38</v>
      </c>
    </row>
    <row r="16" spans="1:81" x14ac:dyDescent="0.3">
      <c r="B16" s="18" t="s">
        <v>39</v>
      </c>
      <c r="C16" s="15">
        <v>-6.7100000000000007E-2</v>
      </c>
      <c r="D16" s="15">
        <v>4.9000000000000002E-2</v>
      </c>
      <c r="E16" s="15">
        <v>0.93510168649246306</v>
      </c>
      <c r="F16" s="15">
        <v>0.84947225397381732</v>
      </c>
      <c r="G16" s="15">
        <v>1.0293628308523894</v>
      </c>
      <c r="H16" s="16">
        <v>0.1709</v>
      </c>
      <c r="I16" t="str">
        <f t="shared" ref="I16:I18" si="10">IF(H16="&lt;.0001","***",IF(H16&lt;0.001,"***",IF(H16&lt;0.01,"**",IF(H16&lt;0.05,"*"," "))))</f>
        <v xml:space="preserve"> </v>
      </c>
      <c r="K16" s="15">
        <v>-0.1111</v>
      </c>
      <c r="L16" s="15">
        <v>5.0560000000000001E-2</v>
      </c>
      <c r="M16" s="15">
        <v>0.89484925952868266</v>
      </c>
      <c r="N16" s="15">
        <v>0.81042409034708007</v>
      </c>
      <c r="O16" s="15">
        <v>0.98806934149266534</v>
      </c>
      <c r="P16" s="17">
        <v>2.8000000000000001E-2</v>
      </c>
      <c r="Q16" t="str">
        <f t="shared" ref="Q16:Q18" si="11">IF(P16="&lt;.0001","***",IF(P16&lt;0.001,"***",IF(P16&lt;0.01,"**",IF(P16&lt;0.05,"*"," "))))</f>
        <v>*</v>
      </c>
      <c r="S16" s="15">
        <v>-8.1799999999999998E-2</v>
      </c>
      <c r="T16" s="15">
        <v>4.99E-2</v>
      </c>
      <c r="U16" s="15">
        <v>0.92145623151475553</v>
      </c>
      <c r="V16" s="15">
        <v>0.83560104391550338</v>
      </c>
      <c r="W16" s="15">
        <v>1.0161327499289654</v>
      </c>
      <c r="X16" s="17">
        <v>0.10150000000000001</v>
      </c>
      <c r="Y16" t="str">
        <f t="shared" ref="Y16:Y18" si="12">IF(X16="&lt;.0001","***",IF(X16&lt;0.001,"***",IF(X16&lt;0.01,"**",IF(X16&lt;0.05,"*"," "))))</f>
        <v xml:space="preserve"> </v>
      </c>
      <c r="AA16" s="15">
        <v>-0.1144</v>
      </c>
      <c r="AB16" s="15">
        <v>5.0709999999999998E-2</v>
      </c>
      <c r="AC16" s="15">
        <v>0.89190112407117539</v>
      </c>
      <c r="AD16" s="15">
        <v>0.80751665395913441</v>
      </c>
      <c r="AE16" s="15">
        <v>0.98510366469752464</v>
      </c>
      <c r="AF16" s="17">
        <v>2.4E-2</v>
      </c>
      <c r="AG16" t="str">
        <f t="shared" ref="AG16:AG18" si="13">IF(AF16="&lt;.0001","***",IF(AF16&lt;0.001,"***",IF(AF16&lt;0.01,"**",IF(AF16&lt;0.05,"*"," "))))</f>
        <v>*</v>
      </c>
      <c r="AI16" s="15">
        <v>-8.0799999999999997E-2</v>
      </c>
      <c r="AJ16" s="15">
        <v>0.05</v>
      </c>
      <c r="AK16" s="15">
        <v>0.92237814862800049</v>
      </c>
      <c r="AL16" s="15">
        <v>0.83627313730014774</v>
      </c>
      <c r="AM16" s="15">
        <v>1.0173487717339684</v>
      </c>
      <c r="AN16" s="17">
        <v>0.1057</v>
      </c>
      <c r="AO16" t="str">
        <f t="shared" ref="AO16:AO18" si="14">IF(AN16="&lt;.0001","***",IF(AN16&lt;0.001,"***",IF(AN16&lt;0.01,"**",IF(AN16&lt;0.05,"*"," "))))</f>
        <v xml:space="preserve"> </v>
      </c>
      <c r="AQ16" s="15">
        <v>-0.1134</v>
      </c>
      <c r="AR16" s="15">
        <v>5.0700000000000002E-2</v>
      </c>
      <c r="AS16" s="15">
        <v>0.89279347129449593</v>
      </c>
      <c r="AT16" s="15">
        <v>0.80834041782296451</v>
      </c>
      <c r="AU16" s="15">
        <v>0.98606993391816922</v>
      </c>
      <c r="AV16" s="17">
        <v>2.53E-2</v>
      </c>
      <c r="AW16" t="str">
        <f t="shared" ref="AW16:AW18" si="15">IF(AV16="&lt;.0001","***",IF(AV16&lt;0.001,"***",IF(AV16&lt;0.01,"**",IF(AV16&lt;0.05,"*"," "))))</f>
        <v>*</v>
      </c>
      <c r="AY16" s="15">
        <v>-8.4699999999999998E-2</v>
      </c>
      <c r="AZ16" s="15">
        <v>0.05</v>
      </c>
      <c r="BA16" s="15">
        <v>0.91878787942396423</v>
      </c>
      <c r="BB16" s="15">
        <v>0.83301802366212685</v>
      </c>
      <c r="BC16" s="15">
        <v>1.0133888384133953</v>
      </c>
      <c r="BD16" s="17">
        <v>9.0499999999999997E-2</v>
      </c>
      <c r="BE16" t="str">
        <f t="shared" ref="BE16:BE18" si="16">IF(BD16="&lt;.0001","***",IF(BD16&lt;0.001,"***",IF(BD16&lt;0.01,"**",IF(BD16&lt;0.05,"*"," "))))</f>
        <v xml:space="preserve"> </v>
      </c>
      <c r="BG16" s="15">
        <v>-0.115</v>
      </c>
      <c r="BH16" s="15">
        <v>5.0729999999999997E-2</v>
      </c>
      <c r="BI16" s="15">
        <v>0.89136614390683133</v>
      </c>
      <c r="BJ16" s="15">
        <v>0.80700065424500111</v>
      </c>
      <c r="BK16" s="15">
        <v>0.98455137343930554</v>
      </c>
      <c r="BL16" s="17">
        <v>2.3400000000000001E-2</v>
      </c>
      <c r="BM16" t="str">
        <f t="shared" ref="BM16:BM18" si="17">IF(BL16="&lt;.0001","***",IF(BL16&lt;0.001,"***",IF(BL16&lt;0.01,"**",IF(BL16&lt;0.05,"*"," "))))</f>
        <v>*</v>
      </c>
      <c r="BO16" s="15">
        <v>-9.11E-2</v>
      </c>
      <c r="BP16" s="15">
        <v>5.0200000000000002E-2</v>
      </c>
      <c r="BQ16" s="15">
        <v>0.91292641369311223</v>
      </c>
      <c r="BR16" s="15">
        <v>0.82737933590566737</v>
      </c>
      <c r="BS16" s="15">
        <v>1.0073186513732204</v>
      </c>
      <c r="BT16" s="17">
        <v>6.9400000000000003E-2</v>
      </c>
      <c r="BU16" t="str">
        <f t="shared" ref="BU16:BU18" si="18">IF(BT16="&lt;.0001","***",IF(BT16&lt;0.001,"***",IF(BT16&lt;0.01,"**",IF(BT16&lt;0.05,"*"," "))))</f>
        <v xml:space="preserve"> </v>
      </c>
      <c r="BW16" s="15">
        <v>-0.11600000000000001</v>
      </c>
      <c r="BX16" s="15">
        <v>5.074E-2</v>
      </c>
      <c r="BY16" s="15">
        <v>0.89047522329747264</v>
      </c>
      <c r="BZ16" s="15">
        <v>0.80617825570795321</v>
      </c>
      <c r="CA16" s="15">
        <v>0.98358659228578482</v>
      </c>
      <c r="CB16" s="17">
        <v>2.23E-2</v>
      </c>
      <c r="CC16" t="str">
        <f t="shared" ref="CC16:CC18" si="19">IF(CB16="&lt;.0001","***",IF(CB16&lt;0.001,"***",IF(CB16&lt;0.01,"**",IF(CB16&lt;0.05,"*"," "))))</f>
        <v>*</v>
      </c>
    </row>
    <row r="17" spans="2:81" x14ac:dyDescent="0.3">
      <c r="B17" s="18" t="s">
        <v>40</v>
      </c>
      <c r="C17" s="15">
        <v>-0.3795</v>
      </c>
      <c r="D17" s="15">
        <v>3.9199999999999999E-2</v>
      </c>
      <c r="E17" s="15">
        <v>0.68420342541388712</v>
      </c>
      <c r="F17" s="15">
        <v>0.63360344583151518</v>
      </c>
      <c r="G17" s="15">
        <v>0.73884435198065612</v>
      </c>
      <c r="H17" s="16" t="s">
        <v>60</v>
      </c>
      <c r="I17" t="str">
        <f t="shared" si="10"/>
        <v>***</v>
      </c>
      <c r="K17" s="15">
        <v>-0.37640000000000001</v>
      </c>
      <c r="L17" s="15">
        <v>3.959E-2</v>
      </c>
      <c r="M17" s="15">
        <v>0.6863277470299477</v>
      </c>
      <c r="N17" s="15">
        <v>0.63508501954788321</v>
      </c>
      <c r="O17" s="15">
        <v>0.74170506600603059</v>
      </c>
      <c r="P17" s="17" t="s">
        <v>60</v>
      </c>
      <c r="Q17" t="str">
        <f t="shared" si="11"/>
        <v>***</v>
      </c>
      <c r="S17" s="15">
        <v>-0.38419999999999999</v>
      </c>
      <c r="T17" s="15">
        <v>3.9399999999999998E-2</v>
      </c>
      <c r="U17" s="15">
        <v>0.68099521451583167</v>
      </c>
      <c r="V17" s="15">
        <v>0.63038533734293423</v>
      </c>
      <c r="W17" s="15">
        <v>0.73566825673354419</v>
      </c>
      <c r="X17" s="17" t="s">
        <v>60</v>
      </c>
      <c r="Y17" t="str">
        <f t="shared" si="12"/>
        <v>***</v>
      </c>
      <c r="AA17" s="15">
        <v>-0.37690000000000001</v>
      </c>
      <c r="AB17" s="15">
        <v>3.9620000000000002E-2</v>
      </c>
      <c r="AC17" s="15">
        <v>0.68598466893310439</v>
      </c>
      <c r="AD17" s="15">
        <v>0.63473023317550425</v>
      </c>
      <c r="AE17" s="15">
        <v>0.74137789790949804</v>
      </c>
      <c r="AF17" s="17" t="s">
        <v>60</v>
      </c>
      <c r="AG17" t="str">
        <f t="shared" si="13"/>
        <v>***</v>
      </c>
      <c r="AI17" s="15">
        <v>-0.38450000000000001</v>
      </c>
      <c r="AJ17" s="15">
        <v>3.9399999999999998E-2</v>
      </c>
      <c r="AK17" s="15">
        <v>0.68079094659319728</v>
      </c>
      <c r="AL17" s="15">
        <v>0.63019625010623492</v>
      </c>
      <c r="AM17" s="15">
        <v>0.73544758935828536</v>
      </c>
      <c r="AN17" s="17" t="s">
        <v>60</v>
      </c>
      <c r="AO17" t="str">
        <f t="shared" si="14"/>
        <v>***</v>
      </c>
      <c r="AQ17" s="15">
        <v>-0.37719999999999998</v>
      </c>
      <c r="AR17" s="15">
        <v>3.9629999999999999E-2</v>
      </c>
      <c r="AS17" s="15">
        <v>0.68577890439864797</v>
      </c>
      <c r="AT17" s="15">
        <v>0.63452740580652145</v>
      </c>
      <c r="AU17" s="15">
        <v>0.74117004468930747</v>
      </c>
      <c r="AV17" s="17" t="s">
        <v>60</v>
      </c>
      <c r="AW17" t="str">
        <f t="shared" si="15"/>
        <v>***</v>
      </c>
      <c r="AY17" s="15">
        <v>-0.38229999999999997</v>
      </c>
      <c r="AZ17" s="15">
        <v>3.95E-2</v>
      </c>
      <c r="BA17" s="15">
        <v>0.68229033539863493</v>
      </c>
      <c r="BB17" s="15">
        <v>0.63146042967629668</v>
      </c>
      <c r="BC17" s="15">
        <v>0.73721183450405536</v>
      </c>
      <c r="BD17" s="17" t="s">
        <v>60</v>
      </c>
      <c r="BE17" t="str">
        <f t="shared" si="16"/>
        <v>***</v>
      </c>
      <c r="BG17" s="15">
        <v>-0.37680000000000002</v>
      </c>
      <c r="BH17" s="15">
        <v>3.9629999999999999E-2</v>
      </c>
      <c r="BI17" s="15">
        <v>0.68605327083003542</v>
      </c>
      <c r="BJ17" s="15">
        <v>0.6347812675378055</v>
      </c>
      <c r="BK17" s="15">
        <v>0.74146657200869337</v>
      </c>
      <c r="BL17" s="17" t="s">
        <v>60</v>
      </c>
      <c r="BM17" t="str">
        <f t="shared" si="17"/>
        <v>***</v>
      </c>
      <c r="BO17" s="15">
        <v>-0.38290000000000002</v>
      </c>
      <c r="BP17" s="15">
        <v>3.95E-2</v>
      </c>
      <c r="BQ17" s="15">
        <v>0.68188108398509728</v>
      </c>
      <c r="BR17" s="15">
        <v>0.631081667058639</v>
      </c>
      <c r="BS17" s="15">
        <v>0.73676964007494739</v>
      </c>
      <c r="BT17" s="17" t="s">
        <v>60</v>
      </c>
      <c r="BU17" t="str">
        <f t="shared" si="18"/>
        <v>***</v>
      </c>
      <c r="BW17" s="15">
        <v>-0.377</v>
      </c>
      <c r="BX17" s="15">
        <v>3.9629999999999999E-2</v>
      </c>
      <c r="BY17" s="15">
        <v>0.68591607389602016</v>
      </c>
      <c r="BZ17" s="15">
        <v>0.63465432397907695</v>
      </c>
      <c r="CA17" s="15">
        <v>0.74131829352263456</v>
      </c>
      <c r="CB17" s="17" t="s">
        <v>60</v>
      </c>
      <c r="CC17" t="str">
        <f t="shared" si="19"/>
        <v>***</v>
      </c>
    </row>
    <row r="18" spans="2:81" x14ac:dyDescent="0.3">
      <c r="B18" s="18" t="s">
        <v>41</v>
      </c>
      <c r="C18" s="15">
        <v>-8.2900000000000001E-2</v>
      </c>
      <c r="D18" s="15">
        <v>4.0599999999999997E-2</v>
      </c>
      <c r="E18" s="15">
        <v>0.92044318693675586</v>
      </c>
      <c r="F18" s="15">
        <v>0.85003649085637012</v>
      </c>
      <c r="G18" s="15">
        <v>0.99668151837195063</v>
      </c>
      <c r="H18" s="16">
        <v>4.1300000000000003E-2</v>
      </c>
      <c r="I18" t="str">
        <f t="shared" si="10"/>
        <v>*</v>
      </c>
      <c r="K18" s="15">
        <v>-9.078E-2</v>
      </c>
      <c r="L18" s="15">
        <v>4.113E-2</v>
      </c>
      <c r="M18" s="15">
        <v>0.91321859689231266</v>
      </c>
      <c r="N18" s="15">
        <v>0.84248889318982212</v>
      </c>
      <c r="O18" s="15">
        <v>0.98988629102563364</v>
      </c>
      <c r="P18" s="17">
        <v>2.7300000000000001E-2</v>
      </c>
      <c r="Q18" t="str">
        <f t="shared" si="11"/>
        <v>*</v>
      </c>
      <c r="S18" s="15">
        <v>-8.9200000000000002E-2</v>
      </c>
      <c r="T18" s="15">
        <v>4.0899999999999999E-2</v>
      </c>
      <c r="U18" s="15">
        <v>0.91466262275542887</v>
      </c>
      <c r="V18" s="15">
        <v>0.84420155808544006</v>
      </c>
      <c r="W18" s="15">
        <v>0.99100470196143431</v>
      </c>
      <c r="X18" s="17">
        <v>2.92E-2</v>
      </c>
      <c r="Y18" t="str">
        <f t="shared" si="12"/>
        <v>*</v>
      </c>
      <c r="AA18" s="15">
        <v>-9.1020000000000004E-2</v>
      </c>
      <c r="AB18" s="15">
        <v>4.1180000000000001E-2</v>
      </c>
      <c r="AC18" s="15">
        <v>0.9129994507276501</v>
      </c>
      <c r="AD18" s="15">
        <v>0.8422041800631529</v>
      </c>
      <c r="AE18" s="15">
        <v>0.9897457371518692</v>
      </c>
      <c r="AF18" s="17">
        <v>2.7099999999999999E-2</v>
      </c>
      <c r="AG18" t="str">
        <f t="shared" si="13"/>
        <v>*</v>
      </c>
      <c r="AI18" s="15">
        <v>-8.9800000000000005E-2</v>
      </c>
      <c r="AJ18" s="15">
        <v>4.0899999999999999E-2</v>
      </c>
      <c r="AK18" s="15">
        <v>0.91411398978812475</v>
      </c>
      <c r="AL18" s="15">
        <v>0.84369518907648255</v>
      </c>
      <c r="AM18" s="15">
        <v>0.99041027748543298</v>
      </c>
      <c r="AN18" s="17">
        <v>2.8199999999999999E-2</v>
      </c>
      <c r="AO18" t="str">
        <f t="shared" si="14"/>
        <v>*</v>
      </c>
      <c r="AQ18" s="15">
        <v>-9.1170000000000001E-2</v>
      </c>
      <c r="AR18" s="15">
        <v>4.1180000000000001E-2</v>
      </c>
      <c r="AS18" s="15">
        <v>0.91286251108077132</v>
      </c>
      <c r="AT18" s="15">
        <v>0.84207785891046671</v>
      </c>
      <c r="AU18" s="15">
        <v>0.98959728642537925</v>
      </c>
      <c r="AV18" s="17">
        <v>2.6800000000000001E-2</v>
      </c>
      <c r="AW18" t="str">
        <f t="shared" si="15"/>
        <v>*</v>
      </c>
      <c r="AY18" s="15">
        <v>-8.8200000000000001E-2</v>
      </c>
      <c r="AZ18" s="15">
        <v>4.1000000000000002E-2</v>
      </c>
      <c r="BA18" s="15">
        <v>0.91557774286197757</v>
      </c>
      <c r="BB18" s="15">
        <v>0.84488056906397713</v>
      </c>
      <c r="BC18" s="15">
        <v>0.99219065264212036</v>
      </c>
      <c r="BD18" s="17">
        <v>3.1300000000000001E-2</v>
      </c>
      <c r="BE18" t="str">
        <f t="shared" si="16"/>
        <v>*</v>
      </c>
      <c r="BG18" s="15">
        <v>-9.0929999999999997E-2</v>
      </c>
      <c r="BH18" s="15">
        <v>4.1180000000000001E-2</v>
      </c>
      <c r="BI18" s="15">
        <v>0.91308162437597429</v>
      </c>
      <c r="BJ18" s="15">
        <v>0.84227998185038788</v>
      </c>
      <c r="BK18" s="15">
        <v>0.98983481827680331</v>
      </c>
      <c r="BL18" s="17">
        <v>2.7300000000000001E-2</v>
      </c>
      <c r="BM18" t="str">
        <f t="shared" si="17"/>
        <v>*</v>
      </c>
      <c r="BO18" s="15">
        <v>-8.8200000000000001E-2</v>
      </c>
      <c r="BP18" s="15">
        <v>4.1000000000000002E-2</v>
      </c>
      <c r="BQ18" s="15">
        <v>0.91557774286197757</v>
      </c>
      <c r="BR18" s="15">
        <v>0.84488056906397713</v>
      </c>
      <c r="BS18" s="15">
        <v>0.99219065264212036</v>
      </c>
      <c r="BT18" s="17">
        <v>3.1300000000000001E-2</v>
      </c>
      <c r="BU18" t="str">
        <f t="shared" si="18"/>
        <v>*</v>
      </c>
      <c r="BW18" s="15">
        <v>-9.0959999999999999E-2</v>
      </c>
      <c r="BX18" s="15">
        <v>4.1189999999999997E-2</v>
      </c>
      <c r="BY18" s="15">
        <v>0.91305423233812566</v>
      </c>
      <c r="BZ18" s="15">
        <v>0.84223820579934272</v>
      </c>
      <c r="CA18" s="15">
        <v>0.9898245240482233</v>
      </c>
      <c r="CB18" s="17">
        <v>2.7199999999999998E-2</v>
      </c>
      <c r="CC18" t="str">
        <f t="shared" si="19"/>
        <v>*</v>
      </c>
    </row>
    <row r="19" spans="2:81" x14ac:dyDescent="0.3">
      <c r="B19" s="10" t="s">
        <v>42</v>
      </c>
      <c r="K19" s="15"/>
      <c r="L19" s="15"/>
      <c r="M19" s="15"/>
      <c r="N19" s="15"/>
      <c r="O19" s="15"/>
      <c r="P19" s="15"/>
      <c r="Q19" s="17"/>
    </row>
    <row r="20" spans="2:81" ht="28.8" x14ac:dyDescent="0.3">
      <c r="B20" s="13" t="s">
        <v>43</v>
      </c>
    </row>
    <row r="21" spans="2:81" x14ac:dyDescent="0.3">
      <c r="B21" s="19" t="s">
        <v>44</v>
      </c>
    </row>
    <row r="22" spans="2:81" x14ac:dyDescent="0.3">
      <c r="B22" s="19" t="s">
        <v>45</v>
      </c>
      <c r="S22" s="15">
        <v>6.3E-2</v>
      </c>
      <c r="T22" s="15">
        <v>4.99E-2</v>
      </c>
      <c r="U22" s="15">
        <v>1.0650268392313054</v>
      </c>
      <c r="V22" s="15">
        <v>0.96579469346771363</v>
      </c>
      <c r="W22" s="15">
        <v>1.174454753121859</v>
      </c>
      <c r="X22" s="17">
        <v>0.20669999999999999</v>
      </c>
      <c r="Y22" t="str">
        <f t="shared" ref="Y22:Y24" si="20">IF(X22="&lt;.0001","***",IF(X22&lt;0.001,"***",IF(X22&lt;0.01,"**",IF(X22&lt;0.05,"*"," "))))</f>
        <v xml:space="preserve"> </v>
      </c>
      <c r="AA22" s="15">
        <v>4.1860000000000001E-2</v>
      </c>
      <c r="AB22" s="15">
        <v>0.12790000000000001</v>
      </c>
      <c r="AC22" s="15">
        <v>1.0427484837436272</v>
      </c>
      <c r="AD22" s="15">
        <v>0.81153805377251131</v>
      </c>
      <c r="AE22" s="15">
        <v>1.33983168786122</v>
      </c>
      <c r="AF22" s="17">
        <v>0.74350000000000005</v>
      </c>
      <c r="AG22" t="str">
        <f t="shared" ref="AG22:AG24" si="21">IF(AF22="&lt;.0001","***",IF(AF22&lt;0.001,"***",IF(AF22&lt;0.01,"**",IF(AF22&lt;0.05,"*"," "))))</f>
        <v xml:space="preserve"> </v>
      </c>
      <c r="AI22" s="15">
        <v>0.10780000000000001</v>
      </c>
      <c r="AJ22" s="15">
        <v>5.0599999999999999E-2</v>
      </c>
      <c r="AK22" s="15">
        <v>1.11382495811686</v>
      </c>
      <c r="AL22" s="15">
        <v>1.0086612938182056</v>
      </c>
      <c r="AM22" s="15">
        <v>1.229953052553262</v>
      </c>
      <c r="AN22" s="17">
        <v>3.32E-2</v>
      </c>
      <c r="AO22" t="str">
        <f t="shared" ref="AO22:AO24" si="22">IF(AN22="&lt;.0001","***",IF(AN22&lt;0.001,"***",IF(AN22&lt;0.01,"**",IF(AN22&lt;0.05,"*"," "))))</f>
        <v>*</v>
      </c>
      <c r="AQ22" s="15">
        <v>8.269E-2</v>
      </c>
      <c r="AR22" s="15">
        <v>0.1231</v>
      </c>
      <c r="AS22" s="15">
        <v>1.0862050327905275</v>
      </c>
      <c r="AT22" s="15">
        <v>0.85334957257191557</v>
      </c>
      <c r="AU22" s="15">
        <v>1.3826002979101986</v>
      </c>
      <c r="AV22" s="17">
        <v>0.50160000000000005</v>
      </c>
      <c r="AW22" t="str">
        <f t="shared" ref="AW22:AW24" si="23">IF(AV22="&lt;.0001","***",IF(AV22&lt;0.001,"***",IF(AV22&lt;0.01,"**",IF(AV22&lt;0.05,"*"," "))))</f>
        <v xml:space="preserve"> </v>
      </c>
      <c r="AY22" s="15">
        <v>0.1242</v>
      </c>
      <c r="AZ22" s="15">
        <v>5.1900000000000002E-2</v>
      </c>
      <c r="BA22" s="15">
        <v>1.1322422968152019</v>
      </c>
      <c r="BB22" s="15">
        <v>1.0227304883381771</v>
      </c>
      <c r="BC22" s="15">
        <v>1.2534803971478605</v>
      </c>
      <c r="BD22" s="17">
        <v>1.6799999999999999E-2</v>
      </c>
      <c r="BE22" t="str">
        <f t="shared" ref="BE22:BE24" si="24">IF(BD22="&lt;.0001","***",IF(BD22&lt;0.001,"***",IF(BD22&lt;0.01,"**",IF(BD22&lt;0.05,"*"," "))))</f>
        <v>*</v>
      </c>
      <c r="BG22" s="15">
        <v>0.12989999999999999</v>
      </c>
      <c r="BH22" s="15">
        <v>0.13120000000000001</v>
      </c>
      <c r="BI22" s="15">
        <v>1.1387145061802415</v>
      </c>
      <c r="BJ22" s="15">
        <v>0.88051175567436912</v>
      </c>
      <c r="BK22" s="15">
        <v>1.4726330662016125</v>
      </c>
      <c r="BL22" s="17">
        <v>0.32200000000000001</v>
      </c>
      <c r="BM22" t="str">
        <f t="shared" ref="BM22:BM24" si="25">IF(BL22="&lt;.0001","***",IF(BL22&lt;0.001,"***",IF(BL22&lt;0.01,"**",IF(BL22&lt;0.05,"*"," "))))</f>
        <v xml:space="preserve"> </v>
      </c>
      <c r="BO22" s="15">
        <v>0.1542</v>
      </c>
      <c r="BP22" s="15">
        <v>5.45E-2</v>
      </c>
      <c r="BQ22" s="15">
        <v>1.1667242082871683</v>
      </c>
      <c r="BR22" s="15">
        <v>1.0485203711271014</v>
      </c>
      <c r="BS22" s="15">
        <v>1.2982536302466459</v>
      </c>
      <c r="BT22" s="17">
        <v>4.7000000000000002E-3</v>
      </c>
      <c r="BU22" t="str">
        <f t="shared" ref="BU22:BU24" si="26">IF(BT22="&lt;.0001","***",IF(BT22&lt;0.001,"***",IF(BT22&lt;0.01,"**",IF(BT22&lt;0.05,"*"," "))))</f>
        <v>**</v>
      </c>
      <c r="BW22" s="15">
        <v>0.1605</v>
      </c>
      <c r="BX22" s="15">
        <v>0.13639999999999999</v>
      </c>
      <c r="BY22" s="15">
        <v>1.1740977731406161</v>
      </c>
      <c r="BZ22" s="15">
        <v>0.89866585392912102</v>
      </c>
      <c r="CA22" s="15">
        <v>1.5339467666059543</v>
      </c>
      <c r="CB22" s="17">
        <v>0.2394</v>
      </c>
      <c r="CC22" t="str">
        <f t="shared" ref="CC22:CC24" si="27">IF(CB22="&lt;.0001","***",IF(CB22&lt;0.001,"***",IF(CB22&lt;0.01,"**",IF(CB22&lt;0.05,"*"," "))))</f>
        <v xml:space="preserve"> </v>
      </c>
    </row>
    <row r="23" spans="2:81" x14ac:dyDescent="0.3">
      <c r="B23" s="19" t="s">
        <v>46</v>
      </c>
      <c r="S23" s="15">
        <v>-0.1008</v>
      </c>
      <c r="T23" s="15">
        <v>5.7700000000000001E-2</v>
      </c>
      <c r="U23" s="15">
        <v>0.90411383757230723</v>
      </c>
      <c r="V23" s="15">
        <v>0.80743558335688925</v>
      </c>
      <c r="W23" s="15">
        <v>1.0123678571252923</v>
      </c>
      <c r="X23" s="17">
        <v>8.0500000000000002E-2</v>
      </c>
      <c r="Y23" t="str">
        <f t="shared" si="20"/>
        <v xml:space="preserve"> </v>
      </c>
      <c r="AA23" s="15">
        <v>-0.18790000000000001</v>
      </c>
      <c r="AB23" s="15">
        <v>0.1414</v>
      </c>
      <c r="AC23" s="15">
        <v>0.82869757284661549</v>
      </c>
      <c r="AD23" s="15">
        <v>0.62810746785303828</v>
      </c>
      <c r="AE23" s="15">
        <v>1.0933474005479455</v>
      </c>
      <c r="AF23" s="17">
        <v>0.18379999999999999</v>
      </c>
      <c r="AG23" t="str">
        <f t="shared" si="21"/>
        <v xml:space="preserve"> </v>
      </c>
      <c r="AI23" s="15">
        <v>-6.93E-2</v>
      </c>
      <c r="AJ23" s="15">
        <v>5.79E-2</v>
      </c>
      <c r="AK23" s="15">
        <v>0.93304672406967948</v>
      </c>
      <c r="AL23" s="15">
        <v>0.83294805308694453</v>
      </c>
      <c r="AM23" s="15">
        <v>1.0451746493322895</v>
      </c>
      <c r="AN23" s="17">
        <v>0.23139999999999999</v>
      </c>
      <c r="AO23" t="str">
        <f t="shared" si="22"/>
        <v xml:space="preserve"> </v>
      </c>
      <c r="AQ23" s="15">
        <v>-0.18210000000000001</v>
      </c>
      <c r="AR23" s="15">
        <v>0.1343</v>
      </c>
      <c r="AS23" s="15">
        <v>0.83351798444956149</v>
      </c>
      <c r="AT23" s="15">
        <v>0.64061412013723107</v>
      </c>
      <c r="AU23" s="15">
        <v>1.0845097049250663</v>
      </c>
      <c r="AV23" s="17">
        <v>0.17530000000000001</v>
      </c>
      <c r="AW23" t="str">
        <f t="shared" si="23"/>
        <v xml:space="preserve"> </v>
      </c>
      <c r="AY23" s="15">
        <v>-6.2799999999999995E-2</v>
      </c>
      <c r="AZ23" s="15">
        <v>5.8200000000000002E-2</v>
      </c>
      <c r="BA23" s="15">
        <v>0.93913128116399258</v>
      </c>
      <c r="BB23" s="15">
        <v>0.8378870271987976</v>
      </c>
      <c r="BC23" s="15">
        <v>1.0526091640412352</v>
      </c>
      <c r="BD23" s="17">
        <v>0.28050000000000003</v>
      </c>
      <c r="BE23" t="str">
        <f t="shared" si="24"/>
        <v xml:space="preserve"> </v>
      </c>
      <c r="BG23" s="15">
        <v>-0.1552</v>
      </c>
      <c r="BH23" s="15">
        <v>0.1371</v>
      </c>
      <c r="BI23" s="15">
        <v>0.85624391157527857</v>
      </c>
      <c r="BJ23" s="15">
        <v>0.65447885582381105</v>
      </c>
      <c r="BK23" s="15">
        <v>1.120209812105988</v>
      </c>
      <c r="BL23" s="17">
        <v>0.2576</v>
      </c>
      <c r="BM23" t="str">
        <f t="shared" si="25"/>
        <v xml:space="preserve"> </v>
      </c>
      <c r="BO23" s="15">
        <v>-5.4600000000000003E-2</v>
      </c>
      <c r="BP23" s="15">
        <v>5.8400000000000001E-2</v>
      </c>
      <c r="BQ23" s="15">
        <v>0.94686381774157391</v>
      </c>
      <c r="BR23" s="15">
        <v>0.84445485654573493</v>
      </c>
      <c r="BS23" s="15">
        <v>1.0616921465944487</v>
      </c>
      <c r="BT23" s="17">
        <v>0.34989999999999999</v>
      </c>
      <c r="BU23" t="str">
        <f t="shared" si="26"/>
        <v xml:space="preserve"> </v>
      </c>
      <c r="BW23" s="15">
        <v>-0.13969999999999999</v>
      </c>
      <c r="BX23" s="15">
        <v>0.13900000000000001</v>
      </c>
      <c r="BY23" s="15">
        <v>0.86961908199445848</v>
      </c>
      <c r="BZ23" s="15">
        <v>0.66223155714394999</v>
      </c>
      <c r="CA23" s="15">
        <v>1.1419530519360324</v>
      </c>
      <c r="CB23" s="17">
        <v>0.31490000000000001</v>
      </c>
      <c r="CC23" t="str">
        <f t="shared" si="27"/>
        <v xml:space="preserve"> </v>
      </c>
    </row>
    <row r="24" spans="2:81" x14ac:dyDescent="0.3">
      <c r="B24" s="19" t="s">
        <v>47</v>
      </c>
      <c r="S24" s="15">
        <v>0.1416</v>
      </c>
      <c r="T24" s="15">
        <v>6.7100000000000007E-2</v>
      </c>
      <c r="U24" s="15">
        <v>1.1521157100714292</v>
      </c>
      <c r="V24" s="15">
        <v>1.0101350148617598</v>
      </c>
      <c r="W24" s="15">
        <v>1.3140526660934015</v>
      </c>
      <c r="X24" s="17">
        <v>3.4799999999999998E-2</v>
      </c>
      <c r="Y24" t="str">
        <f t="shared" si="20"/>
        <v>*</v>
      </c>
      <c r="AA24" s="15">
        <v>-0.125</v>
      </c>
      <c r="AB24" s="15">
        <v>0.1532</v>
      </c>
      <c r="AC24" s="15">
        <v>0.88249690258459546</v>
      </c>
      <c r="AD24" s="15">
        <v>0.65359198393035134</v>
      </c>
      <c r="AE24" s="15">
        <v>1.1915702796538523</v>
      </c>
      <c r="AF24" s="17">
        <v>0.41449999999999998</v>
      </c>
      <c r="AG24" t="str">
        <f t="shared" si="21"/>
        <v xml:space="preserve"> </v>
      </c>
      <c r="AI24" s="15">
        <v>4.3999999999999997E-2</v>
      </c>
      <c r="AJ24" s="15">
        <v>7.0099999999999996E-2</v>
      </c>
      <c r="AK24" s="15">
        <v>1.0449823548884438</v>
      </c>
      <c r="AL24" s="15">
        <v>0.91083273910545348</v>
      </c>
      <c r="AM24" s="15">
        <v>1.1988898456819419</v>
      </c>
      <c r="AN24" s="17">
        <v>0.53080000000000005</v>
      </c>
      <c r="AO24" t="str">
        <f t="shared" si="22"/>
        <v xml:space="preserve"> </v>
      </c>
      <c r="AQ24" s="15">
        <v>-0.12</v>
      </c>
      <c r="AR24" s="15">
        <v>0.14610000000000001</v>
      </c>
      <c r="AS24" s="15">
        <v>0.88692043671715748</v>
      </c>
      <c r="AT24" s="15">
        <v>0.66607300322301577</v>
      </c>
      <c r="AU24" s="15">
        <v>1.1809934605669241</v>
      </c>
      <c r="AV24" s="17">
        <v>0.41160000000000002</v>
      </c>
      <c r="AW24" t="str">
        <f t="shared" si="23"/>
        <v xml:space="preserve"> </v>
      </c>
      <c r="AY24" s="15">
        <v>7.7100000000000002E-2</v>
      </c>
      <c r="AZ24" s="15">
        <v>7.3700000000000002E-2</v>
      </c>
      <c r="BA24" s="15">
        <v>1.0801500860006299</v>
      </c>
      <c r="BB24" s="15">
        <v>0.93486607055632176</v>
      </c>
      <c r="BC24" s="15">
        <v>1.2480121431649263</v>
      </c>
      <c r="BD24" s="17">
        <v>0.29549999999999998</v>
      </c>
      <c r="BE24" t="str">
        <f t="shared" si="24"/>
        <v xml:space="preserve"> </v>
      </c>
      <c r="BG24" s="15">
        <v>-7.9909999999999995E-2</v>
      </c>
      <c r="BH24" s="15">
        <v>0.15129999999999999</v>
      </c>
      <c r="BI24" s="15">
        <v>0.92319943059654397</v>
      </c>
      <c r="BJ24" s="15">
        <v>0.68628794117500103</v>
      </c>
      <c r="BK24" s="15">
        <v>1.2418944549638389</v>
      </c>
      <c r="BL24" s="17">
        <v>0.59730000000000005</v>
      </c>
      <c r="BM24" t="str">
        <f t="shared" si="25"/>
        <v xml:space="preserve"> </v>
      </c>
      <c r="BO24" s="15">
        <v>9.9299999999999999E-2</v>
      </c>
      <c r="BP24" s="15">
        <v>7.4700000000000003E-2</v>
      </c>
      <c r="BQ24" s="15">
        <v>1.1043975691367016</v>
      </c>
      <c r="BR24" s="15">
        <v>0.95398054578565372</v>
      </c>
      <c r="BS24" s="15">
        <v>1.2785313034979899</v>
      </c>
      <c r="BT24" s="17">
        <v>0.18379999999999999</v>
      </c>
      <c r="BU24" t="str">
        <f t="shared" si="26"/>
        <v xml:space="preserve"> </v>
      </c>
      <c r="BW24" s="15">
        <v>-6.7860000000000004E-2</v>
      </c>
      <c r="BX24" s="15">
        <v>0.1527</v>
      </c>
      <c r="BY24" s="15">
        <v>0.93439127919969422</v>
      </c>
      <c r="BZ24" s="15">
        <v>0.6927043459812765</v>
      </c>
      <c r="CA24" s="15">
        <v>1.2604036162175893</v>
      </c>
      <c r="CB24" s="17">
        <v>0.65669999999999995</v>
      </c>
      <c r="CC24" t="str">
        <f t="shared" si="27"/>
        <v xml:space="preserve"> </v>
      </c>
    </row>
    <row r="25" spans="2:81" ht="28.8" x14ac:dyDescent="0.3">
      <c r="B25" s="20" t="s">
        <v>48</v>
      </c>
    </row>
    <row r="26" spans="2:81" x14ac:dyDescent="0.3">
      <c r="B26" s="19" t="s">
        <v>44</v>
      </c>
    </row>
    <row r="27" spans="2:81" x14ac:dyDescent="0.3">
      <c r="B27" s="19" t="s">
        <v>45</v>
      </c>
      <c r="S27" s="15">
        <v>5.9700000000000003E-2</v>
      </c>
      <c r="T27" s="15">
        <v>5.2200000000000003E-2</v>
      </c>
      <c r="U27" s="15">
        <v>1.0615180433592628</v>
      </c>
      <c r="V27" s="15">
        <v>0.95828313179960922</v>
      </c>
      <c r="W27" s="15">
        <v>1.1758743517285577</v>
      </c>
      <c r="X27" s="17">
        <v>0.2525</v>
      </c>
      <c r="Y27" t="str">
        <f t="shared" ref="Y27:Y29" si="28">IF(X27="&lt;.0001","***",IF(X27&lt;0.001,"***",IF(X27&lt;0.01,"**",IF(X27&lt;0.05,"*"," "))))</f>
        <v xml:space="preserve"> </v>
      </c>
      <c r="AA27" s="15">
        <v>-2.1700000000000001E-3</v>
      </c>
      <c r="AB27" s="15">
        <v>0.1278</v>
      </c>
      <c r="AC27" s="15">
        <v>0.9978323527478713</v>
      </c>
      <c r="AD27" s="15">
        <v>0.77673347925389336</v>
      </c>
      <c r="AE27" s="15">
        <v>1.2818675012525045</v>
      </c>
      <c r="AF27" s="17">
        <v>0.98640000000000005</v>
      </c>
      <c r="AG27" t="str">
        <f t="shared" ref="AG27:AG29" si="29">IF(AF27="&lt;.0001","***",IF(AF27&lt;0.001,"***",IF(AF27&lt;0.01,"**",IF(AF27&lt;0.05,"*"," "))))</f>
        <v xml:space="preserve"> </v>
      </c>
      <c r="AI27" s="15">
        <v>9.1899999999999996E-2</v>
      </c>
      <c r="AJ27" s="15">
        <v>5.2499999999999998E-2</v>
      </c>
      <c r="AK27" s="15">
        <v>1.0962551910802503</v>
      </c>
      <c r="AL27" s="15">
        <v>0.98906027877536873</v>
      </c>
      <c r="AM27" s="15">
        <v>1.2150679485970322</v>
      </c>
      <c r="AN27" s="17">
        <v>7.9799999999999996E-2</v>
      </c>
      <c r="AO27" t="str">
        <f t="shared" ref="AO27:AO29" si="30">IF(AN27="&lt;.0001","***",IF(AN27&lt;0.001,"***",IF(AN27&lt;0.01,"**",IF(AN27&lt;0.05,"*"," "))))</f>
        <v xml:space="preserve"> </v>
      </c>
      <c r="AQ27" s="15">
        <v>4.8910000000000002E-2</v>
      </c>
      <c r="AR27" s="15">
        <v>0.12330000000000001</v>
      </c>
      <c r="AS27" s="15">
        <v>1.0501258351617264</v>
      </c>
      <c r="AT27" s="15">
        <v>0.82468152292127861</v>
      </c>
      <c r="AU27" s="15">
        <v>1.3372001663960884</v>
      </c>
      <c r="AV27" s="17">
        <v>0.69159999999999999</v>
      </c>
      <c r="AW27" t="str">
        <f t="shared" ref="AW27:AW29" si="31">IF(AV27="&lt;.0001","***",IF(AV27&lt;0.001,"***",IF(AV27&lt;0.01,"**",IF(AV27&lt;0.05,"*"," "))))</f>
        <v xml:space="preserve"> </v>
      </c>
      <c r="AY27" s="15">
        <v>0.1128</v>
      </c>
      <c r="AZ27" s="15">
        <v>5.45E-2</v>
      </c>
      <c r="BA27" s="15">
        <v>1.1194080289531421</v>
      </c>
      <c r="BB27" s="15">
        <v>1.005997915894546</v>
      </c>
      <c r="BC27" s="15">
        <v>1.2456033113851028</v>
      </c>
      <c r="BD27" s="17">
        <v>3.8399999999999997E-2</v>
      </c>
      <c r="BE27" t="str">
        <f t="shared" ref="BE27:BE29" si="32">IF(BD27="&lt;.0001","***",IF(BD27&lt;0.001,"***",IF(BD27&lt;0.01,"**",IF(BD27&lt;0.05,"*"," "))))</f>
        <v>*</v>
      </c>
      <c r="BG27" s="15">
        <v>5.7410000000000003E-2</v>
      </c>
      <c r="BH27" s="15">
        <v>0.1239</v>
      </c>
      <c r="BI27" s="15">
        <v>1.059089948269945</v>
      </c>
      <c r="BJ27" s="15">
        <v>0.83074366285335099</v>
      </c>
      <c r="BK27" s="15">
        <v>1.3502017152605597</v>
      </c>
      <c r="BL27" s="17">
        <v>0.6431</v>
      </c>
      <c r="BM27" t="str">
        <f t="shared" ref="BM27:BM29" si="33">IF(BL27="&lt;.0001","***",IF(BL27&lt;0.001,"***",IF(BL27&lt;0.01,"**",IF(BL27&lt;0.05,"*"," "))))</f>
        <v xml:space="preserve"> </v>
      </c>
      <c r="BO27" s="15">
        <v>9.9400000000000002E-2</v>
      </c>
      <c r="BP27" s="15">
        <v>5.5E-2</v>
      </c>
      <c r="BQ27" s="15">
        <v>1.1045080144157873</v>
      </c>
      <c r="BR27" s="15">
        <v>0.99163518142309837</v>
      </c>
      <c r="BS27" s="15">
        <v>1.2302285928964003</v>
      </c>
      <c r="BT27" s="17">
        <v>7.0800000000000002E-2</v>
      </c>
      <c r="BU27" t="str">
        <f t="shared" ref="BU27:BU29" si="34">IF(BT27="&lt;.0001","***",IF(BT27&lt;0.001,"***",IF(BT27&lt;0.01,"**",IF(BT27&lt;0.05,"*"," "))))</f>
        <v xml:space="preserve"> </v>
      </c>
      <c r="BW27" s="15">
        <v>2.6100000000000002E-2</v>
      </c>
      <c r="BX27" s="15">
        <v>0.12939999999999999</v>
      </c>
      <c r="BY27" s="15">
        <v>1.0264435877001652</v>
      </c>
      <c r="BZ27" s="15">
        <v>0.79650330518877266</v>
      </c>
      <c r="CA27" s="15">
        <v>1.3227646788999641</v>
      </c>
      <c r="CB27" s="17">
        <v>0.84009999999999996</v>
      </c>
      <c r="CC27" t="str">
        <f t="shared" ref="CC27:CC29" si="35">IF(CB27="&lt;.0001","***",IF(CB27&lt;0.001,"***",IF(CB27&lt;0.01,"**",IF(CB27&lt;0.05,"*"," "))))</f>
        <v xml:space="preserve"> </v>
      </c>
    </row>
    <row r="28" spans="2:81" x14ac:dyDescent="0.3">
      <c r="B28" s="19" t="s">
        <v>46</v>
      </c>
      <c r="S28" s="15">
        <v>3.9199999999999999E-2</v>
      </c>
      <c r="T28" s="15">
        <v>6.3700000000000007E-2</v>
      </c>
      <c r="U28" s="15">
        <v>1.039978458543684</v>
      </c>
      <c r="V28" s="15">
        <v>0.91791360958122725</v>
      </c>
      <c r="W28" s="15">
        <v>1.1782755838300805</v>
      </c>
      <c r="X28" s="17">
        <v>0.53820000000000001</v>
      </c>
      <c r="Y28" t="str">
        <f t="shared" si="28"/>
        <v xml:space="preserve"> </v>
      </c>
      <c r="AA28" s="15">
        <v>-1.3899999999999999E-2</v>
      </c>
      <c r="AB28" s="15">
        <v>0.1328</v>
      </c>
      <c r="AC28" s="15">
        <v>0.98619615894794022</v>
      </c>
      <c r="AD28" s="15">
        <v>0.76018914626647949</v>
      </c>
      <c r="AE28" s="15">
        <v>1.2793958828540526</v>
      </c>
      <c r="AF28" s="17">
        <v>0.91659999999999997</v>
      </c>
      <c r="AG28" t="str">
        <f t="shared" si="29"/>
        <v xml:space="preserve"> </v>
      </c>
      <c r="AI28" s="15">
        <v>5.0400000000000002E-3</v>
      </c>
      <c r="AJ28" s="15">
        <v>6.4199999999999993E-2</v>
      </c>
      <c r="AK28" s="15">
        <v>1.0050527221642562</v>
      </c>
      <c r="AL28" s="15">
        <v>0.88621827382448648</v>
      </c>
      <c r="AM28" s="15">
        <v>1.1398218747741999</v>
      </c>
      <c r="AN28" s="17">
        <v>0.93740000000000001</v>
      </c>
      <c r="AO28" t="str">
        <f t="shared" si="30"/>
        <v xml:space="preserve"> </v>
      </c>
      <c r="AQ28" s="15">
        <v>-1.248E-2</v>
      </c>
      <c r="AR28" s="15">
        <v>0.12709999999999999</v>
      </c>
      <c r="AS28" s="15">
        <v>0.98759755224740819</v>
      </c>
      <c r="AT28" s="15">
        <v>0.76982196896786703</v>
      </c>
      <c r="AU28" s="15">
        <v>1.2669798531636658</v>
      </c>
      <c r="AV28" s="17">
        <v>0.92169999999999996</v>
      </c>
      <c r="AW28" t="str">
        <f t="shared" si="31"/>
        <v xml:space="preserve"> </v>
      </c>
      <c r="AY28" s="15">
        <v>1.9900000000000001E-2</v>
      </c>
      <c r="AZ28" s="15">
        <v>6.5000000000000002E-2</v>
      </c>
      <c r="BA28" s="15">
        <v>1.0200993249935899</v>
      </c>
      <c r="BB28" s="15">
        <v>0.89807652245080249</v>
      </c>
      <c r="BC28" s="15">
        <v>1.1587015213499057</v>
      </c>
      <c r="BD28" s="17">
        <v>0.75890000000000002</v>
      </c>
      <c r="BE28" t="str">
        <f t="shared" si="32"/>
        <v xml:space="preserve"> </v>
      </c>
      <c r="BG28" s="15">
        <v>-2.1309999999999999E-2</v>
      </c>
      <c r="BH28" s="15">
        <v>0.12759999999999999</v>
      </c>
      <c r="BI28" s="15">
        <v>0.97891545373705269</v>
      </c>
      <c r="BJ28" s="15">
        <v>0.76230693695234608</v>
      </c>
      <c r="BK28" s="15">
        <v>1.2570729966020553</v>
      </c>
      <c r="BL28" s="17">
        <v>0.86729999999999996</v>
      </c>
      <c r="BM28" t="str">
        <f t="shared" si="33"/>
        <v xml:space="preserve"> </v>
      </c>
      <c r="BO28" s="15">
        <v>1.2800000000000001E-2</v>
      </c>
      <c r="BP28" s="15">
        <v>6.5199999999999994E-2</v>
      </c>
      <c r="BQ28" s="15">
        <v>1.0128822706466838</v>
      </c>
      <c r="BR28" s="15">
        <v>0.89137327486450646</v>
      </c>
      <c r="BS28" s="15">
        <v>1.1509549625507105</v>
      </c>
      <c r="BT28" s="17">
        <v>0.84489999999999998</v>
      </c>
      <c r="BU28" t="str">
        <f t="shared" si="34"/>
        <v xml:space="preserve"> </v>
      </c>
      <c r="BW28" s="15">
        <v>-3.5950000000000003E-2</v>
      </c>
      <c r="BX28" s="15">
        <v>0.12920000000000001</v>
      </c>
      <c r="BY28" s="15">
        <v>0.9646885267036176</v>
      </c>
      <c r="BZ28" s="15">
        <v>0.74887589758567363</v>
      </c>
      <c r="CA28" s="15">
        <v>1.2426944925772969</v>
      </c>
      <c r="CB28" s="17">
        <v>0.78080000000000005</v>
      </c>
      <c r="CC28" t="str">
        <f t="shared" si="35"/>
        <v xml:space="preserve"> </v>
      </c>
    </row>
    <row r="29" spans="2:81" x14ac:dyDescent="0.3">
      <c r="B29" s="19" t="s">
        <v>47</v>
      </c>
      <c r="S29" s="15">
        <v>-2.0799999999999999E-2</v>
      </c>
      <c r="T29" s="15">
        <v>7.0800000000000002E-2</v>
      </c>
      <c r="U29" s="15">
        <v>0.97941482794805845</v>
      </c>
      <c r="V29" s="15">
        <v>0.85251199460973737</v>
      </c>
      <c r="W29" s="15">
        <v>1.1252081041318973</v>
      </c>
      <c r="X29" s="17">
        <v>0.76870000000000005</v>
      </c>
      <c r="Y29" t="str">
        <f t="shared" si="28"/>
        <v xml:space="preserve"> </v>
      </c>
      <c r="AA29" s="15">
        <v>-8.3570000000000005E-2</v>
      </c>
      <c r="AB29" s="15">
        <v>0.15770000000000001</v>
      </c>
      <c r="AC29" s="15">
        <v>0.91982669654885008</v>
      </c>
      <c r="AD29" s="15">
        <v>0.67525694586615403</v>
      </c>
      <c r="AE29" s="15">
        <v>1.2529765992983597</v>
      </c>
      <c r="AF29" s="17">
        <v>0.59619999999999995</v>
      </c>
      <c r="AG29" t="str">
        <f t="shared" si="29"/>
        <v xml:space="preserve"> </v>
      </c>
      <c r="AI29" s="15">
        <v>-1.29E-2</v>
      </c>
      <c r="AJ29" s="15">
        <v>7.0999999999999994E-2</v>
      </c>
      <c r="AK29" s="15">
        <v>0.98718284836937475</v>
      </c>
      <c r="AL29" s="15">
        <v>0.85893674299042699</v>
      </c>
      <c r="AM29" s="15">
        <v>1.1345771199888388</v>
      </c>
      <c r="AN29" s="17">
        <v>0.85529999999999995</v>
      </c>
      <c r="AO29" t="str">
        <f t="shared" si="30"/>
        <v xml:space="preserve"> </v>
      </c>
      <c r="AQ29" s="15">
        <v>-9.4089999999999993E-2</v>
      </c>
      <c r="AR29" s="15">
        <v>0.1507</v>
      </c>
      <c r="AS29" s="15">
        <v>0.91020084047869987</v>
      </c>
      <c r="AT29" s="15">
        <v>0.67742122909924407</v>
      </c>
      <c r="AU29" s="15">
        <v>1.2229696006275574</v>
      </c>
      <c r="AV29" s="17">
        <v>0.53239999999999998</v>
      </c>
      <c r="AW29" t="str">
        <f t="shared" si="31"/>
        <v xml:space="preserve"> </v>
      </c>
      <c r="AY29" s="15">
        <v>7.4900000000000001E-3</v>
      </c>
      <c r="AZ29" s="15">
        <v>7.2400000000000006E-2</v>
      </c>
      <c r="BA29" s="15">
        <v>1.0075181202129557</v>
      </c>
      <c r="BB29" s="15">
        <v>0.87422805925686553</v>
      </c>
      <c r="BC29" s="15">
        <v>1.1611303844677829</v>
      </c>
      <c r="BD29" s="17">
        <v>0.91759999999999997</v>
      </c>
      <c r="BE29" t="str">
        <f t="shared" si="32"/>
        <v xml:space="preserve"> </v>
      </c>
      <c r="BG29" s="15">
        <v>-8.8300000000000003E-2</v>
      </c>
      <c r="BH29" s="15">
        <v>0.15110000000000001</v>
      </c>
      <c r="BI29" s="15">
        <v>0.9154861896654275</v>
      </c>
      <c r="BJ29" s="15">
        <v>0.6808209020538627</v>
      </c>
      <c r="BK29" s="15">
        <v>1.2310358876170582</v>
      </c>
      <c r="BL29" s="17">
        <v>0.55889999999999995</v>
      </c>
      <c r="BM29" t="str">
        <f t="shared" si="33"/>
        <v xml:space="preserve"> </v>
      </c>
      <c r="BO29" s="15">
        <v>3.0300000000000001E-3</v>
      </c>
      <c r="BP29" s="15">
        <v>7.2599999999999998E-2</v>
      </c>
      <c r="BQ29" s="15">
        <v>1.0030345950898687</v>
      </c>
      <c r="BR29" s="15">
        <v>0.86999657858687929</v>
      </c>
      <c r="BS29" s="15">
        <v>1.1564165006042355</v>
      </c>
      <c r="BT29" s="17">
        <v>0.9667</v>
      </c>
      <c r="BU29" t="str">
        <f t="shared" si="34"/>
        <v xml:space="preserve"> </v>
      </c>
      <c r="BW29" s="15">
        <v>-8.8289999999999993E-2</v>
      </c>
      <c r="BX29" s="15">
        <v>0.1517</v>
      </c>
      <c r="BY29" s="15">
        <v>0.91549534457309856</v>
      </c>
      <c r="BZ29" s="15">
        <v>0.68002752750931383</v>
      </c>
      <c r="CA29" s="15">
        <v>1.2324967623072249</v>
      </c>
      <c r="CB29" s="17">
        <v>0.56069999999999998</v>
      </c>
      <c r="CC29" t="str">
        <f t="shared" si="35"/>
        <v xml:space="preserve"> </v>
      </c>
    </row>
    <row r="30" spans="2:81" ht="28.8" x14ac:dyDescent="0.3">
      <c r="B30" s="21" t="s">
        <v>49</v>
      </c>
    </row>
    <row r="31" spans="2:81" x14ac:dyDescent="0.3">
      <c r="B31" s="19" t="s">
        <v>50</v>
      </c>
      <c r="S31" s="15">
        <v>-4.53E-2</v>
      </c>
      <c r="T31" s="15">
        <v>4.8800000000000003E-2</v>
      </c>
      <c r="U31" s="15">
        <v>0.95571072560413495</v>
      </c>
      <c r="V31" s="15">
        <v>0.8685344743160941</v>
      </c>
      <c r="W31" s="15">
        <v>1.0516370023815151</v>
      </c>
      <c r="X31" s="17">
        <v>0.35389999999999999</v>
      </c>
      <c r="Y31" t="str">
        <f t="shared" ref="Y31" si="36">IF(X31="&lt;.0001","***",IF(X31&lt;0.001,"***",IF(X31&lt;0.01,"**",IF(X31&lt;0.05,"*"," "))))</f>
        <v xml:space="preserve"> </v>
      </c>
      <c r="AA31" s="15">
        <v>-6.4299999999999996E-2</v>
      </c>
      <c r="AB31" s="15">
        <v>0.1119</v>
      </c>
      <c r="AC31" s="15">
        <v>0.9377236402368746</v>
      </c>
      <c r="AD31" s="15">
        <v>0.75304973818284415</v>
      </c>
      <c r="AE31" s="15">
        <v>1.1676859852324797</v>
      </c>
      <c r="AF31" s="17">
        <v>0.56559999999999999</v>
      </c>
      <c r="AG31" t="str">
        <f t="shared" ref="AG31" si="37">IF(AF31="&lt;.0001","***",IF(AF31&lt;0.001,"***",IF(AF31&lt;0.01,"**",IF(AF31&lt;0.05,"*"," "))))</f>
        <v xml:space="preserve"> </v>
      </c>
      <c r="AI31" s="15">
        <v>-9.4799999999999995E-2</v>
      </c>
      <c r="AJ31" s="15">
        <v>4.99E-2</v>
      </c>
      <c r="AK31" s="15">
        <v>0.90955482724379633</v>
      </c>
      <c r="AL31" s="15">
        <v>0.82480853365538398</v>
      </c>
      <c r="AM31" s="15">
        <v>1.0030085165294191</v>
      </c>
      <c r="AN31" s="17">
        <v>5.7200000000000001E-2</v>
      </c>
      <c r="AO31" t="str">
        <f t="shared" ref="AO31" si="38">IF(AN31="&lt;.0001","***",IF(AN31&lt;0.001,"***",IF(AN31&lt;0.01,"**",IF(AN31&lt;0.05,"*"," "))))</f>
        <v xml:space="preserve"> </v>
      </c>
      <c r="AQ31" s="15">
        <v>-7.4749999999999997E-2</v>
      </c>
      <c r="AR31" s="15">
        <v>0.1069</v>
      </c>
      <c r="AS31" s="15">
        <v>0.92797545119453517</v>
      </c>
      <c r="AT31" s="15">
        <v>0.75256041490032044</v>
      </c>
      <c r="AU31" s="15">
        <v>1.1442781482650297</v>
      </c>
      <c r="AV31" s="17">
        <v>0.48420000000000002</v>
      </c>
      <c r="AW31" t="str">
        <f t="shared" ref="AW31" si="39">IF(AV31="&lt;.0001","***",IF(AV31&lt;0.001,"***",IF(AV31&lt;0.01,"**",IF(AV31&lt;0.05,"*"," "))))</f>
        <v xml:space="preserve"> </v>
      </c>
      <c r="AY31" s="15">
        <v>-9.1399999999999995E-2</v>
      </c>
      <c r="AZ31" s="15">
        <v>0.05</v>
      </c>
      <c r="BA31" s="15">
        <v>0.91265257684658507</v>
      </c>
      <c r="BB31" s="15">
        <v>0.82745545830614742</v>
      </c>
      <c r="BC31" s="15">
        <v>1.006621827995166</v>
      </c>
      <c r="BD31" s="17">
        <v>6.7299999999999999E-2</v>
      </c>
      <c r="BE31" t="str">
        <f t="shared" ref="BE31" si="40">IF(BD31="&lt;.0001","***",IF(BD31&lt;0.001,"***",IF(BD31&lt;0.01,"**",IF(BD31&lt;0.05,"*"," "))))</f>
        <v xml:space="preserve"> </v>
      </c>
      <c r="BG31" s="15">
        <v>-6.3670000000000004E-2</v>
      </c>
      <c r="BH31" s="15">
        <v>0.1076</v>
      </c>
      <c r="BI31" s="15">
        <v>0.93831459226056546</v>
      </c>
      <c r="BJ31" s="15">
        <v>0.75990184907178138</v>
      </c>
      <c r="BK31" s="15">
        <v>1.1586157806097721</v>
      </c>
      <c r="BL31" s="17">
        <v>0.55410000000000004</v>
      </c>
      <c r="BM31" t="str">
        <f t="shared" ref="BM31" si="41">IF(BL31="&lt;.0001","***",IF(BL31&lt;0.001,"***",IF(BL31&lt;0.01,"**",IF(BL31&lt;0.05,"*"," "))))</f>
        <v xml:space="preserve"> </v>
      </c>
      <c r="BO31" s="15">
        <v>-5.1499999999999997E-2</v>
      </c>
      <c r="BP31" s="15">
        <v>5.4699999999999999E-2</v>
      </c>
      <c r="BQ31" s="15">
        <v>0.94980364996219957</v>
      </c>
      <c r="BR31" s="15">
        <v>0.85324205729937597</v>
      </c>
      <c r="BS31" s="15">
        <v>1.0572931394601759</v>
      </c>
      <c r="BT31" s="17">
        <v>0.34649999999999997</v>
      </c>
      <c r="BU31" t="str">
        <f t="shared" ref="BU31" si="42">IF(BT31="&lt;.0001","***",IF(BT31&lt;0.001,"***",IF(BT31&lt;0.01,"**",IF(BT31&lt;0.05,"*"," "))))</f>
        <v xml:space="preserve"> </v>
      </c>
      <c r="BW31" s="15">
        <v>-3.0380000000000001E-2</v>
      </c>
      <c r="BX31" s="15">
        <v>0.1147</v>
      </c>
      <c r="BY31" s="15">
        <v>0.97007683430305303</v>
      </c>
      <c r="BZ31" s="15">
        <v>0.77476772827581919</v>
      </c>
      <c r="CA31" s="15">
        <v>1.2146208858565379</v>
      </c>
      <c r="CB31" s="17">
        <v>0.79120000000000001</v>
      </c>
      <c r="CC31" t="str">
        <f t="shared" ref="CC31" si="43">IF(CB31="&lt;.0001","***",IF(CB31&lt;0.001,"***",IF(CB31&lt;0.01,"**",IF(CB31&lt;0.05,"*"," "))))</f>
        <v xml:space="preserve"> </v>
      </c>
    </row>
    <row r="32" spans="2:81" x14ac:dyDescent="0.3">
      <c r="B32" s="20" t="s">
        <v>51</v>
      </c>
    </row>
    <row r="33" spans="2:81" x14ac:dyDescent="0.3">
      <c r="B33" s="19" t="s">
        <v>50</v>
      </c>
      <c r="S33" s="15">
        <v>-2.64E-2</v>
      </c>
      <c r="T33" s="15">
        <v>4.02E-2</v>
      </c>
      <c r="U33" s="15">
        <v>0.97394543350932117</v>
      </c>
      <c r="V33" s="15">
        <v>0.90015167687164865</v>
      </c>
      <c r="W33" s="15">
        <v>1.0537887467479714</v>
      </c>
      <c r="X33" s="17">
        <v>0.51070000000000004</v>
      </c>
      <c r="Y33" t="str">
        <f t="shared" ref="Y33" si="44">IF(X33="&lt;.0001","***",IF(X33&lt;0.001,"***",IF(X33&lt;0.01,"**",IF(X33&lt;0.05,"*"," "))))</f>
        <v xml:space="preserve"> </v>
      </c>
      <c r="AA33" s="15">
        <v>0.1565</v>
      </c>
      <c r="AB33" s="15">
        <v>0.1065</v>
      </c>
      <c r="AC33" s="15">
        <v>1.1694107623190431</v>
      </c>
      <c r="AD33" s="15">
        <v>0.94910105525333155</v>
      </c>
      <c r="AE33" s="15">
        <v>1.4408597730012955</v>
      </c>
      <c r="AF33" s="17">
        <v>0.1416</v>
      </c>
      <c r="AG33" t="str">
        <f t="shared" ref="AG33" si="45">IF(AF33="&lt;.0001","***",IF(AF33&lt;0.001,"***",IF(AF33&lt;0.01,"**",IF(AF33&lt;0.05,"*"," "))))</f>
        <v xml:space="preserve"> </v>
      </c>
      <c r="AI33" s="15">
        <v>-7.0300000000000001E-2</v>
      </c>
      <c r="AJ33" s="15">
        <v>4.1099999999999998E-2</v>
      </c>
      <c r="AK33" s="15">
        <v>0.93211414371350287</v>
      </c>
      <c r="AL33" s="15">
        <v>0.85997152564314128</v>
      </c>
      <c r="AM33" s="15">
        <v>1.0103087730270899</v>
      </c>
      <c r="AN33" s="17">
        <v>8.7099999999999997E-2</v>
      </c>
      <c r="AO33" t="str">
        <f t="shared" ref="AO33" si="46">IF(AN33="&lt;.0001","***",IF(AN33&lt;0.001,"***",IF(AN33&lt;0.01,"**",IF(AN33&lt;0.05,"*"," "))))</f>
        <v xml:space="preserve"> </v>
      </c>
      <c r="AQ33" s="15">
        <v>7.1050000000000002E-2</v>
      </c>
      <c r="AR33" s="15">
        <v>0.108</v>
      </c>
      <c r="AS33" s="15">
        <v>1.0736349062716497</v>
      </c>
      <c r="AT33" s="15">
        <v>0.86881071219842199</v>
      </c>
      <c r="AU33" s="15">
        <v>1.3267468917920964</v>
      </c>
      <c r="AV33" s="17">
        <v>0.51060000000000005</v>
      </c>
      <c r="AW33" t="str">
        <f t="shared" ref="AW33" si="47">IF(AV33="&lt;.0001","***",IF(AV33&lt;0.001,"***",IF(AV33&lt;0.01,"**",IF(AV33&lt;0.05,"*"," "))))</f>
        <v xml:space="preserve"> </v>
      </c>
      <c r="AY33" s="15">
        <v>-0.11700000000000001</v>
      </c>
      <c r="AZ33" s="15">
        <v>5.2299999999999999E-2</v>
      </c>
      <c r="BA33" s="15">
        <v>0.88958519316341134</v>
      </c>
      <c r="BB33" s="15">
        <v>0.80291373435746249</v>
      </c>
      <c r="BC33" s="15">
        <v>0.98561250360087171</v>
      </c>
      <c r="BD33" s="17">
        <v>2.52E-2</v>
      </c>
      <c r="BE33" t="str">
        <f t="shared" ref="BE33" si="48">IF(BD33="&lt;.0001","***",IF(BD33&lt;0.001,"***",IF(BD33&lt;0.01,"**",IF(BD33&lt;0.05,"*"," "))))</f>
        <v>*</v>
      </c>
      <c r="BG33" s="15">
        <v>3.3579999999999999E-2</v>
      </c>
      <c r="BH33" s="15">
        <v>0.114</v>
      </c>
      <c r="BI33" s="15">
        <v>1.0341501724308806</v>
      </c>
      <c r="BJ33" s="15">
        <v>0.82707491632669206</v>
      </c>
      <c r="BK33" s="15">
        <v>1.2930709879204996</v>
      </c>
      <c r="BL33" s="17">
        <v>0.76839999999999997</v>
      </c>
      <c r="BM33" t="str">
        <f t="shared" ref="BM33" si="49">IF(BL33="&lt;.0001","***",IF(BL33&lt;0.001,"***",IF(BL33&lt;0.01,"**",IF(BL33&lt;0.05,"*"," "))))</f>
        <v xml:space="preserve"> </v>
      </c>
      <c r="BO33" s="15">
        <v>-0.1414</v>
      </c>
      <c r="BP33" s="15">
        <v>5.3999999999999999E-2</v>
      </c>
      <c r="BQ33" s="15">
        <v>0.8681419854428708</v>
      </c>
      <c r="BR33" s="15">
        <v>0.7809532422599812</v>
      </c>
      <c r="BS33" s="15">
        <v>0.96506482860313281</v>
      </c>
      <c r="BT33" s="17">
        <v>8.8000000000000005E-3</v>
      </c>
      <c r="BU33" t="str">
        <f t="shared" ref="BU33" si="50">IF(BT33="&lt;.0001","***",IF(BT33&lt;0.001,"***",IF(BT33&lt;0.01,"**",IF(BT33&lt;0.05,"*"," "))))</f>
        <v>**</v>
      </c>
      <c r="BW33" s="15">
        <v>1.448E-2</v>
      </c>
      <c r="BX33" s="15">
        <v>0.1168</v>
      </c>
      <c r="BY33" s="15">
        <v>1.0145853430416194</v>
      </c>
      <c r="BZ33" s="15">
        <v>0.80698677395311891</v>
      </c>
      <c r="CA33" s="15">
        <v>1.2755889582580462</v>
      </c>
      <c r="CB33" s="17">
        <v>0.90139999999999998</v>
      </c>
      <c r="CC33" t="str">
        <f t="shared" ref="CC33" si="51">IF(CB33="&lt;.0001","***",IF(CB33&lt;0.001,"***",IF(CB33&lt;0.01,"**",IF(CB33&lt;0.05,"*"," "))))</f>
        <v xml:space="preserve"> </v>
      </c>
    </row>
    <row r="34" spans="2:81" x14ac:dyDescent="0.3">
      <c r="B34" s="22" t="s">
        <v>52</v>
      </c>
      <c r="S34" s="15"/>
      <c r="T34" s="15"/>
      <c r="U34" s="15"/>
      <c r="V34" s="15"/>
      <c r="W34" s="15"/>
      <c r="X34" s="15"/>
      <c r="Y34" s="16"/>
      <c r="AA34" s="15"/>
      <c r="AB34" s="15"/>
      <c r="AC34" s="15"/>
      <c r="AD34" s="15"/>
      <c r="AE34" s="15"/>
      <c r="AF34" s="17"/>
    </row>
    <row r="35" spans="2:81" x14ac:dyDescent="0.3">
      <c r="B35" s="20" t="s">
        <v>53</v>
      </c>
    </row>
    <row r="36" spans="2:81" x14ac:dyDescent="0.3">
      <c r="B36" s="19" t="s">
        <v>50</v>
      </c>
      <c r="AI36" s="15">
        <v>0.25950000000000001</v>
      </c>
      <c r="AJ36" s="15">
        <v>4.9399999999999999E-2</v>
      </c>
      <c r="AK36" s="15">
        <v>1.2962817837116838</v>
      </c>
      <c r="AL36" s="15">
        <v>1.1766553915746381</v>
      </c>
      <c r="AM36" s="15">
        <v>1.4280701680498407</v>
      </c>
      <c r="AN36" s="17" t="s">
        <v>60</v>
      </c>
      <c r="AO36" t="str">
        <f t="shared" ref="AO36" si="52">IF(AN36="&lt;.0001","***",IF(AN36&lt;0.001,"***",IF(AN36&lt;0.01,"**",IF(AN36&lt;0.05,"*"," "))))</f>
        <v>***</v>
      </c>
      <c r="AQ36" s="15">
        <v>0.20830000000000001</v>
      </c>
      <c r="AR36" s="15">
        <v>0.1016</v>
      </c>
      <c r="AS36" s="24">
        <v>1.2315825889098659</v>
      </c>
      <c r="AT36" s="15">
        <v>1.0092061180061589</v>
      </c>
      <c r="AU36" s="15">
        <v>1.5029592530637743</v>
      </c>
      <c r="AV36" s="17">
        <v>4.0300000000000002E-2</v>
      </c>
      <c r="AW36" t="str">
        <f t="shared" ref="AW36" si="53">IF(AV36="&lt;.0001","***",IF(AV36&lt;0.001,"***",IF(AV36&lt;0.01,"**",IF(AV36&lt;0.05,"*"," "))))</f>
        <v>*</v>
      </c>
      <c r="AY36" s="15">
        <v>0.29089999999999999</v>
      </c>
      <c r="AZ36" s="15">
        <v>5.3999999999999999E-2</v>
      </c>
      <c r="BA36" s="15">
        <v>1.3376308141802402</v>
      </c>
      <c r="BB36" s="15">
        <v>1.2032906353999395</v>
      </c>
      <c r="BC36" s="15">
        <v>1.4869692677777671</v>
      </c>
      <c r="BD36" s="17" t="s">
        <v>60</v>
      </c>
      <c r="BE36" t="str">
        <f t="shared" ref="BE36" si="54">IF(BD36="&lt;.0001","***",IF(BD36&lt;0.001,"***",IF(BD36&lt;0.01,"**",IF(BD36&lt;0.05,"*"," "))))</f>
        <v>***</v>
      </c>
      <c r="BG36" s="15">
        <v>0.24560000000000001</v>
      </c>
      <c r="BH36" s="15">
        <v>0.1077</v>
      </c>
      <c r="BI36" s="15">
        <v>1.2783881160106472</v>
      </c>
      <c r="BJ36" s="15">
        <v>1.0351103092254648</v>
      </c>
      <c r="BK36" s="15">
        <v>1.5788425258561294</v>
      </c>
      <c r="BL36" s="17">
        <v>2.2599999999999999E-2</v>
      </c>
      <c r="BM36" t="str">
        <f t="shared" ref="BM36" si="55">IF(BL36="&lt;.0001","***",IF(BL36&lt;0.001,"***",IF(BL36&lt;0.01,"**",IF(BL36&lt;0.05,"*"," "))))</f>
        <v>*</v>
      </c>
      <c r="BO36" s="15">
        <v>0.29189999999999999</v>
      </c>
      <c r="BP36" s="15">
        <v>5.3999999999999999E-2</v>
      </c>
      <c r="BQ36" s="15">
        <v>1.3389691140328217</v>
      </c>
      <c r="BR36" s="15">
        <v>1.2044945278812558</v>
      </c>
      <c r="BS36" s="15">
        <v>1.4884569807780688</v>
      </c>
      <c r="BT36" s="17" t="s">
        <v>60</v>
      </c>
      <c r="BU36" t="str">
        <f t="shared" ref="BU36" si="56">IF(BT36="&lt;.0001","***",IF(BT36&lt;0.001,"***",IF(BT36&lt;0.01,"**",IF(BT36&lt;0.05,"*"," "))))</f>
        <v>***</v>
      </c>
      <c r="BW36" s="15">
        <v>0.24429999999999999</v>
      </c>
      <c r="BX36" s="15">
        <v>0.1082</v>
      </c>
      <c r="BY36" s="24">
        <v>1.2767272912298404</v>
      </c>
      <c r="BZ36" s="15">
        <v>1.0327529461355627</v>
      </c>
      <c r="CA36" s="15">
        <v>1.578337377075971</v>
      </c>
      <c r="CB36" s="17">
        <v>2.4E-2</v>
      </c>
      <c r="CC36" t="str">
        <f t="shared" ref="CC36" si="57">IF(CB36="&lt;.0001","***",IF(CB36&lt;0.001,"***",IF(CB36&lt;0.01,"**",IF(CB36&lt;0.05,"*"," "))))</f>
        <v>*</v>
      </c>
    </row>
    <row r="37" spans="2:81" x14ac:dyDescent="0.3">
      <c r="B37" s="10" t="s">
        <v>54</v>
      </c>
    </row>
    <row r="38" spans="2:81" x14ac:dyDescent="0.3">
      <c r="B38" s="13" t="s">
        <v>55</v>
      </c>
    </row>
    <row r="39" spans="2:81" x14ac:dyDescent="0.3">
      <c r="B39" s="19" t="s">
        <v>50</v>
      </c>
      <c r="AY39" s="15">
        <v>-6.3799999999999996E-2</v>
      </c>
      <c r="AZ39" s="15">
        <v>4.41E-2</v>
      </c>
      <c r="BA39" s="15">
        <v>0.93819261929198638</v>
      </c>
      <c r="BB39" s="15">
        <v>0.8605048733097318</v>
      </c>
      <c r="BC39" s="15">
        <v>1.0228941383079597</v>
      </c>
      <c r="BD39" s="17">
        <v>0.14799999999999999</v>
      </c>
      <c r="BG39" s="15">
        <v>-0.10199999999999999</v>
      </c>
      <c r="BH39" s="15">
        <v>9.5829999999999999E-2</v>
      </c>
      <c r="BI39" s="15">
        <v>0.90302955166887677</v>
      </c>
      <c r="BJ39" s="15">
        <v>0.7483931780524129</v>
      </c>
      <c r="BK39" s="15">
        <v>1.0896175901942584</v>
      </c>
      <c r="BL39" s="17">
        <v>0.28699999999999998</v>
      </c>
      <c r="BM39" t="str">
        <f t="shared" ref="BM39" si="58">IF(BL39="&lt;.0001","***",IF(BL39&lt;0.001,"***",IF(BL39&lt;0.01,"**",IF(BL39&lt;0.05,"*"," "))))</f>
        <v xml:space="preserve"> </v>
      </c>
      <c r="BO39" s="15">
        <v>-4.53E-2</v>
      </c>
      <c r="BP39" s="15">
        <v>4.5199999999999997E-2</v>
      </c>
      <c r="BQ39" s="15">
        <v>0.95571072560413495</v>
      </c>
      <c r="BR39" s="15">
        <v>0.87468452543110409</v>
      </c>
      <c r="BS39" s="15">
        <v>1.0442427692254015</v>
      </c>
      <c r="BT39" s="17">
        <v>0.31590000000000001</v>
      </c>
      <c r="BU39" t="str">
        <f t="shared" ref="BU39:BU40" si="59">IF(BT39="&lt;.0001","***",IF(BT39&lt;0.001,"***",IF(BT39&lt;0.01,"**",IF(BT39&lt;0.05,"*"," "))))</f>
        <v xml:space="preserve"> </v>
      </c>
      <c r="BW39" s="15">
        <v>-8.9319999999999997E-2</v>
      </c>
      <c r="BX39" s="15">
        <v>9.7449999999999995E-2</v>
      </c>
      <c r="BY39" s="15">
        <v>0.9145528698260057</v>
      </c>
      <c r="BZ39" s="15">
        <v>0.75554041826811236</v>
      </c>
      <c r="CA39" s="15">
        <v>1.1070313797695124</v>
      </c>
      <c r="CB39" s="17">
        <v>0.3594</v>
      </c>
      <c r="CC39" t="str">
        <f t="shared" ref="CC39:CC40" si="60">IF(CB39="&lt;.0001","***",IF(CB39&lt;0.001,"***",IF(CB39&lt;0.01,"**",IF(CB39&lt;0.05,"*"," "))))</f>
        <v xml:space="preserve"> </v>
      </c>
    </row>
    <row r="40" spans="2:81" x14ac:dyDescent="0.3">
      <c r="B40" s="13" t="s">
        <v>56</v>
      </c>
      <c r="AI40" s="15"/>
      <c r="AJ40" s="15"/>
      <c r="AK40" s="15"/>
      <c r="AL40" s="15"/>
      <c r="AM40" s="15"/>
      <c r="AN40" s="15"/>
      <c r="AO40" s="17"/>
      <c r="AQ40" s="15"/>
      <c r="AR40" s="15"/>
      <c r="AS40" s="15"/>
      <c r="AT40" s="15"/>
      <c r="AU40" s="15"/>
      <c r="AV40" s="15"/>
      <c r="AW40" s="17"/>
      <c r="AY40" s="15"/>
      <c r="AZ40" s="15"/>
      <c r="BA40" s="15"/>
      <c r="BB40" s="15"/>
      <c r="BC40" s="15"/>
      <c r="BD40" s="15"/>
      <c r="BE40" s="16"/>
      <c r="BG40" s="15"/>
      <c r="BH40" s="15"/>
      <c r="BI40" s="15"/>
      <c r="BJ40" s="15"/>
      <c r="BK40" s="15"/>
      <c r="BL40" s="15"/>
      <c r="BM40" s="17"/>
      <c r="BO40" s="15">
        <v>-8.0600000000000005E-2</v>
      </c>
      <c r="BP40" s="15">
        <v>4.4600000000000001E-2</v>
      </c>
      <c r="BQ40" s="15">
        <v>0.92256264270651889</v>
      </c>
      <c r="BR40" s="15">
        <v>0.84534030913150848</v>
      </c>
      <c r="BS40" s="15">
        <v>1.0068392817941776</v>
      </c>
      <c r="BT40" s="17">
        <v>7.0699999999999999E-2</v>
      </c>
      <c r="BU40" t="str">
        <f t="shared" si="59"/>
        <v xml:space="preserve"> </v>
      </c>
      <c r="BW40" s="15">
        <v>-8.4419999999999995E-2</v>
      </c>
      <c r="BX40" s="15">
        <v>9.7390000000000004E-2</v>
      </c>
      <c r="BY40" s="15">
        <v>0.91904517605004954</v>
      </c>
      <c r="BZ40" s="15">
        <v>0.75934094465782176</v>
      </c>
      <c r="CA40" s="15">
        <v>1.1123383264963864</v>
      </c>
      <c r="CB40" s="17">
        <v>0.3861</v>
      </c>
      <c r="CC40" t="str">
        <f t="shared" si="60"/>
        <v xml:space="preserve"> </v>
      </c>
    </row>
  </sheetData>
  <mergeCells count="26">
    <mergeCell ref="BW3:CC3"/>
    <mergeCell ref="B2:B4"/>
    <mergeCell ref="C2:Q2"/>
    <mergeCell ref="S2:AG2"/>
    <mergeCell ref="AI2:AW2"/>
    <mergeCell ref="AY2:BM2"/>
    <mergeCell ref="BO2:CC2"/>
    <mergeCell ref="C3:I3"/>
    <mergeCell ref="K3:Q3"/>
    <mergeCell ref="S3:Y3"/>
    <mergeCell ref="AA3:AG3"/>
    <mergeCell ref="AI3:AO3"/>
    <mergeCell ref="AQ3:AW3"/>
    <mergeCell ref="AY3:BE3"/>
    <mergeCell ref="BG3:BM3"/>
    <mergeCell ref="BO3:BU3"/>
    <mergeCell ref="BB4:BC4"/>
    <mergeCell ref="BJ4:BK4"/>
    <mergeCell ref="BR4:BS4"/>
    <mergeCell ref="BZ4:CA4"/>
    <mergeCell ref="F4:G4"/>
    <mergeCell ref="N4:O4"/>
    <mergeCell ref="V4:W4"/>
    <mergeCell ref="AD4:AE4"/>
    <mergeCell ref="AL4:AM4"/>
    <mergeCell ref="AT4:AU4"/>
  </mergeCells>
  <conditionalFormatting sqref="P8 P11:P13 P16:P18 X8 X11:X13 X16:X18 X22:X24 X27:X29 X31 X33 AF8 AF11:AF13 AF16:AF18 AF22:AF24 AF27:AF29 AF31 AF33 AN8 AN11:AN13 AN16:AN18 AN22:AN24 AN27:AN29 AN31 AN33 AN36 AV8 AV11:AV13 AV16:AV18 AV22:AV24 AV27:AV29 AV31 AV33 AV36 BD8 BD11:BD13 BD16:BD18 BD22:BD24 BD27:BD29 BD31 BD33 BD36 BD39 BL8 BL11:BL13 BL16:BL18 BL22:BL24 BL27:BL29 BL31 BL33 BL36 BL39 BT8 BT11:BT13 BT16:BT18 BT22:BT24 BT27:BT29 BT31 BT33 BT36 BT39:BT40 CB8 CB11:CB13 CB16:CB18 CB22:CB24 CB27:CB29 CB31 CB33 CB36 CB39:CB40 H8 H11:H13 H16:H18">
    <cfRule type="cellIs" dxfId="6" priority="4" operator="equal">
      <formula>"&lt;.0001"</formula>
    </cfRule>
    <cfRule type="cellIs" dxfId="5" priority="5" operator="lessThan">
      <formula>0.001</formula>
    </cfRule>
    <cfRule type="cellIs" dxfId="4" priority="6" operator="lessThan">
      <formula>0.01</formula>
    </cfRule>
    <cfRule type="cellIs" dxfId="3" priority="7" operator="lessThan">
      <formula>0.05</formula>
    </cfRule>
  </conditionalFormatting>
  <conditionalFormatting sqref="A2:A5">
    <cfRule type="cellIs" dxfId="2" priority="1" operator="equal">
      <formula>"&lt;0.001"</formula>
    </cfRule>
    <cfRule type="cellIs" dxfId="1" priority="2" operator="equal">
      <formula>"&lt;0.01"</formula>
    </cfRule>
    <cfRule type="cellIs" dxfId="0" priority="3" operator="equal">
      <formula>"&lt;0.05"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Supplement table</vt:lpstr>
      <vt:lpstr>Compared to Kimberly's</vt:lpstr>
      <vt:lpstr>Obesity full w links</vt:lpstr>
      <vt:lpstr>SBP&gt;=140 full w links</vt:lpstr>
      <vt:lpstr>A1c&gt;=8% full w links</vt:lpstr>
      <vt:lpstr>LDL &gt;=100 full w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Margaret</dc:creator>
  <cp:lastModifiedBy>Turner Goins</cp:lastModifiedBy>
  <cp:lastPrinted>2022-03-07T22:00:00Z</cp:lastPrinted>
  <dcterms:created xsi:type="dcterms:W3CDTF">2019-04-26T17:08:38Z</dcterms:created>
  <dcterms:modified xsi:type="dcterms:W3CDTF">2022-03-07T22:01:58Z</dcterms:modified>
</cp:coreProperties>
</file>